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32" tabRatio="941"/>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AM35" i="10"/>
  <c r="C35" i="10"/>
  <c r="CO34" i="10"/>
  <c r="BW34" i="10"/>
  <c r="AM34" i="10"/>
  <c r="U34" i="10"/>
  <c r="U35" i="10" s="1"/>
  <c r="U36" i="10" s="1"/>
  <c r="C34" i="10"/>
  <c r="BE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<sst xmlns="http://schemas.openxmlformats.org/spreadsheetml/2006/main" count="1154" uniqueCount="614">
  <si>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</si>
  <si>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</si>
  <si>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</si>
  <si>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</si>
  <si>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</si>
  <si>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</si>
  <si>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</si>
  <si>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</si>
  <si>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</si>
  <si>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</si>
  <si>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</si>
  <si>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</si>
  <si>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</si>
  <si>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</si>
  <si>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</si>
  <si>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</si>
  <si>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</si>
  <si>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</si>
  <si>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</si>
  <si>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</si>
  <si>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</si>
  <si>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</si>
  <si>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</si>
  <si>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</si>
  <si>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</si>
  <si>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</si>
  <si>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</si>
  <si>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</si>
  <si>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</si>
  <si>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</si>
  <si>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</si>
  <si>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</si>
  <si>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</si>
  <si>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</si>
  <si>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</si>
  <si>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</si>
  <si>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</si>
  <si>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</si>
  <si>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</si>
  <si>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</si>
  <si>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</si>
  <si>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</si>
  <si>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</si>
  <si>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</si>
  <si>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</si>
  <si>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</si>
  <si>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</si>
  <si>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</si>
  <si>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</si>
  <si>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</si>
  <si>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</si>
  <si>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</si>
  <si>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</si>
  <si>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</si>
  <si>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</si>
  <si>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</si>
  <si>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</si>
  <si>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</si>
  <si>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</si>
  <si>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</si>
  <si>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</si>
  <si>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</si>
  <si>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</si>
  <si>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</si>
  <si>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</si>
  <si>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</si>
  <si>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</si>
  <si>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</si>
  <si>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</si>
  <si>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</si>
  <si>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</si>
  <si>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</si>
  <si>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</si>
  <si>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</si>
  <si>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</si>
  <si>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</si>
  <si>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</si>
  <si>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</si>
  <si>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</si>
  <si>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</si>
  <si>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</si>
  <si>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</si>
  <si>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</si>
  <si>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</si>
  <si>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</si>
  <si>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</si>
  <si>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</si>
  <si>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</si>
  <si>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</si>
  <si>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</si>
  <si>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</si>
  <si>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</si>
  <si>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</si>
  <si>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</si>
  <si>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</si>
  <si>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</si>
  <si>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</si>
  <si>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</si>
  <si>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日の出町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</si>
  <si>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</si>
  <si>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</si>
  <si>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</si>
  <si>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</si>
  <si>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</si>
  <si>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</si>
  <si>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</si>
  <si>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</si>
  <si>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</si>
  <si>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</si>
  <si>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</si>
  <si>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</si>
  <si>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</si>
  <si>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</si>
  <si>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</si>
  <si>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</si>
  <si>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</si>
  <si>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</si>
  <si>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</si>
  <si>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</si>
  <si>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</si>
  <si>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</si>
  <si>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</si>
  <si>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</si>
  <si>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</si>
  <si>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</si>
  <si>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</si>
  <si>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</si>
  <si>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</si>
  <si>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</si>
  <si>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</si>
  <si>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</si>
  <si>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</si>
  <si>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</si>
  <si>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</si>
  <si>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</si>
  <si>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</si>
  <si>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</si>
  <si>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</si>
  <si>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</si>
  <si>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</si>
  <si>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</si>
  <si>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</si>
  <si>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</si>
  <si>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</si>
  <si>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</si>
  <si>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</si>
  <si>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</si>
  <si>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</si>
  <si>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</si>
  <si>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</si>
  <si>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</si>
  <si>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</si>
  <si>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</si>
  <si>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</si>
  <si>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</si>
  <si>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</si>
  <si>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</si>
  <si>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</si>
  <si>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</si>
  <si>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</si>
  <si>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</si>
  <si>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</si>
  <si>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</si>
  <si>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</si>
  <si>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</si>
  <si>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</si>
  <si>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</si>
  <si>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</si>
  <si>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</si>
  <si>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</si>
  <si>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</si>
  <si>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</si>
  <si>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</si>
  <si>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</si>
  <si>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</si>
  <si>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</si>
  <si>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</si>
  <si>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</si>
  <si>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</si>
  <si>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</si>
  <si>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</si>
  <si>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</si>
  <si>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</si>
  <si>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</si>
  <si>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</si>
  <si>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</si>
  <si>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</si>
  <si>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</si>
  <si>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</si>
  <si>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</si>
  <si>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</si>
  <si>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</si>
  <si>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</si>
  <si>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</si>
  <si>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</si>
  <si>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</si>
  <si>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</si>
  <si>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</si>
  <si>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</si>
  <si>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</si>
  <si>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</si>
  <si>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</si>
  <si>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</si>
  <si>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</si>
  <si>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</si>
  <si>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</si>
  <si>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</si>
  <si>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</si>
  <si>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</si>
  <si>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</si>
  <si>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</si>
  <si>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</si>
  <si>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</si>
  <si>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</si>
  <si>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</si>
  <si>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</si>
  <si>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</si>
  <si>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東京都日の出町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</si>
  <si>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</si>
  <si>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</si>
  <si>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</si>
  <si>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</si>
  <si>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</si>
  <si>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</si>
  <si>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</si>
  <si>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</si>
  <si>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</si>
  <si>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</si>
  <si>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</si>
  <si>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</si>
  <si>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</si>
  <si>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</si>
  <si>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</si>
  <si>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</si>
  <si>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</si>
  <si>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</si>
  <si>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</si>
  <si>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</si>
  <si>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</si>
  <si>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</si>
  <si>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</si>
  <si>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</si>
  <si>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</si>
  <si>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</si>
  <si>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</si>
  <si>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</si>
  <si>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</si>
  <si>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</si>
  <si>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</si>
  <si>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</si>
  <si>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</si>
  <si>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</si>
  <si>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</si>
  <si>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</si>
  <si>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</si>
  <si>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</si>
  <si>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</si>
  <si>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</si>
  <si>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</si>
  <si>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</si>
  <si>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</si>
  <si>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</si>
  <si>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</si>
  <si>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</si>
  <si>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</si>
  <si>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</si>
  <si>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</si>
  <si>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</si>
  <si>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</si>
  <si>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</si>
  <si>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</si>
  <si>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</si>
  <si>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</si>
  <si>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</si>
  <si>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</si>
  <si>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</si>
  <si>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</si>
  <si>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</si>
  <si>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</si>
  <si>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</si>
  <si>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</si>
  <si>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</si>
  <si>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</si>
  <si>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</si>
  <si>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</si>
  <si>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</si>
  <si>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</si>
  <si>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</si>
  <si>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</si>
  <si>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</si>
  <si>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</si>
  <si>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</si>
  <si>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</si>
  <si>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</si>
  <si>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</si>
  <si>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</si>
  <si>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</si>
  <si>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</si>
  <si>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</si>
  <si>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</si>
  <si>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</si>
  <si>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</si>
  <si>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</si>
  <si>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</si>
  <si>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</si>
  <si>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</si>
  <si>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</si>
  <si>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</si>
  <si>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</si>
  <si>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</si>
  <si>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</si>
  <si>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</si>
  <si>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</si>
  <si>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</si>
  <si>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</si>
  <si>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</si>
  <si>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</si>
  <si>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</si>
  <si>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</si>
  <si>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</si>
  <si>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</si>
  <si>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</si>
  <si>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</si>
  <si>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</si>
  <si>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</si>
  <si>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</si>
  <si>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</si>
  <si>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</si>
  <si>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</si>
  <si>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</si>
  <si>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</si>
  <si>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</si>
  <si>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</si>
  <si>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</si>
  <si>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</si>
  <si>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</si>
  <si>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</si>
  <si>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病院</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</si>
  <si>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</si>
  <si>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</si>
  <si>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</si>
  <si>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</si>
  <si>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</si>
  <si>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</si>
  <si>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</si>
  <si>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</si>
  <si>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</si>
  <si>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</si>
  <si>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</si>
  <si>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</si>
  <si>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</si>
  <si>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</si>
  <si>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</si>
  <si>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</si>
  <si>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</si>
  <si>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</si>
  <si>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</si>
  <si>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</si>
  <si>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</si>
  <si>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</si>
  <si>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</si>
  <si>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</si>
  <si>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</si>
  <si>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</si>
  <si>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</si>
  <si>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</si>
  <si>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</si>
  <si>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</si>
  <si>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</si>
  <si>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</si>
  <si>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</si>
  <si>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東京都日の出町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</si>
  <si>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</si>
  <si>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</si>
  <si>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</si>
  <si>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</si>
  <si>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</si>
  <si>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</si>
  <si>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</si>
  <si>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</si>
  <si>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</si>
  <si>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</si>
  <si>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</si>
  <si>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</si>
  <si>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</si>
  <si>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</si>
  <si>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</si>
  <si>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</si>
  <si>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</si>
  <si>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</si>
  <si>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</si>
  <si>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</si>
  <si>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</si>
  <si>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</si>
  <si>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</si>
  <si>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</si>
  <si>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</si>
  <si>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</si>
  <si>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</si>
  <si>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</si>
  <si>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</si>
  <si>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</si>
  <si>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</si>
  <si>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</si>
  <si>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</si>
  <si>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</si>
  <si>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</si>
  <si>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</si>
  <si>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</si>
  <si>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</si>
  <si>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</si>
  <si>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</si>
  <si>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</si>
  <si>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</si>
  <si>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</si>
  <si>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</si>
  <si>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</si>
  <si>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</si>
  <si>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</si>
  <si>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</si>
  <si>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</si>
  <si>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</si>
  <si>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</si>
  <si>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</si>
  <si>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</si>
  <si>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</si>
  <si>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</si>
  <si>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</si>
  <si>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</si>
  <si>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</si>
  <si>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</si>
  <si>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</si>
  <si>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</si>
  <si>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</si>
  <si>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</si>
  <si>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</si>
  <si>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</si>
  <si>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</si>
  <si>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</si>
  <si>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</si>
  <si>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</si>
  <si>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</si>
  <si>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</si>
  <si>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</si>
  <si>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</si>
  <si>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</si>
  <si>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</si>
  <si>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</si>
  <si>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</si>
  <si>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</si>
  <si>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</si>
  <si>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</si>
  <si>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</si>
  <si>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</si>
  <si>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</si>
  <si>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</si>
  <si>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</si>
  <si>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</si>
  <si>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</si>
  <si>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</si>
  <si>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</si>
  <si>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</si>
  <si>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</si>
  <si>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</si>
  <si>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</si>
  <si>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</si>
  <si>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</si>
  <si>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</si>
  <si>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</si>
  <si>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</si>
  <si>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</si>
  <si>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</si>
  <si>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</si>
  <si>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</si>
  <si>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</si>
  <si>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</si>
  <si>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</si>
  <si>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</si>
  <si>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</si>
  <si>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</si>
  <si>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</si>
  <si>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</si>
  <si>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</si>
  <si>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</si>
  <si>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</si>
  <si>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</si>
  <si>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</si>
  <si>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</si>
  <si>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</si>
  <si>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</si>
  <si>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</si>
  <si>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</si>
  <si>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</si>
  <si>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</si>
  <si>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</si>
  <si>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</si>
  <si>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</si>
  <si>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</si>
  <si>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</si>
  <si>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</si>
  <si>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</si>
  <si>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</si>
  <si>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</si>
  <si>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</si>
  <si>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</si>
  <si>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</si>
  <si>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</si>
  <si>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</si>
  <si>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</si>
  <si>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</si>
  <si>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</si>
  <si>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</si>
  <si>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</si>
  <si>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</si>
  <si>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</si>
  <si>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</si>
  <si>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</si>
  <si>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</si>
  <si>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</si>
  <si>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</si>
  <si>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</si>
  <si>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</si>
  <si>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</si>
  <si>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</si>
  <si>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</si>
  <si>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</si>
  <si>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</si>
  <si>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</si>
  <si>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</si>
  <si>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</si>
  <si>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</si>
  <si>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</si>
  <si>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</si>
  <si>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</si>
  <si>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</si>
  <si>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</si>
  <si>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</si>
  <si>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</si>
  <si>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</si>
  <si>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</si>
  <si>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</si>
  <si>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</si>
  <si>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</si>
  <si>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</si>
  <si>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</si>
  <si>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</si>
  <si>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</si>
  <si>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</si>
  <si>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</si>
  <si>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</si>
  <si>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</si>
  <si>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</si>
  <si>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</si>
  <si>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</si>
  <si>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</si>
  <si>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</si>
  <si>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</si>
  <si>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</si>
  <si>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</si>
  <si>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</si>
  <si>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</si>
  <si>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</si>
  <si>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</si>
  <si>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</si>
  <si>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</si>
  <si>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</si>
  <si>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</si>
  <si>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</si>
  <si>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</si>
  <si>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一般会計</t>
  </si>
  <si>
    <t>国民健康保険特別会計</t>
  </si>
  <si>
    <t>介護保険特別会計</t>
  </si>
  <si>
    <t>下水道事業特別会計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</si>
  <si>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</si>
  <si>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</si>
  <si>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</si>
  <si>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</si>
  <si>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</si>
  <si>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</si>
  <si>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</si>
  <si>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</si>
  <si>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</si>
  <si>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秋川流域斎場組合</t>
    <phoneticPr fontId="2"/>
  </si>
  <si>
    <t>西秋川衛生組合</t>
    <phoneticPr fontId="2"/>
  </si>
  <si>
    <t>阿伎留病院企業団</t>
    <phoneticPr fontId="2"/>
  </si>
  <si>
    <t>東京市町村総合事務組合(一般会計)</t>
    <phoneticPr fontId="2"/>
  </si>
  <si>
    <t>東京市町村総合事務組合(交通災害共済特別会計)</t>
    <phoneticPr fontId="2"/>
  </si>
  <si>
    <t>東京都市町村職員退職手当組合</t>
    <phoneticPr fontId="2"/>
  </si>
  <si>
    <t>東京都市町村議会議員公務災害補償等組合</t>
    <phoneticPr fontId="2"/>
  </si>
  <si>
    <t>東京都後期高齢者医療広域連合（一般会計）</t>
    <phoneticPr fontId="2"/>
  </si>
  <si>
    <t>東京都後期高齢者医療広域連合（医療特別会計）</t>
    <phoneticPr fontId="2"/>
  </si>
  <si>
    <t>-</t>
    <phoneticPr fontId="2"/>
  </si>
  <si>
    <t>日の出町土地開発公社</t>
    <phoneticPr fontId="2"/>
  </si>
  <si>
    <t>日の出町サービス総合センター</t>
    <phoneticPr fontId="2"/>
  </si>
  <si>
    <t>社会資本等整備基金</t>
    <phoneticPr fontId="5"/>
  </si>
  <si>
    <t>三吉野桜木地区整備基金</t>
    <phoneticPr fontId="5"/>
  </si>
  <si>
    <t>災害復旧・復興基金</t>
    <phoneticPr fontId="5"/>
  </si>
  <si>
    <t>森林環境整備基金</t>
    <phoneticPr fontId="5"/>
  </si>
  <si>
    <t>福祉振興基金</t>
    <phoneticPr fontId="5"/>
  </si>
  <si>
    <t>-</t>
    <phoneticPr fontId="2"/>
  </si>
  <si>
    <t>○</t>
    <phoneticPr fontId="2"/>
  </si>
  <si>
    <t>※8：職員の状況については、令和3年地方公務員給与実態調査に基づいている。</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</si>
  <si>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</si>
  <si>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</si>
  <si>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</si>
  <si>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地方債現残高の減、充当可能基金の大幅増により、将来負担比率は減少傾向にある。
また、類似団体と比較しても昨年度に引き続き低い水準にある。
一方で、有形固定資産減価償却率については、類似団体の平均は下回っているものの、微増傾向にある。
昨年度同様、小中学校やシルバー人材センター、児童館等は償却率60％を超えており、微増要因の一つとなっている。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</si>
  <si>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</si>
  <si>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</si>
  <si>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</si>
  <si>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</si>
  <si>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</si>
  <si>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</si>
  <si>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当該年度は、一般会計の地方債償還額は増加したものの、公営企業会計等における償還額等の減少、標準財政規模の増加により、実質公債費比率が微減する結果となった。
公営企業会計等における償還額・地方債残高についてはともに減少傾向にあるが、今後開始するストックマネジメントの実施に伴う借入もあり得ることから、再び上昇に転じることも考えられるため、動向を注視して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</si>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</sst>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67343</c:v>
                </c:pt>
                <c:pt idx="1">
                  <c:v>73475</c:v>
                </c:pt>
                <c:pt idx="2">
                  <c:v>87464</c:v>
                </c:pt>
                <c:pt idx="3">
                  <c:v>96248</c:v>
                </c:pt>
                <c:pt idx="4">
                  <c:v>76413</c:v>
                </c:pt>
              </c:numCache>
            </c:numRef>
          </c:val>
          <c:smooth val="0"/>
          <c:extLst>
            <c:ext xmlns:c16="http://schemas.microsoft.com/office/drawing/2014/chart" uri="{C3380CC4-5D6E-409C-BE32-E72D297353CC}">
              <c16:uniqueId val="{00000000-932A-46F6-B0F0-F098A128CBB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40284</c:v>
                </c:pt>
                <c:pt idx="1">
                  <c:v>32252</c:v>
                </c:pt>
                <c:pt idx="2">
                  <c:v>35357</c:v>
                </c:pt>
                <c:pt idx="3">
                  <c:v>34008</c:v>
                </c:pt>
                <c:pt idx="4">
                  <c:v>39264</c:v>
                </c:pt>
              </c:numCache>
            </c:numRef>
          </c:val>
          <c:smooth val="0"/>
          <c:extLst>
            <c:ext xmlns:c16="http://schemas.microsoft.com/office/drawing/2014/chart" uri="{C3380CC4-5D6E-409C-BE32-E72D297353CC}">
              <c16:uniqueId val="{00000001-932A-46F6-B0F0-F098A128CBB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9.42</c:v>
                </c:pt>
                <c:pt idx="1">
                  <c:v>5.5</c:v>
                </c:pt>
                <c:pt idx="2">
                  <c:v>7.14</c:v>
                </c:pt>
                <c:pt idx="3">
                  <c:v>10.7</c:v>
                </c:pt>
                <c:pt idx="4">
                  <c:v>11.46</c:v>
                </c:pt>
              </c:numCache>
            </c:numRef>
          </c:val>
          <c:extLst>
            <c:ext xmlns:c16="http://schemas.microsoft.com/office/drawing/2014/chart" uri="{C3380CC4-5D6E-409C-BE32-E72D297353CC}">
              <c16:uniqueId val="{00000000-6857-4F84-B372-C13117B3F54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31.27</c:v>
                </c:pt>
                <c:pt idx="1">
                  <c:v>34.979999999999997</c:v>
                </c:pt>
                <c:pt idx="2">
                  <c:v>42.64</c:v>
                </c:pt>
                <c:pt idx="3">
                  <c:v>46.09</c:v>
                </c:pt>
                <c:pt idx="4">
                  <c:v>54.31</c:v>
                </c:pt>
              </c:numCache>
            </c:numRef>
          </c:val>
          <c:extLst>
            <c:ext xmlns:c16="http://schemas.microsoft.com/office/drawing/2014/chart" uri="{C3380CC4-5D6E-409C-BE32-E72D297353CC}">
              <c16:uniqueId val="{00000001-6857-4F84-B372-C13117B3F54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6.18</c:v>
                </c:pt>
                <c:pt idx="1">
                  <c:v>0.57999999999999996</c:v>
                </c:pt>
                <c:pt idx="2">
                  <c:v>8.99</c:v>
                </c:pt>
                <c:pt idx="3">
                  <c:v>9.56</c:v>
                </c:pt>
                <c:pt idx="4">
                  <c:v>11.92</c:v>
                </c:pt>
              </c:numCache>
            </c:numRef>
          </c:val>
          <c:smooth val="0"/>
          <c:extLst>
            <c:ext xmlns:c16="http://schemas.microsoft.com/office/drawing/2014/chart" uri="{C3380CC4-5D6E-409C-BE32-E72D297353CC}">
              <c16:uniqueId val="{00000002-6857-4F84-B372-C13117B3F54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18F-4D3E-8A78-EF0EE16932B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18F-4D3E-8A78-EF0EE16932B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18F-4D3E-8A78-EF0EE16932B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18F-4D3E-8A78-EF0EE16932B5}"/>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C18F-4D3E-8A78-EF0EE16932B5}"/>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0.11</c:v>
                </c:pt>
                <c:pt idx="2">
                  <c:v>#N/A</c:v>
                </c:pt>
                <c:pt idx="3">
                  <c:v>0.16</c:v>
                </c:pt>
                <c:pt idx="4">
                  <c:v>#N/A</c:v>
                </c:pt>
                <c:pt idx="5">
                  <c:v>0.14000000000000001</c:v>
                </c:pt>
                <c:pt idx="6">
                  <c:v>#N/A</c:v>
                </c:pt>
                <c:pt idx="7">
                  <c:v>0.13</c:v>
                </c:pt>
                <c:pt idx="8">
                  <c:v>#N/A</c:v>
                </c:pt>
                <c:pt idx="9">
                  <c:v>0.12</c:v>
                </c:pt>
              </c:numCache>
            </c:numRef>
          </c:val>
          <c:extLst>
            <c:ext xmlns:c16="http://schemas.microsoft.com/office/drawing/2014/chart" uri="{C3380CC4-5D6E-409C-BE32-E72D297353CC}">
              <c16:uniqueId val="{00000005-C18F-4D3E-8A78-EF0EE16932B5}"/>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0.35</c:v>
                </c:pt>
                <c:pt idx="2">
                  <c:v>#N/A</c:v>
                </c:pt>
                <c:pt idx="3">
                  <c:v>0.54</c:v>
                </c:pt>
                <c:pt idx="4">
                  <c:v>#N/A</c:v>
                </c:pt>
                <c:pt idx="5">
                  <c:v>0.86</c:v>
                </c:pt>
                <c:pt idx="6">
                  <c:v>#N/A</c:v>
                </c:pt>
                <c:pt idx="7">
                  <c:v>0.64</c:v>
                </c:pt>
                <c:pt idx="8">
                  <c:v>#N/A</c:v>
                </c:pt>
                <c:pt idx="9">
                  <c:v>0.76</c:v>
                </c:pt>
              </c:numCache>
            </c:numRef>
          </c:val>
          <c:extLst>
            <c:ext xmlns:c16="http://schemas.microsoft.com/office/drawing/2014/chart" uri="{C3380CC4-5D6E-409C-BE32-E72D297353CC}">
              <c16:uniqueId val="{00000006-C18F-4D3E-8A78-EF0EE16932B5}"/>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1.66</c:v>
                </c:pt>
                <c:pt idx="2">
                  <c:v>#N/A</c:v>
                </c:pt>
                <c:pt idx="3">
                  <c:v>2.5499999999999998</c:v>
                </c:pt>
                <c:pt idx="4">
                  <c:v>#N/A</c:v>
                </c:pt>
                <c:pt idx="5">
                  <c:v>1.3</c:v>
                </c:pt>
                <c:pt idx="6">
                  <c:v>#N/A</c:v>
                </c:pt>
                <c:pt idx="7">
                  <c:v>2.16</c:v>
                </c:pt>
                <c:pt idx="8">
                  <c:v>#N/A</c:v>
                </c:pt>
                <c:pt idx="9">
                  <c:v>1.62</c:v>
                </c:pt>
              </c:numCache>
            </c:numRef>
          </c:val>
          <c:extLst>
            <c:ext xmlns:c16="http://schemas.microsoft.com/office/drawing/2014/chart" uri="{C3380CC4-5D6E-409C-BE32-E72D297353CC}">
              <c16:uniqueId val="{00000007-C18F-4D3E-8A78-EF0EE16932B5}"/>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1.43</c:v>
                </c:pt>
                <c:pt idx="2">
                  <c:v>#N/A</c:v>
                </c:pt>
                <c:pt idx="3">
                  <c:v>0.75</c:v>
                </c:pt>
                <c:pt idx="4">
                  <c:v>#N/A</c:v>
                </c:pt>
                <c:pt idx="5">
                  <c:v>1.1200000000000001</c:v>
                </c:pt>
                <c:pt idx="6">
                  <c:v>#N/A</c:v>
                </c:pt>
                <c:pt idx="7">
                  <c:v>0.91</c:v>
                </c:pt>
                <c:pt idx="8">
                  <c:v>#N/A</c:v>
                </c:pt>
                <c:pt idx="9">
                  <c:v>2.13</c:v>
                </c:pt>
              </c:numCache>
            </c:numRef>
          </c:val>
          <c:extLst>
            <c:ext xmlns:c16="http://schemas.microsoft.com/office/drawing/2014/chart" uri="{C3380CC4-5D6E-409C-BE32-E72D297353CC}">
              <c16:uniqueId val="{00000008-C18F-4D3E-8A78-EF0EE16932B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9.41</c:v>
                </c:pt>
                <c:pt idx="2">
                  <c:v>#N/A</c:v>
                </c:pt>
                <c:pt idx="3">
                  <c:v>5.5</c:v>
                </c:pt>
                <c:pt idx="4">
                  <c:v>#N/A</c:v>
                </c:pt>
                <c:pt idx="5">
                  <c:v>7.13</c:v>
                </c:pt>
                <c:pt idx="6">
                  <c:v>#N/A</c:v>
                </c:pt>
                <c:pt idx="7">
                  <c:v>10.7</c:v>
                </c:pt>
                <c:pt idx="8">
                  <c:v>#N/A</c:v>
                </c:pt>
                <c:pt idx="9">
                  <c:v>11.45</c:v>
                </c:pt>
              </c:numCache>
            </c:numRef>
          </c:val>
          <c:extLst>
            <c:ext xmlns:c16="http://schemas.microsoft.com/office/drawing/2014/chart" uri="{C3380CC4-5D6E-409C-BE32-E72D297353CC}">
              <c16:uniqueId val="{00000009-C18F-4D3E-8A78-EF0EE16932B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851</c:v>
                </c:pt>
                <c:pt idx="5">
                  <c:v>855</c:v>
                </c:pt>
                <c:pt idx="8">
                  <c:v>848</c:v>
                </c:pt>
                <c:pt idx="11">
                  <c:v>844</c:v>
                </c:pt>
                <c:pt idx="14">
                  <c:v>819</c:v>
                </c:pt>
              </c:numCache>
            </c:numRef>
          </c:val>
          <c:extLst>
            <c:ext xmlns:c16="http://schemas.microsoft.com/office/drawing/2014/chart" uri="{C3380CC4-5D6E-409C-BE32-E72D297353CC}">
              <c16:uniqueId val="{00000000-2F5B-4A4B-9B0F-BF8EFD82657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F5B-4A4B-9B0F-BF8EFD82657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F5B-4A4B-9B0F-BF8EFD82657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137</c:v>
                </c:pt>
                <c:pt idx="3">
                  <c:v>138</c:v>
                </c:pt>
                <c:pt idx="6">
                  <c:v>123</c:v>
                </c:pt>
                <c:pt idx="9">
                  <c:v>134</c:v>
                </c:pt>
                <c:pt idx="12">
                  <c:v>128</c:v>
                </c:pt>
              </c:numCache>
            </c:numRef>
          </c:val>
          <c:extLst>
            <c:ext xmlns:c16="http://schemas.microsoft.com/office/drawing/2014/chart" uri="{C3380CC4-5D6E-409C-BE32-E72D297353CC}">
              <c16:uniqueId val="{00000003-2F5B-4A4B-9B0F-BF8EFD82657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364</c:v>
                </c:pt>
                <c:pt idx="3">
                  <c:v>364</c:v>
                </c:pt>
                <c:pt idx="6">
                  <c:v>322</c:v>
                </c:pt>
                <c:pt idx="9">
                  <c:v>318</c:v>
                </c:pt>
                <c:pt idx="12">
                  <c:v>284</c:v>
                </c:pt>
              </c:numCache>
            </c:numRef>
          </c:val>
          <c:extLst>
            <c:ext xmlns:c16="http://schemas.microsoft.com/office/drawing/2014/chart" uri="{C3380CC4-5D6E-409C-BE32-E72D297353CC}">
              <c16:uniqueId val="{00000004-2F5B-4A4B-9B0F-BF8EFD82657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F5B-4A4B-9B0F-BF8EFD82657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F5B-4A4B-9B0F-BF8EFD82657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510</c:v>
                </c:pt>
                <c:pt idx="3">
                  <c:v>531</c:v>
                </c:pt>
                <c:pt idx="6">
                  <c:v>549</c:v>
                </c:pt>
                <c:pt idx="9">
                  <c:v>561</c:v>
                </c:pt>
                <c:pt idx="12">
                  <c:v>570</c:v>
                </c:pt>
              </c:numCache>
            </c:numRef>
          </c:val>
          <c:extLst>
            <c:ext xmlns:c16="http://schemas.microsoft.com/office/drawing/2014/chart" uri="{C3380CC4-5D6E-409C-BE32-E72D297353CC}">
              <c16:uniqueId val="{00000007-2F5B-4A4B-9B0F-BF8EFD82657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160</c:v>
                </c:pt>
                <c:pt idx="2">
                  <c:v>#N/A</c:v>
                </c:pt>
                <c:pt idx="3">
                  <c:v>#N/A</c:v>
                </c:pt>
                <c:pt idx="4">
                  <c:v>178</c:v>
                </c:pt>
                <c:pt idx="5">
                  <c:v>#N/A</c:v>
                </c:pt>
                <c:pt idx="6">
                  <c:v>#N/A</c:v>
                </c:pt>
                <c:pt idx="7">
                  <c:v>146</c:v>
                </c:pt>
                <c:pt idx="8">
                  <c:v>#N/A</c:v>
                </c:pt>
                <c:pt idx="9">
                  <c:v>#N/A</c:v>
                </c:pt>
                <c:pt idx="10">
                  <c:v>169</c:v>
                </c:pt>
                <c:pt idx="11">
                  <c:v>#N/A</c:v>
                </c:pt>
                <c:pt idx="12">
                  <c:v>#N/A</c:v>
                </c:pt>
                <c:pt idx="13">
                  <c:v>163</c:v>
                </c:pt>
                <c:pt idx="14">
                  <c:v>#N/A</c:v>
                </c:pt>
              </c:numCache>
            </c:numRef>
          </c:val>
          <c:smooth val="0"/>
          <c:extLst>
            <c:ext xmlns:c16="http://schemas.microsoft.com/office/drawing/2014/chart" uri="{C3380CC4-5D6E-409C-BE32-E72D297353CC}">
              <c16:uniqueId val="{00000008-2F5B-4A4B-9B0F-BF8EFD82657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7623</c:v>
                </c:pt>
                <c:pt idx="5">
                  <c:v>7541</c:v>
                </c:pt>
                <c:pt idx="8">
                  <c:v>7291</c:v>
                </c:pt>
                <c:pt idx="11">
                  <c:v>7063</c:v>
                </c:pt>
                <c:pt idx="14">
                  <c:v>6816</c:v>
                </c:pt>
              </c:numCache>
            </c:numRef>
          </c:val>
          <c:extLst>
            <c:ext xmlns:c16="http://schemas.microsoft.com/office/drawing/2014/chart" uri="{C3380CC4-5D6E-409C-BE32-E72D297353CC}">
              <c16:uniqueId val="{00000000-95B3-4689-8819-C50D80E0B20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1817</c:v>
                </c:pt>
                <c:pt idx="5">
                  <c:v>1774</c:v>
                </c:pt>
                <c:pt idx="8">
                  <c:v>1704</c:v>
                </c:pt>
                <c:pt idx="11">
                  <c:v>1619</c:v>
                </c:pt>
                <c:pt idx="14">
                  <c:v>1549</c:v>
                </c:pt>
              </c:numCache>
            </c:numRef>
          </c:val>
          <c:extLst>
            <c:ext xmlns:c16="http://schemas.microsoft.com/office/drawing/2014/chart" uri="{C3380CC4-5D6E-409C-BE32-E72D297353CC}">
              <c16:uniqueId val="{00000001-95B3-4689-8819-C50D80E0B20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1981</c:v>
                </c:pt>
                <c:pt idx="5">
                  <c:v>2276</c:v>
                </c:pt>
                <c:pt idx="8">
                  <c:v>2682</c:v>
                </c:pt>
                <c:pt idx="11">
                  <c:v>3054</c:v>
                </c:pt>
                <c:pt idx="14">
                  <c:v>3855</c:v>
                </c:pt>
              </c:numCache>
            </c:numRef>
          </c:val>
          <c:extLst>
            <c:ext xmlns:c16="http://schemas.microsoft.com/office/drawing/2014/chart" uri="{C3380CC4-5D6E-409C-BE32-E72D297353CC}">
              <c16:uniqueId val="{00000002-95B3-4689-8819-C50D80E0B20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5B3-4689-8819-C50D80E0B20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5B3-4689-8819-C50D80E0B20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5B3-4689-8819-C50D80E0B20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751</c:v>
                </c:pt>
                <c:pt idx="3">
                  <c:v>740</c:v>
                </c:pt>
                <c:pt idx="6">
                  <c:v>803</c:v>
                </c:pt>
                <c:pt idx="9">
                  <c:v>825</c:v>
                </c:pt>
                <c:pt idx="12">
                  <c:v>952</c:v>
                </c:pt>
              </c:numCache>
            </c:numRef>
          </c:val>
          <c:extLst>
            <c:ext xmlns:c16="http://schemas.microsoft.com/office/drawing/2014/chart" uri="{C3380CC4-5D6E-409C-BE32-E72D297353CC}">
              <c16:uniqueId val="{00000006-95B3-4689-8819-C50D80E0B20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1881</c:v>
                </c:pt>
                <c:pt idx="3">
                  <c:v>1788</c:v>
                </c:pt>
                <c:pt idx="6">
                  <c:v>1747</c:v>
                </c:pt>
                <c:pt idx="9">
                  <c:v>1663</c:v>
                </c:pt>
                <c:pt idx="12">
                  <c:v>1622</c:v>
                </c:pt>
              </c:numCache>
            </c:numRef>
          </c:val>
          <c:extLst>
            <c:ext xmlns:c16="http://schemas.microsoft.com/office/drawing/2014/chart" uri="{C3380CC4-5D6E-409C-BE32-E72D297353CC}">
              <c16:uniqueId val="{00000007-95B3-4689-8819-C50D80E0B20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2978</c:v>
                </c:pt>
                <c:pt idx="3">
                  <c:v>2825</c:v>
                </c:pt>
                <c:pt idx="6">
                  <c:v>2648</c:v>
                </c:pt>
                <c:pt idx="9">
                  <c:v>2420</c:v>
                </c:pt>
                <c:pt idx="12">
                  <c:v>2192</c:v>
                </c:pt>
              </c:numCache>
            </c:numRef>
          </c:val>
          <c:extLst>
            <c:ext xmlns:c16="http://schemas.microsoft.com/office/drawing/2014/chart" uri="{C3380CC4-5D6E-409C-BE32-E72D297353CC}">
              <c16:uniqueId val="{00000008-95B3-4689-8819-C50D80E0B20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5B3-4689-8819-C50D80E0B20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5927</c:v>
                </c:pt>
                <c:pt idx="3">
                  <c:v>5879</c:v>
                </c:pt>
                <c:pt idx="6">
                  <c:v>5793</c:v>
                </c:pt>
                <c:pt idx="9">
                  <c:v>5641</c:v>
                </c:pt>
                <c:pt idx="12">
                  <c:v>5647</c:v>
                </c:pt>
              </c:numCache>
            </c:numRef>
          </c:val>
          <c:extLst>
            <c:ext xmlns:c16="http://schemas.microsoft.com/office/drawing/2014/chart" uri="{C3380CC4-5D6E-409C-BE32-E72D297353CC}">
              <c16:uniqueId val="{0000000A-95B3-4689-8819-C50D80E0B20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116</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5B3-4689-8819-C50D80E0B20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1795</c:v>
                </c:pt>
                <c:pt idx="1">
                  <c:v>2045</c:v>
                </c:pt>
                <c:pt idx="2">
                  <c:v>2542</c:v>
                </c:pt>
              </c:numCache>
            </c:numRef>
          </c:val>
          <c:extLst>
            <c:ext xmlns:c16="http://schemas.microsoft.com/office/drawing/2014/chart" uri="{C3380CC4-5D6E-409C-BE32-E72D297353CC}">
              <c16:uniqueId val="{00000000-8ABE-416B-9462-E9CA740F4EB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163</c:v>
                </c:pt>
                <c:pt idx="1">
                  <c:v>163</c:v>
                </c:pt>
                <c:pt idx="2">
                  <c:v>257</c:v>
                </c:pt>
              </c:numCache>
            </c:numRef>
          </c:val>
          <c:extLst>
            <c:ext xmlns:c16="http://schemas.microsoft.com/office/drawing/2014/chart" uri="{C3380CC4-5D6E-409C-BE32-E72D297353CC}">
              <c16:uniqueId val="{00000001-8ABE-416B-9462-E9CA740F4EB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555</c:v>
                </c:pt>
                <c:pt idx="1">
                  <c:v>691</c:v>
                </c:pt>
                <c:pt idx="2">
                  <c:v>762</c:v>
                </c:pt>
              </c:numCache>
            </c:numRef>
          </c:val>
          <c:extLst>
            <c:ext xmlns:c16="http://schemas.microsoft.com/office/drawing/2014/chart" uri="{C3380CC4-5D6E-409C-BE32-E72D297353CC}">
              <c16:uniqueId val="{00000002-8ABE-416B-9462-E9CA740F4EB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[1]公会計指標分析・財政指標組合せ分析表!$BP$50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{3DF4B11D-A130-47C3-8244-FCBD05F37F94}</c15:txfldGUID>
                      <c15:f>[1]公会計指標分析・財政指標組合せ分析表!$BP$50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03FC-43E4-86F6-E8A2474BE69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{7E4B219E-26DC-4069-8A37-3C8A54C5F0FE}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3FC-43E4-86F6-E8A2474BE69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{7E45A35C-C517-495A-B670-31F6123690B6}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3FC-43E4-86F6-E8A2474BE69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{86C75D11-11A4-4122-A5B7-0692B405D86F}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3FC-43E4-86F6-E8A2474BE69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{711DADEF-C585-4401-90DE-CFB51B62C510}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3FC-43E4-86F6-E8A2474BE690}"/>
                </c:ext>
              </c:extLst>
            </c:dLbl>
            <c:dLbl>
              <c:idx val="8"/>
              <c:tx>
                <c:strRef>
                  <c:f>[1]公会計指標分析・財政指標組合せ分析表!$BX$50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{848A8209-2CC4-4816-B0E9-7B88074BCFAA}</c15:txfldGUID>
                      <c15:f>[1]公会計指標分析・財政指標組合せ分析表!$BX$50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03FC-43E4-86F6-E8A2474BE690}"/>
                </c:ext>
              </c:extLst>
            </c:dLbl>
            <c:dLbl>
              <c:idx val="16"/>
              <c:tx>
                <c:strRef>
                  <c:f>[1]公会計指標分析・財政指標組合せ分析表!$CF$50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{1FDA92BF-C71E-4DD7-8749-67E74F277C9B}</c15:txfldGUID>
                      <c15:f>[1]公会計指標分析・財政指標組合せ分析表!$CF$50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03FC-43E4-86F6-E8A2474BE690}"/>
                </c:ext>
              </c:extLst>
            </c:dLbl>
            <c:dLbl>
              <c:idx val="24"/>
              <c:tx>
                <c:strRef>
                  <c:f>[1]公会計指標分析・財政指標組合せ分析表!$CN$50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{FB610746-8A15-4912-97B8-FE00697E232E}</c15:txfldGUID>
                      <c15:f>[1]公会計指標分析・財政指標組合せ分析表!$CN$50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03FC-43E4-86F6-E8A2474BE690}"/>
                </c:ext>
              </c:extLst>
            </c:dLbl>
            <c:dLbl>
              <c:idx val="32"/>
              <c:tx>
                <c:strRef>
                  <c:f>[1]公会計指標分析・財政指標組合せ分析表!$CV$50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{DB1641BB-9C6A-4CA8-8189-2D9827CC0301}</c15:txfldGUID>
                      <c15:f>[1]公会計指標分析・財政指標組合せ分析表!$CV$50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03FC-43E4-86F6-E8A2474BE69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0">
                  <c:v>56.7</c:v>
                </c:pt>
                <c:pt idx="8">
                  <c:v>57.7</c:v>
                </c:pt>
                <c:pt idx="16">
                  <c:v>57.7</c:v>
                </c:pt>
                <c:pt idx="24">
                  <c:v>59</c:v>
                </c:pt>
                <c:pt idx="32">
                  <c:v>59.5</c:v>
                </c:pt>
              </c:numCache>
            </c:numRef>
          </c:xVal>
          <c:yVal>
            <c:numRef>
              <c:f>[1]公会計指標分析・財政指標組合せ分析表!$BP$51:$DC$51</c:f>
              <c:numCache>
                <c:formatCode>General</c:formatCode>
                <c:ptCount val="40"/>
                <c:pt idx="0">
                  <c:v>3.3</c:v>
                </c:pt>
              </c:numCache>
            </c:numRef>
          </c:yVal>
          <c:smooth val="0"/>
          <c:extLst>
            <c:ext xmlns:c16="http://schemas.microsoft.com/office/drawing/2014/chart" uri="{C3380CC4-5D6E-409C-BE32-E72D297353CC}">
              <c16:uniqueId val="{00000009-03FC-43E4-86F6-E8A2474BE690}"/>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[1]公会計指標分析・財政指標組合せ分析表!$BP$50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{2035D76D-AC38-4C85-9767-61A369D5A890}</c15:txfldGUID>
                      <c15:f>[1]公会計指標分析・財政指標組合せ分析表!$BP$50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03FC-43E4-86F6-E8A2474BE69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{AEA10B9C-F290-4CF4-969C-C1D9D2F12D8C}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3FC-43E4-86F6-E8A2474BE69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{2E9BAD2F-B3A3-4E4A-8DF5-A19F0FAE61F3}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3FC-43E4-86F6-E8A2474BE69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{717C336B-F31F-4F88-88DC-C476B80FCB9C}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3FC-43E4-86F6-E8A2474BE69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{AD6670EA-8DEC-4B24-B648-D0FB6593363F}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3FC-43E4-86F6-E8A2474BE690}"/>
                </c:ext>
              </c:extLst>
            </c:dLbl>
            <c:dLbl>
              <c:idx val="8"/>
              <c:layout>
                <c:manualLayout>
                  <c:x val="-2.9150162664109316E-2"/>
                  <c:y val="-6.4739042105865174E-2"/>
                </c:manualLayout>
              </c:layout>
              <c:tx>
                <c:strRef>
                  <c:f>[1]公会計指標分析・財政指標組合せ分析表!$BX$50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{52ACF327-0869-449E-9700-E94A11F22C83}</c15:txfldGUID>
                      <c15:f>[1]公会計指標分析・財政指標組合せ分析表!$BX$50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03FC-43E4-86F6-E8A2474BE690}"/>
                </c:ext>
              </c:extLst>
            </c:dLbl>
            <c:dLbl>
              <c:idx val="16"/>
              <c:layout>
                <c:manualLayout>
                  <c:x val="-3.5010788455697148E-2"/>
                  <c:y val="-6.4739042105865174E-2"/>
                </c:manualLayout>
              </c:layout>
              <c:tx>
                <c:strRef>
                  <c:f>[1]公会計指標分析・財政指標組合せ分析表!$CF$50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{5C4C5657-706E-4316-BE8A-3EB54464A489}</c15:txfldGUID>
                      <c15:f>[1]公会計指標分析・財政指標組合せ分析表!$CF$50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03FC-43E4-86F6-E8A2474BE690}"/>
                </c:ext>
              </c:extLst>
            </c:dLbl>
            <c:dLbl>
              <c:idx val="24"/>
              <c:layout/>
              <c:tx>
                <c:strRef>
                  <c:f>[1]公会計指標分析・財政指標組合せ分析表!$CN$50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{AE81D6F2-FB82-423E-96CF-2D123CE01A68}</c15:txfldGUID>
                      <c15:f>[1]公会計指標分析・財政指標組合せ分析表!$CN$50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03FC-43E4-86F6-E8A2474BE690}"/>
                </c:ext>
              </c:extLst>
            </c:dLbl>
            <c:dLbl>
              <c:idx val="32"/>
              <c:layout/>
              <c:tx>
                <c:strRef>
                  <c:f>[1]公会計指標分析・財政指標組合せ分析表!$CV$50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{A7687243-ACBE-4D56-BFFD-68F33532EBE6}</c15:txfldGUID>
                      <c15:f>[1]公会計指標分析・財政指標組合せ分析表!$CV$50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03FC-43E4-86F6-E8A2474BE69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0">
                  <c:v>59.7</c:v>
                </c:pt>
                <c:pt idx="8">
                  <c:v>60.3</c:v>
                </c:pt>
                <c:pt idx="16">
                  <c:v>60.5</c:v>
                </c:pt>
                <c:pt idx="24">
                  <c:v>61.2</c:v>
                </c:pt>
                <c:pt idx="32">
                  <c:v>62.8</c:v>
                </c:pt>
              </c:numCache>
            </c:numRef>
          </c:xVal>
          <c:yVal>
            <c:numRef>
              <c:f>[1]公会計指標分析・財政指標組合せ分析表!$BP$55:$DC$55</c:f>
              <c:numCache>
                <c:formatCode>General</c:formatCode>
                <c:ptCount val="40"/>
                <c:pt idx="0">
                  <c:v>28.5</c:v>
                </c:pt>
                <c:pt idx="8">
                  <c:v>20.5</c:v>
                </c:pt>
                <c:pt idx="16">
                  <c:v>21.4</c:v>
                </c:pt>
                <c:pt idx="24">
                  <c:v>12.8</c:v>
                </c:pt>
                <c:pt idx="32">
                  <c:v>0</c:v>
                </c:pt>
              </c:numCache>
            </c:numRef>
          </c:yVal>
          <c:smooth val="0"/>
          <c:extLst>
            <c:ext xmlns:c16="http://schemas.microsoft.com/office/drawing/2014/chart" uri="{C3380CC4-5D6E-409C-BE32-E72D297353CC}">
              <c16:uniqueId val="{00000013-03FC-43E4-86F6-E8A2474BE690}"/>
            </c:ext>
          </c:extLst>
        </c:ser>
        <c:dLbls>
          <c:showLegendKey val="0"/>
          <c:showVal val="1"/>
          <c:showCatName val="0"/>
          <c:showSerName val="0"/>
          <c:showPercent val="0"/>
          <c:showBubbleSize val="0"/>
        </c:dLbls>
        <c:axId val="46179840"/>
        <c:axId val="46181760"/>
      </c:scatterChart>
      <c:valAx>
        <c:axId val="46179840"/>
        <c:scaling>
          <c:orientation val="maxMin"/>
          <c:max val="64"/>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{11A7C780-4492-4E00-A959-B2366A63EB79}</c15:txfldGUID>
                      <c15:f>[1]公会計指標分析・財政指標組合せ分析表!$BP$72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E031-4AE3-B74F-0385AB2458A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{257E3FF7-7766-4D02-B19B-9A741630443E}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031-4AE3-B74F-0385AB2458A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{F2690E15-EB1D-48BC-AA9B-C1BD92219EFF}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031-4AE3-B74F-0385AB2458A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{8777F962-061E-466F-940A-031A7C0C44DD}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031-4AE3-B74F-0385AB2458A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{DEC8A1AC-6151-4159-A676-B804B860DE14}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031-4AE3-B74F-0385AB2458A8}"/>
                </c:ext>
              </c:extLst>
            </c:dLbl>
            <c:dLbl>
              <c:idx val="8"/>
              <c:tx>
                <c:strRef>
                  <c:f>[1]公会計指標分析・財政指標組合せ分析表!$BX$72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{293AD07F-FF2C-4740-A222-5E628E05F6C2}</c15:txfldGUID>
                      <c15:f>[1]公会計指標分析・財政指標組合せ分析表!$BX$72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E031-4AE3-B74F-0385AB2458A8}"/>
                </c:ext>
              </c:extLst>
            </c:dLbl>
            <c:dLbl>
              <c:idx val="16"/>
              <c:tx>
                <c:strRef>
                  <c:f>[1]公会計指標分析・財政指標組合せ分析表!$CF$72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{BF8264F3-61E5-4021-A664-006580B9A9A9}</c15:txfldGUID>
                      <c15:f>[1]公会計指標分析・財政指標組合せ分析表!$CF$72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E031-4AE3-B74F-0385AB2458A8}"/>
                </c:ext>
              </c:extLst>
            </c:dLbl>
            <c:dLbl>
              <c:idx val="24"/>
              <c:tx>
                <c:strRef>
                  <c:f>[1]公会計指標分析・財政指標組合せ分析表!$CN$72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{198ECDF7-1B1E-4C9F-BAC0-E1EAC600C39B}</c15:txfldGUID>
                      <c15:f>[1]公会計指標分析・財政指標組合せ分析表!$CN$72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E031-4AE3-B74F-0385AB2458A8}"/>
                </c:ext>
              </c:extLst>
            </c:dLbl>
            <c:dLbl>
              <c:idx val="32"/>
              <c:tx>
                <c:strRef>
                  <c:f>[1]公会計指標分析・財政指標組合せ分析表!$CV$72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{3CB29B23-DE16-47C5-9BD9-03C402BD33AE}</c15:txfldGUID>
                      <c15:f>[1]公会計指標分析・財政指標組合せ分析表!$CV$72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E031-4AE3-B74F-0385AB2458A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6</c:v>
                </c:pt>
                <c:pt idx="8">
                  <c:v>5.3</c:v>
                </c:pt>
                <c:pt idx="16">
                  <c:v>4.5</c:v>
                </c:pt>
                <c:pt idx="24">
                  <c:v>4.4000000000000004</c:v>
                </c:pt>
                <c:pt idx="32">
                  <c:v>4.0999999999999996</c:v>
                </c:pt>
              </c:numCache>
            </c:numRef>
          </c:xVal>
          <c:yVal>
            <c:numRef>
              <c:f>[1]公会計指標分析・財政指標組合せ分析表!$BP$73:$DC$73</c:f>
              <c:numCache>
                <c:formatCode>General</c:formatCode>
                <c:ptCount val="40"/>
                <c:pt idx="0">
                  <c:v>3.3</c:v>
                </c:pt>
              </c:numCache>
            </c:numRef>
          </c:yVal>
          <c:smooth val="0"/>
          <c:extLst>
            <c:ext xmlns:c16="http://schemas.microsoft.com/office/drawing/2014/chart" uri="{C3380CC4-5D6E-409C-BE32-E72D297353CC}">
              <c16:uniqueId val="{00000009-E031-4AE3-B74F-0385AB2458A8}"/>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[1]公会計指標分析・財政指標組合せ分析表!$BP$72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{455C1126-1483-4A2B-93F5-55C95EDCCF41}</c15:txfldGUID>
                      <c15:f>[1]公会計指標分析・財政指標組合せ分析表!$BP$72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E031-4AE3-B74F-0385AB2458A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{1F379537-8DEF-438F-A8C1-EDBD38968805}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031-4AE3-B74F-0385AB2458A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{F8F88F2C-0435-42CF-BBDD-ED03997ABCCB}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031-4AE3-B74F-0385AB2458A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{8364E893-61DC-4B6C-856C-8FDF7DCF46AC}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031-4AE3-B74F-0385AB2458A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{DE5C752C-99F5-473A-93A3-F3796CC83F55}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031-4AE3-B74F-0385AB2458A8}"/>
                </c:ext>
              </c:extLst>
            </c:dLbl>
            <c:dLbl>
              <c:idx val="8"/>
              <c:tx>
                <c:strRef>
                  <c:f>[1]公会計指標分析・財政指標組合せ分析表!$BX$72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{ACAED7A6-980F-4712-972B-0AD426136D7D}</c15:txfldGUID>
                      <c15:f>[1]公会計指標分析・財政指標組合せ分析表!$BX$72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E031-4AE3-B74F-0385AB2458A8}"/>
                </c:ext>
              </c:extLst>
            </c:dLbl>
            <c:dLbl>
              <c:idx val="16"/>
              <c:tx>
                <c:strRef>
                  <c:f>[1]公会計指標分析・財政指標組合せ分析表!$CF$72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{68880829-9225-414F-A782-4A2063234631}</c15:txfldGUID>
                      <c15:f>[1]公会計指標分析・財政指標組合せ分析表!$CF$72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E031-4AE3-B74F-0385AB2458A8}"/>
                </c:ext>
              </c:extLst>
            </c:dLbl>
            <c:dLbl>
              <c:idx val="24"/>
              <c:tx>
                <c:strRef>
                  <c:f>[1]公会計指標分析・財政指標組合せ分析表!$CN$72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{50A48EB5-33B2-4F01-B469-4D17325AB351}</c15:txfldGUID>
                      <c15:f>[1]公会計指標分析・財政指標組合せ分析表!$CN$72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E031-4AE3-B74F-0385AB2458A8}"/>
                </c:ext>
              </c:extLst>
            </c:dLbl>
            <c:dLbl>
              <c:idx val="32"/>
              <c:tx>
                <c:strRef>
                  <c:f>[1]公会計指標分析・財政指標組合せ分析表!$CV$72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{4C2DE10F-196E-45D2-A931-C67137853463}</c15:txfldGUID>
                      <c15:f>[1]公会計指標分析・財政指標組合せ分析表!$CV$72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E031-4AE3-B74F-0385AB2458A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8</c:v>
                </c:pt>
                <c:pt idx="8">
                  <c:v>7.9</c:v>
                </c:pt>
                <c:pt idx="16">
                  <c:v>7.7</c:v>
                </c:pt>
                <c:pt idx="24">
                  <c:v>7.3</c:v>
                </c:pt>
                <c:pt idx="32">
                  <c:v>7.2</c:v>
                </c:pt>
              </c:numCache>
            </c:numRef>
          </c:xVal>
          <c:yVal>
            <c:numRef>
              <c:f>[1]公会計指標分析・財政指標組合せ分析表!$BP$77:$DC$77</c:f>
              <c:numCache>
                <c:formatCode>General</c:formatCode>
                <c:ptCount val="40"/>
                <c:pt idx="0">
                  <c:v>28.5</c:v>
                </c:pt>
                <c:pt idx="8">
                  <c:v>20.5</c:v>
                </c:pt>
                <c:pt idx="16">
                  <c:v>21.4</c:v>
                </c:pt>
                <c:pt idx="24">
                  <c:v>12.8</c:v>
                </c:pt>
                <c:pt idx="32">
                  <c:v>0</c:v>
                </c:pt>
              </c:numCache>
            </c:numRef>
          </c:yVal>
          <c:smooth val="0"/>
          <c:extLst>
            <c:ext xmlns:c16="http://schemas.microsoft.com/office/drawing/2014/chart" uri="{C3380CC4-5D6E-409C-BE32-E72D297353CC}">
              <c16:uniqueId val="{00000013-E031-4AE3-B74F-0385AB2458A8}"/>
            </c:ext>
          </c:extLst>
        </c:ser>
        <c:dLbls>
          <c:showLegendKey val="0"/>
          <c:showVal val="1"/>
          <c:showCatName val="0"/>
          <c:showSerName val="0"/>
          <c:showPercent val="0"/>
          <c:showBubbleSize val="0"/>
        </c:dLbls>
        <c:axId val="84219776"/>
        <c:axId val="84234240"/>
      </c:scatterChart>
      <c:valAx>
        <c:axId val="84219776"/>
        <c:scaling>
          <c:orientation val="maxMin"/>
          <c:max val="9"/>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9016730A-920B-492A-B790-DACF36563A7C}"/>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E0169C1C-8E2F-41D7-8FC5-3BD113EBCE1E}"/>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元利償還金の推移を見ると、過去に借り入れた起債の償還が進んだことにより、普通会計及び下水道会計とも、</a:t>
          </a:r>
          <a:r>
            <a:rPr kumimoji="1" lang="ja-JP" altLang="en-US" sz="1100" b="0" i="0" u="none" strike="noStrike" kern="0" cap="none" spc="0" normalizeH="0" baseline="0" noProof="0">
              <a:ln>
                <a:noFill/>
              </a:ln>
              <a:solidFill>
                <a:prstClr val="black"/>
              </a:solidFill>
              <a:effectLst/>
              <a:uLnTx/>
              <a:uFillTx/>
              <a:latin typeface="+mn-lt"/>
              <a:ea typeface="+mn-ea"/>
              <a:cs typeface="+mn-cs"/>
            </a:rPr>
            <a:t>平成</a:t>
          </a:r>
          <a:r>
            <a:rPr kumimoji="1" lang="en-US" altLang="ja-JP" sz="1100" b="0" i="0" u="none" strike="noStrike" kern="0" cap="none" spc="0" normalizeH="0" baseline="0" noProof="0">
              <a:ln>
                <a:noFill/>
              </a:ln>
              <a:solidFill>
                <a:prstClr val="black"/>
              </a:solidFill>
              <a:effectLst/>
              <a:uLnTx/>
              <a:uFillTx/>
              <a:latin typeface="+mn-lt"/>
              <a:ea typeface="+mn-ea"/>
              <a:cs typeface="+mn-cs"/>
            </a:rPr>
            <a:t>25</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年度に償還のピークを過ぎ、その後は減少傾向にあったが、臨時財政対策債の償還額増加を主な理由として</a:t>
          </a:r>
          <a:r>
            <a:rPr kumimoji="1" lang="ja-JP" altLang="en-US" sz="1100" b="0" i="0" u="none" strike="noStrike" kern="0" cap="none" spc="0" normalizeH="0" baseline="0" noProof="0">
              <a:ln>
                <a:noFill/>
              </a:ln>
              <a:solidFill>
                <a:prstClr val="black"/>
              </a:solidFill>
              <a:effectLst/>
              <a:uLnTx/>
              <a:uFillTx/>
              <a:latin typeface="+mn-lt"/>
              <a:ea typeface="+mn-ea"/>
              <a:cs typeface="+mn-cs"/>
            </a:rPr>
            <a:t>平成</a:t>
          </a:r>
          <a:r>
            <a:rPr kumimoji="1" lang="en-US" altLang="ja-JP" sz="1100" b="0" i="0" u="none" strike="noStrike" kern="0" cap="none" spc="0" normalizeH="0" baseline="0" noProof="0">
              <a:ln>
                <a:noFill/>
              </a:ln>
              <a:solidFill>
                <a:prstClr val="black"/>
              </a:solidFill>
              <a:effectLst/>
              <a:uLnTx/>
              <a:uFillTx/>
              <a:latin typeface="+mn-lt"/>
              <a:ea typeface="+mn-ea"/>
              <a:cs typeface="+mn-cs"/>
            </a:rPr>
            <a:t>30</a:t>
          </a:r>
          <a:r>
            <a:rPr kumimoji="1" lang="ja-JP" altLang="ja-JP" sz="1100" b="0" i="0" u="none" strike="noStrike" kern="0" cap="none" spc="0" normalizeH="0" baseline="0" noProof="0">
              <a:ln>
                <a:noFill/>
              </a:ln>
              <a:solidFill>
                <a:prstClr val="black"/>
              </a:solidFill>
              <a:effectLst/>
              <a:uLnTx/>
              <a:uFillTx/>
              <a:latin typeface="+mn-lt"/>
              <a:ea typeface="+mn-ea"/>
              <a:cs typeface="+mn-cs"/>
            </a:rPr>
            <a:t>年度以降、再び増加傾向に転じている。引き続き世代間の負担の公平と今後の財政負担に留意し、財政運営をしていく。</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利用なし</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将来負担比率については、事業債の残高が、普通会計及び下水道会計ともに、ピークを越えており、臨時財政対策債以外の通常事業債については、投資的事業の計画、財源調整に十分配慮し、最小限の地方債活用に留め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債務負担行為は、土地開発公社土地代金であるが、償還計画に則り計画的に償還が進み、</a:t>
          </a:r>
          <a:r>
            <a:rPr kumimoji="1" lang="ja-JP" altLang="en-US" sz="1100" b="0" i="0" u="none" strike="noStrike" kern="0" cap="none" spc="0" normalizeH="0" baseline="0" noProof="0">
              <a:ln>
                <a:noFill/>
              </a:ln>
              <a:solidFill>
                <a:prstClr val="black"/>
              </a:solidFill>
              <a:effectLst/>
              <a:uLnTx/>
              <a:uFillTx/>
              <a:latin typeface="+mn-lt"/>
              <a:ea typeface="+mn-ea"/>
              <a:cs typeface="+mn-cs"/>
            </a:rPr>
            <a:t>平成</a:t>
          </a:r>
          <a:r>
            <a:rPr kumimoji="1" lang="en-US" altLang="ja-JP" sz="1100" b="0" i="0" u="none" strike="noStrike" kern="0" cap="none" spc="0" normalizeH="0" baseline="0" noProof="0">
              <a:ln>
                <a:noFill/>
              </a:ln>
              <a:solidFill>
                <a:prstClr val="black"/>
              </a:solidFill>
              <a:effectLst/>
              <a:uLnTx/>
              <a:uFillTx/>
              <a:latin typeface="+mn-lt"/>
              <a:ea typeface="+mn-ea"/>
              <a:cs typeface="+mn-cs"/>
            </a:rPr>
            <a:t>28</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年度で解消した。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公営企業債等繰入見込額は、下水道特別会計における償還経費等であるが、地方債残高の減少に伴い着実に減少している。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一方、近年町では、基金保有額の増加に重点を置き財政運営を行っており、計画的に増加している。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将来負担額の減少及び充当可能基金の増に伴い、平成</a:t>
          </a:r>
          <a:r>
            <a:rPr kumimoji="1" lang="en-US" altLang="ja-JP" sz="1100" b="0" i="0" u="none" strike="noStrike" kern="0" cap="none" spc="0" normalizeH="0" baseline="0" noProof="0">
              <a:ln>
                <a:noFill/>
              </a:ln>
              <a:solidFill>
                <a:prstClr val="black"/>
              </a:solidFill>
              <a:effectLst/>
              <a:uLnTx/>
              <a:uFillTx/>
              <a:latin typeface="+mn-lt"/>
              <a:ea typeface="+mn-ea"/>
              <a:cs typeface="+mn-cs"/>
            </a:rPr>
            <a:t>30</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年度より将来負担比率はマイナスとなっている。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東京都日の出町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・歳出削減の結果、財政調整基金に約</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9,600</a:t>
          </a:r>
          <a:r>
            <a:rPr kumimoji="1" lang="ja-JP" altLang="ja-JP" sz="1100" b="0" i="0" u="none" strike="noStrike" kern="0" cap="none" spc="0" normalizeH="0" baseline="0" noProof="0">
              <a:ln>
                <a:noFill/>
              </a:ln>
              <a:solidFill>
                <a:prstClr val="black"/>
              </a:solidFill>
              <a:effectLst/>
              <a:uLnTx/>
              <a:uFillTx/>
              <a:latin typeface="+mn-lt"/>
              <a:ea typeface="+mn-ea"/>
              <a:cs typeface="+mn-cs"/>
            </a:rPr>
            <a:t>万円積み立てた</a:t>
          </a:r>
          <a:r>
            <a:rPr kumimoji="1" lang="ja-JP" altLang="en-US" sz="1100" b="0" i="0" u="none" strike="noStrike" kern="0" cap="none" spc="0" normalizeH="0" baseline="0" noProof="0">
              <a:ln>
                <a:noFill/>
              </a:ln>
              <a:solidFill>
                <a:prstClr val="black"/>
              </a:solidFill>
              <a:effectLst/>
              <a:uLnTx/>
              <a:uFillTx/>
              <a:latin typeface="+mn-lt"/>
              <a:ea typeface="+mn-ea"/>
              <a:cs typeface="+mn-cs"/>
            </a:rPr>
            <a:t>ほか</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普通交付税において令和</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en-US" sz="1100" b="0" i="0" u="none" strike="noStrike" kern="0" cap="none" spc="0" normalizeH="0" baseline="0" noProof="0">
              <a:ln>
                <a:noFill/>
              </a:ln>
              <a:solidFill>
                <a:prstClr val="black"/>
              </a:solidFill>
              <a:effectLst/>
              <a:uLnTx/>
              <a:uFillTx/>
              <a:latin typeface="+mn-lt"/>
              <a:ea typeface="+mn-ea"/>
              <a:cs typeface="+mn-cs"/>
            </a:rPr>
            <a:t>年度に借入れた臨時財政対策債の償還に係る交付税措置分として追加交付された約</a:t>
          </a:r>
          <a:r>
            <a:rPr kumimoji="1" lang="en-US" altLang="ja-JP" sz="1100" b="0" i="0" u="none" strike="noStrike" kern="0" cap="none" spc="0" normalizeH="0" baseline="0" noProof="0">
              <a:ln>
                <a:noFill/>
              </a:ln>
              <a:solidFill>
                <a:prstClr val="black"/>
              </a:solidFill>
              <a:effectLst/>
              <a:uLnTx/>
              <a:uFillTx/>
              <a:latin typeface="+mn-lt"/>
              <a:ea typeface="+mn-ea"/>
              <a:cs typeface="+mn-cs"/>
            </a:rPr>
            <a:t>9,400</a:t>
          </a:r>
          <a:r>
            <a:rPr kumimoji="1" lang="ja-JP" altLang="en-US" sz="1100" b="0" i="0" u="none" strike="noStrike" kern="0" cap="none" spc="0" normalizeH="0" baseline="0" noProof="0">
              <a:ln>
                <a:noFill/>
              </a:ln>
              <a:solidFill>
                <a:prstClr val="black"/>
              </a:solidFill>
              <a:effectLst/>
              <a:uLnTx/>
              <a:uFillTx/>
              <a:latin typeface="+mn-lt"/>
              <a:ea typeface="+mn-ea"/>
              <a:cs typeface="+mn-cs"/>
            </a:rPr>
            <a:t>万円を減債基金に、</a:t>
          </a:r>
          <a:r>
            <a:rPr kumimoji="1" lang="ja-JP" altLang="ja-JP" sz="1100" b="0" i="0" u="none" strike="noStrike" kern="0" cap="none" spc="0" normalizeH="0" baseline="0" noProof="0">
              <a:ln>
                <a:noFill/>
              </a:ln>
              <a:solidFill>
                <a:prstClr val="black"/>
              </a:solidFill>
              <a:effectLst/>
              <a:uLnTx/>
              <a:uFillTx/>
              <a:latin typeface="+mn-lt"/>
              <a:ea typeface="+mn-ea"/>
              <a:cs typeface="+mn-cs"/>
            </a:rPr>
            <a:t>大型商業施設と土地所有者との賃貸借契約終了後の道路整備等のため三吉野桜木地区整備基金に約</a:t>
          </a:r>
          <a:r>
            <a:rPr kumimoji="1" lang="en-US" altLang="ja-JP" sz="1100" b="0" i="0" u="none" strike="noStrike" kern="0" cap="none" spc="0" normalizeH="0" baseline="0" noProof="0">
              <a:ln>
                <a:noFill/>
              </a:ln>
              <a:solidFill>
                <a:prstClr val="black"/>
              </a:solidFill>
              <a:effectLst/>
              <a:uLnTx/>
              <a:uFillTx/>
              <a:latin typeface="+mn-lt"/>
              <a:ea typeface="+mn-ea"/>
              <a:cs typeface="+mn-cs"/>
            </a:rPr>
            <a:t>500</a:t>
          </a:r>
          <a:r>
            <a:rPr kumimoji="1" lang="ja-JP" altLang="ja-JP" sz="1100" b="0" i="0" u="none" strike="noStrike" kern="0" cap="none" spc="0" normalizeH="0" baseline="0" noProof="0">
              <a:ln>
                <a:noFill/>
              </a:ln>
              <a:solidFill>
                <a:prstClr val="black"/>
              </a:solidFill>
              <a:effectLst/>
              <a:uLnTx/>
              <a:uFillTx/>
              <a:latin typeface="+mn-lt"/>
              <a:ea typeface="+mn-ea"/>
              <a:cs typeface="+mn-cs"/>
            </a:rPr>
            <a:t>万円を積み立てた。また、将来の森林の整備及びその整備の促進に関する施策に要する経費の財源に充てるため森林環境整備基金に約</a:t>
          </a:r>
          <a:r>
            <a:rPr kumimoji="1" lang="en-US" altLang="ja-JP" sz="1100" b="0" i="0" u="none" strike="noStrike" kern="0" cap="none" spc="0" normalizeH="0" baseline="0" noProof="0">
              <a:ln>
                <a:noFill/>
              </a:ln>
              <a:solidFill>
                <a:prstClr val="black"/>
              </a:solidFill>
              <a:effectLst/>
              <a:uLnTx/>
              <a:uFillTx/>
              <a:latin typeface="+mn-lt"/>
              <a:ea typeface="+mn-ea"/>
              <a:cs typeface="+mn-cs"/>
            </a:rPr>
            <a:t>850</a:t>
          </a:r>
          <a:r>
            <a:rPr kumimoji="1" lang="ja-JP" altLang="ja-JP" sz="1100" b="0" i="0" u="none" strike="noStrike" kern="0" cap="none" spc="0" normalizeH="0" baseline="0" noProof="0">
              <a:ln>
                <a:noFill/>
              </a:ln>
              <a:solidFill>
                <a:prstClr val="black"/>
              </a:solidFill>
              <a:effectLst/>
              <a:uLnTx/>
              <a:uFillTx/>
              <a:latin typeface="+mn-lt"/>
              <a:ea typeface="+mn-ea"/>
              <a:cs typeface="+mn-cs"/>
            </a:rPr>
            <a:t>万円を積み立てたことにより、基金全体として</a:t>
          </a:r>
          <a:r>
            <a:rPr kumimoji="1" lang="en-US" altLang="ja-JP" sz="1100" b="0" i="0" u="none" strike="noStrike" kern="0" cap="none" spc="0" normalizeH="0" baseline="0" noProof="0">
              <a:ln>
                <a:noFill/>
              </a:ln>
              <a:solidFill>
                <a:prstClr val="black"/>
              </a:solidFill>
              <a:effectLst/>
              <a:uLnTx/>
              <a:uFillTx/>
              <a:latin typeface="+mn-lt"/>
              <a:ea typeface="+mn-ea"/>
              <a:cs typeface="+mn-cs"/>
            </a:rPr>
            <a:t>7</a:t>
          </a:r>
          <a:r>
            <a:rPr kumimoji="1" lang="ja-JP" altLang="ja-JP"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5,521</a:t>
          </a:r>
          <a:r>
            <a:rPr kumimoji="1" lang="ja-JP" altLang="ja-JP" sz="1100" b="0" i="0" u="none" strike="noStrike" kern="0" cap="none" spc="0" normalizeH="0" baseline="0" noProof="0">
              <a:ln>
                <a:noFill/>
              </a:ln>
              <a:solidFill>
                <a:prstClr val="black"/>
              </a:solidFill>
              <a:effectLst/>
              <a:uLnTx/>
              <a:uFillTx/>
              <a:latin typeface="+mn-lt"/>
              <a:ea typeface="+mn-ea"/>
              <a:cs typeface="+mn-cs"/>
            </a:rPr>
            <a:t>万円の</a:t>
          </a:r>
          <a:r>
            <a:rPr kumimoji="1" lang="ja-JP" altLang="en-US" sz="1100" b="0" i="0" u="none" strike="noStrike" kern="0" cap="none" spc="0" normalizeH="0" baseline="0" noProof="0">
              <a:ln>
                <a:noFill/>
              </a:ln>
              <a:solidFill>
                <a:prstClr val="black"/>
              </a:solidFill>
              <a:effectLst/>
              <a:uLnTx/>
              <a:uFillTx/>
              <a:latin typeface="+mn-lt"/>
              <a:ea typeface="+mn-ea"/>
              <a:cs typeface="+mn-cs"/>
            </a:rPr>
            <a:t>積立を行った</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取崩については、災害復旧・復興基金で約</a:t>
          </a:r>
          <a:r>
            <a:rPr kumimoji="1" lang="en-US" altLang="ja-JP" sz="1100" b="0" i="0" u="none" strike="noStrike" kern="0" cap="none" spc="0" normalizeH="0" baseline="0" noProof="0">
              <a:ln>
                <a:noFill/>
              </a:ln>
              <a:solidFill>
                <a:prstClr val="black"/>
              </a:solidFill>
              <a:effectLst/>
              <a:uLnTx/>
              <a:uFillTx/>
              <a:latin typeface="+mn-lt"/>
              <a:ea typeface="+mn-ea"/>
              <a:cs typeface="+mn-cs"/>
            </a:rPr>
            <a:t>2,890</a:t>
          </a:r>
          <a:r>
            <a:rPr kumimoji="1" lang="ja-JP" altLang="en-US" sz="1100" b="0" i="0" u="none" strike="noStrike" kern="0" cap="none" spc="0" normalizeH="0" baseline="0" noProof="0">
              <a:ln>
                <a:noFill/>
              </a:ln>
              <a:solidFill>
                <a:prstClr val="black"/>
              </a:solidFill>
              <a:effectLst/>
              <a:uLnTx/>
              <a:uFillTx/>
              <a:latin typeface="+mn-lt"/>
              <a:ea typeface="+mn-ea"/>
              <a:cs typeface="+mn-cs"/>
            </a:rPr>
            <a:t>万円、新型コロナウイルス感染症緊急対策基金で約</a:t>
          </a:r>
          <a:r>
            <a:rPr kumimoji="1" lang="en-US" altLang="ja-JP" sz="1100" b="0" i="0" u="none" strike="noStrike" kern="0" cap="none" spc="0" normalizeH="0" baseline="0" noProof="0">
              <a:ln>
                <a:noFill/>
              </a:ln>
              <a:solidFill>
                <a:prstClr val="black"/>
              </a:solidFill>
              <a:effectLst/>
              <a:uLnTx/>
              <a:uFillTx/>
              <a:latin typeface="+mn-lt"/>
              <a:ea typeface="+mn-ea"/>
              <a:cs typeface="+mn-cs"/>
            </a:rPr>
            <a:t>6,580</a:t>
          </a:r>
          <a:r>
            <a:rPr kumimoji="1" lang="ja-JP" altLang="en-US" sz="1100" b="0" i="0" u="none" strike="noStrike" kern="0" cap="none" spc="0" normalizeH="0" baseline="0" noProof="0">
              <a:ln>
                <a:noFill/>
              </a:ln>
              <a:solidFill>
                <a:prstClr val="black"/>
              </a:solidFill>
              <a:effectLst/>
              <a:uLnTx/>
              <a:uFillTx/>
              <a:latin typeface="+mn-lt"/>
              <a:ea typeface="+mn-ea"/>
              <a:cs typeface="+mn-cs"/>
            </a:rPr>
            <a:t>万円（全額）行ったため、基金残高としては、約</a:t>
          </a:r>
          <a:r>
            <a:rPr kumimoji="1" lang="en-US" altLang="ja-JP" sz="1100" b="0" i="0" u="none" strike="noStrike" kern="0" cap="none" spc="0" normalizeH="0" baseline="0" noProof="0">
              <a:ln>
                <a:noFill/>
              </a:ln>
              <a:solidFill>
                <a:prstClr val="black"/>
              </a:solidFill>
              <a:effectLst/>
              <a:uLnTx/>
              <a:uFillTx/>
              <a:latin typeface="+mn-lt"/>
              <a:ea typeface="+mn-ea"/>
              <a:cs typeface="+mn-cs"/>
            </a:rPr>
            <a:t>6</a:t>
          </a:r>
          <a:r>
            <a:rPr kumimoji="1" lang="ja-JP" altLang="en-US"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6,150</a:t>
          </a:r>
          <a:r>
            <a:rPr kumimoji="1" lang="ja-JP" altLang="en-US" sz="1100" b="0" i="0" u="none" strike="noStrike" kern="0" cap="none" spc="0" normalizeH="0" baseline="0" noProof="0">
              <a:ln>
                <a:noFill/>
              </a:ln>
              <a:solidFill>
                <a:prstClr val="black"/>
              </a:solidFill>
              <a:effectLst/>
              <a:uLnTx/>
              <a:uFillTx/>
              <a:latin typeface="+mn-lt"/>
              <a:ea typeface="+mn-ea"/>
              <a:cs typeface="+mn-cs"/>
            </a:rPr>
            <a:t>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・予算規模を踏まえ、基金本来の目的に沿った運用を行っていく</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・社会資本等整備基金：学校・社会教育施設、公共下水道整備、その他社会資本等の整備に要する資金に充てる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・三吉野桜木地区整備基金：三吉野桜木地区の大規模商業地区に出店する大型商業施設と土地所有者との賃貸借契約終了後の道路整備等を円滑に行う</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・福祉振興基金：町民が明るく健康で、高齢者や障害者にやさしい町づくり「ひので福祉村」実現のために社会福祉諸施策を安定的に推進・振興させる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・森林環境整備基金：森林の整備及びその整備の促進に関する施策に要する経費の財源に充てる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・災害復旧・復興基金：災害復旧及び復興等に関する施策に要する経費の財源に充てる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・社会資本等整備基金：将来の公共施設更新等に充てることを想定し、約</a:t>
          </a:r>
          <a:r>
            <a:rPr kumimoji="1" lang="en-US" altLang="ja-JP" sz="1000" b="0" i="0" u="none" strike="noStrike" kern="0" cap="none" spc="0" normalizeH="0" baseline="0" noProof="0">
              <a:ln>
                <a:noFill/>
              </a:ln>
              <a:solidFill>
                <a:prstClr val="black"/>
              </a:solidFill>
              <a:effectLst/>
              <a:uLnTx/>
              <a:uFillTx/>
              <a:latin typeface="+mn-lt"/>
              <a:ea typeface="+mn-ea"/>
              <a:cs typeface="+mn-cs"/>
            </a:rPr>
            <a:t>1</a:t>
          </a:r>
          <a:r>
            <a:rPr kumimoji="1" lang="ja-JP" altLang="ja-JP" sz="1000" b="0" i="0" u="none" strike="noStrike" kern="0" cap="none" spc="0" normalizeH="0" baseline="0" noProof="0">
              <a:ln>
                <a:noFill/>
              </a:ln>
              <a:solidFill>
                <a:prstClr val="black"/>
              </a:solidFill>
              <a:effectLst/>
              <a:uLnTx/>
              <a:uFillTx/>
              <a:latin typeface="+mn-lt"/>
              <a:ea typeface="+mn-ea"/>
              <a:cs typeface="+mn-cs"/>
            </a:rPr>
            <a:t>億</a:t>
          </a:r>
          <a:r>
            <a:rPr kumimoji="1" lang="en-US" altLang="ja-JP" sz="1000" b="0" i="0" u="none" strike="noStrike" kern="0" cap="none" spc="0" normalizeH="0" baseline="0" noProof="0">
              <a:ln>
                <a:noFill/>
              </a:ln>
              <a:solidFill>
                <a:prstClr val="black"/>
              </a:solidFill>
              <a:effectLst/>
              <a:uLnTx/>
              <a:uFillTx/>
              <a:latin typeface="+mn-lt"/>
              <a:ea typeface="+mn-ea"/>
              <a:cs typeface="+mn-cs"/>
            </a:rPr>
            <a:t>5,000</a:t>
          </a:r>
          <a:r>
            <a:rPr kumimoji="1" lang="ja-JP" altLang="en-US" sz="1000" b="0" i="0" u="none" strike="noStrike" kern="0" cap="none" spc="0" normalizeH="0" baseline="0" noProof="0">
              <a:ln>
                <a:noFill/>
              </a:ln>
              <a:solidFill>
                <a:prstClr val="black"/>
              </a:solidFill>
              <a:effectLst/>
              <a:uLnTx/>
              <a:uFillTx/>
              <a:latin typeface="+mn-lt"/>
              <a:ea typeface="+mn-ea"/>
              <a:cs typeface="+mn-cs"/>
            </a:rPr>
            <a:t>万</a:t>
          </a:r>
          <a:r>
            <a:rPr kumimoji="1" lang="ja-JP" altLang="ja-JP" sz="1000" b="0" i="0" u="none" strike="noStrike" kern="0" cap="none" spc="0" normalizeH="0" baseline="0" noProof="0">
              <a:ln>
                <a:noFill/>
              </a:ln>
              <a:solidFill>
                <a:prstClr val="black"/>
              </a:solidFill>
              <a:effectLst/>
              <a:uLnTx/>
              <a:uFillTx/>
              <a:latin typeface="+mn-lt"/>
              <a:ea typeface="+mn-ea"/>
              <a:cs typeface="+mn-cs"/>
            </a:rPr>
            <a:t>円を積み立てたことによる増</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・三吉野桜木地区整備基金：</a:t>
          </a:r>
          <a:r>
            <a:rPr kumimoji="1" lang="en-US" altLang="ja-JP" sz="1000" b="0" i="0" u="none" strike="noStrike" kern="0" cap="none" spc="0" normalizeH="0" baseline="0" noProof="0">
              <a:ln>
                <a:noFill/>
              </a:ln>
              <a:solidFill>
                <a:prstClr val="black"/>
              </a:solidFill>
              <a:effectLst/>
              <a:uLnTx/>
              <a:uFillTx/>
              <a:latin typeface="+mn-lt"/>
              <a:ea typeface="+mn-ea"/>
              <a:cs typeface="+mn-cs"/>
            </a:rPr>
            <a:t>30</a:t>
          </a:r>
          <a:r>
            <a:rPr kumimoji="1" lang="ja-JP" altLang="ja-JP" sz="1000" b="0" i="0" u="none" strike="noStrike" kern="0" cap="none" spc="0" normalizeH="0" baseline="0" noProof="0">
              <a:ln>
                <a:noFill/>
              </a:ln>
              <a:solidFill>
                <a:prstClr val="black"/>
              </a:solidFill>
              <a:effectLst/>
              <a:uLnTx/>
              <a:uFillTx/>
              <a:latin typeface="+mn-lt"/>
              <a:ea typeface="+mn-ea"/>
              <a:cs typeface="+mn-cs"/>
            </a:rPr>
            <a:t>年間で</a:t>
          </a:r>
          <a:r>
            <a:rPr kumimoji="1" lang="en-US" altLang="ja-JP" sz="1000" b="0" i="0" u="none" strike="noStrike" kern="0" cap="none" spc="0" normalizeH="0" baseline="0" noProof="0">
              <a:ln>
                <a:noFill/>
              </a:ln>
              <a:solidFill>
                <a:prstClr val="black"/>
              </a:solidFill>
              <a:effectLst/>
              <a:uLnTx/>
              <a:uFillTx/>
              <a:latin typeface="+mn-lt"/>
              <a:ea typeface="+mn-ea"/>
              <a:cs typeface="+mn-cs"/>
            </a:rPr>
            <a:t>1</a:t>
          </a:r>
          <a:r>
            <a:rPr kumimoji="1" lang="ja-JP" altLang="ja-JP" sz="1000" b="0" i="0" u="none" strike="noStrike" kern="0" cap="none" spc="0" normalizeH="0" baseline="0" noProof="0">
              <a:ln>
                <a:noFill/>
              </a:ln>
              <a:solidFill>
                <a:prstClr val="black"/>
              </a:solidFill>
              <a:effectLst/>
              <a:uLnTx/>
              <a:uFillTx/>
              <a:latin typeface="+mn-lt"/>
              <a:ea typeface="+mn-ea"/>
              <a:cs typeface="+mn-cs"/>
            </a:rPr>
            <a:t>億</a:t>
          </a:r>
          <a:r>
            <a:rPr kumimoji="1" lang="en-US" altLang="ja-JP" sz="1000" b="0" i="0" u="none" strike="noStrike" kern="0" cap="none" spc="0" normalizeH="0" baseline="0" noProof="0">
              <a:ln>
                <a:noFill/>
              </a:ln>
              <a:solidFill>
                <a:prstClr val="black"/>
              </a:solidFill>
              <a:effectLst/>
              <a:uLnTx/>
              <a:uFillTx/>
              <a:latin typeface="+mn-lt"/>
              <a:ea typeface="+mn-ea"/>
              <a:cs typeface="+mn-cs"/>
            </a:rPr>
            <a:t>5000</a:t>
          </a:r>
          <a:r>
            <a:rPr kumimoji="1" lang="ja-JP" altLang="ja-JP" sz="1000" b="0" i="0" u="none" strike="noStrike" kern="0" cap="none" spc="0" normalizeH="0" baseline="0" noProof="0">
              <a:ln>
                <a:noFill/>
              </a:ln>
              <a:solidFill>
                <a:prstClr val="black"/>
              </a:solidFill>
              <a:effectLst/>
              <a:uLnTx/>
              <a:uFillTx/>
              <a:latin typeface="+mn-lt"/>
              <a:ea typeface="+mn-ea"/>
              <a:cs typeface="+mn-cs"/>
            </a:rPr>
            <a:t>万円を積み立てることを想定し、約</a:t>
          </a:r>
          <a:r>
            <a:rPr kumimoji="1" lang="en-US" altLang="ja-JP" sz="1000" b="0" i="0" u="none" strike="noStrike" kern="0" cap="none" spc="0" normalizeH="0" baseline="0" noProof="0">
              <a:ln>
                <a:noFill/>
              </a:ln>
              <a:solidFill>
                <a:prstClr val="black"/>
              </a:solidFill>
              <a:effectLst/>
              <a:uLnTx/>
              <a:uFillTx/>
              <a:latin typeface="+mn-lt"/>
              <a:ea typeface="+mn-ea"/>
              <a:cs typeface="+mn-cs"/>
            </a:rPr>
            <a:t>500</a:t>
          </a:r>
          <a:r>
            <a:rPr kumimoji="1" lang="ja-JP" altLang="ja-JP" sz="1000" b="0" i="0" u="none" strike="noStrike" kern="0" cap="none" spc="0" normalizeH="0" baseline="0" noProof="0">
              <a:ln>
                <a:noFill/>
              </a:ln>
              <a:solidFill>
                <a:prstClr val="black"/>
              </a:solidFill>
              <a:effectLst/>
              <a:uLnTx/>
              <a:uFillTx/>
              <a:latin typeface="+mn-lt"/>
              <a:ea typeface="+mn-ea"/>
              <a:cs typeface="+mn-cs"/>
            </a:rPr>
            <a:t>万円を積み立てたことによる増</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・森林環境整備基金：森林環境譲与税譲与額のうち、将来事業に充てることを想定し、約</a:t>
          </a:r>
          <a:r>
            <a:rPr kumimoji="1" lang="en-US" altLang="ja-JP" sz="1000" b="0" i="0" u="none" strike="noStrike" kern="0" cap="none" spc="0" normalizeH="0" baseline="0" noProof="0">
              <a:ln>
                <a:noFill/>
              </a:ln>
              <a:solidFill>
                <a:prstClr val="black"/>
              </a:solidFill>
              <a:effectLst/>
              <a:uLnTx/>
              <a:uFillTx/>
              <a:latin typeface="+mn-lt"/>
              <a:ea typeface="+mn-ea"/>
              <a:cs typeface="+mn-cs"/>
            </a:rPr>
            <a:t>850</a:t>
          </a:r>
          <a:r>
            <a:rPr kumimoji="1" lang="ja-JP" altLang="ja-JP" sz="1000" b="0" i="0" u="none" strike="noStrike" kern="0" cap="none" spc="0" normalizeH="0" baseline="0" noProof="0">
              <a:ln>
                <a:noFill/>
              </a:ln>
              <a:solidFill>
                <a:prstClr val="black"/>
              </a:solidFill>
              <a:effectLst/>
              <a:uLnTx/>
              <a:uFillTx/>
              <a:latin typeface="+mn-lt"/>
              <a:ea typeface="+mn-ea"/>
              <a:cs typeface="+mn-cs"/>
            </a:rPr>
            <a:t>万円を積み立てたことによる増</a:t>
          </a:r>
          <a:endParaRPr kumimoji="1" lang="en-US"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a:t>
          </a:r>
          <a:r>
            <a:rPr kumimoji="1" lang="ja-JP" altLang="en-US" sz="1000" b="0" i="0" u="none" strike="noStrike" kern="0" cap="none" spc="0" normalizeH="0" baseline="0" noProof="0">
              <a:ln>
                <a:noFill/>
              </a:ln>
              <a:solidFill>
                <a:prstClr val="black"/>
              </a:solidFill>
              <a:effectLst/>
              <a:uLnTx/>
              <a:uFillTx/>
              <a:latin typeface="+mn-lt"/>
              <a:ea typeface="+mn-ea"/>
              <a:cs typeface="+mn-cs"/>
            </a:rPr>
            <a:t>福祉振興</a:t>
          </a:r>
          <a:r>
            <a:rPr kumimoji="1" lang="ja-JP" altLang="ja-JP" sz="1000" b="0" i="0" u="none" strike="noStrike" kern="0" cap="none" spc="0" normalizeH="0" baseline="0" noProof="0">
              <a:ln>
                <a:noFill/>
              </a:ln>
              <a:solidFill>
                <a:prstClr val="black"/>
              </a:solidFill>
              <a:effectLst/>
              <a:uLnTx/>
              <a:uFillTx/>
              <a:latin typeface="+mn-lt"/>
              <a:ea typeface="+mn-ea"/>
              <a:cs typeface="+mn-cs"/>
            </a:rPr>
            <a:t>基金：</a:t>
          </a:r>
          <a:r>
            <a:rPr kumimoji="1" lang="ja-JP" altLang="en-US" sz="1000" b="0" i="0" u="none" strike="noStrike" kern="0" cap="none" spc="0" normalizeH="0" baseline="0" noProof="0">
              <a:ln>
                <a:noFill/>
              </a:ln>
              <a:solidFill>
                <a:prstClr val="black"/>
              </a:solidFill>
              <a:effectLst/>
              <a:uLnTx/>
              <a:uFillTx/>
              <a:latin typeface="+mn-lt"/>
              <a:ea typeface="+mn-ea"/>
              <a:cs typeface="+mn-cs"/>
            </a:rPr>
            <a:t>福祉振興への活用を目的にいただいた寄附を積み立てし、</a:t>
          </a:r>
          <a:r>
            <a:rPr kumimoji="1" lang="en-US" altLang="ja-JP" sz="1000" b="0" i="0" u="none" strike="noStrike" kern="0" cap="none" spc="0" normalizeH="0" baseline="0" noProof="0">
              <a:ln>
                <a:noFill/>
              </a:ln>
              <a:solidFill>
                <a:prstClr val="black"/>
              </a:solidFill>
              <a:effectLst/>
              <a:uLnTx/>
              <a:uFillTx/>
              <a:latin typeface="+mn-lt"/>
              <a:ea typeface="+mn-ea"/>
              <a:cs typeface="+mn-cs"/>
            </a:rPr>
            <a:t>100</a:t>
          </a:r>
          <a:r>
            <a:rPr kumimoji="1" lang="ja-JP" altLang="ja-JP" sz="1000" b="0" i="0" u="none" strike="noStrike" kern="0" cap="none" spc="0" normalizeH="0" baseline="0" noProof="0">
              <a:ln>
                <a:noFill/>
              </a:ln>
              <a:solidFill>
                <a:prstClr val="black"/>
              </a:solidFill>
              <a:effectLst/>
              <a:uLnTx/>
              <a:uFillTx/>
              <a:latin typeface="+mn-lt"/>
              <a:ea typeface="+mn-ea"/>
              <a:cs typeface="+mn-cs"/>
            </a:rPr>
            <a:t>万円</a:t>
          </a:r>
          <a:r>
            <a:rPr kumimoji="1" lang="ja-JP" altLang="en-US" sz="1000" b="0" i="0" u="none" strike="noStrike" kern="0" cap="none" spc="0" normalizeH="0" baseline="0" noProof="0">
              <a:ln>
                <a:noFill/>
              </a:ln>
              <a:solidFill>
                <a:prstClr val="black"/>
              </a:solidFill>
              <a:effectLst/>
              <a:uLnTx/>
              <a:uFillTx/>
              <a:latin typeface="+mn-lt"/>
              <a:ea typeface="+mn-ea"/>
              <a:cs typeface="+mn-cs"/>
            </a:rPr>
            <a:t>の</a:t>
          </a:r>
          <a:r>
            <a:rPr kumimoji="1" lang="ja-JP" altLang="ja-JP" sz="1000" b="0" i="0" u="none" strike="noStrike" kern="0" cap="none" spc="0" normalizeH="0" baseline="0" noProof="0">
              <a:ln>
                <a:noFill/>
              </a:ln>
              <a:solidFill>
                <a:prstClr val="black"/>
              </a:solidFill>
              <a:effectLst/>
              <a:uLnTx/>
              <a:uFillTx/>
              <a:latin typeface="+mn-lt"/>
              <a:ea typeface="+mn-ea"/>
              <a:cs typeface="+mn-cs"/>
            </a:rPr>
            <a:t>増</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・新型コロナウイルス感染症緊急対策基金：新型コロナウイルス感染症対策に</a:t>
          </a:r>
          <a:r>
            <a:rPr kumimoji="1" lang="ja-JP" altLang="en-US" sz="1000" b="0" i="0" u="none" strike="noStrike" kern="0" cap="none" spc="0" normalizeH="0" baseline="0" noProof="0">
              <a:ln>
                <a:noFill/>
              </a:ln>
              <a:solidFill>
                <a:prstClr val="black"/>
              </a:solidFill>
              <a:effectLst/>
              <a:uLnTx/>
              <a:uFillTx/>
              <a:latin typeface="+mn-lt"/>
              <a:ea typeface="+mn-ea"/>
              <a:cs typeface="+mn-cs"/>
            </a:rPr>
            <a:t>充てたため</a:t>
          </a:r>
          <a:r>
            <a:rPr kumimoji="1" lang="ja-JP" altLang="ja-JP" sz="1000" b="0" i="0" u="none" strike="noStrike" kern="0" cap="none" spc="0" normalizeH="0" baseline="0" noProof="0">
              <a:ln>
                <a:noFill/>
              </a:ln>
              <a:solidFill>
                <a:prstClr val="black"/>
              </a:solidFill>
              <a:effectLst/>
              <a:uLnTx/>
              <a:uFillTx/>
              <a:latin typeface="+mn-lt"/>
              <a:ea typeface="+mn-ea"/>
              <a:cs typeface="+mn-cs"/>
            </a:rPr>
            <a:t>、約</a:t>
          </a:r>
          <a:r>
            <a:rPr kumimoji="1" lang="en-US" altLang="ja-JP" sz="1000" b="0" i="0" u="none" strike="noStrike" kern="0" cap="none" spc="0" normalizeH="0" baseline="0" noProof="0">
              <a:ln>
                <a:noFill/>
              </a:ln>
              <a:solidFill>
                <a:prstClr val="black"/>
              </a:solidFill>
              <a:effectLst/>
              <a:uLnTx/>
              <a:uFillTx/>
              <a:latin typeface="+mn-lt"/>
              <a:ea typeface="+mn-ea"/>
              <a:cs typeface="+mn-cs"/>
            </a:rPr>
            <a:t>6580</a:t>
          </a:r>
          <a:r>
            <a:rPr kumimoji="1" lang="ja-JP" altLang="ja-JP" sz="1000" b="0" i="0" u="none" strike="noStrike" kern="0" cap="none" spc="0" normalizeH="0" baseline="0" noProof="0">
              <a:ln>
                <a:noFill/>
              </a:ln>
              <a:solidFill>
                <a:prstClr val="black"/>
              </a:solidFill>
              <a:effectLst/>
              <a:uLnTx/>
              <a:uFillTx/>
              <a:latin typeface="+mn-lt"/>
              <a:ea typeface="+mn-ea"/>
              <a:cs typeface="+mn-cs"/>
            </a:rPr>
            <a:t>万円を</a:t>
          </a:r>
          <a:r>
            <a:rPr kumimoji="1" lang="ja-JP" altLang="en-US" sz="1000" b="0" i="0" u="none" strike="noStrike" kern="0" cap="none" spc="0" normalizeH="0" baseline="0" noProof="0">
              <a:ln>
                <a:noFill/>
              </a:ln>
              <a:solidFill>
                <a:prstClr val="black"/>
              </a:solidFill>
              <a:effectLst/>
              <a:uLnTx/>
              <a:uFillTx/>
              <a:latin typeface="+mn-lt"/>
              <a:ea typeface="+mn-ea"/>
              <a:cs typeface="+mn-cs"/>
            </a:rPr>
            <a:t>取り崩したこと</a:t>
          </a:r>
          <a:r>
            <a:rPr kumimoji="1" lang="ja-JP" altLang="ja-JP" sz="1000" b="0" i="0" u="none" strike="noStrike" kern="0" cap="none" spc="0" normalizeH="0" baseline="0" noProof="0">
              <a:ln>
                <a:noFill/>
              </a:ln>
              <a:solidFill>
                <a:prstClr val="black"/>
              </a:solidFill>
              <a:effectLst/>
              <a:uLnTx/>
              <a:uFillTx/>
              <a:latin typeface="+mn-lt"/>
              <a:ea typeface="+mn-ea"/>
              <a:cs typeface="+mn-cs"/>
            </a:rPr>
            <a:t>による</a:t>
          </a:r>
          <a:r>
            <a:rPr kumimoji="1" lang="ja-JP" altLang="en-US" sz="1000" b="0" i="0" u="none" strike="noStrike" kern="0" cap="none" spc="0" normalizeH="0" baseline="0" noProof="0">
              <a:ln>
                <a:noFill/>
              </a:ln>
              <a:solidFill>
                <a:prstClr val="black"/>
              </a:solidFill>
              <a:effectLst/>
              <a:uLnTx/>
              <a:uFillTx/>
              <a:latin typeface="+mn-lt"/>
              <a:ea typeface="+mn-ea"/>
              <a:cs typeface="+mn-cs"/>
            </a:rPr>
            <a:t>皆減</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・災害復旧・復興基金：令和</a:t>
          </a:r>
          <a:r>
            <a:rPr kumimoji="1" lang="en-US" altLang="ja-JP" sz="1000" b="0" i="0" u="none" strike="noStrike" kern="0" cap="none" spc="0" normalizeH="0" baseline="0" noProof="0">
              <a:ln>
                <a:noFill/>
              </a:ln>
              <a:solidFill>
                <a:prstClr val="black"/>
              </a:solidFill>
              <a:effectLst/>
              <a:uLnTx/>
              <a:uFillTx/>
              <a:latin typeface="+mn-lt"/>
              <a:ea typeface="+mn-ea"/>
              <a:cs typeface="+mn-cs"/>
            </a:rPr>
            <a:t>3</a:t>
          </a:r>
          <a:r>
            <a:rPr kumimoji="1" lang="ja-JP" altLang="ja-JP" sz="1000" b="0" i="0" u="none" strike="noStrike" kern="0" cap="none" spc="0" normalizeH="0" baseline="0" noProof="0">
              <a:ln>
                <a:noFill/>
              </a:ln>
              <a:solidFill>
                <a:prstClr val="black"/>
              </a:solidFill>
              <a:effectLst/>
              <a:uLnTx/>
              <a:uFillTx/>
              <a:latin typeface="+mn-lt"/>
              <a:ea typeface="+mn-ea"/>
              <a:cs typeface="+mn-cs"/>
            </a:rPr>
            <a:t>年度実施の災害復旧・復興事業経費に充てるため、約</a:t>
          </a:r>
          <a:r>
            <a:rPr kumimoji="1" lang="en-US" altLang="ja-JP" sz="1000" b="0" i="0" u="none" strike="noStrike" kern="0" cap="none" spc="0" normalizeH="0" baseline="0" noProof="0">
              <a:ln>
                <a:noFill/>
              </a:ln>
              <a:solidFill>
                <a:prstClr val="black"/>
              </a:solidFill>
              <a:effectLst/>
              <a:uLnTx/>
              <a:uFillTx/>
              <a:latin typeface="+mn-lt"/>
              <a:ea typeface="+mn-ea"/>
              <a:cs typeface="+mn-cs"/>
            </a:rPr>
            <a:t>2,786</a:t>
          </a:r>
          <a:r>
            <a:rPr kumimoji="1" lang="ja-JP" altLang="ja-JP" sz="1000" b="0" i="0" u="none" strike="noStrike" kern="0" cap="none" spc="0" normalizeH="0" baseline="0" noProof="0">
              <a:ln>
                <a:noFill/>
              </a:ln>
              <a:solidFill>
                <a:prstClr val="black"/>
              </a:solidFill>
              <a:effectLst/>
              <a:uLnTx/>
              <a:uFillTx/>
              <a:latin typeface="+mn-lt"/>
              <a:ea typeface="+mn-ea"/>
              <a:cs typeface="+mn-cs"/>
            </a:rPr>
            <a:t>万円を取り崩したことによる減</a:t>
          </a:r>
          <a:endParaRPr kumimoji="1" lang="en-US" altLang="ja-JP" sz="10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・社会資本等整備基金：将来の公共施設更新等に備え、歳入歳出予算の状況を勘案し、積み立てていく予定</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・三吉野桜木地区整備基金：</a:t>
          </a:r>
          <a:r>
            <a:rPr kumimoji="1" lang="en-US" altLang="ja-JP" sz="1000" b="0" i="0" u="none" strike="noStrike" kern="0" cap="none" spc="0" normalizeH="0" baseline="0" noProof="0">
              <a:ln>
                <a:noFill/>
              </a:ln>
              <a:solidFill>
                <a:prstClr val="black"/>
              </a:solidFill>
              <a:effectLst/>
              <a:uLnTx/>
              <a:uFillTx/>
              <a:latin typeface="+mn-lt"/>
              <a:ea typeface="+mn-ea"/>
              <a:cs typeface="+mn-cs"/>
            </a:rPr>
            <a:t>30</a:t>
          </a:r>
          <a:r>
            <a:rPr kumimoji="1" lang="ja-JP" altLang="ja-JP" sz="1000" b="0" i="0" u="none" strike="noStrike" kern="0" cap="none" spc="0" normalizeH="0" baseline="0" noProof="0">
              <a:ln>
                <a:noFill/>
              </a:ln>
              <a:solidFill>
                <a:prstClr val="black"/>
              </a:solidFill>
              <a:effectLst/>
              <a:uLnTx/>
              <a:uFillTx/>
              <a:latin typeface="+mn-lt"/>
              <a:ea typeface="+mn-ea"/>
              <a:cs typeface="+mn-cs"/>
            </a:rPr>
            <a:t>年間で</a:t>
          </a:r>
          <a:r>
            <a:rPr kumimoji="1" lang="en-US" altLang="ja-JP" sz="1000" b="0" i="0" u="none" strike="noStrike" kern="0" cap="none" spc="0" normalizeH="0" baseline="0" noProof="0">
              <a:ln>
                <a:noFill/>
              </a:ln>
              <a:solidFill>
                <a:prstClr val="black"/>
              </a:solidFill>
              <a:effectLst/>
              <a:uLnTx/>
              <a:uFillTx/>
              <a:latin typeface="+mn-lt"/>
              <a:ea typeface="+mn-ea"/>
              <a:cs typeface="+mn-cs"/>
            </a:rPr>
            <a:t>1</a:t>
          </a:r>
          <a:r>
            <a:rPr kumimoji="1" lang="ja-JP" altLang="ja-JP" sz="1000" b="0" i="0" u="none" strike="noStrike" kern="0" cap="none" spc="0" normalizeH="0" baseline="0" noProof="0">
              <a:ln>
                <a:noFill/>
              </a:ln>
              <a:solidFill>
                <a:prstClr val="black"/>
              </a:solidFill>
              <a:effectLst/>
              <a:uLnTx/>
              <a:uFillTx/>
              <a:latin typeface="+mn-lt"/>
              <a:ea typeface="+mn-ea"/>
              <a:cs typeface="+mn-cs"/>
            </a:rPr>
            <a:t>億</a:t>
          </a:r>
          <a:r>
            <a:rPr kumimoji="1" lang="en-US" altLang="ja-JP" sz="1000" b="0" i="0" u="none" strike="noStrike" kern="0" cap="none" spc="0" normalizeH="0" baseline="0" noProof="0">
              <a:ln>
                <a:noFill/>
              </a:ln>
              <a:solidFill>
                <a:prstClr val="black"/>
              </a:solidFill>
              <a:effectLst/>
              <a:uLnTx/>
              <a:uFillTx/>
              <a:latin typeface="+mn-lt"/>
              <a:ea typeface="+mn-ea"/>
              <a:cs typeface="+mn-cs"/>
            </a:rPr>
            <a:t>5000</a:t>
          </a:r>
          <a:r>
            <a:rPr kumimoji="1" lang="ja-JP" altLang="ja-JP" sz="1000" b="0" i="0" u="none" strike="noStrike" kern="0" cap="none" spc="0" normalizeH="0" baseline="0" noProof="0">
              <a:ln>
                <a:noFill/>
              </a:ln>
              <a:solidFill>
                <a:prstClr val="black"/>
              </a:solidFill>
              <a:effectLst/>
              <a:uLnTx/>
              <a:uFillTx/>
              <a:latin typeface="+mn-lt"/>
              <a:ea typeface="+mn-ea"/>
              <a:cs typeface="+mn-cs"/>
            </a:rPr>
            <a:t>万円を積み立てることを想定し、毎年度</a:t>
          </a:r>
          <a:r>
            <a:rPr kumimoji="1" lang="en-US" altLang="ja-JP" sz="1000" b="0" i="0" u="none" strike="noStrike" kern="0" cap="none" spc="0" normalizeH="0" baseline="0" noProof="0">
              <a:ln>
                <a:noFill/>
              </a:ln>
              <a:solidFill>
                <a:prstClr val="black"/>
              </a:solidFill>
              <a:effectLst/>
              <a:uLnTx/>
              <a:uFillTx/>
              <a:latin typeface="+mn-lt"/>
              <a:ea typeface="+mn-ea"/>
              <a:cs typeface="+mn-cs"/>
            </a:rPr>
            <a:t>500</a:t>
          </a:r>
          <a:r>
            <a:rPr kumimoji="1" lang="ja-JP" altLang="ja-JP" sz="1000" b="0" i="0" u="none" strike="noStrike" kern="0" cap="none" spc="0" normalizeH="0" baseline="0" noProof="0">
              <a:ln>
                <a:noFill/>
              </a:ln>
              <a:solidFill>
                <a:prstClr val="black"/>
              </a:solidFill>
              <a:effectLst/>
              <a:uLnTx/>
              <a:uFillTx/>
              <a:latin typeface="+mn-lt"/>
              <a:ea typeface="+mn-ea"/>
              <a:cs typeface="+mn-cs"/>
            </a:rPr>
            <a:t>万円を積み立てていく予定</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・森林環境整備基金：森林環境譲与税譲与額のうち、将来事業に充てる分を積み立てていく予定</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・災害復旧・復興基金：復旧・復興計画に沿って取崩し、事業に充てていく予定</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・前年度からの決算剰余金及び歳出削減の結果、増額となった。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・毎年度効率的な予算執行に努め、引き続き残高の確保に努める。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普通交付税において、令和</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en-US" sz="1100" b="0" i="0" u="none" strike="noStrike" kern="0" cap="none" spc="0" normalizeH="0" baseline="0" noProof="0">
              <a:ln>
                <a:noFill/>
              </a:ln>
              <a:solidFill>
                <a:prstClr val="black"/>
              </a:solidFill>
              <a:effectLst/>
              <a:uLnTx/>
              <a:uFillTx/>
              <a:latin typeface="+mn-lt"/>
              <a:ea typeface="+mn-ea"/>
              <a:cs typeface="+mn-cs"/>
            </a:rPr>
            <a:t>年度に借入れた臨時財政対策債の償還に係る交付税措置分として追加交付された分を基金に積み立てたため、増額となった。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・地方債の償還計画を踏まえ、適切に運用していく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576DD3F-9901-4CB3-9E88-7822964ED3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61EB47E1-16AB-4641-82FF-3173E46C9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4E8A56BC-84D0-4903-8893-B5D464AA32C8}"/>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E0D92DE0-F72A-4453-8C84-79038096317C}"/>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ECCE932E-45EB-4C9F-827D-E42C775E304D}"/>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D84BF576-C690-44D6-A4FB-1F4CB8D7F551}"/>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2298D891-7D9E-4F96-B04C-881529C7A766}"/>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22D43B80-A2A2-4060-B107-990E0217E77F}"/>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A25CDA77-3BDF-40AE-BFA7-259522852A23}"/>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6BBAE0B2-0769-44DC-AF06-8879C7747B38}"/>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34758695-AF57-495A-A89C-93546A4683F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B3FF0B9E-AE20-4F30-8FD0-0B43ABB3A8EB}"/>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28E3D0A0-660D-4DEE-AFF7-B5F5437961AD}"/>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7DE391D3-F5F2-44D0-ACA4-B989DAF3A5DF}"/>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743EDA5B-EC85-431D-9719-17A54BEBA727}"/>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CD03AED1-7085-446C-9DCF-DA7632AFC5E5}"/>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9DBA2813-33AE-4A09-A408-3D56B7A3AD24}"/>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88D9975F-5C40-41B1-9210-4457D534A2D2}"/>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62D8D128-65FA-4B0C-8EE8-7B643226332C}"/>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FC64A5D0-F096-4FFD-BC50-FC8FFA768F2A}"/>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16,549
16,428
28.07
10,950,050
10,386,127
536,301
4,680,905
5,647,461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4A6BC5E9-EDA6-4CF3-87E9-5ABB8789D677}"/>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EE3A2945-5089-4C17-84B0-1A2C174A00C7}"/>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91434464-F27A-4CDB-9703-6FA88D2D6168}"/>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A8F5D50E-F06A-4659-B5AE-59F55AC4C7B7}"/>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8A7F3567-D51C-4BC0-81A5-3793C4EA2C66}"/>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1E82A871-552B-4C62-A912-1533A9CC90D5}"/>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302333BB-0201-4F58-9FC8-B963657D90E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3E743057-957C-48E6-8AF7-AF9B79790BD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E1DDEC1D-F4B4-4157-90B1-0B29CD16855F}"/>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FF4F211F-7AFF-4A1F-A1F1-89F24D3F919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5B32A11B-EFA8-41F5-9CFA-D69E3846D6A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8AD4A9E2-3568-4C79-AC8E-04106DA58611}"/>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49DD3022-7CCF-4B93-8DD0-A17052FE8ED7}"/>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F92D8DB4-08A4-4310-98E4-FDCFDC7F1C4D}"/>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CA268F02-437D-4DF8-84A9-542BE82260D3}"/>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178EA8C5-36E9-410D-B196-EB814823D45E}"/>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3C501060-6A6D-4BD6-8AA7-52858998BC06}"/>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2F603914-E5E8-49D4-A033-E74E19925437}"/>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79BCE7FD-3407-4585-AFF2-F1026D61396F}"/>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82EEA2B1-D6EA-4EF7-B6ED-0099D097F25D}"/>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2" name="テキスト ボックス 41">
          <a:extLst>
            <a:ext uri="{FF2B5EF4-FFF2-40B4-BE49-F238E27FC236}">
              <a16:creationId xmlns:a16="http://schemas.microsoft.com/office/drawing/2014/main" id="{C07686F5-C387-40F1-8594-DA625A9C23B5}"/>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a:extLst>
            <a:ext uri="{FF2B5EF4-FFF2-40B4-BE49-F238E27FC236}">
              <a16:creationId xmlns:a16="http://schemas.microsoft.com/office/drawing/2014/main" id="{89F14C81-DCF9-43B5-BE62-2CD5B8E662E4}"/>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FBD00FFA-CDC6-4E28-8C7A-DF98BBD3F51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810F8AF7-A7FF-44F1-86CB-08B050BF81AD}"/>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2137AE63-CA5D-4C29-AD91-56314EC32275}"/>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72EC7359-1806-46AF-9DF6-19CF79482BF5}"/>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1B6DF980-5062-4795-A721-A160DE92FEEA}"/>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289DBEFB-5407-4DB3-ABFE-6CA145671BB1}"/>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40504C8D-05DA-418E-9DB5-BFE82551BF4B}"/>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6E5043CF-F595-40F7-AAC4-15CC80B2BA05}"/>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6F15532E-5EEA-4A43-B226-DCEFD74A5E66}"/>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1C84B1D1-6BE8-45B4-AB03-7C9F4D8C3CE2}"/>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BE1C6B0D-B5D8-4B74-9366-DF326AEEA882}"/>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0DFE0BC5-FC24-42A1-9CC3-1F3BC350EBE4}"/>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5C0C3F84-AD65-4E80-8EC4-51D74F4C2FFC}"/>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微増傾向となっているが、類似団体平均と比較するとやや低い値となっている。今後も公共施設長期保全計画等に基づいた適切な施設管理を行い、老朽化の進行が加速しないよう努めていく必要があると考え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6508480E-79E0-42A9-8D83-7887802815F4}"/>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02F1C798-17D5-40D7-8558-3EF45FA14B0F}"/>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a:extLst>
            <a:ext uri="{FF2B5EF4-FFF2-40B4-BE49-F238E27FC236}">
              <a16:creationId xmlns:a16="http://schemas.microsoft.com/office/drawing/2014/main" id="{60B0EC12-4F15-42F8-8E09-DAFC0267729B}"/>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0" name="直線コネクタ 59">
          <a:extLst>
            <a:ext uri="{FF2B5EF4-FFF2-40B4-BE49-F238E27FC236}">
              <a16:creationId xmlns:a16="http://schemas.microsoft.com/office/drawing/2014/main" id="{082AF724-98D7-4DD7-A31C-1646140E95F8}"/>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1" name="テキスト ボックス 60">
          <a:extLst>
            <a:ext uri="{FF2B5EF4-FFF2-40B4-BE49-F238E27FC236}">
              <a16:creationId xmlns:a16="http://schemas.microsoft.com/office/drawing/2014/main" id="{7D4515C6-9DF5-469F-AA24-5F07B6D35025}"/>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2" name="直線コネクタ 61">
          <a:extLst>
            <a:ext uri="{FF2B5EF4-FFF2-40B4-BE49-F238E27FC236}">
              <a16:creationId xmlns:a16="http://schemas.microsoft.com/office/drawing/2014/main" id="{89E538BB-3780-4522-B5F9-EF42669E5069}"/>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3" name="テキスト ボックス 62">
          <a:extLst>
            <a:ext uri="{FF2B5EF4-FFF2-40B4-BE49-F238E27FC236}">
              <a16:creationId xmlns:a16="http://schemas.microsoft.com/office/drawing/2014/main" id="{397009E4-29F2-4F44-AF49-A26AEC72DD52}"/>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4" name="直線コネクタ 63">
          <a:extLst>
            <a:ext uri="{FF2B5EF4-FFF2-40B4-BE49-F238E27FC236}">
              <a16:creationId xmlns:a16="http://schemas.microsoft.com/office/drawing/2014/main" id="{B903258C-A732-46DA-9E50-95FA3E11540F}"/>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5" name="テキスト ボックス 64">
          <a:extLst>
            <a:ext uri="{FF2B5EF4-FFF2-40B4-BE49-F238E27FC236}">
              <a16:creationId xmlns:a16="http://schemas.microsoft.com/office/drawing/2014/main" id="{5A9A539C-7B6D-43F1-B96A-0ED671EF8F88}"/>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6" name="直線コネクタ 65">
          <a:extLst>
            <a:ext uri="{FF2B5EF4-FFF2-40B4-BE49-F238E27FC236}">
              <a16:creationId xmlns:a16="http://schemas.microsoft.com/office/drawing/2014/main" id="{4F130712-84FF-4C7F-9C64-3CE055C9708B}"/>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7" name="テキスト ボックス 66">
          <a:extLst>
            <a:ext uri="{FF2B5EF4-FFF2-40B4-BE49-F238E27FC236}">
              <a16:creationId xmlns:a16="http://schemas.microsoft.com/office/drawing/2014/main" id="{EEC37A6A-9BB6-44F3-BCE5-0C7EFB4DF8F3}"/>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8" name="直線コネクタ 67">
          <a:extLst>
            <a:ext uri="{FF2B5EF4-FFF2-40B4-BE49-F238E27FC236}">
              <a16:creationId xmlns:a16="http://schemas.microsoft.com/office/drawing/2014/main" id="{83B7B600-4799-42A6-93BD-FC43684AF3B6}"/>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9" name="テキスト ボックス 68">
          <a:extLst>
            <a:ext uri="{FF2B5EF4-FFF2-40B4-BE49-F238E27FC236}">
              <a16:creationId xmlns:a16="http://schemas.microsoft.com/office/drawing/2014/main" id="{158BE4B7-F3F1-40AA-A1A9-773EDE1925C3}"/>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2C9B370F-5808-4C37-BD1A-DF50D382AE2A}"/>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3E53480F-3A9D-4539-A24B-62F53BEA5D85}"/>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081EBE22-555A-40B0-987D-5172C6BC2928}"/>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54822</xdr:rowOff>
    </xdr:from>
    <xdr:to>
      <xdr:col>23</xdr:col>
      <xdr:colOff>85090</xdr:colOff>
      <xdr:row>34</xdr:row>
      <xdr:rowOff>72179</xdr:rowOff>
    </xdr:to>
    <xdr:cxnSp macro="">
      <xdr:nvCxnSpPr>
        <xdr:cNvPr id="73" name="直線コネクタ 72">
          <a:extLst>
            <a:ext uri="{FF2B5EF4-FFF2-40B4-BE49-F238E27FC236}">
              <a16:creationId xmlns:a16="http://schemas.microsoft.com/office/drawing/2014/main" id="{8FFC3088-48C4-48C1-836A-435B5A7621AA}"/>
            </a:ext>
          </a:extLst>
        </xdr:cNvPr>
        <xdr:cNvCxnSpPr/>
      </xdr:nvCxnSpPr>
      <xdr:spPr>
        <a:xfrm flipV="1">
          <a:off x="4760595" y="5284047"/>
          <a:ext cx="1270" cy="1388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76006</xdr:rowOff>
    </xdr:from>
    <xdr:ext cx="405111" cy="259045"/>
    <xdr:sp macro="" textlink="">
      <xdr:nvSpPr>
        <xdr:cNvPr id="74" name="有形固定資産減価償却率最小値テキスト">
          <a:extLst>
            <a:ext uri="{FF2B5EF4-FFF2-40B4-BE49-F238E27FC236}">
              <a16:creationId xmlns:a16="http://schemas.microsoft.com/office/drawing/2014/main" id="{A2252F07-9BD4-4453-9861-71AE81F9093F}"/>
            </a:ext>
          </a:extLst>
        </xdr:cNvPr>
        <xdr:cNvSpPr txBox="1"/>
      </xdr:nvSpPr>
      <xdr:spPr>
        <a:xfrm>
          <a:off x="4813300" y="6676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72179</xdr:rowOff>
    </xdr:from>
    <xdr:to>
      <xdr:col>23</xdr:col>
      <xdr:colOff>174625</xdr:colOff>
      <xdr:row>34</xdr:row>
      <xdr:rowOff>72179</xdr:rowOff>
    </xdr:to>
    <xdr:cxnSp macro="">
      <xdr:nvCxnSpPr>
        <xdr:cNvPr id="75" name="直線コネクタ 74">
          <a:extLst>
            <a:ext uri="{FF2B5EF4-FFF2-40B4-BE49-F238E27FC236}">
              <a16:creationId xmlns:a16="http://schemas.microsoft.com/office/drawing/2014/main" id="{0B3DCB77-5748-4BE2-86D1-1FAEB8391D16}"/>
            </a:ext>
          </a:extLst>
        </xdr:cNvPr>
        <xdr:cNvCxnSpPr/>
      </xdr:nvCxnSpPr>
      <xdr:spPr>
        <a:xfrm>
          <a:off x="4673600" y="6673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1499</xdr:rowOff>
    </xdr:from>
    <xdr:ext cx="405111" cy="259045"/>
    <xdr:sp macro="" textlink="">
      <xdr:nvSpPr>
        <xdr:cNvPr id="76" name="有形固定資産減価償却率最大値テキスト">
          <a:extLst>
            <a:ext uri="{FF2B5EF4-FFF2-40B4-BE49-F238E27FC236}">
              <a16:creationId xmlns:a16="http://schemas.microsoft.com/office/drawing/2014/main" id="{2BBD9D1C-C77E-44E6-AEB1-F768298DB04D}"/>
            </a:ext>
          </a:extLst>
        </xdr:cNvPr>
        <xdr:cNvSpPr txBox="1"/>
      </xdr:nvSpPr>
      <xdr:spPr>
        <a:xfrm>
          <a:off x="4813300" y="5059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54822</xdr:rowOff>
    </xdr:from>
    <xdr:to>
      <xdr:col>23</xdr:col>
      <xdr:colOff>174625</xdr:colOff>
      <xdr:row>26</xdr:row>
      <xdr:rowOff>54822</xdr:rowOff>
    </xdr:to>
    <xdr:cxnSp macro="">
      <xdr:nvCxnSpPr>
        <xdr:cNvPr id="77" name="直線コネクタ 76">
          <a:extLst>
            <a:ext uri="{FF2B5EF4-FFF2-40B4-BE49-F238E27FC236}">
              <a16:creationId xmlns:a16="http://schemas.microsoft.com/office/drawing/2014/main" id="{2F774E27-2B8F-40F3-BD90-1E9CEA4CCF58}"/>
            </a:ext>
          </a:extLst>
        </xdr:cNvPr>
        <xdr:cNvCxnSpPr/>
      </xdr:nvCxnSpPr>
      <xdr:spPr>
        <a:xfrm>
          <a:off x="4673600" y="528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145855</xdr:rowOff>
    </xdr:from>
    <xdr:ext cx="405111" cy="259045"/>
    <xdr:sp macro="" textlink="">
      <xdr:nvSpPr>
        <xdr:cNvPr id="78" name="有形固定資産減価償却率平均値テキスト">
          <a:extLst>
            <a:ext uri="{FF2B5EF4-FFF2-40B4-BE49-F238E27FC236}">
              <a16:creationId xmlns:a16="http://schemas.microsoft.com/office/drawing/2014/main" id="{3DBD1E60-D54E-44FC-A0D2-8A80E1D466DA}"/>
            </a:ext>
          </a:extLst>
        </xdr:cNvPr>
        <xdr:cNvSpPr txBox="1"/>
      </xdr:nvSpPr>
      <xdr:spPr>
        <a:xfrm>
          <a:off x="4813300" y="60608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167428</xdr:rowOff>
    </xdr:from>
    <xdr:to>
      <xdr:col>23</xdr:col>
      <xdr:colOff>136525</xdr:colOff>
      <xdr:row>31</xdr:row>
      <xdr:rowOff>97578</xdr:rowOff>
    </xdr:to>
    <xdr:sp macro="" textlink="">
      <xdr:nvSpPr>
        <xdr:cNvPr id="79" name="フローチャート: 判断 78">
          <a:extLst>
            <a:ext uri="{FF2B5EF4-FFF2-40B4-BE49-F238E27FC236}">
              <a16:creationId xmlns:a16="http://schemas.microsoft.com/office/drawing/2014/main" id="{F0380E4A-BCA6-4E1C-8CA9-4D5C5B9BB5F9}"/>
            </a:ext>
          </a:extLst>
        </xdr:cNvPr>
        <xdr:cNvSpPr/>
      </xdr:nvSpPr>
      <xdr:spPr>
        <a:xfrm>
          <a:off x="47117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0" name="フローチャート: 判断 79">
          <a:extLst>
            <a:ext uri="{FF2B5EF4-FFF2-40B4-BE49-F238E27FC236}">
              <a16:creationId xmlns:a16="http://schemas.microsoft.com/office/drawing/2014/main" id="{EA81D18E-5C1F-4857-A51C-5E4D317A4CD0}"/>
            </a:ext>
          </a:extLst>
        </xdr:cNvPr>
        <xdr:cNvSpPr/>
      </xdr:nvSpPr>
      <xdr:spPr>
        <a:xfrm>
          <a:off x="40005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84667</xdr:rowOff>
    </xdr:from>
    <xdr:to>
      <xdr:col>15</xdr:col>
      <xdr:colOff>187325</xdr:colOff>
      <xdr:row>31</xdr:row>
      <xdr:rowOff>14817</xdr:rowOff>
    </xdr:to>
    <xdr:sp macro="" textlink="">
      <xdr:nvSpPr>
        <xdr:cNvPr id="81" name="フローチャート: 判断 80">
          <a:extLst>
            <a:ext uri="{FF2B5EF4-FFF2-40B4-BE49-F238E27FC236}">
              <a16:creationId xmlns:a16="http://schemas.microsoft.com/office/drawing/2014/main" id="{7C35DF37-FBE6-4C70-B747-2F9860D74B3F}"/>
            </a:ext>
          </a:extLst>
        </xdr:cNvPr>
        <xdr:cNvSpPr/>
      </xdr:nvSpPr>
      <xdr:spPr>
        <a:xfrm>
          <a:off x="3238500" y="599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77470</xdr:rowOff>
    </xdr:from>
    <xdr:to>
      <xdr:col>11</xdr:col>
      <xdr:colOff>187325</xdr:colOff>
      <xdr:row>31</xdr:row>
      <xdr:rowOff>7620</xdr:rowOff>
    </xdr:to>
    <xdr:sp macro="" textlink="">
      <xdr:nvSpPr>
        <xdr:cNvPr id="82" name="フローチャート: 判断 81">
          <a:extLst>
            <a:ext uri="{FF2B5EF4-FFF2-40B4-BE49-F238E27FC236}">
              <a16:creationId xmlns:a16="http://schemas.microsoft.com/office/drawing/2014/main" id="{6EFC8CA2-0B8E-4BA5-A9A8-88B37CBC5075}"/>
            </a:ext>
          </a:extLst>
        </xdr:cNvPr>
        <xdr:cNvSpPr/>
      </xdr:nvSpPr>
      <xdr:spPr>
        <a:xfrm>
          <a:off x="2476500" y="599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55880</xdr:rowOff>
    </xdr:from>
    <xdr:to>
      <xdr:col>7</xdr:col>
      <xdr:colOff>187325</xdr:colOff>
      <xdr:row>30</xdr:row>
      <xdr:rowOff>157480</xdr:rowOff>
    </xdr:to>
    <xdr:sp macro="" textlink="">
      <xdr:nvSpPr>
        <xdr:cNvPr id="83" name="フローチャート: 判断 82">
          <a:extLst>
            <a:ext uri="{FF2B5EF4-FFF2-40B4-BE49-F238E27FC236}">
              <a16:creationId xmlns:a16="http://schemas.microsoft.com/office/drawing/2014/main" id="{F822A02A-47F3-43D9-A48B-F49F68850950}"/>
            </a:ext>
          </a:extLst>
        </xdr:cNvPr>
        <xdr:cNvSpPr/>
      </xdr:nvSpPr>
      <xdr:spPr>
        <a:xfrm>
          <a:off x="1714500" y="597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30D02C0F-4913-4FE2-8862-84203D05A86E}"/>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C9C3D6FA-1B54-4D8C-9032-B9F704A6708B}"/>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4B58163D-0BE5-482C-9871-7591B2A24CBD}"/>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B87D73CC-A917-4E10-A4BD-24B3C66FC993}"/>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9D598036-EFE6-4EA3-8284-09925C8FD83A}"/>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48683</xdr:rowOff>
    </xdr:from>
    <xdr:to>
      <xdr:col>23</xdr:col>
      <xdr:colOff>136525</xdr:colOff>
      <xdr:row>30</xdr:row>
      <xdr:rowOff>150283</xdr:rowOff>
    </xdr:to>
    <xdr:sp macro="" textlink="">
      <xdr:nvSpPr>
        <xdr:cNvPr id="89" name="楕円 88">
          <a:extLst>
            <a:ext uri="{FF2B5EF4-FFF2-40B4-BE49-F238E27FC236}">
              <a16:creationId xmlns:a16="http://schemas.microsoft.com/office/drawing/2014/main" id="{FA2B0E67-EE9E-4D8B-8944-F3AC9B577DF1}"/>
            </a:ext>
          </a:extLst>
        </xdr:cNvPr>
        <xdr:cNvSpPr/>
      </xdr:nvSpPr>
      <xdr:spPr>
        <a:xfrm>
          <a:off x="4711700" y="596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71560</xdr:rowOff>
    </xdr:from>
    <xdr:ext cx="405111" cy="259045"/>
    <xdr:sp macro="" textlink="">
      <xdr:nvSpPr>
        <xdr:cNvPr id="90" name="有形固定資産減価償却率該当値テキスト">
          <a:extLst>
            <a:ext uri="{FF2B5EF4-FFF2-40B4-BE49-F238E27FC236}">
              <a16:creationId xmlns:a16="http://schemas.microsoft.com/office/drawing/2014/main" id="{339F2E1A-D35B-4BBB-98D3-A5AD8E59561B}"/>
            </a:ext>
          </a:extLst>
        </xdr:cNvPr>
        <xdr:cNvSpPr txBox="1"/>
      </xdr:nvSpPr>
      <xdr:spPr>
        <a:xfrm>
          <a:off x="4813300" y="5815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30692</xdr:rowOff>
    </xdr:from>
    <xdr:to>
      <xdr:col>19</xdr:col>
      <xdr:colOff>187325</xdr:colOff>
      <xdr:row>30</xdr:row>
      <xdr:rowOff>132292</xdr:rowOff>
    </xdr:to>
    <xdr:sp macro="" textlink="">
      <xdr:nvSpPr>
        <xdr:cNvPr id="91" name="楕円 90">
          <a:extLst>
            <a:ext uri="{FF2B5EF4-FFF2-40B4-BE49-F238E27FC236}">
              <a16:creationId xmlns:a16="http://schemas.microsoft.com/office/drawing/2014/main" id="{2304D785-C534-47E0-98F4-7B22CE22DCE2}"/>
            </a:ext>
          </a:extLst>
        </xdr:cNvPr>
        <xdr:cNvSpPr/>
      </xdr:nvSpPr>
      <xdr:spPr>
        <a:xfrm>
          <a:off x="4000500" y="594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81492</xdr:rowOff>
    </xdr:from>
    <xdr:to>
      <xdr:col>23</xdr:col>
      <xdr:colOff>85725</xdr:colOff>
      <xdr:row>30</xdr:row>
      <xdr:rowOff>99483</xdr:rowOff>
    </xdr:to>
    <xdr:cxnSp macro="">
      <xdr:nvCxnSpPr>
        <xdr:cNvPr id="92" name="直線コネクタ 91">
          <a:extLst>
            <a:ext uri="{FF2B5EF4-FFF2-40B4-BE49-F238E27FC236}">
              <a16:creationId xmlns:a16="http://schemas.microsoft.com/office/drawing/2014/main" id="{535B8DDF-9437-4C55-B0A8-1EFD1786E5CC}"/>
            </a:ext>
          </a:extLst>
        </xdr:cNvPr>
        <xdr:cNvCxnSpPr/>
      </xdr:nvCxnSpPr>
      <xdr:spPr>
        <a:xfrm>
          <a:off x="4051300" y="5996517"/>
          <a:ext cx="711200" cy="1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155363</xdr:rowOff>
    </xdr:from>
    <xdr:to>
      <xdr:col>15</xdr:col>
      <xdr:colOff>187325</xdr:colOff>
      <xdr:row>30</xdr:row>
      <xdr:rowOff>85513</xdr:rowOff>
    </xdr:to>
    <xdr:sp macro="" textlink="">
      <xdr:nvSpPr>
        <xdr:cNvPr id="93" name="楕円 92">
          <a:extLst>
            <a:ext uri="{FF2B5EF4-FFF2-40B4-BE49-F238E27FC236}">
              <a16:creationId xmlns:a16="http://schemas.microsoft.com/office/drawing/2014/main" id="{9421D431-5AF5-4898-92F0-A1DA3113913A}"/>
            </a:ext>
          </a:extLst>
        </xdr:cNvPr>
        <xdr:cNvSpPr/>
      </xdr:nvSpPr>
      <xdr:spPr>
        <a:xfrm>
          <a:off x="3238500" y="589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34713</xdr:rowOff>
    </xdr:from>
    <xdr:to>
      <xdr:col>19</xdr:col>
      <xdr:colOff>136525</xdr:colOff>
      <xdr:row>30</xdr:row>
      <xdr:rowOff>81492</xdr:rowOff>
    </xdr:to>
    <xdr:cxnSp macro="">
      <xdr:nvCxnSpPr>
        <xdr:cNvPr id="94" name="直線コネクタ 93">
          <a:extLst>
            <a:ext uri="{FF2B5EF4-FFF2-40B4-BE49-F238E27FC236}">
              <a16:creationId xmlns:a16="http://schemas.microsoft.com/office/drawing/2014/main" id="{7522C1AB-3BC8-4D21-AAAC-3C3B9A3035CF}"/>
            </a:ext>
          </a:extLst>
        </xdr:cNvPr>
        <xdr:cNvCxnSpPr/>
      </xdr:nvCxnSpPr>
      <xdr:spPr>
        <a:xfrm>
          <a:off x="3289300" y="5949738"/>
          <a:ext cx="7620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155363</xdr:rowOff>
    </xdr:from>
    <xdr:to>
      <xdr:col>11</xdr:col>
      <xdr:colOff>187325</xdr:colOff>
      <xdr:row>30</xdr:row>
      <xdr:rowOff>85513</xdr:rowOff>
    </xdr:to>
    <xdr:sp macro="" textlink="">
      <xdr:nvSpPr>
        <xdr:cNvPr id="95" name="楕円 94">
          <a:extLst>
            <a:ext uri="{FF2B5EF4-FFF2-40B4-BE49-F238E27FC236}">
              <a16:creationId xmlns:a16="http://schemas.microsoft.com/office/drawing/2014/main" id="{7BEBF6B0-7526-4FB9-87E5-E6EA4102CEE0}"/>
            </a:ext>
          </a:extLst>
        </xdr:cNvPr>
        <xdr:cNvSpPr/>
      </xdr:nvSpPr>
      <xdr:spPr>
        <a:xfrm>
          <a:off x="2476500" y="589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34713</xdr:rowOff>
    </xdr:from>
    <xdr:to>
      <xdr:col>15</xdr:col>
      <xdr:colOff>136525</xdr:colOff>
      <xdr:row>30</xdr:row>
      <xdr:rowOff>34713</xdr:rowOff>
    </xdr:to>
    <xdr:cxnSp macro="">
      <xdr:nvCxnSpPr>
        <xdr:cNvPr id="96" name="直線コネクタ 95">
          <a:extLst>
            <a:ext uri="{FF2B5EF4-FFF2-40B4-BE49-F238E27FC236}">
              <a16:creationId xmlns:a16="http://schemas.microsoft.com/office/drawing/2014/main" id="{B468CCCF-35FF-446F-AE49-5C9205B14BEB}"/>
            </a:ext>
          </a:extLst>
        </xdr:cNvPr>
        <xdr:cNvCxnSpPr/>
      </xdr:nvCxnSpPr>
      <xdr:spPr>
        <a:xfrm>
          <a:off x="2527300" y="5949738"/>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119380</xdr:rowOff>
    </xdr:from>
    <xdr:to>
      <xdr:col>7</xdr:col>
      <xdr:colOff>187325</xdr:colOff>
      <xdr:row>30</xdr:row>
      <xdr:rowOff>49530</xdr:rowOff>
    </xdr:to>
    <xdr:sp macro="" textlink="">
      <xdr:nvSpPr>
        <xdr:cNvPr id="97" name="楕円 96">
          <a:extLst>
            <a:ext uri="{FF2B5EF4-FFF2-40B4-BE49-F238E27FC236}">
              <a16:creationId xmlns:a16="http://schemas.microsoft.com/office/drawing/2014/main" id="{4E6CD6DC-C96C-4512-AB04-15A102B555A4}"/>
            </a:ext>
          </a:extLst>
        </xdr:cNvPr>
        <xdr:cNvSpPr/>
      </xdr:nvSpPr>
      <xdr:spPr>
        <a:xfrm>
          <a:off x="1714500" y="586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170180</xdr:rowOff>
    </xdr:from>
    <xdr:to>
      <xdr:col>11</xdr:col>
      <xdr:colOff>136525</xdr:colOff>
      <xdr:row>30</xdr:row>
      <xdr:rowOff>34713</xdr:rowOff>
    </xdr:to>
    <xdr:cxnSp macro="">
      <xdr:nvCxnSpPr>
        <xdr:cNvPr id="98" name="直線コネクタ 97">
          <a:extLst>
            <a:ext uri="{FF2B5EF4-FFF2-40B4-BE49-F238E27FC236}">
              <a16:creationId xmlns:a16="http://schemas.microsoft.com/office/drawing/2014/main" id="{2B06A11A-E853-4A15-B45E-B3AE0A67DA4B}"/>
            </a:ext>
          </a:extLst>
        </xdr:cNvPr>
        <xdr:cNvCxnSpPr/>
      </xdr:nvCxnSpPr>
      <xdr:spPr>
        <a:xfrm>
          <a:off x="1765300" y="5913755"/>
          <a:ext cx="7620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31132</xdr:rowOff>
    </xdr:from>
    <xdr:ext cx="405111" cy="259045"/>
    <xdr:sp macro="" textlink="">
      <xdr:nvSpPr>
        <xdr:cNvPr id="99" name="n_1aveValue有形固定資産減価償却率">
          <a:extLst>
            <a:ext uri="{FF2B5EF4-FFF2-40B4-BE49-F238E27FC236}">
              <a16:creationId xmlns:a16="http://schemas.microsoft.com/office/drawing/2014/main" id="{D081CD5B-FF6C-42E0-A25B-9F5DE3834EFD}"/>
            </a:ext>
          </a:extLst>
        </xdr:cNvPr>
        <xdr:cNvSpPr txBox="1"/>
      </xdr:nvSpPr>
      <xdr:spPr>
        <a:xfrm>
          <a:off x="38360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5944</xdr:rowOff>
    </xdr:from>
    <xdr:ext cx="405111" cy="259045"/>
    <xdr:sp macro="" textlink="">
      <xdr:nvSpPr>
        <xdr:cNvPr id="100" name="n_2aveValue有形固定資産減価償却率">
          <a:extLst>
            <a:ext uri="{FF2B5EF4-FFF2-40B4-BE49-F238E27FC236}">
              <a16:creationId xmlns:a16="http://schemas.microsoft.com/office/drawing/2014/main" id="{ABB687A9-A8AB-4AAF-92A0-B7CB4F1F580B}"/>
            </a:ext>
          </a:extLst>
        </xdr:cNvPr>
        <xdr:cNvSpPr txBox="1"/>
      </xdr:nvSpPr>
      <xdr:spPr>
        <a:xfrm>
          <a:off x="3086744" y="6092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170197</xdr:rowOff>
    </xdr:from>
    <xdr:ext cx="405111" cy="259045"/>
    <xdr:sp macro="" textlink="">
      <xdr:nvSpPr>
        <xdr:cNvPr id="101" name="n_3aveValue有形固定資産減価償却率">
          <a:extLst>
            <a:ext uri="{FF2B5EF4-FFF2-40B4-BE49-F238E27FC236}">
              <a16:creationId xmlns:a16="http://schemas.microsoft.com/office/drawing/2014/main" id="{F7315F68-E833-45EA-AEA0-249C62690051}"/>
            </a:ext>
          </a:extLst>
        </xdr:cNvPr>
        <xdr:cNvSpPr txBox="1"/>
      </xdr:nvSpPr>
      <xdr:spPr>
        <a:xfrm>
          <a:off x="23247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148607</xdr:rowOff>
    </xdr:from>
    <xdr:ext cx="405111" cy="259045"/>
    <xdr:sp macro="" textlink="">
      <xdr:nvSpPr>
        <xdr:cNvPr id="102" name="n_4aveValue有形固定資産減価償却率">
          <a:extLst>
            <a:ext uri="{FF2B5EF4-FFF2-40B4-BE49-F238E27FC236}">
              <a16:creationId xmlns:a16="http://schemas.microsoft.com/office/drawing/2014/main" id="{139E50BF-188F-4424-AFA2-3081C33F4171}"/>
            </a:ext>
          </a:extLst>
        </xdr:cNvPr>
        <xdr:cNvSpPr txBox="1"/>
      </xdr:nvSpPr>
      <xdr:spPr>
        <a:xfrm>
          <a:off x="1562744" y="6063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148819</xdr:rowOff>
    </xdr:from>
    <xdr:ext cx="405111" cy="259045"/>
    <xdr:sp macro="" textlink="">
      <xdr:nvSpPr>
        <xdr:cNvPr id="103" name="n_1mainValue有形固定資産減価償却率">
          <a:extLst>
            <a:ext uri="{FF2B5EF4-FFF2-40B4-BE49-F238E27FC236}">
              <a16:creationId xmlns:a16="http://schemas.microsoft.com/office/drawing/2014/main" id="{DF43C9F4-19D4-4DCB-B670-A7BFC13AD00F}"/>
            </a:ext>
          </a:extLst>
        </xdr:cNvPr>
        <xdr:cNvSpPr txBox="1"/>
      </xdr:nvSpPr>
      <xdr:spPr>
        <a:xfrm>
          <a:off x="3836044" y="5720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102040</xdr:rowOff>
    </xdr:from>
    <xdr:ext cx="405111" cy="259045"/>
    <xdr:sp macro="" textlink="">
      <xdr:nvSpPr>
        <xdr:cNvPr id="104" name="n_2mainValue有形固定資産減価償却率">
          <a:extLst>
            <a:ext uri="{FF2B5EF4-FFF2-40B4-BE49-F238E27FC236}">
              <a16:creationId xmlns:a16="http://schemas.microsoft.com/office/drawing/2014/main" id="{8B808E72-7724-4CE7-A4D1-6F8551CF0EAC}"/>
            </a:ext>
          </a:extLst>
        </xdr:cNvPr>
        <xdr:cNvSpPr txBox="1"/>
      </xdr:nvSpPr>
      <xdr:spPr>
        <a:xfrm>
          <a:off x="3086744" y="5674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102040</xdr:rowOff>
    </xdr:from>
    <xdr:ext cx="405111" cy="259045"/>
    <xdr:sp macro="" textlink="">
      <xdr:nvSpPr>
        <xdr:cNvPr id="105" name="n_3mainValue有形固定資産減価償却率">
          <a:extLst>
            <a:ext uri="{FF2B5EF4-FFF2-40B4-BE49-F238E27FC236}">
              <a16:creationId xmlns:a16="http://schemas.microsoft.com/office/drawing/2014/main" id="{B4287A9F-A474-4080-84D7-F131D63ED824}"/>
            </a:ext>
          </a:extLst>
        </xdr:cNvPr>
        <xdr:cNvSpPr txBox="1"/>
      </xdr:nvSpPr>
      <xdr:spPr>
        <a:xfrm>
          <a:off x="2324744" y="5674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66057</xdr:rowOff>
    </xdr:from>
    <xdr:ext cx="405111" cy="259045"/>
    <xdr:sp macro="" textlink="">
      <xdr:nvSpPr>
        <xdr:cNvPr id="106" name="n_4mainValue有形固定資産減価償却率">
          <a:extLst>
            <a:ext uri="{FF2B5EF4-FFF2-40B4-BE49-F238E27FC236}">
              <a16:creationId xmlns:a16="http://schemas.microsoft.com/office/drawing/2014/main" id="{3004F3BA-369C-4519-A1DF-4A62AB7860AE}"/>
            </a:ext>
          </a:extLst>
        </xdr:cNvPr>
        <xdr:cNvSpPr txBox="1"/>
      </xdr:nvSpPr>
      <xdr:spPr>
        <a:xfrm>
          <a:off x="1562744" y="563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DAA12B29-F4E2-49EB-BAF6-4163E4E0308B}"/>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EABB24CB-AF57-46F1-9308-71F2C9E9CCAC}"/>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a:extLst>
            <a:ext uri="{FF2B5EF4-FFF2-40B4-BE49-F238E27FC236}">
              <a16:creationId xmlns:a16="http://schemas.microsoft.com/office/drawing/2014/main" id="{5DA6AA81-55CA-4D7E-9B4B-AE6A092B5F64}"/>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366B4D44-70D4-4134-B51C-7F97EAF6B162}"/>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333FBB53-5B2A-4DBD-8D3D-279F38CC9748}"/>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07832F79-3605-4987-92F7-6C25788FC5F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761F8E28-D928-4694-93A4-A484D2BFFB7B}"/>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3C243C61-5E66-4395-8EE0-73AF9E54188B}"/>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F32711AD-03A9-4232-8201-A3214E9A6F9D}"/>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178ABAC6-96C9-4268-A28B-EC5C6577D853}"/>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AFC89014-0F6A-4682-893C-261A6B6F92FA}"/>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613A4B1B-3F7B-4496-8E09-D74B42F8995E}"/>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500EB3EC-129D-480A-B1B7-0783CDF3E86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類似団体と比較し高い水準にあるが、昨年度までと比べると大幅な改善となった。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特別会計の地方債現残高の減、充当可能基金の大幅増により改善となったものの、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年度以降の積み増しは困難であることが見込まれることから、将来的には上昇に転じる可能性がある。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40F213D8-91FD-4617-AEFC-8FE1D04BA892}"/>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F508F20E-1014-44C6-AD53-C12EE4F5E12B}"/>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6308DCCD-0ED6-49A6-8C0F-6FDADD8CEE37}"/>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a:extLst>
            <a:ext uri="{FF2B5EF4-FFF2-40B4-BE49-F238E27FC236}">
              <a16:creationId xmlns:a16="http://schemas.microsoft.com/office/drawing/2014/main" id="{5E2D7C4E-D342-46A8-8AAB-09F5CFF8DB6F}"/>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a:extLst>
            <a:ext uri="{FF2B5EF4-FFF2-40B4-BE49-F238E27FC236}">
              <a16:creationId xmlns:a16="http://schemas.microsoft.com/office/drawing/2014/main" id="{BC8ECEFE-ED42-480B-B9FA-30F362EF5091}"/>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a:extLst>
            <a:ext uri="{FF2B5EF4-FFF2-40B4-BE49-F238E27FC236}">
              <a16:creationId xmlns:a16="http://schemas.microsoft.com/office/drawing/2014/main" id="{EC571BEA-56E4-46A9-A815-712D84DB2C4A}"/>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6" name="テキスト ボックス 125">
          <a:extLst>
            <a:ext uri="{FF2B5EF4-FFF2-40B4-BE49-F238E27FC236}">
              <a16:creationId xmlns:a16="http://schemas.microsoft.com/office/drawing/2014/main" id="{8DC43ABE-3A84-43DA-93B2-B9150BB2A41D}"/>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a:extLst>
            <a:ext uri="{FF2B5EF4-FFF2-40B4-BE49-F238E27FC236}">
              <a16:creationId xmlns:a16="http://schemas.microsoft.com/office/drawing/2014/main" id="{81CBAA80-BEAF-4E41-84E9-4DF056DDC969}"/>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a:extLst>
            <a:ext uri="{FF2B5EF4-FFF2-40B4-BE49-F238E27FC236}">
              <a16:creationId xmlns:a16="http://schemas.microsoft.com/office/drawing/2014/main" id="{C5122D28-B05A-4479-B2BE-0601A2EB154D}"/>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a:extLst>
            <a:ext uri="{FF2B5EF4-FFF2-40B4-BE49-F238E27FC236}">
              <a16:creationId xmlns:a16="http://schemas.microsoft.com/office/drawing/2014/main" id="{0585A902-990F-4042-8D70-0C7A58BB7DF2}"/>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a:extLst>
            <a:ext uri="{FF2B5EF4-FFF2-40B4-BE49-F238E27FC236}">
              <a16:creationId xmlns:a16="http://schemas.microsoft.com/office/drawing/2014/main" id="{62A49FBA-4470-4B4B-A69D-5C9943C4F66F}"/>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a:extLst>
            <a:ext uri="{FF2B5EF4-FFF2-40B4-BE49-F238E27FC236}">
              <a16:creationId xmlns:a16="http://schemas.microsoft.com/office/drawing/2014/main" id="{1056555F-64DC-447E-9B37-012119A69F39}"/>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a:extLst>
            <a:ext uri="{FF2B5EF4-FFF2-40B4-BE49-F238E27FC236}">
              <a16:creationId xmlns:a16="http://schemas.microsoft.com/office/drawing/2014/main" id="{19FF9102-602F-4AAB-B49A-5CC1D7FA70BC}"/>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a:extLst>
            <a:ext uri="{FF2B5EF4-FFF2-40B4-BE49-F238E27FC236}">
              <a16:creationId xmlns:a16="http://schemas.microsoft.com/office/drawing/2014/main" id="{79CA9640-27CD-4025-8758-317038CA5247}"/>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a:extLst>
            <a:ext uri="{FF2B5EF4-FFF2-40B4-BE49-F238E27FC236}">
              <a16:creationId xmlns:a16="http://schemas.microsoft.com/office/drawing/2014/main" id="{C8C6A113-FE00-480F-88FB-4E7DE9580DF8}"/>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21C70157-6552-4C9F-9946-B335897E46EB}"/>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D7704AC1-2FD1-4E1D-9E44-45DEDF0DDC9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31</xdr:row>
      <xdr:rowOff>130465</xdr:rowOff>
    </xdr:to>
    <xdr:cxnSp macro="">
      <xdr:nvCxnSpPr>
        <xdr:cNvPr id="137" name="直線コネクタ 136">
          <a:extLst>
            <a:ext uri="{FF2B5EF4-FFF2-40B4-BE49-F238E27FC236}">
              <a16:creationId xmlns:a16="http://schemas.microsoft.com/office/drawing/2014/main" id="{CB33BDD9-5C2E-4890-9955-5E4DC5E834E5}"/>
            </a:ext>
          </a:extLst>
        </xdr:cNvPr>
        <xdr:cNvCxnSpPr/>
      </xdr:nvCxnSpPr>
      <xdr:spPr>
        <a:xfrm flipV="1">
          <a:off x="14793595" y="5261428"/>
          <a:ext cx="1269" cy="955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134292</xdr:rowOff>
    </xdr:from>
    <xdr:ext cx="469744" cy="259045"/>
    <xdr:sp macro="" textlink="">
      <xdr:nvSpPr>
        <xdr:cNvPr id="138" name="債務償還比率最小値テキスト">
          <a:extLst>
            <a:ext uri="{FF2B5EF4-FFF2-40B4-BE49-F238E27FC236}">
              <a16:creationId xmlns:a16="http://schemas.microsoft.com/office/drawing/2014/main" id="{327C0AB9-C0BB-4848-B593-EF0F02DC9E9B}"/>
            </a:ext>
          </a:extLst>
        </xdr:cNvPr>
        <xdr:cNvSpPr txBox="1"/>
      </xdr:nvSpPr>
      <xdr:spPr>
        <a:xfrm>
          <a:off x="14846300" y="6220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31</xdr:row>
      <xdr:rowOff>130465</xdr:rowOff>
    </xdr:from>
    <xdr:to>
      <xdr:col>76</xdr:col>
      <xdr:colOff>111125</xdr:colOff>
      <xdr:row>31</xdr:row>
      <xdr:rowOff>130465</xdr:rowOff>
    </xdr:to>
    <xdr:cxnSp macro="">
      <xdr:nvCxnSpPr>
        <xdr:cNvPr id="139" name="直線コネクタ 138">
          <a:extLst>
            <a:ext uri="{FF2B5EF4-FFF2-40B4-BE49-F238E27FC236}">
              <a16:creationId xmlns:a16="http://schemas.microsoft.com/office/drawing/2014/main" id="{77E12237-C380-433D-A0A9-8CB70708F695}"/>
            </a:ext>
          </a:extLst>
        </xdr:cNvPr>
        <xdr:cNvCxnSpPr/>
      </xdr:nvCxnSpPr>
      <xdr:spPr>
        <a:xfrm>
          <a:off x="14706600" y="6216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a:extLst>
            <a:ext uri="{FF2B5EF4-FFF2-40B4-BE49-F238E27FC236}">
              <a16:creationId xmlns:a16="http://schemas.microsoft.com/office/drawing/2014/main" id="{8593A933-5E5B-4FF0-8BF2-CCC4602F20C2}"/>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a:extLst>
            <a:ext uri="{FF2B5EF4-FFF2-40B4-BE49-F238E27FC236}">
              <a16:creationId xmlns:a16="http://schemas.microsoft.com/office/drawing/2014/main" id="{204EB91D-2CAD-4951-A4ED-0F83662B43DE}"/>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83414</xdr:rowOff>
    </xdr:from>
    <xdr:ext cx="469744" cy="259045"/>
    <xdr:sp macro="" textlink="">
      <xdr:nvSpPr>
        <xdr:cNvPr id="142" name="債務償還比率平均値テキスト">
          <a:extLst>
            <a:ext uri="{FF2B5EF4-FFF2-40B4-BE49-F238E27FC236}">
              <a16:creationId xmlns:a16="http://schemas.microsoft.com/office/drawing/2014/main" id="{5C6C4047-4827-4737-9CD4-1DBC584C453A}"/>
            </a:ext>
          </a:extLst>
        </xdr:cNvPr>
        <xdr:cNvSpPr txBox="1"/>
      </xdr:nvSpPr>
      <xdr:spPr>
        <a:xfrm>
          <a:off x="14846300" y="54840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60537</xdr:rowOff>
    </xdr:from>
    <xdr:to>
      <xdr:col>76</xdr:col>
      <xdr:colOff>73025</xdr:colOff>
      <xdr:row>28</xdr:row>
      <xdr:rowOff>162137</xdr:rowOff>
    </xdr:to>
    <xdr:sp macro="" textlink="">
      <xdr:nvSpPr>
        <xdr:cNvPr id="143" name="フローチャート: 判断 142">
          <a:extLst>
            <a:ext uri="{FF2B5EF4-FFF2-40B4-BE49-F238E27FC236}">
              <a16:creationId xmlns:a16="http://schemas.microsoft.com/office/drawing/2014/main" id="{59053C04-6BAB-4B2A-B2B1-F8FEF7D184D6}"/>
            </a:ext>
          </a:extLst>
        </xdr:cNvPr>
        <xdr:cNvSpPr/>
      </xdr:nvSpPr>
      <xdr:spPr>
        <a:xfrm>
          <a:off x="14744700" y="5632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40422</xdr:rowOff>
    </xdr:from>
    <xdr:to>
      <xdr:col>72</xdr:col>
      <xdr:colOff>123825</xdr:colOff>
      <xdr:row>29</xdr:row>
      <xdr:rowOff>142022</xdr:rowOff>
    </xdr:to>
    <xdr:sp macro="" textlink="">
      <xdr:nvSpPr>
        <xdr:cNvPr id="144" name="フローチャート: 判断 143">
          <a:extLst>
            <a:ext uri="{FF2B5EF4-FFF2-40B4-BE49-F238E27FC236}">
              <a16:creationId xmlns:a16="http://schemas.microsoft.com/office/drawing/2014/main" id="{1C0F04DE-A228-4068-A2C8-4AD58F9F9E0F}"/>
            </a:ext>
          </a:extLst>
        </xdr:cNvPr>
        <xdr:cNvSpPr/>
      </xdr:nvSpPr>
      <xdr:spPr>
        <a:xfrm>
          <a:off x="14033500" y="5783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72910</xdr:rowOff>
    </xdr:from>
    <xdr:to>
      <xdr:col>68</xdr:col>
      <xdr:colOff>123825</xdr:colOff>
      <xdr:row>30</xdr:row>
      <xdr:rowOff>3060</xdr:rowOff>
    </xdr:to>
    <xdr:sp macro="" textlink="">
      <xdr:nvSpPr>
        <xdr:cNvPr id="145" name="フローチャート: 判断 144">
          <a:extLst>
            <a:ext uri="{FF2B5EF4-FFF2-40B4-BE49-F238E27FC236}">
              <a16:creationId xmlns:a16="http://schemas.microsoft.com/office/drawing/2014/main" id="{29A4039D-7658-4E23-8BFF-5378F1E89B62}"/>
            </a:ext>
          </a:extLst>
        </xdr:cNvPr>
        <xdr:cNvSpPr/>
      </xdr:nvSpPr>
      <xdr:spPr>
        <a:xfrm>
          <a:off x="13271500" y="5816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49161</xdr:rowOff>
    </xdr:from>
    <xdr:to>
      <xdr:col>64</xdr:col>
      <xdr:colOff>123825</xdr:colOff>
      <xdr:row>29</xdr:row>
      <xdr:rowOff>150761</xdr:rowOff>
    </xdr:to>
    <xdr:sp macro="" textlink="">
      <xdr:nvSpPr>
        <xdr:cNvPr id="146" name="フローチャート: 判断 145">
          <a:extLst>
            <a:ext uri="{FF2B5EF4-FFF2-40B4-BE49-F238E27FC236}">
              <a16:creationId xmlns:a16="http://schemas.microsoft.com/office/drawing/2014/main" id="{B1A4A395-845E-4890-9181-5BACFEEDE987}"/>
            </a:ext>
          </a:extLst>
        </xdr:cNvPr>
        <xdr:cNvSpPr/>
      </xdr:nvSpPr>
      <xdr:spPr>
        <a:xfrm>
          <a:off x="12509500" y="579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59648</xdr:rowOff>
    </xdr:from>
    <xdr:to>
      <xdr:col>60</xdr:col>
      <xdr:colOff>123825</xdr:colOff>
      <xdr:row>29</xdr:row>
      <xdr:rowOff>161248</xdr:rowOff>
    </xdr:to>
    <xdr:sp macro="" textlink="">
      <xdr:nvSpPr>
        <xdr:cNvPr id="147" name="フローチャート: 判断 146">
          <a:extLst>
            <a:ext uri="{FF2B5EF4-FFF2-40B4-BE49-F238E27FC236}">
              <a16:creationId xmlns:a16="http://schemas.microsoft.com/office/drawing/2014/main" id="{CD33161C-5995-4B27-B6D2-DC8316DD8B98}"/>
            </a:ext>
          </a:extLst>
        </xdr:cNvPr>
        <xdr:cNvSpPr/>
      </xdr:nvSpPr>
      <xdr:spPr>
        <a:xfrm>
          <a:off x="11747500" y="580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C3C82F48-9094-4552-9888-41D28DCDC6F1}"/>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D678FE6D-53D0-4E1E-921B-8B9694363FBC}"/>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8540C86C-1E76-49C8-A76D-EFD1CAB783B4}"/>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EA743D07-14A8-411D-AD62-E3FCAB91356B}"/>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A0F471A-879C-4477-AD65-52A1376D827D}"/>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125204</xdr:rowOff>
    </xdr:from>
    <xdr:to>
      <xdr:col>76</xdr:col>
      <xdr:colOff>73025</xdr:colOff>
      <xdr:row>29</xdr:row>
      <xdr:rowOff>55354</xdr:rowOff>
    </xdr:to>
    <xdr:sp macro="" textlink="">
      <xdr:nvSpPr>
        <xdr:cNvPr id="153" name="楕円 152">
          <a:extLst>
            <a:ext uri="{FF2B5EF4-FFF2-40B4-BE49-F238E27FC236}">
              <a16:creationId xmlns:a16="http://schemas.microsoft.com/office/drawing/2014/main" id="{A3E9635F-99A8-4199-9840-5ED9EC18DE02}"/>
            </a:ext>
          </a:extLst>
        </xdr:cNvPr>
        <xdr:cNvSpPr/>
      </xdr:nvSpPr>
      <xdr:spPr>
        <a:xfrm>
          <a:off x="14744700" y="569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103631</xdr:rowOff>
    </xdr:from>
    <xdr:ext cx="469744" cy="259045"/>
    <xdr:sp macro="" textlink="">
      <xdr:nvSpPr>
        <xdr:cNvPr id="154" name="債務償還比率該当値テキスト">
          <a:extLst>
            <a:ext uri="{FF2B5EF4-FFF2-40B4-BE49-F238E27FC236}">
              <a16:creationId xmlns:a16="http://schemas.microsoft.com/office/drawing/2014/main" id="{C7CC2B44-DD68-4AAB-9B44-B2C56428ACF5}"/>
            </a:ext>
          </a:extLst>
        </xdr:cNvPr>
        <xdr:cNvSpPr txBox="1"/>
      </xdr:nvSpPr>
      <xdr:spPr>
        <a:xfrm>
          <a:off x="14846300" y="567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151904</xdr:rowOff>
    </xdr:from>
    <xdr:to>
      <xdr:col>72</xdr:col>
      <xdr:colOff>123825</xdr:colOff>
      <xdr:row>31</xdr:row>
      <xdr:rowOff>82054</xdr:rowOff>
    </xdr:to>
    <xdr:sp macro="" textlink="">
      <xdr:nvSpPr>
        <xdr:cNvPr id="155" name="楕円 154">
          <a:extLst>
            <a:ext uri="{FF2B5EF4-FFF2-40B4-BE49-F238E27FC236}">
              <a16:creationId xmlns:a16="http://schemas.microsoft.com/office/drawing/2014/main" id="{C9F3BC6B-8855-40F5-98B3-B84C6E129536}"/>
            </a:ext>
          </a:extLst>
        </xdr:cNvPr>
        <xdr:cNvSpPr/>
      </xdr:nvSpPr>
      <xdr:spPr>
        <a:xfrm>
          <a:off x="14033500" y="6066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4554</xdr:rowOff>
    </xdr:from>
    <xdr:to>
      <xdr:col>76</xdr:col>
      <xdr:colOff>22225</xdr:colOff>
      <xdr:row>31</xdr:row>
      <xdr:rowOff>31254</xdr:rowOff>
    </xdr:to>
    <xdr:cxnSp macro="">
      <xdr:nvCxnSpPr>
        <xdr:cNvPr id="156" name="直線コネクタ 155">
          <a:extLst>
            <a:ext uri="{FF2B5EF4-FFF2-40B4-BE49-F238E27FC236}">
              <a16:creationId xmlns:a16="http://schemas.microsoft.com/office/drawing/2014/main" id="{CE438025-FF5B-450C-8706-3D13323F5781}"/>
            </a:ext>
          </a:extLst>
        </xdr:cNvPr>
        <xdr:cNvCxnSpPr/>
      </xdr:nvCxnSpPr>
      <xdr:spPr>
        <a:xfrm flipV="1">
          <a:off x="14084300" y="5748129"/>
          <a:ext cx="711200" cy="369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36074</xdr:rowOff>
    </xdr:from>
    <xdr:to>
      <xdr:col>68</xdr:col>
      <xdr:colOff>123825</xdr:colOff>
      <xdr:row>31</xdr:row>
      <xdr:rowOff>137674</xdr:rowOff>
    </xdr:to>
    <xdr:sp macro="" textlink="">
      <xdr:nvSpPr>
        <xdr:cNvPr id="157" name="楕円 156">
          <a:extLst>
            <a:ext uri="{FF2B5EF4-FFF2-40B4-BE49-F238E27FC236}">
              <a16:creationId xmlns:a16="http://schemas.microsoft.com/office/drawing/2014/main" id="{2CEDFF40-2A29-40F4-9BCB-9283A73CFC5F}"/>
            </a:ext>
          </a:extLst>
        </xdr:cNvPr>
        <xdr:cNvSpPr/>
      </xdr:nvSpPr>
      <xdr:spPr>
        <a:xfrm>
          <a:off x="13271500" y="612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31254</xdr:rowOff>
    </xdr:from>
    <xdr:to>
      <xdr:col>72</xdr:col>
      <xdr:colOff>73025</xdr:colOff>
      <xdr:row>31</xdr:row>
      <xdr:rowOff>86874</xdr:rowOff>
    </xdr:to>
    <xdr:cxnSp macro="">
      <xdr:nvCxnSpPr>
        <xdr:cNvPr id="158" name="直線コネクタ 157">
          <a:extLst>
            <a:ext uri="{FF2B5EF4-FFF2-40B4-BE49-F238E27FC236}">
              <a16:creationId xmlns:a16="http://schemas.microsoft.com/office/drawing/2014/main" id="{70C1C9EA-5324-422D-9173-F7342D42BEF2}"/>
            </a:ext>
          </a:extLst>
        </xdr:cNvPr>
        <xdr:cNvCxnSpPr/>
      </xdr:nvCxnSpPr>
      <xdr:spPr>
        <a:xfrm flipV="1">
          <a:off x="13322300" y="6117729"/>
          <a:ext cx="762000" cy="5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139573</xdr:rowOff>
    </xdr:from>
    <xdr:to>
      <xdr:col>64</xdr:col>
      <xdr:colOff>123825</xdr:colOff>
      <xdr:row>34</xdr:row>
      <xdr:rowOff>69723</xdr:rowOff>
    </xdr:to>
    <xdr:sp macro="" textlink="">
      <xdr:nvSpPr>
        <xdr:cNvPr id="159" name="楕円 158">
          <a:extLst>
            <a:ext uri="{FF2B5EF4-FFF2-40B4-BE49-F238E27FC236}">
              <a16:creationId xmlns:a16="http://schemas.microsoft.com/office/drawing/2014/main" id="{4C05E82A-42A2-4591-B9C1-40A316DDE5CB}"/>
            </a:ext>
          </a:extLst>
        </xdr:cNvPr>
        <xdr:cNvSpPr/>
      </xdr:nvSpPr>
      <xdr:spPr>
        <a:xfrm>
          <a:off x="12509500" y="656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86874</xdr:rowOff>
    </xdr:from>
    <xdr:to>
      <xdr:col>68</xdr:col>
      <xdr:colOff>73025</xdr:colOff>
      <xdr:row>34</xdr:row>
      <xdr:rowOff>18923</xdr:rowOff>
    </xdr:to>
    <xdr:cxnSp macro="">
      <xdr:nvCxnSpPr>
        <xdr:cNvPr id="160" name="直線コネクタ 159">
          <a:extLst>
            <a:ext uri="{FF2B5EF4-FFF2-40B4-BE49-F238E27FC236}">
              <a16:creationId xmlns:a16="http://schemas.microsoft.com/office/drawing/2014/main" id="{9F50E50E-6C93-4FE6-9716-D503C779BFA5}"/>
            </a:ext>
          </a:extLst>
        </xdr:cNvPr>
        <xdr:cNvCxnSpPr/>
      </xdr:nvCxnSpPr>
      <xdr:spPr>
        <a:xfrm flipV="1">
          <a:off x="12560300" y="6173349"/>
          <a:ext cx="762000" cy="44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1536</xdr:rowOff>
    </xdr:from>
    <xdr:to>
      <xdr:col>60</xdr:col>
      <xdr:colOff>123825</xdr:colOff>
      <xdr:row>34</xdr:row>
      <xdr:rowOff>103136</xdr:rowOff>
    </xdr:to>
    <xdr:sp macro="" textlink="">
      <xdr:nvSpPr>
        <xdr:cNvPr id="161" name="楕円 160">
          <a:extLst>
            <a:ext uri="{FF2B5EF4-FFF2-40B4-BE49-F238E27FC236}">
              <a16:creationId xmlns:a16="http://schemas.microsoft.com/office/drawing/2014/main" id="{84799BBD-A779-47E4-91A4-21D1DEEC37DC}"/>
            </a:ext>
          </a:extLst>
        </xdr:cNvPr>
        <xdr:cNvSpPr/>
      </xdr:nvSpPr>
      <xdr:spPr>
        <a:xfrm>
          <a:off x="11747500" y="660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34</xdr:row>
      <xdr:rowOff>18923</xdr:rowOff>
    </xdr:from>
    <xdr:to>
      <xdr:col>64</xdr:col>
      <xdr:colOff>73025</xdr:colOff>
      <xdr:row>34</xdr:row>
      <xdr:rowOff>52336</xdr:rowOff>
    </xdr:to>
    <xdr:cxnSp macro="">
      <xdr:nvCxnSpPr>
        <xdr:cNvPr id="162" name="直線コネクタ 161">
          <a:extLst>
            <a:ext uri="{FF2B5EF4-FFF2-40B4-BE49-F238E27FC236}">
              <a16:creationId xmlns:a16="http://schemas.microsoft.com/office/drawing/2014/main" id="{25805D48-B7A7-467B-A403-EB6C49E41C3A}"/>
            </a:ext>
          </a:extLst>
        </xdr:cNvPr>
        <xdr:cNvCxnSpPr/>
      </xdr:nvCxnSpPr>
      <xdr:spPr>
        <a:xfrm flipV="1">
          <a:off x="11798300" y="6619748"/>
          <a:ext cx="762000" cy="3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158549</xdr:rowOff>
    </xdr:from>
    <xdr:ext cx="469744" cy="259045"/>
    <xdr:sp macro="" textlink="">
      <xdr:nvSpPr>
        <xdr:cNvPr id="163" name="n_1aveValue債務償還比率">
          <a:extLst>
            <a:ext uri="{FF2B5EF4-FFF2-40B4-BE49-F238E27FC236}">
              <a16:creationId xmlns:a16="http://schemas.microsoft.com/office/drawing/2014/main" id="{C631F56C-BAF4-4F24-ABA9-F39E212ADC73}"/>
            </a:ext>
          </a:extLst>
        </xdr:cNvPr>
        <xdr:cNvSpPr txBox="1"/>
      </xdr:nvSpPr>
      <xdr:spPr>
        <a:xfrm>
          <a:off x="13836727" y="5559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19587</xdr:rowOff>
    </xdr:from>
    <xdr:ext cx="469744" cy="259045"/>
    <xdr:sp macro="" textlink="">
      <xdr:nvSpPr>
        <xdr:cNvPr id="164" name="n_2aveValue債務償還比率">
          <a:extLst>
            <a:ext uri="{FF2B5EF4-FFF2-40B4-BE49-F238E27FC236}">
              <a16:creationId xmlns:a16="http://schemas.microsoft.com/office/drawing/2014/main" id="{00DF504D-20E5-41A3-B53B-DC518EFC0B83}"/>
            </a:ext>
          </a:extLst>
        </xdr:cNvPr>
        <xdr:cNvSpPr txBox="1"/>
      </xdr:nvSpPr>
      <xdr:spPr>
        <a:xfrm>
          <a:off x="13087427" y="5591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167288</xdr:rowOff>
    </xdr:from>
    <xdr:ext cx="469744" cy="259045"/>
    <xdr:sp macro="" textlink="">
      <xdr:nvSpPr>
        <xdr:cNvPr id="165" name="n_3aveValue債務償還比率">
          <a:extLst>
            <a:ext uri="{FF2B5EF4-FFF2-40B4-BE49-F238E27FC236}">
              <a16:creationId xmlns:a16="http://schemas.microsoft.com/office/drawing/2014/main" id="{952CA467-A0E5-4CD5-9EA9-2FE001213528}"/>
            </a:ext>
          </a:extLst>
        </xdr:cNvPr>
        <xdr:cNvSpPr txBox="1"/>
      </xdr:nvSpPr>
      <xdr:spPr>
        <a:xfrm>
          <a:off x="12325427" y="5567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6325</xdr:rowOff>
    </xdr:from>
    <xdr:ext cx="469744" cy="259045"/>
    <xdr:sp macro="" textlink="">
      <xdr:nvSpPr>
        <xdr:cNvPr id="166" name="n_4aveValue債務償還比率">
          <a:extLst>
            <a:ext uri="{FF2B5EF4-FFF2-40B4-BE49-F238E27FC236}">
              <a16:creationId xmlns:a16="http://schemas.microsoft.com/office/drawing/2014/main" id="{AC5B8E96-6CF4-4320-9AA9-2D8B6E713ED6}"/>
            </a:ext>
          </a:extLst>
        </xdr:cNvPr>
        <xdr:cNvSpPr txBox="1"/>
      </xdr:nvSpPr>
      <xdr:spPr>
        <a:xfrm>
          <a:off x="11563427" y="5578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73181</xdr:rowOff>
    </xdr:from>
    <xdr:ext cx="469744" cy="259045"/>
    <xdr:sp macro="" textlink="">
      <xdr:nvSpPr>
        <xdr:cNvPr id="167" name="n_1mainValue債務償還比率">
          <a:extLst>
            <a:ext uri="{FF2B5EF4-FFF2-40B4-BE49-F238E27FC236}">
              <a16:creationId xmlns:a16="http://schemas.microsoft.com/office/drawing/2014/main" id="{1B21A67E-375F-49D7-A9A8-AE790882494F}"/>
            </a:ext>
          </a:extLst>
        </xdr:cNvPr>
        <xdr:cNvSpPr txBox="1"/>
      </xdr:nvSpPr>
      <xdr:spPr>
        <a:xfrm>
          <a:off x="13836727" y="6159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128801</xdr:rowOff>
    </xdr:from>
    <xdr:ext cx="469744" cy="259045"/>
    <xdr:sp macro="" textlink="">
      <xdr:nvSpPr>
        <xdr:cNvPr id="168" name="n_2mainValue債務償還比率">
          <a:extLst>
            <a:ext uri="{FF2B5EF4-FFF2-40B4-BE49-F238E27FC236}">
              <a16:creationId xmlns:a16="http://schemas.microsoft.com/office/drawing/2014/main" id="{9009E5BB-A5D6-4055-B913-940654898545}"/>
            </a:ext>
          </a:extLst>
        </xdr:cNvPr>
        <xdr:cNvSpPr txBox="1"/>
      </xdr:nvSpPr>
      <xdr:spPr>
        <a:xfrm>
          <a:off x="13087427" y="6215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34</xdr:row>
      <xdr:rowOff>60850</xdr:rowOff>
    </xdr:from>
    <xdr:ext cx="560923" cy="259045"/>
    <xdr:sp macro="" textlink="">
      <xdr:nvSpPr>
        <xdr:cNvPr id="169" name="n_3mainValue債務償還比率">
          <a:extLst>
            <a:ext uri="{FF2B5EF4-FFF2-40B4-BE49-F238E27FC236}">
              <a16:creationId xmlns:a16="http://schemas.microsoft.com/office/drawing/2014/main" id="{742D0A0D-D0B3-421E-AA3C-4A5AA9562EF5}"/>
            </a:ext>
          </a:extLst>
        </xdr:cNvPr>
        <xdr:cNvSpPr txBox="1"/>
      </xdr:nvSpPr>
      <xdr:spPr>
        <a:xfrm>
          <a:off x="12279838" y="666167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94263</xdr:rowOff>
    </xdr:from>
    <xdr:ext cx="560923" cy="259045"/>
    <xdr:sp macro="" textlink="">
      <xdr:nvSpPr>
        <xdr:cNvPr id="170" name="n_4mainValue債務償還比率">
          <a:extLst>
            <a:ext uri="{FF2B5EF4-FFF2-40B4-BE49-F238E27FC236}">
              <a16:creationId xmlns:a16="http://schemas.microsoft.com/office/drawing/2014/main" id="{227F99A6-AF8E-4B53-A236-287A5CF3E0BE}"/>
            </a:ext>
          </a:extLst>
        </xdr:cNvPr>
        <xdr:cNvSpPr txBox="1"/>
      </xdr:nvSpPr>
      <xdr:spPr>
        <a:xfrm>
          <a:off x="11517838" y="669508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FA04E16B-9932-42C4-8068-D4BEFA2215AA}"/>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F67E2EBC-534A-4EA9-A532-CC3206255953}"/>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47A2746F-36A2-4E90-9FBC-EA1F34E55E9A}"/>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728880CD-38B7-46A7-9BDD-CEEB1F42A0B5}"/>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532A4149-0481-4C53-B083-92060164165F}"/>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91B5DBDB-7677-4CAB-AA8C-357A715E4CD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0AA0A12-4830-482B-83A5-542BBB2EE3D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508268F-8DF5-47B9-AF15-C40206406A9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CBBA969-FDCC-4961-8174-347B4F382F1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F51700D-F4F2-48F9-A11B-D5B50D6249F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7CB4F4C-E731-4D4A-8EF9-C2F1CB438AF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35141FE-254F-499E-81A1-C37AE17B7A4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3BFB762-73D8-4ED5-A4EA-B515B7B580E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0EE491B-C781-4259-93ED-B94B24693E4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610FE50-1C0D-402E-9E23-E462ED1194F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83F1BD7-888A-4B6F-AA5D-DE034AF3587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16,549
16,428
28.07
10,950,050
10,386,127
536,301
4,680,905
5,647,461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F06961C-4A9F-4237-93CD-535EF441B55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C3FE41E-6544-465C-972F-4C794AECD5B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623D0C7-22A7-4732-9738-9091900B5AB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4C5E4D5-DEFA-42F5-A478-F22F614A0D3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67414F3-9D27-48E8-A903-054E146AA86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D4D8B192-3DFD-443F-B1E7-4FF4D5D680ED}"/>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772016A-ADBD-4E5C-968B-364F4441C00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8FB5907-A4FF-4CE3-BCC9-7B330BDB262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2F5CE4E-2CE3-4B11-9146-BBAF70DE630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C700116-5099-459D-A91C-8DF1FEEF31C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7129194-C2DE-4FFF-B18D-7955992FDA9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53F98D8-0094-4128-99A7-A4B5C93BD29D}"/>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5C12D0E-55B9-4761-A267-F7C951C076AF}"/>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59B1996-50D3-400C-86FF-6AC0B4ECC41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5C86F4A-3D37-4A8F-9AFB-4724BC22FB4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79841E8-E56C-4B14-8B60-95C64141F0D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4406A92-D933-4CFE-AEC7-082A15C8C99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69C818A-3145-4DFE-B616-5E63215F429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5018F49-A778-47F6-961B-FA94CAEEB9D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993A50A-CFB1-4BEE-89B6-B0D88A31BC4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0E83A9E-6581-4E4B-9226-195E18043C8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8B1E7DE-E9B8-4706-9434-4FA1E0AF53A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1BAE2C5-BC3B-48C0-970C-690AED787EB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49F53E2-70B2-42CA-9215-E5BE0E3763E2}"/>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069EB1C-1316-46EB-B77A-605C17839C1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0292018-E7D5-4FF9-99B9-6D13B78E7AB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1D1BAD7-77AB-4947-81FF-FBF9D1C9331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3DB540C-88F2-4C4E-B5FB-DC7631F7300A}"/>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A6B186A-834A-4188-AFA6-6A9158ACACA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6C75C42-04F1-4037-B4C3-6886FC8DAE9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5F1CB0D-1A7E-4F26-AEDA-4C5692990BA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006056B-4C37-4CC3-8DAE-6FA622636FB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C409410-8598-426C-BE5F-E7DE4D21E29C}"/>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23899887-80F8-4CBF-A2CE-F0CC398CD7A7}"/>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3C7D0E2B-AAA5-4E14-BC20-C3BB15803D39}"/>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83D77C8-EB09-41C8-9544-B0188D5E048A}"/>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272A877A-CEEA-4C0E-8165-C27BCA6649B2}"/>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99A60BAA-EE23-445B-B6EA-7B0134AA283B}"/>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3F7E93A7-339E-4E21-A825-616EAC002F3C}"/>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A4BF8B06-0A98-4DD5-9C21-86E2A09B628B}"/>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708ECE1B-E650-4C4A-AC86-A513471B6625}"/>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7B6CAFAC-5CB7-483A-81DD-A55230449F3A}"/>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47D7664D-5BB0-41AC-98EB-2A6F679413E5}"/>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27C821C2-D74B-4CBF-AAF2-6189328D1334}"/>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C176C8C5-62C0-45A2-90E4-CA90042D011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41910</xdr:rowOff>
    </xdr:from>
    <xdr:to>
      <xdr:col>24</xdr:col>
      <xdr:colOff>62865</xdr:colOff>
      <xdr:row>41</xdr:row>
      <xdr:rowOff>83820</xdr:rowOff>
    </xdr:to>
    <xdr:cxnSp macro="">
      <xdr:nvCxnSpPr>
        <xdr:cNvPr id="57" name="直線コネクタ 56">
          <a:extLst>
            <a:ext uri="{FF2B5EF4-FFF2-40B4-BE49-F238E27FC236}">
              <a16:creationId xmlns:a16="http://schemas.microsoft.com/office/drawing/2014/main" id="{593B20A7-B6AC-4107-ACA9-90EFE74F80BA}"/>
            </a:ext>
          </a:extLst>
        </xdr:cNvPr>
        <xdr:cNvCxnSpPr/>
      </xdr:nvCxnSpPr>
      <xdr:spPr>
        <a:xfrm flipV="1">
          <a:off x="4634865" y="569976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87647</xdr:rowOff>
    </xdr:from>
    <xdr:ext cx="405111" cy="259045"/>
    <xdr:sp macro="" textlink="">
      <xdr:nvSpPr>
        <xdr:cNvPr id="58" name="【道路】&#10;有形固定資産減価償却率最小値テキスト">
          <a:extLst>
            <a:ext uri="{FF2B5EF4-FFF2-40B4-BE49-F238E27FC236}">
              <a16:creationId xmlns:a16="http://schemas.microsoft.com/office/drawing/2014/main" id="{95B61FD3-3192-4D8F-971D-5403890248B2}"/>
            </a:ext>
          </a:extLst>
        </xdr:cNvPr>
        <xdr:cNvSpPr txBox="1"/>
      </xdr:nvSpPr>
      <xdr:spPr>
        <a:xfrm>
          <a:off x="4673600" y="711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83820</xdr:rowOff>
    </xdr:from>
    <xdr:to>
      <xdr:col>24</xdr:col>
      <xdr:colOff>152400</xdr:colOff>
      <xdr:row>41</xdr:row>
      <xdr:rowOff>83820</xdr:rowOff>
    </xdr:to>
    <xdr:cxnSp macro="">
      <xdr:nvCxnSpPr>
        <xdr:cNvPr id="59" name="直線コネクタ 58">
          <a:extLst>
            <a:ext uri="{FF2B5EF4-FFF2-40B4-BE49-F238E27FC236}">
              <a16:creationId xmlns:a16="http://schemas.microsoft.com/office/drawing/2014/main" id="{8776066A-CDA1-4F5F-90C8-3C26F8E5C7CE}"/>
            </a:ext>
          </a:extLst>
        </xdr:cNvPr>
        <xdr:cNvCxnSpPr/>
      </xdr:nvCxnSpPr>
      <xdr:spPr>
        <a:xfrm>
          <a:off x="4546600" y="7113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160037</xdr:rowOff>
    </xdr:from>
    <xdr:ext cx="405111" cy="259045"/>
    <xdr:sp macro="" textlink="">
      <xdr:nvSpPr>
        <xdr:cNvPr id="60" name="【道路】&#10;有形固定資産減価償却率最大値テキスト">
          <a:extLst>
            <a:ext uri="{FF2B5EF4-FFF2-40B4-BE49-F238E27FC236}">
              <a16:creationId xmlns:a16="http://schemas.microsoft.com/office/drawing/2014/main" id="{8AFB2A37-449F-463D-906C-432C9713EC2D}"/>
            </a:ext>
          </a:extLst>
        </xdr:cNvPr>
        <xdr:cNvSpPr txBox="1"/>
      </xdr:nvSpPr>
      <xdr:spPr>
        <a:xfrm>
          <a:off x="4673600" y="5474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41910</xdr:rowOff>
    </xdr:from>
    <xdr:to>
      <xdr:col>24</xdr:col>
      <xdr:colOff>152400</xdr:colOff>
      <xdr:row>33</xdr:row>
      <xdr:rowOff>41910</xdr:rowOff>
    </xdr:to>
    <xdr:cxnSp macro="">
      <xdr:nvCxnSpPr>
        <xdr:cNvPr id="61" name="直線コネクタ 60">
          <a:extLst>
            <a:ext uri="{FF2B5EF4-FFF2-40B4-BE49-F238E27FC236}">
              <a16:creationId xmlns:a16="http://schemas.microsoft.com/office/drawing/2014/main" id="{57CF0CA1-4177-456A-8240-C9DB424DC2D8}"/>
            </a:ext>
          </a:extLst>
        </xdr:cNvPr>
        <xdr:cNvCxnSpPr/>
      </xdr:nvCxnSpPr>
      <xdr:spPr>
        <a:xfrm>
          <a:off x="4546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9542</xdr:rowOff>
    </xdr:from>
    <xdr:ext cx="405111" cy="259045"/>
    <xdr:sp macro="" textlink="">
      <xdr:nvSpPr>
        <xdr:cNvPr id="62" name="【道路】&#10;有形固定資産減価償却率平均値テキスト">
          <a:extLst>
            <a:ext uri="{FF2B5EF4-FFF2-40B4-BE49-F238E27FC236}">
              <a16:creationId xmlns:a16="http://schemas.microsoft.com/office/drawing/2014/main" id="{716FE16E-9A0B-4A44-A8EC-8272CA698286}"/>
            </a:ext>
          </a:extLst>
        </xdr:cNvPr>
        <xdr:cNvSpPr txBox="1"/>
      </xdr:nvSpPr>
      <xdr:spPr>
        <a:xfrm>
          <a:off x="4673600" y="6524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31115</xdr:rowOff>
    </xdr:from>
    <xdr:to>
      <xdr:col>24</xdr:col>
      <xdr:colOff>114300</xdr:colOff>
      <xdr:row>38</xdr:row>
      <xdr:rowOff>132715</xdr:rowOff>
    </xdr:to>
    <xdr:sp macro="" textlink="">
      <xdr:nvSpPr>
        <xdr:cNvPr id="63" name="フローチャート: 判断 62">
          <a:extLst>
            <a:ext uri="{FF2B5EF4-FFF2-40B4-BE49-F238E27FC236}">
              <a16:creationId xmlns:a16="http://schemas.microsoft.com/office/drawing/2014/main" id="{4E6959FE-624E-469B-B9BA-BC155F95852D}"/>
            </a:ext>
          </a:extLst>
        </xdr:cNvPr>
        <xdr:cNvSpPr/>
      </xdr:nvSpPr>
      <xdr:spPr>
        <a:xfrm>
          <a:off x="45847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143510</xdr:rowOff>
    </xdr:from>
    <xdr:to>
      <xdr:col>20</xdr:col>
      <xdr:colOff>38100</xdr:colOff>
      <xdr:row>38</xdr:row>
      <xdr:rowOff>73660</xdr:rowOff>
    </xdr:to>
    <xdr:sp macro="" textlink="">
      <xdr:nvSpPr>
        <xdr:cNvPr id="64" name="フローチャート: 判断 63">
          <a:extLst>
            <a:ext uri="{FF2B5EF4-FFF2-40B4-BE49-F238E27FC236}">
              <a16:creationId xmlns:a16="http://schemas.microsoft.com/office/drawing/2014/main" id="{C311A9D2-EF68-4C22-AEBE-45E6B9686DFF}"/>
            </a:ext>
          </a:extLst>
        </xdr:cNvPr>
        <xdr:cNvSpPr/>
      </xdr:nvSpPr>
      <xdr:spPr>
        <a:xfrm>
          <a:off x="37465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124460</xdr:rowOff>
    </xdr:from>
    <xdr:to>
      <xdr:col>15</xdr:col>
      <xdr:colOff>101600</xdr:colOff>
      <xdr:row>38</xdr:row>
      <xdr:rowOff>54610</xdr:rowOff>
    </xdr:to>
    <xdr:sp macro="" textlink="">
      <xdr:nvSpPr>
        <xdr:cNvPr id="65" name="フローチャート: 判断 64">
          <a:extLst>
            <a:ext uri="{FF2B5EF4-FFF2-40B4-BE49-F238E27FC236}">
              <a16:creationId xmlns:a16="http://schemas.microsoft.com/office/drawing/2014/main" id="{5FE7F380-B4A0-4228-9A19-F46775F9204A}"/>
            </a:ext>
          </a:extLst>
        </xdr:cNvPr>
        <xdr:cNvSpPr/>
      </xdr:nvSpPr>
      <xdr:spPr>
        <a:xfrm>
          <a:off x="2857500" y="646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107315</xdr:rowOff>
    </xdr:from>
    <xdr:to>
      <xdr:col>10</xdr:col>
      <xdr:colOff>165100</xdr:colOff>
      <xdr:row>38</xdr:row>
      <xdr:rowOff>37465</xdr:rowOff>
    </xdr:to>
    <xdr:sp macro="" textlink="">
      <xdr:nvSpPr>
        <xdr:cNvPr id="66" name="フローチャート: 判断 65">
          <a:extLst>
            <a:ext uri="{FF2B5EF4-FFF2-40B4-BE49-F238E27FC236}">
              <a16:creationId xmlns:a16="http://schemas.microsoft.com/office/drawing/2014/main" id="{0FF935CD-EB4F-4E42-825B-54B14D6F4AE6}"/>
            </a:ext>
          </a:extLst>
        </xdr:cNvPr>
        <xdr:cNvSpPr/>
      </xdr:nvSpPr>
      <xdr:spPr>
        <a:xfrm>
          <a:off x="1968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90170</xdr:rowOff>
    </xdr:from>
    <xdr:to>
      <xdr:col>6</xdr:col>
      <xdr:colOff>38100</xdr:colOff>
      <xdr:row>38</xdr:row>
      <xdr:rowOff>20320</xdr:rowOff>
    </xdr:to>
    <xdr:sp macro="" textlink="">
      <xdr:nvSpPr>
        <xdr:cNvPr id="67" name="フローチャート: 判断 66">
          <a:extLst>
            <a:ext uri="{FF2B5EF4-FFF2-40B4-BE49-F238E27FC236}">
              <a16:creationId xmlns:a16="http://schemas.microsoft.com/office/drawing/2014/main" id="{F5F9E074-3717-4C2E-85E8-871AB5305206}"/>
            </a:ext>
          </a:extLst>
        </xdr:cNvPr>
        <xdr:cNvSpPr/>
      </xdr:nvSpPr>
      <xdr:spPr>
        <a:xfrm>
          <a:off x="1079500" y="643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1A07934-22A2-4BC7-BB8F-3C4BD42C134E}"/>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55F58D3-5B45-4A81-B191-97464798D2B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5818F52-D476-4F4D-B7E9-B94E2F1058C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784878B-2A88-41C9-946D-678B9AB8DB2F}"/>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4360978-C7D1-49A8-820F-B2BC89BAB62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164465</xdr:rowOff>
    </xdr:from>
    <xdr:to>
      <xdr:col>24</xdr:col>
      <xdr:colOff>114300</xdr:colOff>
      <xdr:row>36</xdr:row>
      <xdr:rowOff>94615</xdr:rowOff>
    </xdr:to>
    <xdr:sp macro="" textlink="">
      <xdr:nvSpPr>
        <xdr:cNvPr id="73" name="楕円 72">
          <a:extLst>
            <a:ext uri="{FF2B5EF4-FFF2-40B4-BE49-F238E27FC236}">
              <a16:creationId xmlns:a16="http://schemas.microsoft.com/office/drawing/2014/main" id="{292F508C-F360-40BF-AACB-FD0FCBD8E5C1}"/>
            </a:ext>
          </a:extLst>
        </xdr:cNvPr>
        <xdr:cNvSpPr/>
      </xdr:nvSpPr>
      <xdr:spPr>
        <a:xfrm>
          <a:off x="4584700" y="616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15892</xdr:rowOff>
    </xdr:from>
    <xdr:ext cx="405111" cy="259045"/>
    <xdr:sp macro="" textlink="">
      <xdr:nvSpPr>
        <xdr:cNvPr id="74" name="【道路】&#10;有形固定資産減価償却率該当値テキスト">
          <a:extLst>
            <a:ext uri="{FF2B5EF4-FFF2-40B4-BE49-F238E27FC236}">
              <a16:creationId xmlns:a16="http://schemas.microsoft.com/office/drawing/2014/main" id="{53706F6C-79E9-4462-9C72-310169F17196}"/>
            </a:ext>
          </a:extLst>
        </xdr:cNvPr>
        <xdr:cNvSpPr txBox="1"/>
      </xdr:nvSpPr>
      <xdr:spPr>
        <a:xfrm>
          <a:off x="4673600" y="601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132080</xdr:rowOff>
    </xdr:from>
    <xdr:to>
      <xdr:col>20</xdr:col>
      <xdr:colOff>38100</xdr:colOff>
      <xdr:row>36</xdr:row>
      <xdr:rowOff>62230</xdr:rowOff>
    </xdr:to>
    <xdr:sp macro="" textlink="">
      <xdr:nvSpPr>
        <xdr:cNvPr id="75" name="楕円 74">
          <a:extLst>
            <a:ext uri="{FF2B5EF4-FFF2-40B4-BE49-F238E27FC236}">
              <a16:creationId xmlns:a16="http://schemas.microsoft.com/office/drawing/2014/main" id="{C276F4F9-87CB-413F-A99A-A1A684DFEC95}"/>
            </a:ext>
          </a:extLst>
        </xdr:cNvPr>
        <xdr:cNvSpPr/>
      </xdr:nvSpPr>
      <xdr:spPr>
        <a:xfrm>
          <a:off x="3746500" y="613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11430</xdr:rowOff>
    </xdr:from>
    <xdr:to>
      <xdr:col>24</xdr:col>
      <xdr:colOff>63500</xdr:colOff>
      <xdr:row>36</xdr:row>
      <xdr:rowOff>43815</xdr:rowOff>
    </xdr:to>
    <xdr:cxnSp macro="">
      <xdr:nvCxnSpPr>
        <xdr:cNvPr id="76" name="直線コネクタ 75">
          <a:extLst>
            <a:ext uri="{FF2B5EF4-FFF2-40B4-BE49-F238E27FC236}">
              <a16:creationId xmlns:a16="http://schemas.microsoft.com/office/drawing/2014/main" id="{0AF05920-E41B-4D73-9084-A9467CB85A58}"/>
            </a:ext>
          </a:extLst>
        </xdr:cNvPr>
        <xdr:cNvCxnSpPr/>
      </xdr:nvCxnSpPr>
      <xdr:spPr>
        <a:xfrm>
          <a:off x="3797300" y="618363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107315</xdr:rowOff>
    </xdr:from>
    <xdr:to>
      <xdr:col>15</xdr:col>
      <xdr:colOff>101600</xdr:colOff>
      <xdr:row>36</xdr:row>
      <xdr:rowOff>37465</xdr:rowOff>
    </xdr:to>
    <xdr:sp macro="" textlink="">
      <xdr:nvSpPr>
        <xdr:cNvPr id="77" name="楕円 76">
          <a:extLst>
            <a:ext uri="{FF2B5EF4-FFF2-40B4-BE49-F238E27FC236}">
              <a16:creationId xmlns:a16="http://schemas.microsoft.com/office/drawing/2014/main" id="{A233E7D3-9726-45CE-9A93-950BBE44D937}"/>
            </a:ext>
          </a:extLst>
        </xdr:cNvPr>
        <xdr:cNvSpPr/>
      </xdr:nvSpPr>
      <xdr:spPr>
        <a:xfrm>
          <a:off x="2857500" y="610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158115</xdr:rowOff>
    </xdr:from>
    <xdr:to>
      <xdr:col>19</xdr:col>
      <xdr:colOff>177800</xdr:colOff>
      <xdr:row>36</xdr:row>
      <xdr:rowOff>11430</xdr:rowOff>
    </xdr:to>
    <xdr:cxnSp macro="">
      <xdr:nvCxnSpPr>
        <xdr:cNvPr id="78" name="直線コネクタ 77">
          <a:extLst>
            <a:ext uri="{FF2B5EF4-FFF2-40B4-BE49-F238E27FC236}">
              <a16:creationId xmlns:a16="http://schemas.microsoft.com/office/drawing/2014/main" id="{685336E9-ED29-4C6B-9CAB-93D52FE8B186}"/>
            </a:ext>
          </a:extLst>
        </xdr:cNvPr>
        <xdr:cNvCxnSpPr/>
      </xdr:nvCxnSpPr>
      <xdr:spPr>
        <a:xfrm>
          <a:off x="2908300" y="615886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101600</xdr:rowOff>
    </xdr:from>
    <xdr:to>
      <xdr:col>10</xdr:col>
      <xdr:colOff>165100</xdr:colOff>
      <xdr:row>36</xdr:row>
      <xdr:rowOff>31750</xdr:rowOff>
    </xdr:to>
    <xdr:sp macro="" textlink="">
      <xdr:nvSpPr>
        <xdr:cNvPr id="79" name="楕円 78">
          <a:extLst>
            <a:ext uri="{FF2B5EF4-FFF2-40B4-BE49-F238E27FC236}">
              <a16:creationId xmlns:a16="http://schemas.microsoft.com/office/drawing/2014/main" id="{73EB08B1-CCED-4090-B4EA-0F45349C0421}"/>
            </a:ext>
          </a:extLst>
        </xdr:cNvPr>
        <xdr:cNvSpPr/>
      </xdr:nvSpPr>
      <xdr:spPr>
        <a:xfrm>
          <a:off x="1968500" y="610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152400</xdr:rowOff>
    </xdr:from>
    <xdr:to>
      <xdr:col>15</xdr:col>
      <xdr:colOff>50800</xdr:colOff>
      <xdr:row>35</xdr:row>
      <xdr:rowOff>158115</xdr:rowOff>
    </xdr:to>
    <xdr:cxnSp macro="">
      <xdr:nvCxnSpPr>
        <xdr:cNvPr id="80" name="直線コネクタ 79">
          <a:extLst>
            <a:ext uri="{FF2B5EF4-FFF2-40B4-BE49-F238E27FC236}">
              <a16:creationId xmlns:a16="http://schemas.microsoft.com/office/drawing/2014/main" id="{4DE42077-7E5B-467F-B75E-0E733D341F6B}"/>
            </a:ext>
          </a:extLst>
        </xdr:cNvPr>
        <xdr:cNvCxnSpPr/>
      </xdr:nvCxnSpPr>
      <xdr:spPr>
        <a:xfrm>
          <a:off x="2019300" y="615315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82550</xdr:rowOff>
    </xdr:from>
    <xdr:to>
      <xdr:col>6</xdr:col>
      <xdr:colOff>38100</xdr:colOff>
      <xdr:row>36</xdr:row>
      <xdr:rowOff>12700</xdr:rowOff>
    </xdr:to>
    <xdr:sp macro="" textlink="">
      <xdr:nvSpPr>
        <xdr:cNvPr id="81" name="楕円 80">
          <a:extLst>
            <a:ext uri="{FF2B5EF4-FFF2-40B4-BE49-F238E27FC236}">
              <a16:creationId xmlns:a16="http://schemas.microsoft.com/office/drawing/2014/main" id="{1A7775C0-DD90-4959-8C2D-95371ADE0063}"/>
            </a:ext>
          </a:extLst>
        </xdr:cNvPr>
        <xdr:cNvSpPr/>
      </xdr:nvSpPr>
      <xdr:spPr>
        <a:xfrm>
          <a:off x="10795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133350</xdr:rowOff>
    </xdr:from>
    <xdr:to>
      <xdr:col>10</xdr:col>
      <xdr:colOff>114300</xdr:colOff>
      <xdr:row>35</xdr:row>
      <xdr:rowOff>152400</xdr:rowOff>
    </xdr:to>
    <xdr:cxnSp macro="">
      <xdr:nvCxnSpPr>
        <xdr:cNvPr id="82" name="直線コネクタ 81">
          <a:extLst>
            <a:ext uri="{FF2B5EF4-FFF2-40B4-BE49-F238E27FC236}">
              <a16:creationId xmlns:a16="http://schemas.microsoft.com/office/drawing/2014/main" id="{12B5F586-A733-4695-922D-55D87048E38F}"/>
            </a:ext>
          </a:extLst>
        </xdr:cNvPr>
        <xdr:cNvCxnSpPr/>
      </xdr:nvCxnSpPr>
      <xdr:spPr>
        <a:xfrm>
          <a:off x="1130300" y="6134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64787</xdr:rowOff>
    </xdr:from>
    <xdr:ext cx="405111" cy="259045"/>
    <xdr:sp macro="" textlink="">
      <xdr:nvSpPr>
        <xdr:cNvPr id="83" name="n_1aveValue【道路】&#10;有形固定資産減価償却率">
          <a:extLst>
            <a:ext uri="{FF2B5EF4-FFF2-40B4-BE49-F238E27FC236}">
              <a16:creationId xmlns:a16="http://schemas.microsoft.com/office/drawing/2014/main" id="{E4139E3B-C4F1-4F25-9E10-C611BC60D71D}"/>
            </a:ext>
          </a:extLst>
        </xdr:cNvPr>
        <xdr:cNvSpPr txBox="1"/>
      </xdr:nvSpPr>
      <xdr:spPr>
        <a:xfrm>
          <a:off x="35820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45737</xdr:rowOff>
    </xdr:from>
    <xdr:ext cx="405111" cy="259045"/>
    <xdr:sp macro="" textlink="">
      <xdr:nvSpPr>
        <xdr:cNvPr id="84" name="n_2aveValue【道路】&#10;有形固定資産減価償却率">
          <a:extLst>
            <a:ext uri="{FF2B5EF4-FFF2-40B4-BE49-F238E27FC236}">
              <a16:creationId xmlns:a16="http://schemas.microsoft.com/office/drawing/2014/main" id="{1AA6634E-66BF-45FA-8FDF-9568AE3F7C58}"/>
            </a:ext>
          </a:extLst>
        </xdr:cNvPr>
        <xdr:cNvSpPr txBox="1"/>
      </xdr:nvSpPr>
      <xdr:spPr>
        <a:xfrm>
          <a:off x="2705744"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28592</xdr:rowOff>
    </xdr:from>
    <xdr:ext cx="405111" cy="259045"/>
    <xdr:sp macro="" textlink="">
      <xdr:nvSpPr>
        <xdr:cNvPr id="85" name="n_3aveValue【道路】&#10;有形固定資産減価償却率">
          <a:extLst>
            <a:ext uri="{FF2B5EF4-FFF2-40B4-BE49-F238E27FC236}">
              <a16:creationId xmlns:a16="http://schemas.microsoft.com/office/drawing/2014/main" id="{18732B99-F278-41B2-8E28-4810427070B8}"/>
            </a:ext>
          </a:extLst>
        </xdr:cNvPr>
        <xdr:cNvSpPr txBox="1"/>
      </xdr:nvSpPr>
      <xdr:spPr>
        <a:xfrm>
          <a:off x="1816744" y="654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11447</xdr:rowOff>
    </xdr:from>
    <xdr:ext cx="405111" cy="259045"/>
    <xdr:sp macro="" textlink="">
      <xdr:nvSpPr>
        <xdr:cNvPr id="86" name="n_4aveValue【道路】&#10;有形固定資産減価償却率">
          <a:extLst>
            <a:ext uri="{FF2B5EF4-FFF2-40B4-BE49-F238E27FC236}">
              <a16:creationId xmlns:a16="http://schemas.microsoft.com/office/drawing/2014/main" id="{D7CE62D4-CAE7-4DF5-92B8-F2069143B412}"/>
            </a:ext>
          </a:extLst>
        </xdr:cNvPr>
        <xdr:cNvSpPr txBox="1"/>
      </xdr:nvSpPr>
      <xdr:spPr>
        <a:xfrm>
          <a:off x="927744" y="652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78757</xdr:rowOff>
    </xdr:from>
    <xdr:ext cx="405111" cy="259045"/>
    <xdr:sp macro="" textlink="">
      <xdr:nvSpPr>
        <xdr:cNvPr id="87" name="n_1mainValue【道路】&#10;有形固定資産減価償却率">
          <a:extLst>
            <a:ext uri="{FF2B5EF4-FFF2-40B4-BE49-F238E27FC236}">
              <a16:creationId xmlns:a16="http://schemas.microsoft.com/office/drawing/2014/main" id="{F4F0FBC9-69CF-491D-AC90-0C03639A1382}"/>
            </a:ext>
          </a:extLst>
        </xdr:cNvPr>
        <xdr:cNvSpPr txBox="1"/>
      </xdr:nvSpPr>
      <xdr:spPr>
        <a:xfrm>
          <a:off x="3582044" y="59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53992</xdr:rowOff>
    </xdr:from>
    <xdr:ext cx="405111" cy="259045"/>
    <xdr:sp macro="" textlink="">
      <xdr:nvSpPr>
        <xdr:cNvPr id="88" name="n_2mainValue【道路】&#10;有形固定資産減価償却率">
          <a:extLst>
            <a:ext uri="{FF2B5EF4-FFF2-40B4-BE49-F238E27FC236}">
              <a16:creationId xmlns:a16="http://schemas.microsoft.com/office/drawing/2014/main" id="{3EEBDEEF-DC9E-4494-BE11-AA5FBF7E7937}"/>
            </a:ext>
          </a:extLst>
        </xdr:cNvPr>
        <xdr:cNvSpPr txBox="1"/>
      </xdr:nvSpPr>
      <xdr:spPr>
        <a:xfrm>
          <a:off x="2705744" y="588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48277</xdr:rowOff>
    </xdr:from>
    <xdr:ext cx="405111" cy="259045"/>
    <xdr:sp macro="" textlink="">
      <xdr:nvSpPr>
        <xdr:cNvPr id="89" name="n_3mainValue【道路】&#10;有形固定資産減価償却率">
          <a:extLst>
            <a:ext uri="{FF2B5EF4-FFF2-40B4-BE49-F238E27FC236}">
              <a16:creationId xmlns:a16="http://schemas.microsoft.com/office/drawing/2014/main" id="{D040AE5B-A232-4EB6-943F-DD317A6B5549}"/>
            </a:ext>
          </a:extLst>
        </xdr:cNvPr>
        <xdr:cNvSpPr txBox="1"/>
      </xdr:nvSpPr>
      <xdr:spPr>
        <a:xfrm>
          <a:off x="1816744" y="587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29227</xdr:rowOff>
    </xdr:from>
    <xdr:ext cx="405111" cy="259045"/>
    <xdr:sp macro="" textlink="">
      <xdr:nvSpPr>
        <xdr:cNvPr id="90" name="n_4mainValue【道路】&#10;有形固定資産減価償却率">
          <a:extLst>
            <a:ext uri="{FF2B5EF4-FFF2-40B4-BE49-F238E27FC236}">
              <a16:creationId xmlns:a16="http://schemas.microsoft.com/office/drawing/2014/main" id="{A69B710B-BA7F-4C0F-B2B5-1895AC7EE859}"/>
            </a:ext>
          </a:extLst>
        </xdr:cNvPr>
        <xdr:cNvSpPr txBox="1"/>
      </xdr:nvSpPr>
      <xdr:spPr>
        <a:xfrm>
          <a:off x="927744" y="58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BAAF9109-B2DE-4F13-A7AE-D0EF850145B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C76E66D9-B822-49D9-AE89-24537286CE42}"/>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B7134BF1-9C8B-442C-8C28-3190C8EB219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B1146455-41AB-4D84-8CF1-91CB8C397B8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61E1721D-A938-4A7B-897C-81960CC285CA}"/>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FEB8D03D-F272-4FC4-841D-57FAA521B38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7ED2E1E4-F81F-4340-889E-11A87C615C0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16E1415E-D286-49AC-9102-BC20FC21BD31}"/>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799FF4A3-7AB1-4B1D-B0DD-21CAA5FCA194}"/>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93F23D1-8805-47A9-A7E7-983ABA7BDE6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8E938FEB-C569-418F-A578-CE0D9490BBB4}"/>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0BE8CF9D-2508-4E21-AE3D-BB9385FEAF78}"/>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DCF4CD85-D505-43CF-B9E9-09EBF1E3CDDA}"/>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CA2AFE80-9D7F-4406-A3EA-73AA29C82712}"/>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B62A70C8-F011-4A9A-A716-187C9DAC9F8F}"/>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35</xdr:row>
      <xdr:rowOff>105427</xdr:rowOff>
    </xdr:from>
    <xdr:ext cx="685572" cy="259045"/>
    <xdr:sp macro="" textlink="">
      <xdr:nvSpPr>
        <xdr:cNvPr id="106" name="テキスト ボックス 105">
          <a:extLst>
            <a:ext uri="{FF2B5EF4-FFF2-40B4-BE49-F238E27FC236}">
              <a16:creationId xmlns:a16="http://schemas.microsoft.com/office/drawing/2014/main" id="{8B57833F-AA21-4969-A8EC-C0161B38B0FA}"/>
            </a:ext>
          </a:extLst>
        </xdr:cNvPr>
        <xdr:cNvSpPr txBox="1"/>
      </xdr:nvSpPr>
      <xdr:spPr>
        <a:xfrm>
          <a:off x="5918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F73EBE18-24AB-4B46-A04E-893F09B9ED35}"/>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162577</xdr:rowOff>
    </xdr:from>
    <xdr:ext cx="685572" cy="259045"/>
    <xdr:sp macro="" textlink="">
      <xdr:nvSpPr>
        <xdr:cNvPr id="108" name="テキスト ボックス 107">
          <a:extLst>
            <a:ext uri="{FF2B5EF4-FFF2-40B4-BE49-F238E27FC236}">
              <a16:creationId xmlns:a16="http://schemas.microsoft.com/office/drawing/2014/main" id="{328E47BF-5FD7-4E64-BA68-6429A16E68E7}"/>
            </a:ext>
          </a:extLst>
        </xdr:cNvPr>
        <xdr:cNvSpPr txBox="1"/>
      </xdr:nvSpPr>
      <xdr:spPr>
        <a:xfrm>
          <a:off x="5918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54DDCE86-E5EB-4609-A6C6-AE2F127B6A5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0" name="テキスト ボックス 109">
          <a:extLst>
            <a:ext uri="{FF2B5EF4-FFF2-40B4-BE49-F238E27FC236}">
              <a16:creationId xmlns:a16="http://schemas.microsoft.com/office/drawing/2014/main" id="{3F03AE4C-A023-44D9-81F5-E4EE0131CBA8}"/>
            </a:ext>
          </a:extLst>
        </xdr:cNvPr>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D5E3B1D7-0F85-4A01-AF20-4241D5E577AA}"/>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58398</xdr:rowOff>
    </xdr:from>
    <xdr:to>
      <xdr:col>54</xdr:col>
      <xdr:colOff>189865</xdr:colOff>
      <xdr:row>41</xdr:row>
      <xdr:rowOff>130718</xdr:rowOff>
    </xdr:to>
    <xdr:cxnSp macro="">
      <xdr:nvCxnSpPr>
        <xdr:cNvPr id="112" name="直線コネクタ 111">
          <a:extLst>
            <a:ext uri="{FF2B5EF4-FFF2-40B4-BE49-F238E27FC236}">
              <a16:creationId xmlns:a16="http://schemas.microsoft.com/office/drawing/2014/main" id="{8F5A5904-232D-4D35-B0A8-9B088B52FD2B}"/>
            </a:ext>
          </a:extLst>
        </xdr:cNvPr>
        <xdr:cNvCxnSpPr/>
      </xdr:nvCxnSpPr>
      <xdr:spPr>
        <a:xfrm flipV="1">
          <a:off x="10476865" y="5716248"/>
          <a:ext cx="0" cy="1443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145640</xdr:rowOff>
    </xdr:from>
    <xdr:ext cx="469744" cy="259045"/>
    <xdr:sp macro="" textlink="">
      <xdr:nvSpPr>
        <xdr:cNvPr id="113" name="【道路】&#10;一人当たり延長最小値テキスト">
          <a:extLst>
            <a:ext uri="{FF2B5EF4-FFF2-40B4-BE49-F238E27FC236}">
              <a16:creationId xmlns:a16="http://schemas.microsoft.com/office/drawing/2014/main" id="{05052055-48C6-416E-B88F-8F89E954D32F}"/>
            </a:ext>
          </a:extLst>
        </xdr:cNvPr>
        <xdr:cNvSpPr txBox="1"/>
      </xdr:nvSpPr>
      <xdr:spPr>
        <a:xfrm>
          <a:off x="10515600" y="717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130718</xdr:rowOff>
    </xdr:from>
    <xdr:to>
      <xdr:col>55</xdr:col>
      <xdr:colOff>88900</xdr:colOff>
      <xdr:row>41</xdr:row>
      <xdr:rowOff>130718</xdr:rowOff>
    </xdr:to>
    <xdr:cxnSp macro="">
      <xdr:nvCxnSpPr>
        <xdr:cNvPr id="114" name="直線コネクタ 113">
          <a:extLst>
            <a:ext uri="{FF2B5EF4-FFF2-40B4-BE49-F238E27FC236}">
              <a16:creationId xmlns:a16="http://schemas.microsoft.com/office/drawing/2014/main" id="{5D2DBB9B-3DE3-4CFF-AEE1-B45FCFBBFD95}"/>
            </a:ext>
          </a:extLst>
        </xdr:cNvPr>
        <xdr:cNvCxnSpPr/>
      </xdr:nvCxnSpPr>
      <xdr:spPr>
        <a:xfrm>
          <a:off x="10388600" y="7160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5075</xdr:rowOff>
    </xdr:from>
    <xdr:ext cx="690189" cy="259045"/>
    <xdr:sp macro="" textlink="">
      <xdr:nvSpPr>
        <xdr:cNvPr id="115" name="【道路】&#10;一人当たり延長最大値テキスト">
          <a:extLst>
            <a:ext uri="{FF2B5EF4-FFF2-40B4-BE49-F238E27FC236}">
              <a16:creationId xmlns:a16="http://schemas.microsoft.com/office/drawing/2014/main" id="{D255142B-0251-442B-A92F-3746955C442F}"/>
            </a:ext>
          </a:extLst>
        </xdr:cNvPr>
        <xdr:cNvSpPr txBox="1"/>
      </xdr:nvSpPr>
      <xdr:spPr>
        <a:xfrm>
          <a:off x="10515600" y="54914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58398</xdr:rowOff>
    </xdr:from>
    <xdr:to>
      <xdr:col>55</xdr:col>
      <xdr:colOff>88900</xdr:colOff>
      <xdr:row>33</xdr:row>
      <xdr:rowOff>58398</xdr:rowOff>
    </xdr:to>
    <xdr:cxnSp macro="">
      <xdr:nvCxnSpPr>
        <xdr:cNvPr id="116" name="直線コネクタ 115">
          <a:extLst>
            <a:ext uri="{FF2B5EF4-FFF2-40B4-BE49-F238E27FC236}">
              <a16:creationId xmlns:a16="http://schemas.microsoft.com/office/drawing/2014/main" id="{2F9B7042-C17E-4DF4-9D7A-5378844298C8}"/>
            </a:ext>
          </a:extLst>
        </xdr:cNvPr>
        <xdr:cNvCxnSpPr/>
      </xdr:nvCxnSpPr>
      <xdr:spPr>
        <a:xfrm>
          <a:off x="10388600" y="5716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63090</xdr:rowOff>
    </xdr:from>
    <xdr:ext cx="534377" cy="259045"/>
    <xdr:sp macro="" textlink="">
      <xdr:nvSpPr>
        <xdr:cNvPr id="117" name="【道路】&#10;一人当たり延長平均値テキスト">
          <a:extLst>
            <a:ext uri="{FF2B5EF4-FFF2-40B4-BE49-F238E27FC236}">
              <a16:creationId xmlns:a16="http://schemas.microsoft.com/office/drawing/2014/main" id="{D37B099C-C363-4689-B09D-668173F763BE}"/>
            </a:ext>
          </a:extLst>
        </xdr:cNvPr>
        <xdr:cNvSpPr txBox="1"/>
      </xdr:nvSpPr>
      <xdr:spPr>
        <a:xfrm>
          <a:off x="10515600" y="6921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40213</xdr:rowOff>
    </xdr:from>
    <xdr:to>
      <xdr:col>55</xdr:col>
      <xdr:colOff>50800</xdr:colOff>
      <xdr:row>41</xdr:row>
      <xdr:rowOff>141813</xdr:rowOff>
    </xdr:to>
    <xdr:sp macro="" textlink="">
      <xdr:nvSpPr>
        <xdr:cNvPr id="118" name="フローチャート: 判断 117">
          <a:extLst>
            <a:ext uri="{FF2B5EF4-FFF2-40B4-BE49-F238E27FC236}">
              <a16:creationId xmlns:a16="http://schemas.microsoft.com/office/drawing/2014/main" id="{5A494A3A-56B6-4B53-B4FE-3F38BF55A2DD}"/>
            </a:ext>
          </a:extLst>
        </xdr:cNvPr>
        <xdr:cNvSpPr/>
      </xdr:nvSpPr>
      <xdr:spPr>
        <a:xfrm>
          <a:off x="10426700" y="706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37357</xdr:rowOff>
    </xdr:from>
    <xdr:to>
      <xdr:col>50</xdr:col>
      <xdr:colOff>165100</xdr:colOff>
      <xdr:row>41</xdr:row>
      <xdr:rowOff>138957</xdr:rowOff>
    </xdr:to>
    <xdr:sp macro="" textlink="">
      <xdr:nvSpPr>
        <xdr:cNvPr id="119" name="フローチャート: 判断 118">
          <a:extLst>
            <a:ext uri="{FF2B5EF4-FFF2-40B4-BE49-F238E27FC236}">
              <a16:creationId xmlns:a16="http://schemas.microsoft.com/office/drawing/2014/main" id="{5B8ACCB9-9A21-450F-9283-4DD209469FF1}"/>
            </a:ext>
          </a:extLst>
        </xdr:cNvPr>
        <xdr:cNvSpPr/>
      </xdr:nvSpPr>
      <xdr:spPr>
        <a:xfrm>
          <a:off x="9588500" y="706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41305</xdr:rowOff>
    </xdr:from>
    <xdr:to>
      <xdr:col>46</xdr:col>
      <xdr:colOff>38100</xdr:colOff>
      <xdr:row>41</xdr:row>
      <xdr:rowOff>142905</xdr:rowOff>
    </xdr:to>
    <xdr:sp macro="" textlink="">
      <xdr:nvSpPr>
        <xdr:cNvPr id="120" name="フローチャート: 判断 119">
          <a:extLst>
            <a:ext uri="{FF2B5EF4-FFF2-40B4-BE49-F238E27FC236}">
              <a16:creationId xmlns:a16="http://schemas.microsoft.com/office/drawing/2014/main" id="{CEFAB703-DE1D-4185-9493-D361B0E31ECE}"/>
            </a:ext>
          </a:extLst>
        </xdr:cNvPr>
        <xdr:cNvSpPr/>
      </xdr:nvSpPr>
      <xdr:spPr>
        <a:xfrm>
          <a:off x="8699500" y="707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39852</xdr:rowOff>
    </xdr:from>
    <xdr:to>
      <xdr:col>41</xdr:col>
      <xdr:colOff>101600</xdr:colOff>
      <xdr:row>41</xdr:row>
      <xdr:rowOff>141452</xdr:rowOff>
    </xdr:to>
    <xdr:sp macro="" textlink="">
      <xdr:nvSpPr>
        <xdr:cNvPr id="121" name="フローチャート: 判断 120">
          <a:extLst>
            <a:ext uri="{FF2B5EF4-FFF2-40B4-BE49-F238E27FC236}">
              <a16:creationId xmlns:a16="http://schemas.microsoft.com/office/drawing/2014/main" id="{1E9EF6D3-03B0-4AFF-98DA-9403B0FD2586}"/>
            </a:ext>
          </a:extLst>
        </xdr:cNvPr>
        <xdr:cNvSpPr/>
      </xdr:nvSpPr>
      <xdr:spPr>
        <a:xfrm>
          <a:off x="7810500" y="706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42219</xdr:rowOff>
    </xdr:from>
    <xdr:to>
      <xdr:col>36</xdr:col>
      <xdr:colOff>165100</xdr:colOff>
      <xdr:row>41</xdr:row>
      <xdr:rowOff>143819</xdr:rowOff>
    </xdr:to>
    <xdr:sp macro="" textlink="">
      <xdr:nvSpPr>
        <xdr:cNvPr id="122" name="フローチャート: 判断 121">
          <a:extLst>
            <a:ext uri="{FF2B5EF4-FFF2-40B4-BE49-F238E27FC236}">
              <a16:creationId xmlns:a16="http://schemas.microsoft.com/office/drawing/2014/main" id="{7FE51534-7FF4-4471-B319-8CFB31EB22FC}"/>
            </a:ext>
          </a:extLst>
        </xdr:cNvPr>
        <xdr:cNvSpPr/>
      </xdr:nvSpPr>
      <xdr:spPr>
        <a:xfrm>
          <a:off x="6921500" y="707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B0B6B3C9-225A-46D1-84C1-9347A28617C9}"/>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A253ECF8-0B83-46A2-A263-C1BA3F15870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9EA4B69-06D7-496E-A471-2DFF44DC88D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D858ABC-D5D2-4DE4-95B3-EB6078357CF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16E0698-8D9D-46E1-9DFF-EF70AE123F69}"/>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74555</xdr:rowOff>
    </xdr:from>
    <xdr:to>
      <xdr:col>55</xdr:col>
      <xdr:colOff>50800</xdr:colOff>
      <xdr:row>42</xdr:row>
      <xdr:rowOff>4705</xdr:rowOff>
    </xdr:to>
    <xdr:sp macro="" textlink="">
      <xdr:nvSpPr>
        <xdr:cNvPr id="128" name="楕円 127">
          <a:extLst>
            <a:ext uri="{FF2B5EF4-FFF2-40B4-BE49-F238E27FC236}">
              <a16:creationId xmlns:a16="http://schemas.microsoft.com/office/drawing/2014/main" id="{C7D031EE-543C-42AB-9CA2-75455BCDB1E4}"/>
            </a:ext>
          </a:extLst>
        </xdr:cNvPr>
        <xdr:cNvSpPr/>
      </xdr:nvSpPr>
      <xdr:spPr>
        <a:xfrm>
          <a:off x="10426700" y="710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18640</xdr:rowOff>
    </xdr:from>
    <xdr:ext cx="469744" cy="259045"/>
    <xdr:sp macro="" textlink="">
      <xdr:nvSpPr>
        <xdr:cNvPr id="129" name="【道路】&#10;一人当たり延長該当値テキスト">
          <a:extLst>
            <a:ext uri="{FF2B5EF4-FFF2-40B4-BE49-F238E27FC236}">
              <a16:creationId xmlns:a16="http://schemas.microsoft.com/office/drawing/2014/main" id="{3A35CAED-CB9B-4E3B-86E6-F5F94646DFB3}"/>
            </a:ext>
          </a:extLst>
        </xdr:cNvPr>
        <xdr:cNvSpPr txBox="1"/>
      </xdr:nvSpPr>
      <xdr:spPr>
        <a:xfrm>
          <a:off x="10515600" y="7048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74578</xdr:rowOff>
    </xdr:from>
    <xdr:to>
      <xdr:col>50</xdr:col>
      <xdr:colOff>165100</xdr:colOff>
      <xdr:row>42</xdr:row>
      <xdr:rowOff>4728</xdr:rowOff>
    </xdr:to>
    <xdr:sp macro="" textlink="">
      <xdr:nvSpPr>
        <xdr:cNvPr id="130" name="楕円 129">
          <a:extLst>
            <a:ext uri="{FF2B5EF4-FFF2-40B4-BE49-F238E27FC236}">
              <a16:creationId xmlns:a16="http://schemas.microsoft.com/office/drawing/2014/main" id="{EF458C9F-8753-4587-B99F-D727AB65C83F}"/>
            </a:ext>
          </a:extLst>
        </xdr:cNvPr>
        <xdr:cNvSpPr/>
      </xdr:nvSpPr>
      <xdr:spPr>
        <a:xfrm>
          <a:off x="9588500" y="710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125355</xdr:rowOff>
    </xdr:from>
    <xdr:to>
      <xdr:col>55</xdr:col>
      <xdr:colOff>0</xdr:colOff>
      <xdr:row>41</xdr:row>
      <xdr:rowOff>125378</xdr:rowOff>
    </xdr:to>
    <xdr:cxnSp macro="">
      <xdr:nvCxnSpPr>
        <xdr:cNvPr id="131" name="直線コネクタ 130">
          <a:extLst>
            <a:ext uri="{FF2B5EF4-FFF2-40B4-BE49-F238E27FC236}">
              <a16:creationId xmlns:a16="http://schemas.microsoft.com/office/drawing/2014/main" id="{1A277373-2FC5-4EC7-A287-76BAD5BE3677}"/>
            </a:ext>
          </a:extLst>
        </xdr:cNvPr>
        <xdr:cNvCxnSpPr/>
      </xdr:nvCxnSpPr>
      <xdr:spPr>
        <a:xfrm flipV="1">
          <a:off x="9639300" y="7154805"/>
          <a:ext cx="8382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74874</xdr:rowOff>
    </xdr:from>
    <xdr:to>
      <xdr:col>46</xdr:col>
      <xdr:colOff>38100</xdr:colOff>
      <xdr:row>42</xdr:row>
      <xdr:rowOff>5024</xdr:rowOff>
    </xdr:to>
    <xdr:sp macro="" textlink="">
      <xdr:nvSpPr>
        <xdr:cNvPr id="132" name="楕円 131">
          <a:extLst>
            <a:ext uri="{FF2B5EF4-FFF2-40B4-BE49-F238E27FC236}">
              <a16:creationId xmlns:a16="http://schemas.microsoft.com/office/drawing/2014/main" id="{556F0A8D-B316-4FF9-A861-D4636D263A07}"/>
            </a:ext>
          </a:extLst>
        </xdr:cNvPr>
        <xdr:cNvSpPr/>
      </xdr:nvSpPr>
      <xdr:spPr>
        <a:xfrm>
          <a:off x="8699500" y="710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125378</xdr:rowOff>
    </xdr:from>
    <xdr:to>
      <xdr:col>50</xdr:col>
      <xdr:colOff>114300</xdr:colOff>
      <xdr:row>41</xdr:row>
      <xdr:rowOff>125674</xdr:rowOff>
    </xdr:to>
    <xdr:cxnSp macro="">
      <xdr:nvCxnSpPr>
        <xdr:cNvPr id="133" name="直線コネクタ 132">
          <a:extLst>
            <a:ext uri="{FF2B5EF4-FFF2-40B4-BE49-F238E27FC236}">
              <a16:creationId xmlns:a16="http://schemas.microsoft.com/office/drawing/2014/main" id="{CCB584FB-2D80-46C9-ADF0-EB95D466B489}"/>
            </a:ext>
          </a:extLst>
        </xdr:cNvPr>
        <xdr:cNvCxnSpPr/>
      </xdr:nvCxnSpPr>
      <xdr:spPr>
        <a:xfrm flipV="1">
          <a:off x="8750300" y="7154828"/>
          <a:ext cx="889000" cy="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74895</xdr:rowOff>
    </xdr:from>
    <xdr:to>
      <xdr:col>41</xdr:col>
      <xdr:colOff>101600</xdr:colOff>
      <xdr:row>42</xdr:row>
      <xdr:rowOff>5045</xdr:rowOff>
    </xdr:to>
    <xdr:sp macro="" textlink="">
      <xdr:nvSpPr>
        <xdr:cNvPr id="134" name="楕円 133">
          <a:extLst>
            <a:ext uri="{FF2B5EF4-FFF2-40B4-BE49-F238E27FC236}">
              <a16:creationId xmlns:a16="http://schemas.microsoft.com/office/drawing/2014/main" id="{C5F7F132-DB15-4AB2-87E4-B5D46D69FA99}"/>
            </a:ext>
          </a:extLst>
        </xdr:cNvPr>
        <xdr:cNvSpPr/>
      </xdr:nvSpPr>
      <xdr:spPr>
        <a:xfrm>
          <a:off x="7810500" y="710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125674</xdr:rowOff>
    </xdr:from>
    <xdr:to>
      <xdr:col>45</xdr:col>
      <xdr:colOff>177800</xdr:colOff>
      <xdr:row>41</xdr:row>
      <xdr:rowOff>125695</xdr:rowOff>
    </xdr:to>
    <xdr:cxnSp macro="">
      <xdr:nvCxnSpPr>
        <xdr:cNvPr id="135" name="直線コネクタ 134">
          <a:extLst>
            <a:ext uri="{FF2B5EF4-FFF2-40B4-BE49-F238E27FC236}">
              <a16:creationId xmlns:a16="http://schemas.microsoft.com/office/drawing/2014/main" id="{5CB48AD9-D439-4756-8DE5-A5D9190B2030}"/>
            </a:ext>
          </a:extLst>
        </xdr:cNvPr>
        <xdr:cNvCxnSpPr/>
      </xdr:nvCxnSpPr>
      <xdr:spPr>
        <a:xfrm flipV="1">
          <a:off x="7861300" y="7155124"/>
          <a:ext cx="889000" cy="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75000</xdr:rowOff>
    </xdr:from>
    <xdr:to>
      <xdr:col>36</xdr:col>
      <xdr:colOff>165100</xdr:colOff>
      <xdr:row>42</xdr:row>
      <xdr:rowOff>5150</xdr:rowOff>
    </xdr:to>
    <xdr:sp macro="" textlink="">
      <xdr:nvSpPr>
        <xdr:cNvPr id="136" name="楕円 135">
          <a:extLst>
            <a:ext uri="{FF2B5EF4-FFF2-40B4-BE49-F238E27FC236}">
              <a16:creationId xmlns:a16="http://schemas.microsoft.com/office/drawing/2014/main" id="{C6889718-4603-4225-9EE4-DC4A4D5BD494}"/>
            </a:ext>
          </a:extLst>
        </xdr:cNvPr>
        <xdr:cNvSpPr/>
      </xdr:nvSpPr>
      <xdr:spPr>
        <a:xfrm>
          <a:off x="6921500" y="710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125695</xdr:rowOff>
    </xdr:from>
    <xdr:to>
      <xdr:col>41</xdr:col>
      <xdr:colOff>50800</xdr:colOff>
      <xdr:row>41</xdr:row>
      <xdr:rowOff>125800</xdr:rowOff>
    </xdr:to>
    <xdr:cxnSp macro="">
      <xdr:nvCxnSpPr>
        <xdr:cNvPr id="137" name="直線コネクタ 136">
          <a:extLst>
            <a:ext uri="{FF2B5EF4-FFF2-40B4-BE49-F238E27FC236}">
              <a16:creationId xmlns:a16="http://schemas.microsoft.com/office/drawing/2014/main" id="{EB7882C1-FA9F-455E-873C-A142320F7E9A}"/>
            </a:ext>
          </a:extLst>
        </xdr:cNvPr>
        <xdr:cNvCxnSpPr/>
      </xdr:nvCxnSpPr>
      <xdr:spPr>
        <a:xfrm flipV="1">
          <a:off x="6972300" y="7155145"/>
          <a:ext cx="889000" cy="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155484</xdr:rowOff>
    </xdr:from>
    <xdr:ext cx="534377" cy="259045"/>
    <xdr:sp macro="" textlink="">
      <xdr:nvSpPr>
        <xdr:cNvPr id="138" name="n_1aveValue【道路】&#10;一人当たり延長">
          <a:extLst>
            <a:ext uri="{FF2B5EF4-FFF2-40B4-BE49-F238E27FC236}">
              <a16:creationId xmlns:a16="http://schemas.microsoft.com/office/drawing/2014/main" id="{120F48BC-ACED-4B75-AE85-F69A29C16A75}"/>
            </a:ext>
          </a:extLst>
        </xdr:cNvPr>
        <xdr:cNvSpPr txBox="1"/>
      </xdr:nvSpPr>
      <xdr:spPr>
        <a:xfrm>
          <a:off x="9359411" y="684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159432</xdr:rowOff>
    </xdr:from>
    <xdr:ext cx="534377" cy="259045"/>
    <xdr:sp macro="" textlink="">
      <xdr:nvSpPr>
        <xdr:cNvPr id="139" name="n_2aveValue【道路】&#10;一人当たり延長">
          <a:extLst>
            <a:ext uri="{FF2B5EF4-FFF2-40B4-BE49-F238E27FC236}">
              <a16:creationId xmlns:a16="http://schemas.microsoft.com/office/drawing/2014/main" id="{07CE5963-F3B1-4051-BFE0-6FEB10901418}"/>
            </a:ext>
          </a:extLst>
        </xdr:cNvPr>
        <xdr:cNvSpPr txBox="1"/>
      </xdr:nvSpPr>
      <xdr:spPr>
        <a:xfrm>
          <a:off x="8483111" y="6845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157979</xdr:rowOff>
    </xdr:from>
    <xdr:ext cx="534377" cy="259045"/>
    <xdr:sp macro="" textlink="">
      <xdr:nvSpPr>
        <xdr:cNvPr id="140" name="n_3aveValue【道路】&#10;一人当たり延長">
          <a:extLst>
            <a:ext uri="{FF2B5EF4-FFF2-40B4-BE49-F238E27FC236}">
              <a16:creationId xmlns:a16="http://schemas.microsoft.com/office/drawing/2014/main" id="{9EDD6C67-51A5-4A49-ACD7-004F43C94D6D}"/>
            </a:ext>
          </a:extLst>
        </xdr:cNvPr>
        <xdr:cNvSpPr txBox="1"/>
      </xdr:nvSpPr>
      <xdr:spPr>
        <a:xfrm>
          <a:off x="7594111" y="6844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160346</xdr:rowOff>
    </xdr:from>
    <xdr:ext cx="534377" cy="259045"/>
    <xdr:sp macro="" textlink="">
      <xdr:nvSpPr>
        <xdr:cNvPr id="141" name="n_4aveValue【道路】&#10;一人当たり延長">
          <a:extLst>
            <a:ext uri="{FF2B5EF4-FFF2-40B4-BE49-F238E27FC236}">
              <a16:creationId xmlns:a16="http://schemas.microsoft.com/office/drawing/2014/main" id="{81D75D64-03F3-48A9-AC7E-09F9C7B7ED3B}"/>
            </a:ext>
          </a:extLst>
        </xdr:cNvPr>
        <xdr:cNvSpPr txBox="1"/>
      </xdr:nvSpPr>
      <xdr:spPr>
        <a:xfrm>
          <a:off x="6705111" y="6846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167305</xdr:rowOff>
    </xdr:from>
    <xdr:ext cx="469744" cy="259045"/>
    <xdr:sp macro="" textlink="">
      <xdr:nvSpPr>
        <xdr:cNvPr id="142" name="n_1mainValue【道路】&#10;一人当たり延長">
          <a:extLst>
            <a:ext uri="{FF2B5EF4-FFF2-40B4-BE49-F238E27FC236}">
              <a16:creationId xmlns:a16="http://schemas.microsoft.com/office/drawing/2014/main" id="{D4D0461B-AD69-42E4-89DE-2ECACDE7F2FC}"/>
            </a:ext>
          </a:extLst>
        </xdr:cNvPr>
        <xdr:cNvSpPr txBox="1"/>
      </xdr:nvSpPr>
      <xdr:spPr>
        <a:xfrm>
          <a:off x="9391727" y="719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167601</xdr:rowOff>
    </xdr:from>
    <xdr:ext cx="469744" cy="259045"/>
    <xdr:sp macro="" textlink="">
      <xdr:nvSpPr>
        <xdr:cNvPr id="143" name="n_2mainValue【道路】&#10;一人当たり延長">
          <a:extLst>
            <a:ext uri="{FF2B5EF4-FFF2-40B4-BE49-F238E27FC236}">
              <a16:creationId xmlns:a16="http://schemas.microsoft.com/office/drawing/2014/main" id="{97ACB8C7-0C55-44EF-B0BF-544492CCD7B1}"/>
            </a:ext>
          </a:extLst>
        </xdr:cNvPr>
        <xdr:cNvSpPr txBox="1"/>
      </xdr:nvSpPr>
      <xdr:spPr>
        <a:xfrm>
          <a:off x="8515427" y="7197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167622</xdr:rowOff>
    </xdr:from>
    <xdr:ext cx="469744" cy="259045"/>
    <xdr:sp macro="" textlink="">
      <xdr:nvSpPr>
        <xdr:cNvPr id="144" name="n_3mainValue【道路】&#10;一人当たり延長">
          <a:extLst>
            <a:ext uri="{FF2B5EF4-FFF2-40B4-BE49-F238E27FC236}">
              <a16:creationId xmlns:a16="http://schemas.microsoft.com/office/drawing/2014/main" id="{1CC4B478-009B-40EE-A1DD-358493CBD9D4}"/>
            </a:ext>
          </a:extLst>
        </xdr:cNvPr>
        <xdr:cNvSpPr txBox="1"/>
      </xdr:nvSpPr>
      <xdr:spPr>
        <a:xfrm>
          <a:off x="7626427" y="7197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167727</xdr:rowOff>
    </xdr:from>
    <xdr:ext cx="469744" cy="259045"/>
    <xdr:sp macro="" textlink="">
      <xdr:nvSpPr>
        <xdr:cNvPr id="145" name="n_4mainValue【道路】&#10;一人当たり延長">
          <a:extLst>
            <a:ext uri="{FF2B5EF4-FFF2-40B4-BE49-F238E27FC236}">
              <a16:creationId xmlns:a16="http://schemas.microsoft.com/office/drawing/2014/main" id="{E9ED1341-9B48-4BB1-AC5B-158D41A00DB6}"/>
            </a:ext>
          </a:extLst>
        </xdr:cNvPr>
        <xdr:cNvSpPr txBox="1"/>
      </xdr:nvSpPr>
      <xdr:spPr>
        <a:xfrm>
          <a:off x="6737427" y="719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FE2FFF45-C0C5-4CB7-8AB9-CD2A18FB0C3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D060F7C7-04B7-4D54-BCDF-1BF699D12E8B}"/>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C1BA4664-F157-46B4-9DB8-94C16A18FE7B}"/>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AAC30DFE-3771-4575-A4A5-87DD96C0965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70D4D1C5-74BD-4936-896F-4C4AB6CCEE25}"/>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9377BD47-0CC9-417A-A0FB-D672168F3A6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CFD0E029-E3A7-4F01-97E5-9720DD8FA3C1}"/>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419C1A01-B652-42EA-9DEC-999EBC2D110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E71FE829-23D1-4ED5-8516-8801862FED9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63662716-2A2D-400A-83ED-E49DD7A86D1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FB8DABE8-65C2-436F-A06A-F3631253CCF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F3C15A93-70FA-4ED8-94CB-C7069DFBA3EB}"/>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3327F8E3-FED7-4AE1-8492-7C4EED020B15}"/>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1D8A1F63-5E06-4E10-AC9E-EC081AEFBE9C}"/>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24A4C31B-572B-4B59-8D62-A0EAFEB28D87}"/>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E6D16EC5-C553-4B3C-B265-2EE28F4E0A6E}"/>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12A01DE9-6814-4A7A-9C11-8494E7706F59}"/>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4C3FF74E-8FEA-405A-9574-1980661B5A34}"/>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FA249834-ED55-456C-9021-F71FC6A87A2F}"/>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5D0BA44E-3D6B-4112-B616-D6395053D91E}"/>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E268D2BE-AC3A-44C1-84AE-C92E99C0B9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E22E57B9-9256-46F1-AFC0-728438AAE9A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72E26F59-5EBA-4534-8F52-ABE0655C5969}"/>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EE035B9E-513D-435A-832B-E88BCC599CB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123825</xdr:rowOff>
    </xdr:from>
    <xdr:to>
      <xdr:col>24</xdr:col>
      <xdr:colOff>62865</xdr:colOff>
      <xdr:row>64</xdr:row>
      <xdr:rowOff>40005</xdr:rowOff>
    </xdr:to>
    <xdr:cxnSp macro="">
      <xdr:nvCxnSpPr>
        <xdr:cNvPr id="170" name="直線コネクタ 169">
          <a:extLst>
            <a:ext uri="{FF2B5EF4-FFF2-40B4-BE49-F238E27FC236}">
              <a16:creationId xmlns:a16="http://schemas.microsoft.com/office/drawing/2014/main" id="{697C2539-1513-4373-A3ED-FA2382DC2823}"/>
            </a:ext>
          </a:extLst>
        </xdr:cNvPr>
        <xdr:cNvCxnSpPr/>
      </xdr:nvCxnSpPr>
      <xdr:spPr>
        <a:xfrm flipV="1">
          <a:off x="4634865" y="9553575"/>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43832</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DF1FCB31-9DBA-4998-82E1-6698D826411C}"/>
            </a:ext>
          </a:extLst>
        </xdr:cNvPr>
        <xdr:cNvSpPr txBox="1"/>
      </xdr:nvSpPr>
      <xdr:spPr>
        <a:xfrm>
          <a:off x="4673600" y="1101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40005</xdr:rowOff>
    </xdr:from>
    <xdr:to>
      <xdr:col>24</xdr:col>
      <xdr:colOff>152400</xdr:colOff>
      <xdr:row>64</xdr:row>
      <xdr:rowOff>40005</xdr:rowOff>
    </xdr:to>
    <xdr:cxnSp macro="">
      <xdr:nvCxnSpPr>
        <xdr:cNvPr id="172" name="直線コネクタ 171">
          <a:extLst>
            <a:ext uri="{FF2B5EF4-FFF2-40B4-BE49-F238E27FC236}">
              <a16:creationId xmlns:a16="http://schemas.microsoft.com/office/drawing/2014/main" id="{AE7C3AD4-F6DD-4289-91B9-AA647D179DD9}"/>
            </a:ext>
          </a:extLst>
        </xdr:cNvPr>
        <xdr:cNvCxnSpPr/>
      </xdr:nvCxnSpPr>
      <xdr:spPr>
        <a:xfrm>
          <a:off x="4546600" y="1101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70502</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E8DFFD43-7097-49B2-8870-897FEB50C820}"/>
            </a:ext>
          </a:extLst>
        </xdr:cNvPr>
        <xdr:cNvSpPr txBox="1"/>
      </xdr:nvSpPr>
      <xdr:spPr>
        <a:xfrm>
          <a:off x="4673600" y="932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123825</xdr:rowOff>
    </xdr:from>
    <xdr:to>
      <xdr:col>24</xdr:col>
      <xdr:colOff>152400</xdr:colOff>
      <xdr:row>55</xdr:row>
      <xdr:rowOff>123825</xdr:rowOff>
    </xdr:to>
    <xdr:cxnSp macro="">
      <xdr:nvCxnSpPr>
        <xdr:cNvPr id="174" name="直線コネクタ 173">
          <a:extLst>
            <a:ext uri="{FF2B5EF4-FFF2-40B4-BE49-F238E27FC236}">
              <a16:creationId xmlns:a16="http://schemas.microsoft.com/office/drawing/2014/main" id="{0F083A8C-A6EE-43FC-89D6-651F98C5FA33}"/>
            </a:ext>
          </a:extLst>
        </xdr:cNvPr>
        <xdr:cNvCxnSpPr/>
      </xdr:nvCxnSpPr>
      <xdr:spPr>
        <a:xfrm>
          <a:off x="4546600" y="955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132097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A601979C-EE12-4294-869A-7A2A71BB01A6}"/>
            </a:ext>
          </a:extLst>
        </xdr:cNvPr>
        <xdr:cNvSpPr txBox="1"/>
      </xdr:nvSpPr>
      <xdr:spPr>
        <a:xfrm>
          <a:off x="4673600" y="1007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109220</xdr:rowOff>
    </xdr:from>
    <xdr:to>
      <xdr:col>24</xdr:col>
      <xdr:colOff>114300</xdr:colOff>
      <xdr:row>60</xdr:row>
      <xdr:rowOff>39370</xdr:rowOff>
    </xdr:to>
    <xdr:sp macro="" textlink="">
      <xdr:nvSpPr>
        <xdr:cNvPr id="176" name="フローチャート: 判断 175">
          <a:extLst>
            <a:ext uri="{FF2B5EF4-FFF2-40B4-BE49-F238E27FC236}">
              <a16:creationId xmlns:a16="http://schemas.microsoft.com/office/drawing/2014/main" id="{909B854F-A751-41DC-A153-58A7232FA01C}"/>
            </a:ext>
          </a:extLst>
        </xdr:cNvPr>
        <xdr:cNvSpPr/>
      </xdr:nvSpPr>
      <xdr:spPr>
        <a:xfrm>
          <a:off x="45847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95885</xdr:rowOff>
    </xdr:from>
    <xdr:to>
      <xdr:col>20</xdr:col>
      <xdr:colOff>38100</xdr:colOff>
      <xdr:row>60</xdr:row>
      <xdr:rowOff>26035</xdr:rowOff>
    </xdr:to>
    <xdr:sp macro="" textlink="">
      <xdr:nvSpPr>
        <xdr:cNvPr id="177" name="フローチャート: 判断 176">
          <a:extLst>
            <a:ext uri="{FF2B5EF4-FFF2-40B4-BE49-F238E27FC236}">
              <a16:creationId xmlns:a16="http://schemas.microsoft.com/office/drawing/2014/main" id="{F3E74868-66DB-4E79-B77F-98A704A6B860}"/>
            </a:ext>
          </a:extLst>
        </xdr:cNvPr>
        <xdr:cNvSpPr/>
      </xdr:nvSpPr>
      <xdr:spPr>
        <a:xfrm>
          <a:off x="3746500" y="1021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74930</xdr:rowOff>
    </xdr:from>
    <xdr:to>
      <xdr:col>15</xdr:col>
      <xdr:colOff>101600</xdr:colOff>
      <xdr:row>60</xdr:row>
      <xdr:rowOff>5080</xdr:rowOff>
    </xdr:to>
    <xdr:sp macro="" textlink="">
      <xdr:nvSpPr>
        <xdr:cNvPr id="178" name="フローチャート: 判断 177">
          <a:extLst>
            <a:ext uri="{FF2B5EF4-FFF2-40B4-BE49-F238E27FC236}">
              <a16:creationId xmlns:a16="http://schemas.microsoft.com/office/drawing/2014/main" id="{7B0B47A1-5E2C-4A59-A468-47F3CD901E23}"/>
            </a:ext>
          </a:extLst>
        </xdr:cNvPr>
        <xdr:cNvSpPr/>
      </xdr:nvSpPr>
      <xdr:spPr>
        <a:xfrm>
          <a:off x="2857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69215</xdr:rowOff>
    </xdr:from>
    <xdr:to>
      <xdr:col>10</xdr:col>
      <xdr:colOff>165100</xdr:colOff>
      <xdr:row>59</xdr:row>
      <xdr:rowOff>170815</xdr:rowOff>
    </xdr:to>
    <xdr:sp macro="" textlink="">
      <xdr:nvSpPr>
        <xdr:cNvPr id="179" name="フローチャート: 判断 178">
          <a:extLst>
            <a:ext uri="{FF2B5EF4-FFF2-40B4-BE49-F238E27FC236}">
              <a16:creationId xmlns:a16="http://schemas.microsoft.com/office/drawing/2014/main" id="{825B2D33-A422-423F-8A60-4E895540C934}"/>
            </a:ext>
          </a:extLst>
        </xdr:cNvPr>
        <xdr:cNvSpPr/>
      </xdr:nvSpPr>
      <xdr:spPr>
        <a:xfrm>
          <a:off x="1968500" y="1018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46355</xdr:rowOff>
    </xdr:from>
    <xdr:to>
      <xdr:col>6</xdr:col>
      <xdr:colOff>38100</xdr:colOff>
      <xdr:row>59</xdr:row>
      <xdr:rowOff>147955</xdr:rowOff>
    </xdr:to>
    <xdr:sp macro="" textlink="">
      <xdr:nvSpPr>
        <xdr:cNvPr id="180" name="フローチャート: 判断 179">
          <a:extLst>
            <a:ext uri="{FF2B5EF4-FFF2-40B4-BE49-F238E27FC236}">
              <a16:creationId xmlns:a16="http://schemas.microsoft.com/office/drawing/2014/main" id="{58E1C4D7-B645-40CC-8326-C4E80B943ECA}"/>
            </a:ext>
          </a:extLst>
        </xdr:cNvPr>
        <xdr:cNvSpPr/>
      </xdr:nvSpPr>
      <xdr:spPr>
        <a:xfrm>
          <a:off x="1079500" y="1016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3D077D08-E2F7-4D5A-A0D8-5AE58DFE0DA9}"/>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9D8250F0-4105-42DF-864B-E0D5EC138BE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44058E6-267F-4E59-A22F-6D80EC540C79}"/>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5FAF975-F8F4-4056-9DD4-78F2A3B7EF4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B064BB8B-7D77-4BDD-A9CD-DA1565B2B03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126365</xdr:rowOff>
    </xdr:from>
    <xdr:to>
      <xdr:col>24</xdr:col>
      <xdr:colOff>114300</xdr:colOff>
      <xdr:row>60</xdr:row>
      <xdr:rowOff>56515</xdr:rowOff>
    </xdr:to>
    <xdr:sp macro="" textlink="">
      <xdr:nvSpPr>
        <xdr:cNvPr id="186" name="楕円 185">
          <a:extLst>
            <a:ext uri="{FF2B5EF4-FFF2-40B4-BE49-F238E27FC236}">
              <a16:creationId xmlns:a16="http://schemas.microsoft.com/office/drawing/2014/main" id="{00801826-4CA2-4340-9631-B9AF70DEC314}"/>
            </a:ext>
          </a:extLst>
        </xdr:cNvPr>
        <xdr:cNvSpPr/>
      </xdr:nvSpPr>
      <xdr:spPr>
        <a:xfrm>
          <a:off x="4584700" y="1024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104792</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B5FDC637-44DA-483F-AB22-8CDA28AF3C99}"/>
            </a:ext>
          </a:extLst>
        </xdr:cNvPr>
        <xdr:cNvSpPr txBox="1"/>
      </xdr:nvSpPr>
      <xdr:spPr>
        <a:xfrm>
          <a:off x="4673600" y="1022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103505</xdr:rowOff>
    </xdr:from>
    <xdr:to>
      <xdr:col>20</xdr:col>
      <xdr:colOff>38100</xdr:colOff>
      <xdr:row>60</xdr:row>
      <xdr:rowOff>33655</xdr:rowOff>
    </xdr:to>
    <xdr:sp macro="" textlink="">
      <xdr:nvSpPr>
        <xdr:cNvPr id="188" name="楕円 187">
          <a:extLst>
            <a:ext uri="{FF2B5EF4-FFF2-40B4-BE49-F238E27FC236}">
              <a16:creationId xmlns:a16="http://schemas.microsoft.com/office/drawing/2014/main" id="{1843EFCF-D06F-4BB8-B578-25733A286A5C}"/>
            </a:ext>
          </a:extLst>
        </xdr:cNvPr>
        <xdr:cNvSpPr/>
      </xdr:nvSpPr>
      <xdr:spPr>
        <a:xfrm>
          <a:off x="3746500" y="10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154305</xdr:rowOff>
    </xdr:from>
    <xdr:to>
      <xdr:col>24</xdr:col>
      <xdr:colOff>63500</xdr:colOff>
      <xdr:row>60</xdr:row>
      <xdr:rowOff>5715</xdr:rowOff>
    </xdr:to>
    <xdr:cxnSp macro="">
      <xdr:nvCxnSpPr>
        <xdr:cNvPr id="189" name="直線コネクタ 188">
          <a:extLst>
            <a:ext uri="{FF2B5EF4-FFF2-40B4-BE49-F238E27FC236}">
              <a16:creationId xmlns:a16="http://schemas.microsoft.com/office/drawing/2014/main" id="{1B70F682-27B7-4203-9DFA-687CFD312285}"/>
            </a:ext>
          </a:extLst>
        </xdr:cNvPr>
        <xdr:cNvCxnSpPr/>
      </xdr:nvCxnSpPr>
      <xdr:spPr>
        <a:xfrm>
          <a:off x="3797300" y="1026985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78740</xdr:rowOff>
    </xdr:from>
    <xdr:to>
      <xdr:col>15</xdr:col>
      <xdr:colOff>101600</xdr:colOff>
      <xdr:row>60</xdr:row>
      <xdr:rowOff>8890</xdr:rowOff>
    </xdr:to>
    <xdr:sp macro="" textlink="">
      <xdr:nvSpPr>
        <xdr:cNvPr id="190" name="楕円 189">
          <a:extLst>
            <a:ext uri="{FF2B5EF4-FFF2-40B4-BE49-F238E27FC236}">
              <a16:creationId xmlns:a16="http://schemas.microsoft.com/office/drawing/2014/main" id="{5940B234-44F9-43BC-83E0-1932DC54895D}"/>
            </a:ext>
          </a:extLst>
        </xdr:cNvPr>
        <xdr:cNvSpPr/>
      </xdr:nvSpPr>
      <xdr:spPr>
        <a:xfrm>
          <a:off x="2857500" y="1019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129540</xdr:rowOff>
    </xdr:from>
    <xdr:to>
      <xdr:col>19</xdr:col>
      <xdr:colOff>177800</xdr:colOff>
      <xdr:row>59</xdr:row>
      <xdr:rowOff>154305</xdr:rowOff>
    </xdr:to>
    <xdr:cxnSp macro="">
      <xdr:nvCxnSpPr>
        <xdr:cNvPr id="191" name="直線コネクタ 190">
          <a:extLst>
            <a:ext uri="{FF2B5EF4-FFF2-40B4-BE49-F238E27FC236}">
              <a16:creationId xmlns:a16="http://schemas.microsoft.com/office/drawing/2014/main" id="{7C3398F6-2FA4-43BB-AD7F-57ACE8FDD869}"/>
            </a:ext>
          </a:extLst>
        </xdr:cNvPr>
        <xdr:cNvCxnSpPr/>
      </xdr:nvCxnSpPr>
      <xdr:spPr>
        <a:xfrm>
          <a:off x="2908300" y="1024509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97790</xdr:rowOff>
    </xdr:from>
    <xdr:to>
      <xdr:col>10</xdr:col>
      <xdr:colOff>165100</xdr:colOff>
      <xdr:row>60</xdr:row>
      <xdr:rowOff>27940</xdr:rowOff>
    </xdr:to>
    <xdr:sp macro="" textlink="">
      <xdr:nvSpPr>
        <xdr:cNvPr id="192" name="楕円 191">
          <a:extLst>
            <a:ext uri="{FF2B5EF4-FFF2-40B4-BE49-F238E27FC236}">
              <a16:creationId xmlns:a16="http://schemas.microsoft.com/office/drawing/2014/main" id="{8311ECF6-4007-416A-9520-7786773D9AEF}"/>
            </a:ext>
          </a:extLst>
        </xdr:cNvPr>
        <xdr:cNvSpPr/>
      </xdr:nvSpPr>
      <xdr:spPr>
        <a:xfrm>
          <a:off x="1968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129540</xdr:rowOff>
    </xdr:from>
    <xdr:to>
      <xdr:col>15</xdr:col>
      <xdr:colOff>50800</xdr:colOff>
      <xdr:row>59</xdr:row>
      <xdr:rowOff>148590</xdr:rowOff>
    </xdr:to>
    <xdr:cxnSp macro="">
      <xdr:nvCxnSpPr>
        <xdr:cNvPr id="193" name="直線コネクタ 192">
          <a:extLst>
            <a:ext uri="{FF2B5EF4-FFF2-40B4-BE49-F238E27FC236}">
              <a16:creationId xmlns:a16="http://schemas.microsoft.com/office/drawing/2014/main" id="{97D9A785-8F91-48A7-A243-57FF933E3D68}"/>
            </a:ext>
          </a:extLst>
        </xdr:cNvPr>
        <xdr:cNvCxnSpPr/>
      </xdr:nvCxnSpPr>
      <xdr:spPr>
        <a:xfrm flipV="1">
          <a:off x="2019300" y="1024509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69215</xdr:rowOff>
    </xdr:from>
    <xdr:to>
      <xdr:col>6</xdr:col>
      <xdr:colOff>38100</xdr:colOff>
      <xdr:row>59</xdr:row>
      <xdr:rowOff>170815</xdr:rowOff>
    </xdr:to>
    <xdr:sp macro="" textlink="">
      <xdr:nvSpPr>
        <xdr:cNvPr id="194" name="楕円 193">
          <a:extLst>
            <a:ext uri="{FF2B5EF4-FFF2-40B4-BE49-F238E27FC236}">
              <a16:creationId xmlns:a16="http://schemas.microsoft.com/office/drawing/2014/main" id="{4043A6A2-0918-459D-B92D-EFB8F385DA91}"/>
            </a:ext>
          </a:extLst>
        </xdr:cNvPr>
        <xdr:cNvSpPr/>
      </xdr:nvSpPr>
      <xdr:spPr>
        <a:xfrm>
          <a:off x="1079500" y="1018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120015</xdr:rowOff>
    </xdr:from>
    <xdr:to>
      <xdr:col>10</xdr:col>
      <xdr:colOff>114300</xdr:colOff>
      <xdr:row>59</xdr:row>
      <xdr:rowOff>148590</xdr:rowOff>
    </xdr:to>
    <xdr:cxnSp macro="">
      <xdr:nvCxnSpPr>
        <xdr:cNvPr id="195" name="直線コネクタ 194">
          <a:extLst>
            <a:ext uri="{FF2B5EF4-FFF2-40B4-BE49-F238E27FC236}">
              <a16:creationId xmlns:a16="http://schemas.microsoft.com/office/drawing/2014/main" id="{85FC6138-F9CF-480B-8B83-F4988EE835B4}"/>
            </a:ext>
          </a:extLst>
        </xdr:cNvPr>
        <xdr:cNvCxnSpPr/>
      </xdr:nvCxnSpPr>
      <xdr:spPr>
        <a:xfrm>
          <a:off x="1130300" y="1023556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42562</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09CAC45F-75F9-42CC-8855-DD6C62F95784}"/>
            </a:ext>
          </a:extLst>
        </xdr:cNvPr>
        <xdr:cNvSpPr txBox="1"/>
      </xdr:nvSpPr>
      <xdr:spPr>
        <a:xfrm>
          <a:off x="3582044" y="998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21607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8E564422-611C-487A-AFE8-8CAE43D1F0AD}"/>
            </a:ext>
          </a:extLst>
        </xdr:cNvPr>
        <xdr:cNvSpPr txBox="1"/>
      </xdr:nvSpPr>
      <xdr:spPr>
        <a:xfrm>
          <a:off x="2705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15892</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6A24F1DE-F968-41DE-9F0B-55E64887E8B7}"/>
            </a:ext>
          </a:extLst>
        </xdr:cNvPr>
        <xdr:cNvSpPr txBox="1"/>
      </xdr:nvSpPr>
      <xdr:spPr>
        <a:xfrm>
          <a:off x="1816744" y="995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164482</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AAC06EDE-528E-40FD-AD9F-462F288DF8E3}"/>
            </a:ext>
          </a:extLst>
        </xdr:cNvPr>
        <xdr:cNvSpPr txBox="1"/>
      </xdr:nvSpPr>
      <xdr:spPr>
        <a:xfrm>
          <a:off x="927744" y="993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24782</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E5DF55DE-8BEE-4533-87A7-C906904FE788}"/>
            </a:ext>
          </a:extLst>
        </xdr:cNvPr>
        <xdr:cNvSpPr txBox="1"/>
      </xdr:nvSpPr>
      <xdr:spPr>
        <a:xfrm>
          <a:off x="3582044"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7C9C5BE4-21D1-49FA-ABA2-6B40833702DA}"/>
            </a:ext>
          </a:extLst>
        </xdr:cNvPr>
        <xdr:cNvSpPr txBox="1"/>
      </xdr:nvSpPr>
      <xdr:spPr>
        <a:xfrm>
          <a:off x="2705744" y="1028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19067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63DF03EF-D6D1-4383-8C2D-589B2F132C35}"/>
            </a:ext>
          </a:extLst>
        </xdr:cNvPr>
        <xdr:cNvSpPr txBox="1"/>
      </xdr:nvSpPr>
      <xdr:spPr>
        <a:xfrm>
          <a:off x="18167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161942</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568B534C-0DD8-441C-A192-FE085F9912E9}"/>
            </a:ext>
          </a:extLst>
        </xdr:cNvPr>
        <xdr:cNvSpPr txBox="1"/>
      </xdr:nvSpPr>
      <xdr:spPr>
        <a:xfrm>
          <a:off x="927744" y="1027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8B11F5F3-3720-4435-AE99-6AD2A06F04E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7491035A-7376-475A-B1A2-F0925899532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EBF51DFD-3F3C-4364-B6F3-FCC587EEEA1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1005E3DB-45CF-4D38-8F56-FBE2CC42FAF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D99295D5-737F-45CF-88BE-4529576414C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0D5682AB-2431-4220-B8C4-C3991F2D518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5093251E-FF35-4654-9993-DD20264957E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DE13DC53-52BE-423B-B1F3-B78EBE49064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8F0F44E5-1E5B-4561-933A-227CF130627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14ECEB50-859F-4AFD-AD98-1DA9A48EEDF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68A7AFF3-BF18-4BA6-B027-B81F5BE73EEE}"/>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5" name="テキスト ボックス 214">
          <a:extLst>
            <a:ext uri="{FF2B5EF4-FFF2-40B4-BE49-F238E27FC236}">
              <a16:creationId xmlns:a16="http://schemas.microsoft.com/office/drawing/2014/main" id="{00B7036D-ED58-48DA-8286-93C501B71534}"/>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9FA90D5B-2B69-42EB-AD61-E93ECB805ACC}"/>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17" name="テキスト ボックス 216">
          <a:extLst>
            <a:ext uri="{FF2B5EF4-FFF2-40B4-BE49-F238E27FC236}">
              <a16:creationId xmlns:a16="http://schemas.microsoft.com/office/drawing/2014/main" id="{700B375A-D2A7-4092-8B8F-BF1AFE75E7B2}"/>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727E2360-B6B7-43B7-9193-026427FEEA0C}"/>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19" name="テキスト ボックス 218">
          <a:extLst>
            <a:ext uri="{FF2B5EF4-FFF2-40B4-BE49-F238E27FC236}">
              <a16:creationId xmlns:a16="http://schemas.microsoft.com/office/drawing/2014/main" id="{94B20A7F-176D-4BCE-880D-F3726FC76381}"/>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50CA6CC0-E1A5-4AD4-AB0D-7C6B9EDF6976}"/>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1" name="テキスト ボックス 220">
          <a:extLst>
            <a:ext uri="{FF2B5EF4-FFF2-40B4-BE49-F238E27FC236}">
              <a16:creationId xmlns:a16="http://schemas.microsoft.com/office/drawing/2014/main" id="{E3E7413D-9B83-4426-A427-142AFA9A8DBB}"/>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D74F4166-C3CE-4A4C-9FBE-9EAE9BFBD306}"/>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3" name="テキスト ボックス 222">
          <a:extLst>
            <a:ext uri="{FF2B5EF4-FFF2-40B4-BE49-F238E27FC236}">
              <a16:creationId xmlns:a16="http://schemas.microsoft.com/office/drawing/2014/main" id="{33FD41D6-8DB5-4B46-A0CE-C84F9E7AEC78}"/>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61352271-ED51-42F9-B4C4-0954F97C1CC8}"/>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44565</xdr:rowOff>
    </xdr:from>
    <xdr:to>
      <xdr:col>54</xdr:col>
      <xdr:colOff>189865</xdr:colOff>
      <xdr:row>63</xdr:row>
      <xdr:rowOff>170780</xdr:rowOff>
    </xdr:to>
    <xdr:cxnSp macro="">
      <xdr:nvCxnSpPr>
        <xdr:cNvPr id="225" name="直線コネクタ 224">
          <a:extLst>
            <a:ext uri="{FF2B5EF4-FFF2-40B4-BE49-F238E27FC236}">
              <a16:creationId xmlns:a16="http://schemas.microsoft.com/office/drawing/2014/main" id="{FDC00C1B-C554-4F12-A66A-C9D5BAABF63C}"/>
            </a:ext>
          </a:extLst>
        </xdr:cNvPr>
        <xdr:cNvCxnSpPr/>
      </xdr:nvCxnSpPr>
      <xdr:spPr>
        <a:xfrm flipV="1">
          <a:off x="10476865" y="9817215"/>
          <a:ext cx="0" cy="115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3157</xdr:rowOff>
    </xdr:from>
    <xdr:ext cx="469744" cy="259045"/>
    <xdr:sp macro="" textlink="">
      <xdr:nvSpPr>
        <xdr:cNvPr id="226" name="【橋りょう・トンネル】&#10;一人当たり有形固定資産（償却資産）額最小値テキスト">
          <a:extLst>
            <a:ext uri="{FF2B5EF4-FFF2-40B4-BE49-F238E27FC236}">
              <a16:creationId xmlns:a16="http://schemas.microsoft.com/office/drawing/2014/main" id="{A7868F5E-434D-4B5F-A914-3E1C60928C84}"/>
            </a:ext>
          </a:extLst>
        </xdr:cNvPr>
        <xdr:cNvSpPr txBox="1"/>
      </xdr:nvSpPr>
      <xdr:spPr>
        <a:xfrm>
          <a:off x="10515600" y="10975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170780</xdr:rowOff>
    </xdr:from>
    <xdr:to>
      <xdr:col>55</xdr:col>
      <xdr:colOff>88900</xdr:colOff>
      <xdr:row>63</xdr:row>
      <xdr:rowOff>170780</xdr:rowOff>
    </xdr:to>
    <xdr:cxnSp macro="">
      <xdr:nvCxnSpPr>
        <xdr:cNvPr id="227" name="直線コネクタ 226">
          <a:extLst>
            <a:ext uri="{FF2B5EF4-FFF2-40B4-BE49-F238E27FC236}">
              <a16:creationId xmlns:a16="http://schemas.microsoft.com/office/drawing/2014/main" id="{815A36EE-E01D-4398-A471-80E662821CFD}"/>
            </a:ext>
          </a:extLst>
        </xdr:cNvPr>
        <xdr:cNvCxnSpPr/>
      </xdr:nvCxnSpPr>
      <xdr:spPr>
        <a:xfrm>
          <a:off x="10388600" y="1097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162692</xdr:rowOff>
    </xdr:from>
    <xdr:ext cx="690189" cy="259045"/>
    <xdr:sp macro="" textlink="">
      <xdr:nvSpPr>
        <xdr:cNvPr id="228" name="【橋りょう・トンネル】&#10;一人当たり有形固定資産（償却資産）額最大値テキスト">
          <a:extLst>
            <a:ext uri="{FF2B5EF4-FFF2-40B4-BE49-F238E27FC236}">
              <a16:creationId xmlns:a16="http://schemas.microsoft.com/office/drawing/2014/main" id="{1AE1D8BC-7688-4299-9DE7-BB0A6C5DEBA9}"/>
            </a:ext>
          </a:extLst>
        </xdr:cNvPr>
        <xdr:cNvSpPr txBox="1"/>
      </xdr:nvSpPr>
      <xdr:spPr>
        <a:xfrm>
          <a:off x="10515600" y="95924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5,055,049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44565</xdr:rowOff>
    </xdr:from>
    <xdr:to>
      <xdr:col>55</xdr:col>
      <xdr:colOff>88900</xdr:colOff>
      <xdr:row>57</xdr:row>
      <xdr:rowOff>44565</xdr:rowOff>
    </xdr:to>
    <xdr:cxnSp macro="">
      <xdr:nvCxnSpPr>
        <xdr:cNvPr id="229" name="直線コネクタ 228">
          <a:extLst>
            <a:ext uri="{FF2B5EF4-FFF2-40B4-BE49-F238E27FC236}">
              <a16:creationId xmlns:a16="http://schemas.microsoft.com/office/drawing/2014/main" id="{80F5A1C4-21BD-4F4B-A382-5AA17C90E1E4}"/>
            </a:ext>
          </a:extLst>
        </xdr:cNvPr>
        <xdr:cNvCxnSpPr/>
      </xdr:nvCxnSpPr>
      <xdr:spPr>
        <a:xfrm>
          <a:off x="10388600" y="9817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30611</xdr:rowOff>
    </xdr:from>
    <xdr:ext cx="599010" cy="259045"/>
    <xdr:sp macro="" textlink="">
      <xdr:nvSpPr>
        <xdr:cNvPr id="230" name="【橋りょう・トンネル】&#10;一人当たり有形固定資産（償却資産）額平均値テキスト">
          <a:extLst>
            <a:ext uri="{FF2B5EF4-FFF2-40B4-BE49-F238E27FC236}">
              <a16:creationId xmlns:a16="http://schemas.microsoft.com/office/drawing/2014/main" id="{77B6D118-4377-4CFD-AD9C-F3EC17D5EAD7}"/>
            </a:ext>
          </a:extLst>
        </xdr:cNvPr>
        <xdr:cNvSpPr txBox="1"/>
      </xdr:nvSpPr>
      <xdr:spPr>
        <a:xfrm>
          <a:off x="10515600" y="106605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7734</xdr:rowOff>
    </xdr:from>
    <xdr:to>
      <xdr:col>55</xdr:col>
      <xdr:colOff>50800</xdr:colOff>
      <xdr:row>63</xdr:row>
      <xdr:rowOff>109334</xdr:rowOff>
    </xdr:to>
    <xdr:sp macro="" textlink="">
      <xdr:nvSpPr>
        <xdr:cNvPr id="231" name="フローチャート: 判断 230">
          <a:extLst>
            <a:ext uri="{FF2B5EF4-FFF2-40B4-BE49-F238E27FC236}">
              <a16:creationId xmlns:a16="http://schemas.microsoft.com/office/drawing/2014/main" id="{225F70D2-4772-4796-B349-D1C73D62FD77}"/>
            </a:ext>
          </a:extLst>
        </xdr:cNvPr>
        <xdr:cNvSpPr/>
      </xdr:nvSpPr>
      <xdr:spPr>
        <a:xfrm>
          <a:off x="10426700" y="1080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2306</xdr:rowOff>
    </xdr:from>
    <xdr:to>
      <xdr:col>50</xdr:col>
      <xdr:colOff>165100</xdr:colOff>
      <xdr:row>63</xdr:row>
      <xdr:rowOff>103906</xdr:rowOff>
    </xdr:to>
    <xdr:sp macro="" textlink="">
      <xdr:nvSpPr>
        <xdr:cNvPr id="232" name="フローチャート: 判断 231">
          <a:extLst>
            <a:ext uri="{FF2B5EF4-FFF2-40B4-BE49-F238E27FC236}">
              <a16:creationId xmlns:a16="http://schemas.microsoft.com/office/drawing/2014/main" id="{8C016BD9-56C4-47E4-8137-629305A69AB0}"/>
            </a:ext>
          </a:extLst>
        </xdr:cNvPr>
        <xdr:cNvSpPr/>
      </xdr:nvSpPr>
      <xdr:spPr>
        <a:xfrm>
          <a:off x="9588500" y="10803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25220</xdr:rowOff>
    </xdr:from>
    <xdr:to>
      <xdr:col>46</xdr:col>
      <xdr:colOff>38100</xdr:colOff>
      <xdr:row>63</xdr:row>
      <xdr:rowOff>126820</xdr:rowOff>
    </xdr:to>
    <xdr:sp macro="" textlink="">
      <xdr:nvSpPr>
        <xdr:cNvPr id="233" name="フローチャート: 判断 232">
          <a:extLst>
            <a:ext uri="{FF2B5EF4-FFF2-40B4-BE49-F238E27FC236}">
              <a16:creationId xmlns:a16="http://schemas.microsoft.com/office/drawing/2014/main" id="{30347584-667C-4045-95B8-8BE91DFC94A1}"/>
            </a:ext>
          </a:extLst>
        </xdr:cNvPr>
        <xdr:cNvSpPr/>
      </xdr:nvSpPr>
      <xdr:spPr>
        <a:xfrm>
          <a:off x="8699500" y="10826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28459</xdr:rowOff>
    </xdr:from>
    <xdr:to>
      <xdr:col>41</xdr:col>
      <xdr:colOff>101600</xdr:colOff>
      <xdr:row>63</xdr:row>
      <xdr:rowOff>130059</xdr:rowOff>
    </xdr:to>
    <xdr:sp macro="" textlink="">
      <xdr:nvSpPr>
        <xdr:cNvPr id="234" name="フローチャート: 判断 233">
          <a:extLst>
            <a:ext uri="{FF2B5EF4-FFF2-40B4-BE49-F238E27FC236}">
              <a16:creationId xmlns:a16="http://schemas.microsoft.com/office/drawing/2014/main" id="{B401F5D5-9E2D-4000-ADC3-CCDEF46D365D}"/>
            </a:ext>
          </a:extLst>
        </xdr:cNvPr>
        <xdr:cNvSpPr/>
      </xdr:nvSpPr>
      <xdr:spPr>
        <a:xfrm>
          <a:off x="7810500" y="1082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24860</xdr:rowOff>
    </xdr:from>
    <xdr:to>
      <xdr:col>36</xdr:col>
      <xdr:colOff>165100</xdr:colOff>
      <xdr:row>63</xdr:row>
      <xdr:rowOff>126460</xdr:rowOff>
    </xdr:to>
    <xdr:sp macro="" textlink="">
      <xdr:nvSpPr>
        <xdr:cNvPr id="235" name="フローチャート: 判断 234">
          <a:extLst>
            <a:ext uri="{FF2B5EF4-FFF2-40B4-BE49-F238E27FC236}">
              <a16:creationId xmlns:a16="http://schemas.microsoft.com/office/drawing/2014/main" id="{27051F6F-BEA2-426E-B26B-B12704CD674B}"/>
            </a:ext>
          </a:extLst>
        </xdr:cNvPr>
        <xdr:cNvSpPr/>
      </xdr:nvSpPr>
      <xdr:spPr>
        <a:xfrm>
          <a:off x="6921500" y="1082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A91FD132-7ABE-4ED0-B51A-DFB43087ED74}"/>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D70CFD81-7351-44AC-9BD5-6532E50111C9}"/>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32384F8B-A7B6-498E-A846-25DD5835A7C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22B83BA0-3AC5-4C80-9F31-7F6B4C531B7D}"/>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C35630C3-4C64-4805-9E30-506C13F2A1FD}"/>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88965</xdr:rowOff>
    </xdr:from>
    <xdr:to>
      <xdr:col>55</xdr:col>
      <xdr:colOff>50800</xdr:colOff>
      <xdr:row>64</xdr:row>
      <xdr:rowOff>19115</xdr:rowOff>
    </xdr:to>
    <xdr:sp macro="" textlink="">
      <xdr:nvSpPr>
        <xdr:cNvPr id="241" name="楕円 240">
          <a:extLst>
            <a:ext uri="{FF2B5EF4-FFF2-40B4-BE49-F238E27FC236}">
              <a16:creationId xmlns:a16="http://schemas.microsoft.com/office/drawing/2014/main" id="{2FC8CB91-38B1-4719-AA55-538A5B05EBC0}"/>
            </a:ext>
          </a:extLst>
        </xdr:cNvPr>
        <xdr:cNvSpPr/>
      </xdr:nvSpPr>
      <xdr:spPr>
        <a:xfrm>
          <a:off x="10426700" y="1089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3892</xdr:rowOff>
    </xdr:from>
    <xdr:ext cx="599010" cy="259045"/>
    <xdr:sp macro="" textlink="">
      <xdr:nvSpPr>
        <xdr:cNvPr id="242" name="【橋りょう・トンネル】&#10;一人当たり有形固定資産（償却資産）額該当値テキスト">
          <a:extLst>
            <a:ext uri="{FF2B5EF4-FFF2-40B4-BE49-F238E27FC236}">
              <a16:creationId xmlns:a16="http://schemas.microsoft.com/office/drawing/2014/main" id="{2217A73A-71F9-4F1C-87AB-31B0E10E05CA}"/>
            </a:ext>
          </a:extLst>
        </xdr:cNvPr>
        <xdr:cNvSpPr txBox="1"/>
      </xdr:nvSpPr>
      <xdr:spPr>
        <a:xfrm>
          <a:off x="10515600" y="10805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89178</xdr:rowOff>
    </xdr:from>
    <xdr:to>
      <xdr:col>50</xdr:col>
      <xdr:colOff>165100</xdr:colOff>
      <xdr:row>64</xdr:row>
      <xdr:rowOff>19328</xdr:rowOff>
    </xdr:to>
    <xdr:sp macro="" textlink="">
      <xdr:nvSpPr>
        <xdr:cNvPr id="243" name="楕円 242">
          <a:extLst>
            <a:ext uri="{FF2B5EF4-FFF2-40B4-BE49-F238E27FC236}">
              <a16:creationId xmlns:a16="http://schemas.microsoft.com/office/drawing/2014/main" id="{0D9AD836-E548-4DEE-9ACE-81F14AA61B17}"/>
            </a:ext>
          </a:extLst>
        </xdr:cNvPr>
        <xdr:cNvSpPr/>
      </xdr:nvSpPr>
      <xdr:spPr>
        <a:xfrm>
          <a:off x="9588500" y="1089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139765</xdr:rowOff>
    </xdr:from>
    <xdr:to>
      <xdr:col>55</xdr:col>
      <xdr:colOff>0</xdr:colOff>
      <xdr:row>63</xdr:row>
      <xdr:rowOff>139978</xdr:rowOff>
    </xdr:to>
    <xdr:cxnSp macro="">
      <xdr:nvCxnSpPr>
        <xdr:cNvPr id="244" name="直線コネクタ 243">
          <a:extLst>
            <a:ext uri="{FF2B5EF4-FFF2-40B4-BE49-F238E27FC236}">
              <a16:creationId xmlns:a16="http://schemas.microsoft.com/office/drawing/2014/main" id="{A3B90292-FEEF-45EF-967A-3E6381F34E11}"/>
            </a:ext>
          </a:extLst>
        </xdr:cNvPr>
        <xdr:cNvCxnSpPr/>
      </xdr:nvCxnSpPr>
      <xdr:spPr>
        <a:xfrm flipV="1">
          <a:off x="9639300" y="10941115"/>
          <a:ext cx="838200" cy="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89496</xdr:rowOff>
    </xdr:from>
    <xdr:to>
      <xdr:col>46</xdr:col>
      <xdr:colOff>38100</xdr:colOff>
      <xdr:row>64</xdr:row>
      <xdr:rowOff>19646</xdr:rowOff>
    </xdr:to>
    <xdr:sp macro="" textlink="">
      <xdr:nvSpPr>
        <xdr:cNvPr id="245" name="楕円 244">
          <a:extLst>
            <a:ext uri="{FF2B5EF4-FFF2-40B4-BE49-F238E27FC236}">
              <a16:creationId xmlns:a16="http://schemas.microsoft.com/office/drawing/2014/main" id="{FC656494-874B-42C8-9B1B-9890A34E8153}"/>
            </a:ext>
          </a:extLst>
        </xdr:cNvPr>
        <xdr:cNvSpPr/>
      </xdr:nvSpPr>
      <xdr:spPr>
        <a:xfrm>
          <a:off x="8699500" y="1089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139978</xdr:rowOff>
    </xdr:from>
    <xdr:to>
      <xdr:col>50</xdr:col>
      <xdr:colOff>114300</xdr:colOff>
      <xdr:row>63</xdr:row>
      <xdr:rowOff>140296</xdr:rowOff>
    </xdr:to>
    <xdr:cxnSp macro="">
      <xdr:nvCxnSpPr>
        <xdr:cNvPr id="246" name="直線コネクタ 245">
          <a:extLst>
            <a:ext uri="{FF2B5EF4-FFF2-40B4-BE49-F238E27FC236}">
              <a16:creationId xmlns:a16="http://schemas.microsoft.com/office/drawing/2014/main" id="{6A6D24C0-4134-40AE-B15C-19EC2CA26D46}"/>
            </a:ext>
          </a:extLst>
        </xdr:cNvPr>
        <xdr:cNvCxnSpPr/>
      </xdr:nvCxnSpPr>
      <xdr:spPr>
        <a:xfrm flipV="1">
          <a:off x="8750300" y="10941328"/>
          <a:ext cx="889000" cy="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89691</xdr:rowOff>
    </xdr:from>
    <xdr:to>
      <xdr:col>41</xdr:col>
      <xdr:colOff>101600</xdr:colOff>
      <xdr:row>64</xdr:row>
      <xdr:rowOff>19841</xdr:rowOff>
    </xdr:to>
    <xdr:sp macro="" textlink="">
      <xdr:nvSpPr>
        <xdr:cNvPr id="247" name="楕円 246">
          <a:extLst>
            <a:ext uri="{FF2B5EF4-FFF2-40B4-BE49-F238E27FC236}">
              <a16:creationId xmlns:a16="http://schemas.microsoft.com/office/drawing/2014/main" id="{497BF191-B251-426D-8F1F-4C2E764932CB}"/>
            </a:ext>
          </a:extLst>
        </xdr:cNvPr>
        <xdr:cNvSpPr/>
      </xdr:nvSpPr>
      <xdr:spPr>
        <a:xfrm>
          <a:off x="7810500" y="10891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140296</xdr:rowOff>
    </xdr:from>
    <xdr:to>
      <xdr:col>45</xdr:col>
      <xdr:colOff>177800</xdr:colOff>
      <xdr:row>63</xdr:row>
      <xdr:rowOff>140491</xdr:rowOff>
    </xdr:to>
    <xdr:cxnSp macro="">
      <xdr:nvCxnSpPr>
        <xdr:cNvPr id="248" name="直線コネクタ 247">
          <a:extLst>
            <a:ext uri="{FF2B5EF4-FFF2-40B4-BE49-F238E27FC236}">
              <a16:creationId xmlns:a16="http://schemas.microsoft.com/office/drawing/2014/main" id="{13CC1419-2056-4E67-B561-6702E0F12FD6}"/>
            </a:ext>
          </a:extLst>
        </xdr:cNvPr>
        <xdr:cNvCxnSpPr/>
      </xdr:nvCxnSpPr>
      <xdr:spPr>
        <a:xfrm flipV="1">
          <a:off x="7861300" y="10941646"/>
          <a:ext cx="889000" cy="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90105</xdr:rowOff>
    </xdr:from>
    <xdr:to>
      <xdr:col>36</xdr:col>
      <xdr:colOff>165100</xdr:colOff>
      <xdr:row>64</xdr:row>
      <xdr:rowOff>20255</xdr:rowOff>
    </xdr:to>
    <xdr:sp macro="" textlink="">
      <xdr:nvSpPr>
        <xdr:cNvPr id="249" name="楕円 248">
          <a:extLst>
            <a:ext uri="{FF2B5EF4-FFF2-40B4-BE49-F238E27FC236}">
              <a16:creationId xmlns:a16="http://schemas.microsoft.com/office/drawing/2014/main" id="{6B443BFE-034E-42AB-8CEF-5C93C4734A3C}"/>
            </a:ext>
          </a:extLst>
        </xdr:cNvPr>
        <xdr:cNvSpPr/>
      </xdr:nvSpPr>
      <xdr:spPr>
        <a:xfrm>
          <a:off x="6921500" y="1089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140491</xdr:rowOff>
    </xdr:from>
    <xdr:to>
      <xdr:col>41</xdr:col>
      <xdr:colOff>50800</xdr:colOff>
      <xdr:row>63</xdr:row>
      <xdr:rowOff>140905</xdr:rowOff>
    </xdr:to>
    <xdr:cxnSp macro="">
      <xdr:nvCxnSpPr>
        <xdr:cNvPr id="250" name="直線コネクタ 249">
          <a:extLst>
            <a:ext uri="{FF2B5EF4-FFF2-40B4-BE49-F238E27FC236}">
              <a16:creationId xmlns:a16="http://schemas.microsoft.com/office/drawing/2014/main" id="{E41DD255-26D3-4993-8F53-82938FEFFD22}"/>
            </a:ext>
          </a:extLst>
        </xdr:cNvPr>
        <xdr:cNvCxnSpPr/>
      </xdr:nvCxnSpPr>
      <xdr:spPr>
        <a:xfrm flipV="1">
          <a:off x="6972300" y="10941841"/>
          <a:ext cx="889000" cy="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120433</xdr:rowOff>
    </xdr:from>
    <xdr:ext cx="599010" cy="259045"/>
    <xdr:sp macro="" textlink="">
      <xdr:nvSpPr>
        <xdr:cNvPr id="251" name="n_1aveValue【橋りょう・トンネル】&#10;一人当たり有形固定資産（償却資産）額">
          <a:extLst>
            <a:ext uri="{FF2B5EF4-FFF2-40B4-BE49-F238E27FC236}">
              <a16:creationId xmlns:a16="http://schemas.microsoft.com/office/drawing/2014/main" id="{CA1AB2C3-9D65-4532-99D8-6DF36D89B0DF}"/>
            </a:ext>
          </a:extLst>
        </xdr:cNvPr>
        <xdr:cNvSpPr txBox="1"/>
      </xdr:nvSpPr>
      <xdr:spPr>
        <a:xfrm>
          <a:off x="9327095" y="10578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143347</xdr:rowOff>
    </xdr:from>
    <xdr:ext cx="599010" cy="259045"/>
    <xdr:sp macro="" textlink="">
      <xdr:nvSpPr>
        <xdr:cNvPr id="252" name="n_2aveValue【橋りょう・トンネル】&#10;一人当たり有形固定資産（償却資産）額">
          <a:extLst>
            <a:ext uri="{FF2B5EF4-FFF2-40B4-BE49-F238E27FC236}">
              <a16:creationId xmlns:a16="http://schemas.microsoft.com/office/drawing/2014/main" id="{27AA429E-3524-4F1A-9347-6A3AAC836FDA}"/>
            </a:ext>
          </a:extLst>
        </xdr:cNvPr>
        <xdr:cNvSpPr txBox="1"/>
      </xdr:nvSpPr>
      <xdr:spPr>
        <a:xfrm>
          <a:off x="8450795" y="10601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146586</xdr:rowOff>
    </xdr:from>
    <xdr:ext cx="599010" cy="259045"/>
    <xdr:sp macro="" textlink="">
      <xdr:nvSpPr>
        <xdr:cNvPr id="253" name="n_3aveValue【橋りょう・トンネル】&#10;一人当たり有形固定資産（償却資産）額">
          <a:extLst>
            <a:ext uri="{FF2B5EF4-FFF2-40B4-BE49-F238E27FC236}">
              <a16:creationId xmlns:a16="http://schemas.microsoft.com/office/drawing/2014/main" id="{044C17B6-3D3E-400A-9BF3-B9F6C582CD8E}"/>
            </a:ext>
          </a:extLst>
        </xdr:cNvPr>
        <xdr:cNvSpPr txBox="1"/>
      </xdr:nvSpPr>
      <xdr:spPr>
        <a:xfrm>
          <a:off x="7561795" y="10605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142987</xdr:rowOff>
    </xdr:from>
    <xdr:ext cx="599010" cy="259045"/>
    <xdr:sp macro="" textlink="">
      <xdr:nvSpPr>
        <xdr:cNvPr id="254" name="n_4aveValue【橋りょう・トンネル】&#10;一人当たり有形固定資産（償却資産）額">
          <a:extLst>
            <a:ext uri="{FF2B5EF4-FFF2-40B4-BE49-F238E27FC236}">
              <a16:creationId xmlns:a16="http://schemas.microsoft.com/office/drawing/2014/main" id="{FCD900A6-73E0-457E-9F03-FE63DA7D5A2D}"/>
            </a:ext>
          </a:extLst>
        </xdr:cNvPr>
        <xdr:cNvSpPr txBox="1"/>
      </xdr:nvSpPr>
      <xdr:spPr>
        <a:xfrm>
          <a:off x="6672795" y="10601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10455</xdr:rowOff>
    </xdr:from>
    <xdr:ext cx="599010" cy="259045"/>
    <xdr:sp macro="" textlink="">
      <xdr:nvSpPr>
        <xdr:cNvPr id="255" name="n_1mainValue【橋りょう・トンネル】&#10;一人当たり有形固定資産（償却資産）額">
          <a:extLst>
            <a:ext uri="{FF2B5EF4-FFF2-40B4-BE49-F238E27FC236}">
              <a16:creationId xmlns:a16="http://schemas.microsoft.com/office/drawing/2014/main" id="{9F73D45B-3EBD-4145-B768-2E1DF2DBF4B2}"/>
            </a:ext>
          </a:extLst>
        </xdr:cNvPr>
        <xdr:cNvSpPr txBox="1"/>
      </xdr:nvSpPr>
      <xdr:spPr>
        <a:xfrm>
          <a:off x="9327095" y="10983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10773</xdr:rowOff>
    </xdr:from>
    <xdr:ext cx="599010" cy="259045"/>
    <xdr:sp macro="" textlink="">
      <xdr:nvSpPr>
        <xdr:cNvPr id="256" name="n_2mainValue【橋りょう・トンネル】&#10;一人当たり有形固定資産（償却資産）額">
          <a:extLst>
            <a:ext uri="{FF2B5EF4-FFF2-40B4-BE49-F238E27FC236}">
              <a16:creationId xmlns:a16="http://schemas.microsoft.com/office/drawing/2014/main" id="{9BBB6212-6733-4E7B-B2A1-DE3408F18908}"/>
            </a:ext>
          </a:extLst>
        </xdr:cNvPr>
        <xdr:cNvSpPr txBox="1"/>
      </xdr:nvSpPr>
      <xdr:spPr>
        <a:xfrm>
          <a:off x="8450795" y="10983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10968</xdr:rowOff>
    </xdr:from>
    <xdr:ext cx="599010" cy="259045"/>
    <xdr:sp macro="" textlink="">
      <xdr:nvSpPr>
        <xdr:cNvPr id="257" name="n_3mainValue【橋りょう・トンネル】&#10;一人当たり有形固定資産（償却資産）額">
          <a:extLst>
            <a:ext uri="{FF2B5EF4-FFF2-40B4-BE49-F238E27FC236}">
              <a16:creationId xmlns:a16="http://schemas.microsoft.com/office/drawing/2014/main" id="{E6AFF27D-4CA0-4733-8B0F-D9D0506FC30F}"/>
            </a:ext>
          </a:extLst>
        </xdr:cNvPr>
        <xdr:cNvSpPr txBox="1"/>
      </xdr:nvSpPr>
      <xdr:spPr>
        <a:xfrm>
          <a:off x="7561795" y="10983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11382</xdr:rowOff>
    </xdr:from>
    <xdr:ext cx="599010" cy="259045"/>
    <xdr:sp macro="" textlink="">
      <xdr:nvSpPr>
        <xdr:cNvPr id="258" name="n_4mainValue【橋りょう・トンネル】&#10;一人当たり有形固定資産（償却資産）額">
          <a:extLst>
            <a:ext uri="{FF2B5EF4-FFF2-40B4-BE49-F238E27FC236}">
              <a16:creationId xmlns:a16="http://schemas.microsoft.com/office/drawing/2014/main" id="{DC3880E8-ECFF-4065-96D4-9E3C1DB38DCA}"/>
            </a:ext>
          </a:extLst>
        </xdr:cNvPr>
        <xdr:cNvSpPr txBox="1"/>
      </xdr:nvSpPr>
      <xdr:spPr>
        <a:xfrm>
          <a:off x="6672795" y="10984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DCF151F5-9FA6-4E93-8DCD-BCCF2DC7F01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F3BD2BB-938A-4DB8-89A8-4D7ED7E86E6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FA71F402-3D54-47A1-B649-60F98D89F09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6D9DC48D-FA38-42C7-AE01-569332ED583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C4736178-119D-40D8-99A0-D893EBC32F3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7BA85FB8-CE05-49D2-A919-0CF05EBCAFC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BEEF4D9-9207-4576-A4CB-BD7E8B58C91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70E063B-FCCE-4BCF-B61E-EC692B710774}"/>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D7C469E-95F3-4A26-8678-AFBFF6A8367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BD84818-7261-4B02-AEE6-E88F92DFAF72}"/>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8AB6FCE8-C107-4603-AEFA-6007770DF5A5}"/>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0" name="直線コネクタ 269">
          <a:extLst>
            <a:ext uri="{FF2B5EF4-FFF2-40B4-BE49-F238E27FC236}">
              <a16:creationId xmlns:a16="http://schemas.microsoft.com/office/drawing/2014/main" id="{F1A5120F-443A-4BC2-A828-7A3EBBFA9224}"/>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1" name="テキスト ボックス 270">
          <a:extLst>
            <a:ext uri="{FF2B5EF4-FFF2-40B4-BE49-F238E27FC236}">
              <a16:creationId xmlns:a16="http://schemas.microsoft.com/office/drawing/2014/main" id="{E622CEF7-6635-4BC1-823F-E2B7C3A3B18F}"/>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2" name="直線コネクタ 271">
          <a:extLst>
            <a:ext uri="{FF2B5EF4-FFF2-40B4-BE49-F238E27FC236}">
              <a16:creationId xmlns:a16="http://schemas.microsoft.com/office/drawing/2014/main" id="{2FECE7F5-0E32-469A-A304-9B6224B92479}"/>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3" name="テキスト ボックス 272">
          <a:extLst>
            <a:ext uri="{FF2B5EF4-FFF2-40B4-BE49-F238E27FC236}">
              <a16:creationId xmlns:a16="http://schemas.microsoft.com/office/drawing/2014/main" id="{E0E17BAA-1AFB-4D5F-8F52-E1656D0DD434}"/>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4" name="直線コネクタ 273">
          <a:extLst>
            <a:ext uri="{FF2B5EF4-FFF2-40B4-BE49-F238E27FC236}">
              <a16:creationId xmlns:a16="http://schemas.microsoft.com/office/drawing/2014/main" id="{3E7ADE84-EFC3-40EF-A098-8F8921EC0598}"/>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5" name="テキスト ボックス 274">
          <a:extLst>
            <a:ext uri="{FF2B5EF4-FFF2-40B4-BE49-F238E27FC236}">
              <a16:creationId xmlns:a16="http://schemas.microsoft.com/office/drawing/2014/main" id="{F9F25987-D10D-4F59-8159-8715283EC989}"/>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6" name="直線コネクタ 275">
          <a:extLst>
            <a:ext uri="{FF2B5EF4-FFF2-40B4-BE49-F238E27FC236}">
              <a16:creationId xmlns:a16="http://schemas.microsoft.com/office/drawing/2014/main" id="{3801BCF8-72EE-421B-869E-34C77ADBE3E7}"/>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7" name="テキスト ボックス 276">
          <a:extLst>
            <a:ext uri="{FF2B5EF4-FFF2-40B4-BE49-F238E27FC236}">
              <a16:creationId xmlns:a16="http://schemas.microsoft.com/office/drawing/2014/main" id="{D2039817-46B7-4B6F-968C-4AEDBCCD82C1}"/>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8" name="直線コネクタ 277">
          <a:extLst>
            <a:ext uri="{FF2B5EF4-FFF2-40B4-BE49-F238E27FC236}">
              <a16:creationId xmlns:a16="http://schemas.microsoft.com/office/drawing/2014/main" id="{6A7C38D6-A820-4949-B41B-5886F1959B99}"/>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9" name="テキスト ボックス 278">
          <a:extLst>
            <a:ext uri="{FF2B5EF4-FFF2-40B4-BE49-F238E27FC236}">
              <a16:creationId xmlns:a16="http://schemas.microsoft.com/office/drawing/2014/main" id="{EF682FA9-10A2-4D51-A8EE-42726673325C}"/>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0" name="直線コネクタ 279">
          <a:extLst>
            <a:ext uri="{FF2B5EF4-FFF2-40B4-BE49-F238E27FC236}">
              <a16:creationId xmlns:a16="http://schemas.microsoft.com/office/drawing/2014/main" id="{A66EAFAB-DD3A-4F38-9F89-1684E6C3F75F}"/>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1" name="テキスト ボックス 280">
          <a:extLst>
            <a:ext uri="{FF2B5EF4-FFF2-40B4-BE49-F238E27FC236}">
              <a16:creationId xmlns:a16="http://schemas.microsoft.com/office/drawing/2014/main" id="{94F2B95E-0662-48C9-A1C4-0A45A9703891}"/>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2" name="【公営住宅】&#10;有形固定資産減価償却率グラフ枠">
          <a:extLst>
            <a:ext uri="{FF2B5EF4-FFF2-40B4-BE49-F238E27FC236}">
              <a16:creationId xmlns:a16="http://schemas.microsoft.com/office/drawing/2014/main" id="{03D256ED-AA56-4CFF-82E8-84EA99ABEE5F}"/>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49530</xdr:rowOff>
    </xdr:from>
    <xdr:to>
      <xdr:col>24</xdr:col>
      <xdr:colOff>62865</xdr:colOff>
      <xdr:row>86</xdr:row>
      <xdr:rowOff>114300</xdr:rowOff>
    </xdr:to>
    <xdr:cxnSp macro="">
      <xdr:nvCxnSpPr>
        <xdr:cNvPr id="283" name="直線コネクタ 282">
          <a:extLst>
            <a:ext uri="{FF2B5EF4-FFF2-40B4-BE49-F238E27FC236}">
              <a16:creationId xmlns:a16="http://schemas.microsoft.com/office/drawing/2014/main" id="{DA66DE2D-BC1A-4FDC-944C-4F529E8F77F8}"/>
            </a:ext>
          </a:extLst>
        </xdr:cNvPr>
        <xdr:cNvCxnSpPr/>
      </xdr:nvCxnSpPr>
      <xdr:spPr>
        <a:xfrm flipV="1">
          <a:off x="4634865" y="1325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4" name="【公営住宅】&#10;有形固定資産減価償却率最小値テキスト">
          <a:extLst>
            <a:ext uri="{FF2B5EF4-FFF2-40B4-BE49-F238E27FC236}">
              <a16:creationId xmlns:a16="http://schemas.microsoft.com/office/drawing/2014/main" id="{C0604F73-130A-4B92-AF34-3B4F9D76EB76}"/>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5" name="直線コネクタ 284">
          <a:extLst>
            <a:ext uri="{FF2B5EF4-FFF2-40B4-BE49-F238E27FC236}">
              <a16:creationId xmlns:a16="http://schemas.microsoft.com/office/drawing/2014/main" id="{B064C3D6-8ACF-4BB5-941D-255A93F4E86E}"/>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167657</xdr:rowOff>
    </xdr:from>
    <xdr:ext cx="405111" cy="259045"/>
    <xdr:sp macro="" textlink="">
      <xdr:nvSpPr>
        <xdr:cNvPr id="286" name="【公営住宅】&#10;有形固定資産減価償却率最大値テキスト">
          <a:extLst>
            <a:ext uri="{FF2B5EF4-FFF2-40B4-BE49-F238E27FC236}">
              <a16:creationId xmlns:a16="http://schemas.microsoft.com/office/drawing/2014/main" id="{2FD43225-D4EB-4317-B83E-A2D97D547A6F}"/>
            </a:ext>
          </a:extLst>
        </xdr:cNvPr>
        <xdr:cNvSpPr txBox="1"/>
      </xdr:nvSpPr>
      <xdr:spPr>
        <a:xfrm>
          <a:off x="4673600" y="1302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49530</xdr:rowOff>
    </xdr:from>
    <xdr:to>
      <xdr:col>24</xdr:col>
      <xdr:colOff>152400</xdr:colOff>
      <xdr:row>77</xdr:row>
      <xdr:rowOff>49530</xdr:rowOff>
    </xdr:to>
    <xdr:cxnSp macro="">
      <xdr:nvCxnSpPr>
        <xdr:cNvPr id="287" name="直線コネクタ 286">
          <a:extLst>
            <a:ext uri="{FF2B5EF4-FFF2-40B4-BE49-F238E27FC236}">
              <a16:creationId xmlns:a16="http://schemas.microsoft.com/office/drawing/2014/main" id="{CFECF841-8D1D-47CE-ABAC-3639349C961D}"/>
            </a:ext>
          </a:extLst>
        </xdr:cNvPr>
        <xdr:cNvCxnSpPr/>
      </xdr:nvCxnSpPr>
      <xdr:spPr>
        <a:xfrm>
          <a:off x="4546600" y="1325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38116</xdr:rowOff>
    </xdr:from>
    <xdr:ext cx="405111" cy="259045"/>
    <xdr:sp macro="" textlink="">
      <xdr:nvSpPr>
        <xdr:cNvPr id="288" name="【公営住宅】&#10;有形固定資産減価償却率平均値テキスト">
          <a:extLst>
            <a:ext uri="{FF2B5EF4-FFF2-40B4-BE49-F238E27FC236}">
              <a16:creationId xmlns:a16="http://schemas.microsoft.com/office/drawing/2014/main" id="{CCF384D1-30EE-4DF8-9506-B5524970B187}"/>
            </a:ext>
          </a:extLst>
        </xdr:cNvPr>
        <xdr:cNvSpPr txBox="1"/>
      </xdr:nvSpPr>
      <xdr:spPr>
        <a:xfrm>
          <a:off x="4673600" y="142684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59689</xdr:rowOff>
    </xdr:from>
    <xdr:to>
      <xdr:col>24</xdr:col>
      <xdr:colOff>114300</xdr:colOff>
      <xdr:row>83</xdr:row>
      <xdr:rowOff>161289</xdr:rowOff>
    </xdr:to>
    <xdr:sp macro="" textlink="">
      <xdr:nvSpPr>
        <xdr:cNvPr id="289" name="フローチャート: 判断 288">
          <a:extLst>
            <a:ext uri="{FF2B5EF4-FFF2-40B4-BE49-F238E27FC236}">
              <a16:creationId xmlns:a16="http://schemas.microsoft.com/office/drawing/2014/main" id="{B3A09E9E-4721-44BE-8046-D48011C43793}"/>
            </a:ext>
          </a:extLst>
        </xdr:cNvPr>
        <xdr:cNvSpPr/>
      </xdr:nvSpPr>
      <xdr:spPr>
        <a:xfrm>
          <a:off x="45847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137795</xdr:rowOff>
    </xdr:from>
    <xdr:to>
      <xdr:col>20</xdr:col>
      <xdr:colOff>38100</xdr:colOff>
      <xdr:row>83</xdr:row>
      <xdr:rowOff>67945</xdr:rowOff>
    </xdr:to>
    <xdr:sp macro="" textlink="">
      <xdr:nvSpPr>
        <xdr:cNvPr id="290" name="フローチャート: 判断 289">
          <a:extLst>
            <a:ext uri="{FF2B5EF4-FFF2-40B4-BE49-F238E27FC236}">
              <a16:creationId xmlns:a16="http://schemas.microsoft.com/office/drawing/2014/main" id="{F1552BA3-818E-4862-B962-4BF6862AA94C}"/>
            </a:ext>
          </a:extLst>
        </xdr:cNvPr>
        <xdr:cNvSpPr/>
      </xdr:nvSpPr>
      <xdr:spPr>
        <a:xfrm>
          <a:off x="3746500" y="1419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99695</xdr:rowOff>
    </xdr:from>
    <xdr:to>
      <xdr:col>15</xdr:col>
      <xdr:colOff>101600</xdr:colOff>
      <xdr:row>83</xdr:row>
      <xdr:rowOff>29845</xdr:rowOff>
    </xdr:to>
    <xdr:sp macro="" textlink="">
      <xdr:nvSpPr>
        <xdr:cNvPr id="291" name="フローチャート: 判断 290">
          <a:extLst>
            <a:ext uri="{FF2B5EF4-FFF2-40B4-BE49-F238E27FC236}">
              <a16:creationId xmlns:a16="http://schemas.microsoft.com/office/drawing/2014/main" id="{B34D094B-6010-4EB6-88E0-4E03DED0BB2C}"/>
            </a:ext>
          </a:extLst>
        </xdr:cNvPr>
        <xdr:cNvSpPr/>
      </xdr:nvSpPr>
      <xdr:spPr>
        <a:xfrm>
          <a:off x="2857500" y="1415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135889</xdr:rowOff>
    </xdr:from>
    <xdr:to>
      <xdr:col>10</xdr:col>
      <xdr:colOff>165100</xdr:colOff>
      <xdr:row>83</xdr:row>
      <xdr:rowOff>66039</xdr:rowOff>
    </xdr:to>
    <xdr:sp macro="" textlink="">
      <xdr:nvSpPr>
        <xdr:cNvPr id="292" name="フローチャート: 判断 291">
          <a:extLst>
            <a:ext uri="{FF2B5EF4-FFF2-40B4-BE49-F238E27FC236}">
              <a16:creationId xmlns:a16="http://schemas.microsoft.com/office/drawing/2014/main" id="{E1F1CD27-6385-4A3E-A013-C15F9EC95659}"/>
            </a:ext>
          </a:extLst>
        </xdr:cNvPr>
        <xdr:cNvSpPr/>
      </xdr:nvSpPr>
      <xdr:spPr>
        <a:xfrm>
          <a:off x="1968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141605</xdr:rowOff>
    </xdr:from>
    <xdr:to>
      <xdr:col>6</xdr:col>
      <xdr:colOff>38100</xdr:colOff>
      <xdr:row>83</xdr:row>
      <xdr:rowOff>71755</xdr:rowOff>
    </xdr:to>
    <xdr:sp macro="" textlink="">
      <xdr:nvSpPr>
        <xdr:cNvPr id="293" name="フローチャート: 判断 292">
          <a:extLst>
            <a:ext uri="{FF2B5EF4-FFF2-40B4-BE49-F238E27FC236}">
              <a16:creationId xmlns:a16="http://schemas.microsoft.com/office/drawing/2014/main" id="{DA718831-EEA2-40D1-AD85-FC0EE6C6B846}"/>
            </a:ext>
          </a:extLst>
        </xdr:cNvPr>
        <xdr:cNvSpPr/>
      </xdr:nvSpPr>
      <xdr:spPr>
        <a:xfrm>
          <a:off x="10795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1F0F2E63-B14F-4387-B3AA-A17218A6EA11}"/>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75CE3BB7-E17E-4A4E-A86C-E0CD946B72C6}"/>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CA106D97-A881-46AA-BF61-111FC0B30D3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54E5AEA2-BAEB-44A0-8F31-A6BD9BFE0F3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EF7C3F7D-C4C6-4EC7-AAE3-B69F0CB968A8}"/>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74930</xdr:rowOff>
    </xdr:from>
    <xdr:to>
      <xdr:col>24</xdr:col>
      <xdr:colOff>114300</xdr:colOff>
      <xdr:row>80</xdr:row>
      <xdr:rowOff>5080</xdr:rowOff>
    </xdr:to>
    <xdr:sp macro="" textlink="">
      <xdr:nvSpPr>
        <xdr:cNvPr id="299" name="楕円 298">
          <a:extLst>
            <a:ext uri="{FF2B5EF4-FFF2-40B4-BE49-F238E27FC236}">
              <a16:creationId xmlns:a16="http://schemas.microsoft.com/office/drawing/2014/main" id="{CB9F493F-1D13-4B99-9510-AFA3C4B34809}"/>
            </a:ext>
          </a:extLst>
        </xdr:cNvPr>
        <xdr:cNvSpPr/>
      </xdr:nvSpPr>
      <xdr:spPr>
        <a:xfrm>
          <a:off x="4584700" y="1361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97807</xdr:rowOff>
    </xdr:from>
    <xdr:ext cx="405111" cy="259045"/>
    <xdr:sp macro="" textlink="">
      <xdr:nvSpPr>
        <xdr:cNvPr id="300" name="【公営住宅】&#10;有形固定資産減価償却率該当値テキスト">
          <a:extLst>
            <a:ext uri="{FF2B5EF4-FFF2-40B4-BE49-F238E27FC236}">
              <a16:creationId xmlns:a16="http://schemas.microsoft.com/office/drawing/2014/main" id="{605862E5-EB81-4C93-80A8-D0F8232C5672}"/>
            </a:ext>
          </a:extLst>
        </xdr:cNvPr>
        <xdr:cNvSpPr txBox="1"/>
      </xdr:nvSpPr>
      <xdr:spPr>
        <a:xfrm>
          <a:off x="4673600"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156845</xdr:rowOff>
    </xdr:from>
    <xdr:to>
      <xdr:col>20</xdr:col>
      <xdr:colOff>38100</xdr:colOff>
      <xdr:row>79</xdr:row>
      <xdr:rowOff>86995</xdr:rowOff>
    </xdr:to>
    <xdr:sp macro="" textlink="">
      <xdr:nvSpPr>
        <xdr:cNvPr id="301" name="楕円 300">
          <a:extLst>
            <a:ext uri="{FF2B5EF4-FFF2-40B4-BE49-F238E27FC236}">
              <a16:creationId xmlns:a16="http://schemas.microsoft.com/office/drawing/2014/main" id="{23B68338-86A9-4572-AD52-D82CFBFEF97B}"/>
            </a:ext>
          </a:extLst>
        </xdr:cNvPr>
        <xdr:cNvSpPr/>
      </xdr:nvSpPr>
      <xdr:spPr>
        <a:xfrm>
          <a:off x="3746500" y="1352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36195</xdr:rowOff>
    </xdr:from>
    <xdr:to>
      <xdr:col>24</xdr:col>
      <xdr:colOff>63500</xdr:colOff>
      <xdr:row>79</xdr:row>
      <xdr:rowOff>125730</xdr:rowOff>
    </xdr:to>
    <xdr:cxnSp macro="">
      <xdr:nvCxnSpPr>
        <xdr:cNvPr id="302" name="直線コネクタ 301">
          <a:extLst>
            <a:ext uri="{FF2B5EF4-FFF2-40B4-BE49-F238E27FC236}">
              <a16:creationId xmlns:a16="http://schemas.microsoft.com/office/drawing/2014/main" id="{985A1F64-04DC-4DE9-B422-38EBFDCEB96F}"/>
            </a:ext>
          </a:extLst>
        </xdr:cNvPr>
        <xdr:cNvCxnSpPr/>
      </xdr:nvCxnSpPr>
      <xdr:spPr>
        <a:xfrm>
          <a:off x="3797300" y="13580745"/>
          <a:ext cx="838200" cy="8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69214</xdr:rowOff>
    </xdr:from>
    <xdr:to>
      <xdr:col>15</xdr:col>
      <xdr:colOff>101600</xdr:colOff>
      <xdr:row>78</xdr:row>
      <xdr:rowOff>170814</xdr:rowOff>
    </xdr:to>
    <xdr:sp macro="" textlink="">
      <xdr:nvSpPr>
        <xdr:cNvPr id="303" name="楕円 302">
          <a:extLst>
            <a:ext uri="{FF2B5EF4-FFF2-40B4-BE49-F238E27FC236}">
              <a16:creationId xmlns:a16="http://schemas.microsoft.com/office/drawing/2014/main" id="{C96E459A-5F9F-4F85-AF3D-910FE0C54F25}"/>
            </a:ext>
          </a:extLst>
        </xdr:cNvPr>
        <xdr:cNvSpPr/>
      </xdr:nvSpPr>
      <xdr:spPr>
        <a:xfrm>
          <a:off x="2857500" y="1344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120014</xdr:rowOff>
    </xdr:from>
    <xdr:to>
      <xdr:col>19</xdr:col>
      <xdr:colOff>177800</xdr:colOff>
      <xdr:row>79</xdr:row>
      <xdr:rowOff>36195</xdr:rowOff>
    </xdr:to>
    <xdr:cxnSp macro="">
      <xdr:nvCxnSpPr>
        <xdr:cNvPr id="304" name="直線コネクタ 303">
          <a:extLst>
            <a:ext uri="{FF2B5EF4-FFF2-40B4-BE49-F238E27FC236}">
              <a16:creationId xmlns:a16="http://schemas.microsoft.com/office/drawing/2014/main" id="{2C96B77B-9D4F-4EE5-A32B-633C1475699F}"/>
            </a:ext>
          </a:extLst>
        </xdr:cNvPr>
        <xdr:cNvCxnSpPr/>
      </xdr:nvCxnSpPr>
      <xdr:spPr>
        <a:xfrm>
          <a:off x="2908300" y="13493114"/>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164464</xdr:rowOff>
    </xdr:from>
    <xdr:to>
      <xdr:col>10</xdr:col>
      <xdr:colOff>165100</xdr:colOff>
      <xdr:row>78</xdr:row>
      <xdr:rowOff>94614</xdr:rowOff>
    </xdr:to>
    <xdr:sp macro="" textlink="">
      <xdr:nvSpPr>
        <xdr:cNvPr id="305" name="楕円 304">
          <a:extLst>
            <a:ext uri="{FF2B5EF4-FFF2-40B4-BE49-F238E27FC236}">
              <a16:creationId xmlns:a16="http://schemas.microsoft.com/office/drawing/2014/main" id="{B8582A34-9E9F-4F9B-9FF5-95FFABD795A4}"/>
            </a:ext>
          </a:extLst>
        </xdr:cNvPr>
        <xdr:cNvSpPr/>
      </xdr:nvSpPr>
      <xdr:spPr>
        <a:xfrm>
          <a:off x="1968500" y="1336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43814</xdr:rowOff>
    </xdr:from>
    <xdr:to>
      <xdr:col>15</xdr:col>
      <xdr:colOff>50800</xdr:colOff>
      <xdr:row>78</xdr:row>
      <xdr:rowOff>120014</xdr:rowOff>
    </xdr:to>
    <xdr:cxnSp macro="">
      <xdr:nvCxnSpPr>
        <xdr:cNvPr id="306" name="直線コネクタ 305">
          <a:extLst>
            <a:ext uri="{FF2B5EF4-FFF2-40B4-BE49-F238E27FC236}">
              <a16:creationId xmlns:a16="http://schemas.microsoft.com/office/drawing/2014/main" id="{A3D6C5F6-D7B5-47E0-8609-1C8CFF683042}"/>
            </a:ext>
          </a:extLst>
        </xdr:cNvPr>
        <xdr:cNvCxnSpPr/>
      </xdr:nvCxnSpPr>
      <xdr:spPr>
        <a:xfrm>
          <a:off x="2019300" y="134169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4445</xdr:rowOff>
    </xdr:from>
    <xdr:to>
      <xdr:col>6</xdr:col>
      <xdr:colOff>38100</xdr:colOff>
      <xdr:row>78</xdr:row>
      <xdr:rowOff>106045</xdr:rowOff>
    </xdr:to>
    <xdr:sp macro="" textlink="">
      <xdr:nvSpPr>
        <xdr:cNvPr id="307" name="楕円 306">
          <a:extLst>
            <a:ext uri="{FF2B5EF4-FFF2-40B4-BE49-F238E27FC236}">
              <a16:creationId xmlns:a16="http://schemas.microsoft.com/office/drawing/2014/main" id="{D6037596-48A4-4F5D-8E5F-18065FF0AAF4}"/>
            </a:ext>
          </a:extLst>
        </xdr:cNvPr>
        <xdr:cNvSpPr/>
      </xdr:nvSpPr>
      <xdr:spPr>
        <a:xfrm>
          <a:off x="1079500" y="1337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43814</xdr:rowOff>
    </xdr:from>
    <xdr:to>
      <xdr:col>10</xdr:col>
      <xdr:colOff>114300</xdr:colOff>
      <xdr:row>78</xdr:row>
      <xdr:rowOff>55245</xdr:rowOff>
    </xdr:to>
    <xdr:cxnSp macro="">
      <xdr:nvCxnSpPr>
        <xdr:cNvPr id="308" name="直線コネクタ 307">
          <a:extLst>
            <a:ext uri="{FF2B5EF4-FFF2-40B4-BE49-F238E27FC236}">
              <a16:creationId xmlns:a16="http://schemas.microsoft.com/office/drawing/2014/main" id="{C7EF283B-CD90-4E1C-B0F5-9C3A79FDDC34}"/>
            </a:ext>
          </a:extLst>
        </xdr:cNvPr>
        <xdr:cNvCxnSpPr/>
      </xdr:nvCxnSpPr>
      <xdr:spPr>
        <a:xfrm flipV="1">
          <a:off x="1130300" y="13416914"/>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59072</xdr:rowOff>
    </xdr:from>
    <xdr:ext cx="405111" cy="259045"/>
    <xdr:sp macro="" textlink="">
      <xdr:nvSpPr>
        <xdr:cNvPr id="309" name="n_1aveValue【公営住宅】&#10;有形固定資産減価償却率">
          <a:extLst>
            <a:ext uri="{FF2B5EF4-FFF2-40B4-BE49-F238E27FC236}">
              <a16:creationId xmlns:a16="http://schemas.microsoft.com/office/drawing/2014/main" id="{CCF7167C-BED1-47E9-A404-AEC876C9ECC5}"/>
            </a:ext>
          </a:extLst>
        </xdr:cNvPr>
        <xdr:cNvSpPr txBox="1"/>
      </xdr:nvSpPr>
      <xdr:spPr>
        <a:xfrm>
          <a:off x="3582044" y="1428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20972</xdr:rowOff>
    </xdr:from>
    <xdr:ext cx="405111" cy="259045"/>
    <xdr:sp macro="" textlink="">
      <xdr:nvSpPr>
        <xdr:cNvPr id="310" name="n_2aveValue【公営住宅】&#10;有形固定資産減価償却率">
          <a:extLst>
            <a:ext uri="{FF2B5EF4-FFF2-40B4-BE49-F238E27FC236}">
              <a16:creationId xmlns:a16="http://schemas.microsoft.com/office/drawing/2014/main" id="{70AA540C-DC79-4F1A-A1BB-1B773DFDE9F1}"/>
            </a:ext>
          </a:extLst>
        </xdr:cNvPr>
        <xdr:cNvSpPr txBox="1"/>
      </xdr:nvSpPr>
      <xdr:spPr>
        <a:xfrm>
          <a:off x="2705744" y="1425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57166</xdr:rowOff>
    </xdr:from>
    <xdr:ext cx="405111" cy="259045"/>
    <xdr:sp macro="" textlink="">
      <xdr:nvSpPr>
        <xdr:cNvPr id="311" name="n_3aveValue【公営住宅】&#10;有形固定資産減価償却率">
          <a:extLst>
            <a:ext uri="{FF2B5EF4-FFF2-40B4-BE49-F238E27FC236}">
              <a16:creationId xmlns:a16="http://schemas.microsoft.com/office/drawing/2014/main" id="{4CF982B5-26A7-4FB4-A7BA-E45C04EB6B6D}"/>
            </a:ext>
          </a:extLst>
        </xdr:cNvPr>
        <xdr:cNvSpPr txBox="1"/>
      </xdr:nvSpPr>
      <xdr:spPr>
        <a:xfrm>
          <a:off x="1816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62882</xdr:rowOff>
    </xdr:from>
    <xdr:ext cx="405111" cy="259045"/>
    <xdr:sp macro="" textlink="">
      <xdr:nvSpPr>
        <xdr:cNvPr id="312" name="n_4aveValue【公営住宅】&#10;有形固定資産減価償却率">
          <a:extLst>
            <a:ext uri="{FF2B5EF4-FFF2-40B4-BE49-F238E27FC236}">
              <a16:creationId xmlns:a16="http://schemas.microsoft.com/office/drawing/2014/main" id="{B335D206-8E08-4913-91E9-1D9EEB5D92D3}"/>
            </a:ext>
          </a:extLst>
        </xdr:cNvPr>
        <xdr:cNvSpPr txBox="1"/>
      </xdr:nvSpPr>
      <xdr:spPr>
        <a:xfrm>
          <a:off x="927744" y="1429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103522</xdr:rowOff>
    </xdr:from>
    <xdr:ext cx="405111" cy="259045"/>
    <xdr:sp macro="" textlink="">
      <xdr:nvSpPr>
        <xdr:cNvPr id="313" name="n_1mainValue【公営住宅】&#10;有形固定資産減価償却率">
          <a:extLst>
            <a:ext uri="{FF2B5EF4-FFF2-40B4-BE49-F238E27FC236}">
              <a16:creationId xmlns:a16="http://schemas.microsoft.com/office/drawing/2014/main" id="{E4FE1923-3DBB-4A7F-BDF0-F3C425C2BCD2}"/>
            </a:ext>
          </a:extLst>
        </xdr:cNvPr>
        <xdr:cNvSpPr txBox="1"/>
      </xdr:nvSpPr>
      <xdr:spPr>
        <a:xfrm>
          <a:off x="3582044" y="1330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15891</xdr:rowOff>
    </xdr:from>
    <xdr:ext cx="405111" cy="259045"/>
    <xdr:sp macro="" textlink="">
      <xdr:nvSpPr>
        <xdr:cNvPr id="314" name="n_2mainValue【公営住宅】&#10;有形固定資産減価償却率">
          <a:extLst>
            <a:ext uri="{FF2B5EF4-FFF2-40B4-BE49-F238E27FC236}">
              <a16:creationId xmlns:a16="http://schemas.microsoft.com/office/drawing/2014/main" id="{55A41160-8B84-4A1A-80C9-BBFF9BFA3039}"/>
            </a:ext>
          </a:extLst>
        </xdr:cNvPr>
        <xdr:cNvSpPr txBox="1"/>
      </xdr:nvSpPr>
      <xdr:spPr>
        <a:xfrm>
          <a:off x="2705744" y="13217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111141</xdr:rowOff>
    </xdr:from>
    <xdr:ext cx="405111" cy="259045"/>
    <xdr:sp macro="" textlink="">
      <xdr:nvSpPr>
        <xdr:cNvPr id="315" name="n_3mainValue【公営住宅】&#10;有形固定資産減価償却率">
          <a:extLst>
            <a:ext uri="{FF2B5EF4-FFF2-40B4-BE49-F238E27FC236}">
              <a16:creationId xmlns:a16="http://schemas.microsoft.com/office/drawing/2014/main" id="{D45236AF-038B-4914-8C59-51FDF2EBA837}"/>
            </a:ext>
          </a:extLst>
        </xdr:cNvPr>
        <xdr:cNvSpPr txBox="1"/>
      </xdr:nvSpPr>
      <xdr:spPr>
        <a:xfrm>
          <a:off x="1816744" y="13141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122572</xdr:rowOff>
    </xdr:from>
    <xdr:ext cx="405111" cy="259045"/>
    <xdr:sp macro="" textlink="">
      <xdr:nvSpPr>
        <xdr:cNvPr id="316" name="n_4mainValue【公営住宅】&#10;有形固定資産減価償却率">
          <a:extLst>
            <a:ext uri="{FF2B5EF4-FFF2-40B4-BE49-F238E27FC236}">
              <a16:creationId xmlns:a16="http://schemas.microsoft.com/office/drawing/2014/main" id="{522896E9-FEDE-4778-95C2-E8C6E63529BF}"/>
            </a:ext>
          </a:extLst>
        </xdr:cNvPr>
        <xdr:cNvSpPr txBox="1"/>
      </xdr:nvSpPr>
      <xdr:spPr>
        <a:xfrm>
          <a:off x="927744" y="1315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7" name="正方形/長方形 316">
          <a:extLst>
            <a:ext uri="{FF2B5EF4-FFF2-40B4-BE49-F238E27FC236}">
              <a16:creationId xmlns:a16="http://schemas.microsoft.com/office/drawing/2014/main" id="{AB8D9766-B410-4AE2-9011-831F5C9924E3}"/>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8" name="正方形/長方形 317">
          <a:extLst>
            <a:ext uri="{FF2B5EF4-FFF2-40B4-BE49-F238E27FC236}">
              <a16:creationId xmlns:a16="http://schemas.microsoft.com/office/drawing/2014/main" id="{BB4FCB0C-4909-4AA7-9850-F7F4AF93A24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9" name="正方形/長方形 318">
          <a:extLst>
            <a:ext uri="{FF2B5EF4-FFF2-40B4-BE49-F238E27FC236}">
              <a16:creationId xmlns:a16="http://schemas.microsoft.com/office/drawing/2014/main" id="{2BFB6C0B-F079-4199-8D1C-0C614A862CF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0" name="正方形/長方形 319">
          <a:extLst>
            <a:ext uri="{FF2B5EF4-FFF2-40B4-BE49-F238E27FC236}">
              <a16:creationId xmlns:a16="http://schemas.microsoft.com/office/drawing/2014/main" id="{E8D3609B-5E85-4CE4-9EE5-03849628A6F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1" name="正方形/長方形 320">
          <a:extLst>
            <a:ext uri="{FF2B5EF4-FFF2-40B4-BE49-F238E27FC236}">
              <a16:creationId xmlns:a16="http://schemas.microsoft.com/office/drawing/2014/main" id="{065ED662-D84C-4150-B03E-34859DFE28E4}"/>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2" name="正方形/長方形 321">
          <a:extLst>
            <a:ext uri="{FF2B5EF4-FFF2-40B4-BE49-F238E27FC236}">
              <a16:creationId xmlns:a16="http://schemas.microsoft.com/office/drawing/2014/main" id="{CFBD8678-AA84-4F16-BA9C-048DB3D341A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3" name="正方形/長方形 322">
          <a:extLst>
            <a:ext uri="{FF2B5EF4-FFF2-40B4-BE49-F238E27FC236}">
              <a16:creationId xmlns:a16="http://schemas.microsoft.com/office/drawing/2014/main" id="{BDA94AFB-63DC-4232-9FD1-5AE50534E47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4" name="正方形/長方形 323">
          <a:extLst>
            <a:ext uri="{FF2B5EF4-FFF2-40B4-BE49-F238E27FC236}">
              <a16:creationId xmlns:a16="http://schemas.microsoft.com/office/drawing/2014/main" id="{B5C46ECA-1A29-455A-BE01-87F82B36BE5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5" name="テキスト ボックス 324">
          <a:extLst>
            <a:ext uri="{FF2B5EF4-FFF2-40B4-BE49-F238E27FC236}">
              <a16:creationId xmlns:a16="http://schemas.microsoft.com/office/drawing/2014/main" id="{0331888A-A1AD-47A0-832D-BD155A4CF617}"/>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6" name="直線コネクタ 325">
          <a:extLst>
            <a:ext uri="{FF2B5EF4-FFF2-40B4-BE49-F238E27FC236}">
              <a16:creationId xmlns:a16="http://schemas.microsoft.com/office/drawing/2014/main" id="{B817F680-5971-4B78-A5E3-4B090B58643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7" name="直線コネクタ 326">
          <a:extLst>
            <a:ext uri="{FF2B5EF4-FFF2-40B4-BE49-F238E27FC236}">
              <a16:creationId xmlns:a16="http://schemas.microsoft.com/office/drawing/2014/main" id="{B1F7BA2F-5663-44CB-ABE3-2EE9D8D642BA}"/>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8" name="テキスト ボックス 327">
          <a:extLst>
            <a:ext uri="{FF2B5EF4-FFF2-40B4-BE49-F238E27FC236}">
              <a16:creationId xmlns:a16="http://schemas.microsoft.com/office/drawing/2014/main" id="{77C17172-B9F6-4A72-B49F-1262DD4590BE}"/>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9" name="直線コネクタ 328">
          <a:extLst>
            <a:ext uri="{FF2B5EF4-FFF2-40B4-BE49-F238E27FC236}">
              <a16:creationId xmlns:a16="http://schemas.microsoft.com/office/drawing/2014/main" id="{F580ECFD-3360-4A81-8F6D-9376069EED7D}"/>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0" name="テキスト ボックス 329">
          <a:extLst>
            <a:ext uri="{FF2B5EF4-FFF2-40B4-BE49-F238E27FC236}">
              <a16:creationId xmlns:a16="http://schemas.microsoft.com/office/drawing/2014/main" id="{8090D7F1-4C7F-46DC-8DA1-0475D6F3D757}"/>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1" name="直線コネクタ 330">
          <a:extLst>
            <a:ext uri="{FF2B5EF4-FFF2-40B4-BE49-F238E27FC236}">
              <a16:creationId xmlns:a16="http://schemas.microsoft.com/office/drawing/2014/main" id="{E2D5908C-AE46-4FD5-BCC3-6E0415643B2A}"/>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2" name="テキスト ボックス 331">
          <a:extLst>
            <a:ext uri="{FF2B5EF4-FFF2-40B4-BE49-F238E27FC236}">
              <a16:creationId xmlns:a16="http://schemas.microsoft.com/office/drawing/2014/main" id="{67915C7A-121C-4BAD-803F-DEE85DAABB6F}"/>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3" name="直線コネクタ 332">
          <a:extLst>
            <a:ext uri="{FF2B5EF4-FFF2-40B4-BE49-F238E27FC236}">
              <a16:creationId xmlns:a16="http://schemas.microsoft.com/office/drawing/2014/main" id="{AC15EA15-07D4-4D6C-974F-B81503EC0F33}"/>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4" name="テキスト ボックス 333">
          <a:extLst>
            <a:ext uri="{FF2B5EF4-FFF2-40B4-BE49-F238E27FC236}">
              <a16:creationId xmlns:a16="http://schemas.microsoft.com/office/drawing/2014/main" id="{6C4042C7-7B7D-45B2-9C20-DF778A50D193}"/>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5" name="直線コネクタ 334">
          <a:extLst>
            <a:ext uri="{FF2B5EF4-FFF2-40B4-BE49-F238E27FC236}">
              <a16:creationId xmlns:a16="http://schemas.microsoft.com/office/drawing/2014/main" id="{400912E8-CC30-45C9-84EF-D2C6B36795EB}"/>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6" name="テキスト ボックス 335">
          <a:extLst>
            <a:ext uri="{FF2B5EF4-FFF2-40B4-BE49-F238E27FC236}">
              <a16:creationId xmlns:a16="http://schemas.microsoft.com/office/drawing/2014/main" id="{31CC0B58-EF54-4E34-BA6E-5F5F2E0561FC}"/>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7" name="直線コネクタ 336">
          <a:extLst>
            <a:ext uri="{FF2B5EF4-FFF2-40B4-BE49-F238E27FC236}">
              <a16:creationId xmlns:a16="http://schemas.microsoft.com/office/drawing/2014/main" id="{E7B7E537-7AD4-4A6C-B7F3-CF7ED81827A2}"/>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38" name="テキスト ボックス 337">
          <a:extLst>
            <a:ext uri="{FF2B5EF4-FFF2-40B4-BE49-F238E27FC236}">
              <a16:creationId xmlns:a16="http://schemas.microsoft.com/office/drawing/2014/main" id="{3C94F946-62E2-4E2E-872C-A04FFF756203}"/>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4A11AFF4-3B1C-496D-A423-B911D2953F86}"/>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a:extLst>
            <a:ext uri="{FF2B5EF4-FFF2-40B4-BE49-F238E27FC236}">
              <a16:creationId xmlns:a16="http://schemas.microsoft.com/office/drawing/2014/main" id="{9EC7D185-B775-46EE-A08B-E981C736FE1B}"/>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30DC22E4-2D14-4F1E-9784-D00833F4749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69287</xdr:rowOff>
    </xdr:from>
    <xdr:to>
      <xdr:col>54</xdr:col>
      <xdr:colOff>189865</xdr:colOff>
      <xdr:row>86</xdr:row>
      <xdr:rowOff>166605</xdr:rowOff>
    </xdr:to>
    <xdr:cxnSp macro="">
      <xdr:nvCxnSpPr>
        <xdr:cNvPr id="342" name="直線コネクタ 341">
          <a:extLst>
            <a:ext uri="{FF2B5EF4-FFF2-40B4-BE49-F238E27FC236}">
              <a16:creationId xmlns:a16="http://schemas.microsoft.com/office/drawing/2014/main" id="{BBA57031-76F4-4866-97A0-BAC44778F7A1}"/>
            </a:ext>
          </a:extLst>
        </xdr:cNvPr>
        <xdr:cNvCxnSpPr/>
      </xdr:nvCxnSpPr>
      <xdr:spPr>
        <a:xfrm flipV="1">
          <a:off x="10476865" y="13442387"/>
          <a:ext cx="0" cy="1468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170432</xdr:rowOff>
    </xdr:from>
    <xdr:ext cx="469744" cy="259045"/>
    <xdr:sp macro="" textlink="">
      <xdr:nvSpPr>
        <xdr:cNvPr id="343" name="【公営住宅】&#10;一人当たり面積最小値テキスト">
          <a:extLst>
            <a:ext uri="{FF2B5EF4-FFF2-40B4-BE49-F238E27FC236}">
              <a16:creationId xmlns:a16="http://schemas.microsoft.com/office/drawing/2014/main" id="{DF5D8F10-5C1F-4F89-84CD-AC1E653C503C}"/>
            </a:ext>
          </a:extLst>
        </xdr:cNvPr>
        <xdr:cNvSpPr txBox="1"/>
      </xdr:nvSpPr>
      <xdr:spPr>
        <a:xfrm>
          <a:off x="10515600" y="1491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166605</xdr:rowOff>
    </xdr:from>
    <xdr:to>
      <xdr:col>55</xdr:col>
      <xdr:colOff>88900</xdr:colOff>
      <xdr:row>86</xdr:row>
      <xdr:rowOff>166605</xdr:rowOff>
    </xdr:to>
    <xdr:cxnSp macro="">
      <xdr:nvCxnSpPr>
        <xdr:cNvPr id="344" name="直線コネクタ 343">
          <a:extLst>
            <a:ext uri="{FF2B5EF4-FFF2-40B4-BE49-F238E27FC236}">
              <a16:creationId xmlns:a16="http://schemas.microsoft.com/office/drawing/2014/main" id="{9B69E63E-BDB8-4AC1-B753-9263BE68E17A}"/>
            </a:ext>
          </a:extLst>
        </xdr:cNvPr>
        <xdr:cNvCxnSpPr/>
      </xdr:nvCxnSpPr>
      <xdr:spPr>
        <a:xfrm>
          <a:off x="10388600" y="14911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15964</xdr:rowOff>
    </xdr:from>
    <xdr:ext cx="469744" cy="259045"/>
    <xdr:sp macro="" textlink="">
      <xdr:nvSpPr>
        <xdr:cNvPr id="345" name="【公営住宅】&#10;一人当たり面積最大値テキスト">
          <a:extLst>
            <a:ext uri="{FF2B5EF4-FFF2-40B4-BE49-F238E27FC236}">
              <a16:creationId xmlns:a16="http://schemas.microsoft.com/office/drawing/2014/main" id="{5D62C8BB-05CB-4E95-8015-4B13F4829698}"/>
            </a:ext>
          </a:extLst>
        </xdr:cNvPr>
        <xdr:cNvSpPr txBox="1"/>
      </xdr:nvSpPr>
      <xdr:spPr>
        <a:xfrm>
          <a:off x="10515600" y="13217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69287</xdr:rowOff>
    </xdr:from>
    <xdr:to>
      <xdr:col>55</xdr:col>
      <xdr:colOff>88900</xdr:colOff>
      <xdr:row>78</xdr:row>
      <xdr:rowOff>69287</xdr:rowOff>
    </xdr:to>
    <xdr:cxnSp macro="">
      <xdr:nvCxnSpPr>
        <xdr:cNvPr id="346" name="直線コネクタ 345">
          <a:extLst>
            <a:ext uri="{FF2B5EF4-FFF2-40B4-BE49-F238E27FC236}">
              <a16:creationId xmlns:a16="http://schemas.microsoft.com/office/drawing/2014/main" id="{9878D0F4-E73E-486F-9B10-94038E5DC145}"/>
            </a:ext>
          </a:extLst>
        </xdr:cNvPr>
        <xdr:cNvCxnSpPr/>
      </xdr:nvCxnSpPr>
      <xdr:spPr>
        <a:xfrm>
          <a:off x="10388600" y="13442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97209</xdr:rowOff>
    </xdr:from>
    <xdr:ext cx="469744" cy="259045"/>
    <xdr:sp macro="" textlink="">
      <xdr:nvSpPr>
        <xdr:cNvPr id="347" name="【公営住宅】&#10;一人当たり面積平均値テキスト">
          <a:extLst>
            <a:ext uri="{FF2B5EF4-FFF2-40B4-BE49-F238E27FC236}">
              <a16:creationId xmlns:a16="http://schemas.microsoft.com/office/drawing/2014/main" id="{949C09AD-70CC-4149-AC7D-B76E8CD7DF39}"/>
            </a:ext>
          </a:extLst>
        </xdr:cNvPr>
        <xdr:cNvSpPr txBox="1"/>
      </xdr:nvSpPr>
      <xdr:spPr>
        <a:xfrm>
          <a:off x="10515600" y="144990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74332</xdr:rowOff>
    </xdr:from>
    <xdr:to>
      <xdr:col>55</xdr:col>
      <xdr:colOff>50800</xdr:colOff>
      <xdr:row>86</xdr:row>
      <xdr:rowOff>4482</xdr:rowOff>
    </xdr:to>
    <xdr:sp macro="" textlink="">
      <xdr:nvSpPr>
        <xdr:cNvPr id="348" name="フローチャート: 判断 347">
          <a:extLst>
            <a:ext uri="{FF2B5EF4-FFF2-40B4-BE49-F238E27FC236}">
              <a16:creationId xmlns:a16="http://schemas.microsoft.com/office/drawing/2014/main" id="{9B2C1A01-FACC-4BEB-98A7-8C41E801A1A8}"/>
            </a:ext>
          </a:extLst>
        </xdr:cNvPr>
        <xdr:cNvSpPr/>
      </xdr:nvSpPr>
      <xdr:spPr>
        <a:xfrm>
          <a:off x="10426700" y="14647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95231</xdr:rowOff>
    </xdr:from>
    <xdr:to>
      <xdr:col>50</xdr:col>
      <xdr:colOff>165100</xdr:colOff>
      <xdr:row>86</xdr:row>
      <xdr:rowOff>25381</xdr:rowOff>
    </xdr:to>
    <xdr:sp macro="" textlink="">
      <xdr:nvSpPr>
        <xdr:cNvPr id="349" name="フローチャート: 判断 348">
          <a:extLst>
            <a:ext uri="{FF2B5EF4-FFF2-40B4-BE49-F238E27FC236}">
              <a16:creationId xmlns:a16="http://schemas.microsoft.com/office/drawing/2014/main" id="{38453F87-16CC-4C1D-9E79-BC46303E88D7}"/>
            </a:ext>
          </a:extLst>
        </xdr:cNvPr>
        <xdr:cNvSpPr/>
      </xdr:nvSpPr>
      <xdr:spPr>
        <a:xfrm>
          <a:off x="9588500" y="1466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101600</xdr:rowOff>
    </xdr:from>
    <xdr:to>
      <xdr:col>46</xdr:col>
      <xdr:colOff>38100</xdr:colOff>
      <xdr:row>86</xdr:row>
      <xdr:rowOff>31750</xdr:rowOff>
    </xdr:to>
    <xdr:sp macro="" textlink="">
      <xdr:nvSpPr>
        <xdr:cNvPr id="350" name="フローチャート: 判断 349">
          <a:extLst>
            <a:ext uri="{FF2B5EF4-FFF2-40B4-BE49-F238E27FC236}">
              <a16:creationId xmlns:a16="http://schemas.microsoft.com/office/drawing/2014/main" id="{83965BF3-FA94-41F6-8CBE-1E009B509F2B}"/>
            </a:ext>
          </a:extLst>
        </xdr:cNvPr>
        <xdr:cNvSpPr/>
      </xdr:nvSpPr>
      <xdr:spPr>
        <a:xfrm>
          <a:off x="86995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78087</xdr:rowOff>
    </xdr:from>
    <xdr:to>
      <xdr:col>41</xdr:col>
      <xdr:colOff>101600</xdr:colOff>
      <xdr:row>86</xdr:row>
      <xdr:rowOff>8237</xdr:rowOff>
    </xdr:to>
    <xdr:sp macro="" textlink="">
      <xdr:nvSpPr>
        <xdr:cNvPr id="351" name="フローチャート: 判断 350">
          <a:extLst>
            <a:ext uri="{FF2B5EF4-FFF2-40B4-BE49-F238E27FC236}">
              <a16:creationId xmlns:a16="http://schemas.microsoft.com/office/drawing/2014/main" id="{63882D61-A4C6-4DC8-9343-230829D956C4}"/>
            </a:ext>
          </a:extLst>
        </xdr:cNvPr>
        <xdr:cNvSpPr/>
      </xdr:nvSpPr>
      <xdr:spPr>
        <a:xfrm>
          <a:off x="7810500" y="1465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87557</xdr:rowOff>
    </xdr:from>
    <xdr:to>
      <xdr:col>36</xdr:col>
      <xdr:colOff>165100</xdr:colOff>
      <xdr:row>86</xdr:row>
      <xdr:rowOff>17707</xdr:rowOff>
    </xdr:to>
    <xdr:sp macro="" textlink="">
      <xdr:nvSpPr>
        <xdr:cNvPr id="352" name="フローチャート: 判断 351">
          <a:extLst>
            <a:ext uri="{FF2B5EF4-FFF2-40B4-BE49-F238E27FC236}">
              <a16:creationId xmlns:a16="http://schemas.microsoft.com/office/drawing/2014/main" id="{99D9B0D6-4ED0-4FEF-9168-557C95584BD8}"/>
            </a:ext>
          </a:extLst>
        </xdr:cNvPr>
        <xdr:cNvSpPr/>
      </xdr:nvSpPr>
      <xdr:spPr>
        <a:xfrm>
          <a:off x="6921500" y="1466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A63F9B20-2871-4033-8179-157E89885CF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2052EFA4-B7DC-42C0-90C4-2DCC814063E8}"/>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F6182C0B-2198-4B27-846E-1FE99F501002}"/>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4F91A9C7-F69A-45C2-B02D-EF44056E820B}"/>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68D00778-6549-49BC-95D3-C032789F2E4E}"/>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75802</xdr:rowOff>
    </xdr:from>
    <xdr:to>
      <xdr:col>55</xdr:col>
      <xdr:colOff>50800</xdr:colOff>
      <xdr:row>87</xdr:row>
      <xdr:rowOff>5952</xdr:rowOff>
    </xdr:to>
    <xdr:sp macro="" textlink="">
      <xdr:nvSpPr>
        <xdr:cNvPr id="358" name="楕円 357">
          <a:extLst>
            <a:ext uri="{FF2B5EF4-FFF2-40B4-BE49-F238E27FC236}">
              <a16:creationId xmlns:a16="http://schemas.microsoft.com/office/drawing/2014/main" id="{EC78F8EE-5A12-49DE-B23D-3401B9F292AF}"/>
            </a:ext>
          </a:extLst>
        </xdr:cNvPr>
        <xdr:cNvSpPr/>
      </xdr:nvSpPr>
      <xdr:spPr>
        <a:xfrm>
          <a:off x="10426700" y="14820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162179</xdr:rowOff>
    </xdr:from>
    <xdr:ext cx="469744" cy="259045"/>
    <xdr:sp macro="" textlink="">
      <xdr:nvSpPr>
        <xdr:cNvPr id="359" name="【公営住宅】&#10;一人当たり面積該当値テキスト">
          <a:extLst>
            <a:ext uri="{FF2B5EF4-FFF2-40B4-BE49-F238E27FC236}">
              <a16:creationId xmlns:a16="http://schemas.microsoft.com/office/drawing/2014/main" id="{F3CFE738-243F-45A6-A97D-C1D434C48C7C}"/>
            </a:ext>
          </a:extLst>
        </xdr:cNvPr>
        <xdr:cNvSpPr txBox="1"/>
      </xdr:nvSpPr>
      <xdr:spPr>
        <a:xfrm>
          <a:off x="10515600" y="14735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75964</xdr:rowOff>
    </xdr:from>
    <xdr:to>
      <xdr:col>50</xdr:col>
      <xdr:colOff>165100</xdr:colOff>
      <xdr:row>87</xdr:row>
      <xdr:rowOff>6114</xdr:rowOff>
    </xdr:to>
    <xdr:sp macro="" textlink="">
      <xdr:nvSpPr>
        <xdr:cNvPr id="360" name="楕円 359">
          <a:extLst>
            <a:ext uri="{FF2B5EF4-FFF2-40B4-BE49-F238E27FC236}">
              <a16:creationId xmlns:a16="http://schemas.microsoft.com/office/drawing/2014/main" id="{A24286F3-A479-4D7C-8954-F0C71B1565E0}"/>
            </a:ext>
          </a:extLst>
        </xdr:cNvPr>
        <xdr:cNvSpPr/>
      </xdr:nvSpPr>
      <xdr:spPr>
        <a:xfrm>
          <a:off x="9588500" y="1482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126602</xdr:rowOff>
    </xdr:from>
    <xdr:to>
      <xdr:col>55</xdr:col>
      <xdr:colOff>0</xdr:colOff>
      <xdr:row>86</xdr:row>
      <xdr:rowOff>126764</xdr:rowOff>
    </xdr:to>
    <xdr:cxnSp macro="">
      <xdr:nvCxnSpPr>
        <xdr:cNvPr id="361" name="直線コネクタ 360">
          <a:extLst>
            <a:ext uri="{FF2B5EF4-FFF2-40B4-BE49-F238E27FC236}">
              <a16:creationId xmlns:a16="http://schemas.microsoft.com/office/drawing/2014/main" id="{A66BDF7C-7F49-4300-A3F1-327694DF6556}"/>
            </a:ext>
          </a:extLst>
        </xdr:cNvPr>
        <xdr:cNvCxnSpPr/>
      </xdr:nvCxnSpPr>
      <xdr:spPr>
        <a:xfrm flipV="1">
          <a:off x="9639300" y="14871302"/>
          <a:ext cx="838200" cy="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76127</xdr:rowOff>
    </xdr:from>
    <xdr:to>
      <xdr:col>46</xdr:col>
      <xdr:colOff>38100</xdr:colOff>
      <xdr:row>87</xdr:row>
      <xdr:rowOff>6277</xdr:rowOff>
    </xdr:to>
    <xdr:sp macro="" textlink="">
      <xdr:nvSpPr>
        <xdr:cNvPr id="362" name="楕円 361">
          <a:extLst>
            <a:ext uri="{FF2B5EF4-FFF2-40B4-BE49-F238E27FC236}">
              <a16:creationId xmlns:a16="http://schemas.microsoft.com/office/drawing/2014/main" id="{D7EBB29C-941A-4722-BD66-E7D62B2CE50E}"/>
            </a:ext>
          </a:extLst>
        </xdr:cNvPr>
        <xdr:cNvSpPr/>
      </xdr:nvSpPr>
      <xdr:spPr>
        <a:xfrm>
          <a:off x="8699500" y="14820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126764</xdr:rowOff>
    </xdr:from>
    <xdr:to>
      <xdr:col>50</xdr:col>
      <xdr:colOff>114300</xdr:colOff>
      <xdr:row>86</xdr:row>
      <xdr:rowOff>126927</xdr:rowOff>
    </xdr:to>
    <xdr:cxnSp macro="">
      <xdr:nvCxnSpPr>
        <xdr:cNvPr id="363" name="直線コネクタ 362">
          <a:extLst>
            <a:ext uri="{FF2B5EF4-FFF2-40B4-BE49-F238E27FC236}">
              <a16:creationId xmlns:a16="http://schemas.microsoft.com/office/drawing/2014/main" id="{D0D3B381-3F4F-4CD3-A02B-00A6F858D084}"/>
            </a:ext>
          </a:extLst>
        </xdr:cNvPr>
        <xdr:cNvCxnSpPr/>
      </xdr:nvCxnSpPr>
      <xdr:spPr>
        <a:xfrm flipV="1">
          <a:off x="8750300" y="14871464"/>
          <a:ext cx="8890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76291</xdr:rowOff>
    </xdr:from>
    <xdr:to>
      <xdr:col>41</xdr:col>
      <xdr:colOff>101600</xdr:colOff>
      <xdr:row>87</xdr:row>
      <xdr:rowOff>6441</xdr:rowOff>
    </xdr:to>
    <xdr:sp macro="" textlink="">
      <xdr:nvSpPr>
        <xdr:cNvPr id="364" name="楕円 363">
          <a:extLst>
            <a:ext uri="{FF2B5EF4-FFF2-40B4-BE49-F238E27FC236}">
              <a16:creationId xmlns:a16="http://schemas.microsoft.com/office/drawing/2014/main" id="{09B573D6-84ED-41A3-989E-86EA34A95306}"/>
            </a:ext>
          </a:extLst>
        </xdr:cNvPr>
        <xdr:cNvSpPr/>
      </xdr:nvSpPr>
      <xdr:spPr>
        <a:xfrm>
          <a:off x="7810500" y="14820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126927</xdr:rowOff>
    </xdr:from>
    <xdr:to>
      <xdr:col>45</xdr:col>
      <xdr:colOff>177800</xdr:colOff>
      <xdr:row>86</xdr:row>
      <xdr:rowOff>127091</xdr:rowOff>
    </xdr:to>
    <xdr:cxnSp macro="">
      <xdr:nvCxnSpPr>
        <xdr:cNvPr id="365" name="直線コネクタ 364">
          <a:extLst>
            <a:ext uri="{FF2B5EF4-FFF2-40B4-BE49-F238E27FC236}">
              <a16:creationId xmlns:a16="http://schemas.microsoft.com/office/drawing/2014/main" id="{D0B6F2C4-77CF-47F6-B6E2-3BC8991DCCFF}"/>
            </a:ext>
          </a:extLst>
        </xdr:cNvPr>
        <xdr:cNvCxnSpPr/>
      </xdr:nvCxnSpPr>
      <xdr:spPr>
        <a:xfrm flipV="1">
          <a:off x="7861300" y="14871627"/>
          <a:ext cx="889000" cy="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78577</xdr:rowOff>
    </xdr:from>
    <xdr:to>
      <xdr:col>36</xdr:col>
      <xdr:colOff>165100</xdr:colOff>
      <xdr:row>87</xdr:row>
      <xdr:rowOff>8727</xdr:rowOff>
    </xdr:to>
    <xdr:sp macro="" textlink="">
      <xdr:nvSpPr>
        <xdr:cNvPr id="366" name="楕円 365">
          <a:extLst>
            <a:ext uri="{FF2B5EF4-FFF2-40B4-BE49-F238E27FC236}">
              <a16:creationId xmlns:a16="http://schemas.microsoft.com/office/drawing/2014/main" id="{29297A59-837A-4565-ACE6-ED7ADB331E3F}"/>
            </a:ext>
          </a:extLst>
        </xdr:cNvPr>
        <xdr:cNvSpPr/>
      </xdr:nvSpPr>
      <xdr:spPr>
        <a:xfrm>
          <a:off x="6921500" y="14823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127091</xdr:rowOff>
    </xdr:from>
    <xdr:to>
      <xdr:col>41</xdr:col>
      <xdr:colOff>50800</xdr:colOff>
      <xdr:row>86</xdr:row>
      <xdr:rowOff>129377</xdr:rowOff>
    </xdr:to>
    <xdr:cxnSp macro="">
      <xdr:nvCxnSpPr>
        <xdr:cNvPr id="367" name="直線コネクタ 366">
          <a:extLst>
            <a:ext uri="{FF2B5EF4-FFF2-40B4-BE49-F238E27FC236}">
              <a16:creationId xmlns:a16="http://schemas.microsoft.com/office/drawing/2014/main" id="{48B66189-46BB-4748-A0DE-C4704E670934}"/>
            </a:ext>
          </a:extLst>
        </xdr:cNvPr>
        <xdr:cNvCxnSpPr/>
      </xdr:nvCxnSpPr>
      <xdr:spPr>
        <a:xfrm flipV="1">
          <a:off x="6972300" y="1487179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41908</xdr:rowOff>
    </xdr:from>
    <xdr:ext cx="469744" cy="259045"/>
    <xdr:sp macro="" textlink="">
      <xdr:nvSpPr>
        <xdr:cNvPr id="368" name="n_1aveValue【公営住宅】&#10;一人当たり面積">
          <a:extLst>
            <a:ext uri="{FF2B5EF4-FFF2-40B4-BE49-F238E27FC236}">
              <a16:creationId xmlns:a16="http://schemas.microsoft.com/office/drawing/2014/main" id="{5913ECC2-99E9-4427-BF8D-2C8F2400A7C1}"/>
            </a:ext>
          </a:extLst>
        </xdr:cNvPr>
        <xdr:cNvSpPr txBox="1"/>
      </xdr:nvSpPr>
      <xdr:spPr>
        <a:xfrm>
          <a:off x="9391727" y="14443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48277</xdr:rowOff>
    </xdr:from>
    <xdr:ext cx="469744" cy="259045"/>
    <xdr:sp macro="" textlink="">
      <xdr:nvSpPr>
        <xdr:cNvPr id="369" name="n_2aveValue【公営住宅】&#10;一人当たり面積">
          <a:extLst>
            <a:ext uri="{FF2B5EF4-FFF2-40B4-BE49-F238E27FC236}">
              <a16:creationId xmlns:a16="http://schemas.microsoft.com/office/drawing/2014/main" id="{B4209F87-37F4-4F75-8F6A-1DEF3A5F4F01}"/>
            </a:ext>
          </a:extLst>
        </xdr:cNvPr>
        <xdr:cNvSpPr txBox="1"/>
      </xdr:nvSpPr>
      <xdr:spPr>
        <a:xfrm>
          <a:off x="8515427" y="1445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24764</xdr:rowOff>
    </xdr:from>
    <xdr:ext cx="469744" cy="259045"/>
    <xdr:sp macro="" textlink="">
      <xdr:nvSpPr>
        <xdr:cNvPr id="370" name="n_3aveValue【公営住宅】&#10;一人当たり面積">
          <a:extLst>
            <a:ext uri="{FF2B5EF4-FFF2-40B4-BE49-F238E27FC236}">
              <a16:creationId xmlns:a16="http://schemas.microsoft.com/office/drawing/2014/main" id="{568442DF-C015-4184-AB91-072AA1AAEDB6}"/>
            </a:ext>
          </a:extLst>
        </xdr:cNvPr>
        <xdr:cNvSpPr txBox="1"/>
      </xdr:nvSpPr>
      <xdr:spPr>
        <a:xfrm>
          <a:off x="7626427" y="14426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34234</xdr:rowOff>
    </xdr:from>
    <xdr:ext cx="469744" cy="259045"/>
    <xdr:sp macro="" textlink="">
      <xdr:nvSpPr>
        <xdr:cNvPr id="371" name="n_4aveValue【公営住宅】&#10;一人当たり面積">
          <a:extLst>
            <a:ext uri="{FF2B5EF4-FFF2-40B4-BE49-F238E27FC236}">
              <a16:creationId xmlns:a16="http://schemas.microsoft.com/office/drawing/2014/main" id="{C64770E0-2235-43A0-A4FC-03E6E71434E8}"/>
            </a:ext>
          </a:extLst>
        </xdr:cNvPr>
        <xdr:cNvSpPr txBox="1"/>
      </xdr:nvSpPr>
      <xdr:spPr>
        <a:xfrm>
          <a:off x="6737427" y="1443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168691</xdr:rowOff>
    </xdr:from>
    <xdr:ext cx="469744" cy="259045"/>
    <xdr:sp macro="" textlink="">
      <xdr:nvSpPr>
        <xdr:cNvPr id="372" name="n_1mainValue【公営住宅】&#10;一人当たり面積">
          <a:extLst>
            <a:ext uri="{FF2B5EF4-FFF2-40B4-BE49-F238E27FC236}">
              <a16:creationId xmlns:a16="http://schemas.microsoft.com/office/drawing/2014/main" id="{E8326047-72EB-43E3-A65D-500D90221210}"/>
            </a:ext>
          </a:extLst>
        </xdr:cNvPr>
        <xdr:cNvSpPr txBox="1"/>
      </xdr:nvSpPr>
      <xdr:spPr>
        <a:xfrm>
          <a:off x="9391727" y="1491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168854</xdr:rowOff>
    </xdr:from>
    <xdr:ext cx="469744" cy="259045"/>
    <xdr:sp macro="" textlink="">
      <xdr:nvSpPr>
        <xdr:cNvPr id="373" name="n_2mainValue【公営住宅】&#10;一人当たり面積">
          <a:extLst>
            <a:ext uri="{FF2B5EF4-FFF2-40B4-BE49-F238E27FC236}">
              <a16:creationId xmlns:a16="http://schemas.microsoft.com/office/drawing/2014/main" id="{2E4673A3-CB31-4C4F-9245-28ABAE0D5CDC}"/>
            </a:ext>
          </a:extLst>
        </xdr:cNvPr>
        <xdr:cNvSpPr txBox="1"/>
      </xdr:nvSpPr>
      <xdr:spPr>
        <a:xfrm>
          <a:off x="8515427" y="14913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169018</xdr:rowOff>
    </xdr:from>
    <xdr:ext cx="469744" cy="259045"/>
    <xdr:sp macro="" textlink="">
      <xdr:nvSpPr>
        <xdr:cNvPr id="374" name="n_3mainValue【公営住宅】&#10;一人当たり面積">
          <a:extLst>
            <a:ext uri="{FF2B5EF4-FFF2-40B4-BE49-F238E27FC236}">
              <a16:creationId xmlns:a16="http://schemas.microsoft.com/office/drawing/2014/main" id="{E81BE673-8D4A-4863-B7B0-A1B85CE62AEF}"/>
            </a:ext>
          </a:extLst>
        </xdr:cNvPr>
        <xdr:cNvSpPr txBox="1"/>
      </xdr:nvSpPr>
      <xdr:spPr>
        <a:xfrm>
          <a:off x="7626427" y="14913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171304</xdr:rowOff>
    </xdr:from>
    <xdr:ext cx="469744" cy="259045"/>
    <xdr:sp macro="" textlink="">
      <xdr:nvSpPr>
        <xdr:cNvPr id="375" name="n_4mainValue【公営住宅】&#10;一人当たり面積">
          <a:extLst>
            <a:ext uri="{FF2B5EF4-FFF2-40B4-BE49-F238E27FC236}">
              <a16:creationId xmlns:a16="http://schemas.microsoft.com/office/drawing/2014/main" id="{10D7B842-4804-468D-A2A7-B351E99FC9C0}"/>
            </a:ext>
          </a:extLst>
        </xdr:cNvPr>
        <xdr:cNvSpPr txBox="1"/>
      </xdr:nvSpPr>
      <xdr:spPr>
        <a:xfrm>
          <a:off x="6737427" y="14916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20F37C75-B8F8-47FD-8BFC-1427F4C1CD6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BDB850AF-B90B-4B76-9FF4-0FCDC3DEB56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31850857-1B69-47C0-8CA6-254D0FCA7D4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A024A601-70A5-4752-AC17-0D92BE17468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1DBF94E0-F941-437A-92BD-542965D46803}"/>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D81920AE-4792-40D2-BB08-FF94C47960EC}"/>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A7B377A6-A0B6-4A73-AC06-C3A17E6A880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CC32F052-EC3D-412B-A9F9-E4E3ABFD44F2}"/>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47D93DD5-5C6F-4CA6-9775-328207D02A2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8C03B906-6AA1-4EBC-8F96-1E31EFB3D52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DFEA3337-2D5E-4874-84AF-F4CABA5259DA}"/>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66FC7448-7593-48BF-9BFD-25EFF16DA11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A039D593-6CA3-435F-AF10-E00C415ABAB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94A52D8D-1E93-4989-B908-914905A41EB6}"/>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3010C940-F674-4F29-BC67-741B9B262C9D}"/>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DBD0F1B1-7393-478F-953B-3EB9C7D9B9A5}"/>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6F02F8ED-AFC3-4A86-B20E-C9E0D3EBB34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68D04E42-CD76-4D0D-B558-64EE903E545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11F066BF-DEDF-4F00-970F-8E26891A31B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E8016C48-DBF7-4535-A97C-45E7C4EDC5D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E44D4783-13D3-43BD-BCBE-5D8B12D3A8D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C599E493-F24B-48FF-A257-C78E954D976E}"/>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630A47D7-6400-4A80-B032-1C05C4A135B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4A212F07-8D01-46E5-8A3F-C0453F741A77}"/>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0" name="正方形/長方形 399">
          <a:extLst>
            <a:ext uri="{FF2B5EF4-FFF2-40B4-BE49-F238E27FC236}">
              <a16:creationId xmlns:a16="http://schemas.microsoft.com/office/drawing/2014/main" id="{BBCD31AA-101C-46B6-91D7-9F89E1EBAC0E}"/>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1" name="正方形/長方形 400">
          <a:extLst>
            <a:ext uri="{FF2B5EF4-FFF2-40B4-BE49-F238E27FC236}">
              <a16:creationId xmlns:a16="http://schemas.microsoft.com/office/drawing/2014/main" id="{97AA8114-E8EF-49A3-83B0-B6E2A716CDA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2" name="正方形/長方形 401">
          <a:extLst>
            <a:ext uri="{FF2B5EF4-FFF2-40B4-BE49-F238E27FC236}">
              <a16:creationId xmlns:a16="http://schemas.microsoft.com/office/drawing/2014/main" id="{22CDB713-4C0E-4F85-A2EE-8E6E6A8148E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3" name="正方形/長方形 402">
          <a:extLst>
            <a:ext uri="{FF2B5EF4-FFF2-40B4-BE49-F238E27FC236}">
              <a16:creationId xmlns:a16="http://schemas.microsoft.com/office/drawing/2014/main" id="{43B18387-1273-445B-B165-B6F0544480A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4" name="正方形/長方形 403">
          <a:extLst>
            <a:ext uri="{FF2B5EF4-FFF2-40B4-BE49-F238E27FC236}">
              <a16:creationId xmlns:a16="http://schemas.microsoft.com/office/drawing/2014/main" id="{D3091C8F-C79F-49A6-98A5-948DBB8D6DA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5" name="正方形/長方形 404">
          <a:extLst>
            <a:ext uri="{FF2B5EF4-FFF2-40B4-BE49-F238E27FC236}">
              <a16:creationId xmlns:a16="http://schemas.microsoft.com/office/drawing/2014/main" id="{277B55CE-A8CB-4594-801E-705623B794A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6" name="正方形/長方形 405">
          <a:extLst>
            <a:ext uri="{FF2B5EF4-FFF2-40B4-BE49-F238E27FC236}">
              <a16:creationId xmlns:a16="http://schemas.microsoft.com/office/drawing/2014/main" id="{B74B0DC6-66BE-4D60-9A4E-29D1C1312FC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7" name="正方形/長方形 406">
          <a:extLst>
            <a:ext uri="{FF2B5EF4-FFF2-40B4-BE49-F238E27FC236}">
              <a16:creationId xmlns:a16="http://schemas.microsoft.com/office/drawing/2014/main" id="{4468A019-C1F9-46DB-90ED-98E627B1FAF1}"/>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08" name="正方形/長方形 407">
          <a:extLst>
            <a:ext uri="{FF2B5EF4-FFF2-40B4-BE49-F238E27FC236}">
              <a16:creationId xmlns:a16="http://schemas.microsoft.com/office/drawing/2014/main" id="{6EA971C6-AC23-4F91-ACB6-1F535ED20678}"/>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9" name="正方形/長方形 408">
          <a:extLst>
            <a:ext uri="{FF2B5EF4-FFF2-40B4-BE49-F238E27FC236}">
              <a16:creationId xmlns:a16="http://schemas.microsoft.com/office/drawing/2014/main" id="{27A1A3D7-140F-4998-A2B1-56C448A8F12E}"/>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0" name="正方形/長方形 409">
          <a:extLst>
            <a:ext uri="{FF2B5EF4-FFF2-40B4-BE49-F238E27FC236}">
              <a16:creationId xmlns:a16="http://schemas.microsoft.com/office/drawing/2014/main" id="{168A24F8-2DD1-4F3D-8198-7FFD8D2B706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1" name="正方形/長方形 410">
          <a:extLst>
            <a:ext uri="{FF2B5EF4-FFF2-40B4-BE49-F238E27FC236}">
              <a16:creationId xmlns:a16="http://schemas.microsoft.com/office/drawing/2014/main" id="{36D049C4-9B37-4407-9C76-F4C9D2658BC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2" name="正方形/長方形 411">
          <a:extLst>
            <a:ext uri="{FF2B5EF4-FFF2-40B4-BE49-F238E27FC236}">
              <a16:creationId xmlns:a16="http://schemas.microsoft.com/office/drawing/2014/main" id="{D8CE604D-C238-4EC7-8EBD-E0E53F08DC5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3" name="正方形/長方形 412">
          <a:extLst>
            <a:ext uri="{FF2B5EF4-FFF2-40B4-BE49-F238E27FC236}">
              <a16:creationId xmlns:a16="http://schemas.microsoft.com/office/drawing/2014/main" id="{CBF15828-4796-441D-8207-D4854D26FF9C}"/>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4" name="正方形/長方形 413">
          <a:extLst>
            <a:ext uri="{FF2B5EF4-FFF2-40B4-BE49-F238E27FC236}">
              <a16:creationId xmlns:a16="http://schemas.microsoft.com/office/drawing/2014/main" id="{94B8C9B0-ED16-47DF-ABEB-6EA72E55A59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5" name="正方形/長方形 414">
          <a:extLst>
            <a:ext uri="{FF2B5EF4-FFF2-40B4-BE49-F238E27FC236}">
              <a16:creationId xmlns:a16="http://schemas.microsoft.com/office/drawing/2014/main" id="{91297D39-BB29-4528-864B-A1CFC2FEB24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6" name="テキスト ボックス 415">
          <a:extLst>
            <a:ext uri="{FF2B5EF4-FFF2-40B4-BE49-F238E27FC236}">
              <a16:creationId xmlns:a16="http://schemas.microsoft.com/office/drawing/2014/main" id="{D6752F75-B51C-4CF8-8795-DCBDF307BF0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7" name="直線コネクタ 416">
          <a:extLst>
            <a:ext uri="{FF2B5EF4-FFF2-40B4-BE49-F238E27FC236}">
              <a16:creationId xmlns:a16="http://schemas.microsoft.com/office/drawing/2014/main" id="{FAC7BBB6-09C0-43E2-A633-33AD4628A75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8" name="テキスト ボックス 417">
          <a:extLst>
            <a:ext uri="{FF2B5EF4-FFF2-40B4-BE49-F238E27FC236}">
              <a16:creationId xmlns:a16="http://schemas.microsoft.com/office/drawing/2014/main" id="{38313026-B102-44BD-A7AD-A4A9E2321873}"/>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9" name="直線コネクタ 418">
          <a:extLst>
            <a:ext uri="{FF2B5EF4-FFF2-40B4-BE49-F238E27FC236}">
              <a16:creationId xmlns:a16="http://schemas.microsoft.com/office/drawing/2014/main" id="{0EFEF43A-77B1-4628-ADAB-675118423C66}"/>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0" name="テキスト ボックス 419">
          <a:extLst>
            <a:ext uri="{FF2B5EF4-FFF2-40B4-BE49-F238E27FC236}">
              <a16:creationId xmlns:a16="http://schemas.microsoft.com/office/drawing/2014/main" id="{D2DB5B33-DAEC-4B31-AE54-2A101CCAC96D}"/>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1" name="直線コネクタ 420">
          <a:extLst>
            <a:ext uri="{FF2B5EF4-FFF2-40B4-BE49-F238E27FC236}">
              <a16:creationId xmlns:a16="http://schemas.microsoft.com/office/drawing/2014/main" id="{95C4F231-0550-4B45-A7D0-7C071C01D6B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2" name="テキスト ボックス 421">
          <a:extLst>
            <a:ext uri="{FF2B5EF4-FFF2-40B4-BE49-F238E27FC236}">
              <a16:creationId xmlns:a16="http://schemas.microsoft.com/office/drawing/2014/main" id="{58DEB3DF-EDBD-4648-8C32-25ACE7A7270C}"/>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3" name="直線コネクタ 422">
          <a:extLst>
            <a:ext uri="{FF2B5EF4-FFF2-40B4-BE49-F238E27FC236}">
              <a16:creationId xmlns:a16="http://schemas.microsoft.com/office/drawing/2014/main" id="{10C2914D-AE3E-4E18-A7F0-54538FABCCAB}"/>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4" name="テキスト ボックス 423">
          <a:extLst>
            <a:ext uri="{FF2B5EF4-FFF2-40B4-BE49-F238E27FC236}">
              <a16:creationId xmlns:a16="http://schemas.microsoft.com/office/drawing/2014/main" id="{86FC84FA-A17B-4099-82B0-6E714A4D2072}"/>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5" name="直線コネクタ 424">
          <a:extLst>
            <a:ext uri="{FF2B5EF4-FFF2-40B4-BE49-F238E27FC236}">
              <a16:creationId xmlns:a16="http://schemas.microsoft.com/office/drawing/2014/main" id="{6C6CFA92-7529-4AF3-8EBF-17B7813D3BA3}"/>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6" name="テキスト ボックス 425">
          <a:extLst>
            <a:ext uri="{FF2B5EF4-FFF2-40B4-BE49-F238E27FC236}">
              <a16:creationId xmlns:a16="http://schemas.microsoft.com/office/drawing/2014/main" id="{AB6922C9-75DC-48F3-B238-6BE150A9C645}"/>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7" name="直線コネクタ 426">
          <a:extLst>
            <a:ext uri="{FF2B5EF4-FFF2-40B4-BE49-F238E27FC236}">
              <a16:creationId xmlns:a16="http://schemas.microsoft.com/office/drawing/2014/main" id="{DDBDE711-2C5B-49FF-B5DD-7FE664F97261}"/>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8" name="テキスト ボックス 427">
          <a:extLst>
            <a:ext uri="{FF2B5EF4-FFF2-40B4-BE49-F238E27FC236}">
              <a16:creationId xmlns:a16="http://schemas.microsoft.com/office/drawing/2014/main" id="{1665B43C-92E0-403E-B2A3-F5472C7AD6BE}"/>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9" name="直線コネクタ 428">
          <a:extLst>
            <a:ext uri="{FF2B5EF4-FFF2-40B4-BE49-F238E27FC236}">
              <a16:creationId xmlns:a16="http://schemas.microsoft.com/office/drawing/2014/main" id="{EE5DE11D-5619-4538-84B3-B0DE1788ED23}"/>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0" name="テキスト ボックス 429">
          <a:extLst>
            <a:ext uri="{FF2B5EF4-FFF2-40B4-BE49-F238E27FC236}">
              <a16:creationId xmlns:a16="http://schemas.microsoft.com/office/drawing/2014/main" id="{43DA3317-D18D-4173-BBC8-BAEDF5C2C24D}"/>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1" name="【学校施設】&#10;有形固定資産減価償却率グラフ枠">
          <a:extLst>
            <a:ext uri="{FF2B5EF4-FFF2-40B4-BE49-F238E27FC236}">
              <a16:creationId xmlns:a16="http://schemas.microsoft.com/office/drawing/2014/main" id="{A043CBF7-EF89-4CBB-9C04-F371EF08D13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11430</xdr:rowOff>
    </xdr:from>
    <xdr:to>
      <xdr:col>85</xdr:col>
      <xdr:colOff>126364</xdr:colOff>
      <xdr:row>63</xdr:row>
      <xdr:rowOff>55245</xdr:rowOff>
    </xdr:to>
    <xdr:cxnSp macro="">
      <xdr:nvCxnSpPr>
        <xdr:cNvPr id="432" name="直線コネクタ 431">
          <a:extLst>
            <a:ext uri="{FF2B5EF4-FFF2-40B4-BE49-F238E27FC236}">
              <a16:creationId xmlns:a16="http://schemas.microsoft.com/office/drawing/2014/main" id="{404E3075-CF19-4624-B847-A0B41F10CB44}"/>
            </a:ext>
          </a:extLst>
        </xdr:cNvPr>
        <xdr:cNvCxnSpPr/>
      </xdr:nvCxnSpPr>
      <xdr:spPr>
        <a:xfrm flipV="1">
          <a:off x="16318864" y="9784080"/>
          <a:ext cx="0" cy="1072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59072</xdr:rowOff>
    </xdr:from>
    <xdr:ext cx="405111" cy="259045"/>
    <xdr:sp macro="" textlink="">
      <xdr:nvSpPr>
        <xdr:cNvPr id="433" name="【学校施設】&#10;有形固定資産減価償却率最小値テキスト">
          <a:extLst>
            <a:ext uri="{FF2B5EF4-FFF2-40B4-BE49-F238E27FC236}">
              <a16:creationId xmlns:a16="http://schemas.microsoft.com/office/drawing/2014/main" id="{B0A46E9A-27DC-4150-ADB3-540CC61C0A77}"/>
            </a:ext>
          </a:extLst>
        </xdr:cNvPr>
        <xdr:cNvSpPr txBox="1"/>
      </xdr:nvSpPr>
      <xdr:spPr>
        <a:xfrm>
          <a:off x="16357600" y="1086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55245</xdr:rowOff>
    </xdr:from>
    <xdr:to>
      <xdr:col>86</xdr:col>
      <xdr:colOff>25400</xdr:colOff>
      <xdr:row>63</xdr:row>
      <xdr:rowOff>55245</xdr:rowOff>
    </xdr:to>
    <xdr:cxnSp macro="">
      <xdr:nvCxnSpPr>
        <xdr:cNvPr id="434" name="直線コネクタ 433">
          <a:extLst>
            <a:ext uri="{FF2B5EF4-FFF2-40B4-BE49-F238E27FC236}">
              <a16:creationId xmlns:a16="http://schemas.microsoft.com/office/drawing/2014/main" id="{486E72AB-027A-4CF7-88CF-803F751A0817}"/>
            </a:ext>
          </a:extLst>
        </xdr:cNvPr>
        <xdr:cNvCxnSpPr/>
      </xdr:nvCxnSpPr>
      <xdr:spPr>
        <a:xfrm>
          <a:off x="16230600" y="1085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129557</xdr:rowOff>
    </xdr:from>
    <xdr:ext cx="405111" cy="259045"/>
    <xdr:sp macro="" textlink="">
      <xdr:nvSpPr>
        <xdr:cNvPr id="435" name="【学校施設】&#10;有形固定資産減価償却率最大値テキスト">
          <a:extLst>
            <a:ext uri="{FF2B5EF4-FFF2-40B4-BE49-F238E27FC236}">
              <a16:creationId xmlns:a16="http://schemas.microsoft.com/office/drawing/2014/main" id="{6D79B206-D4D0-4ED2-B338-5DF9577F8E20}"/>
            </a:ext>
          </a:extLst>
        </xdr:cNvPr>
        <xdr:cNvSpPr txBox="1"/>
      </xdr:nvSpPr>
      <xdr:spPr>
        <a:xfrm>
          <a:off x="16357600" y="955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11430</xdr:rowOff>
    </xdr:from>
    <xdr:to>
      <xdr:col>86</xdr:col>
      <xdr:colOff>25400</xdr:colOff>
      <xdr:row>57</xdr:row>
      <xdr:rowOff>11430</xdr:rowOff>
    </xdr:to>
    <xdr:cxnSp macro="">
      <xdr:nvCxnSpPr>
        <xdr:cNvPr id="436" name="直線コネクタ 435">
          <a:extLst>
            <a:ext uri="{FF2B5EF4-FFF2-40B4-BE49-F238E27FC236}">
              <a16:creationId xmlns:a16="http://schemas.microsoft.com/office/drawing/2014/main" id="{273811C9-03BD-49B8-B2C8-33DC6003AF3B}"/>
            </a:ext>
          </a:extLst>
        </xdr:cNvPr>
        <xdr:cNvCxnSpPr/>
      </xdr:nvCxnSpPr>
      <xdr:spPr>
        <a:xfrm>
          <a:off x="16230600" y="978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4462</xdr:rowOff>
    </xdr:from>
    <xdr:ext cx="405111" cy="259045"/>
    <xdr:sp macro="" textlink="">
      <xdr:nvSpPr>
        <xdr:cNvPr id="437" name="【学校施設】&#10;有形固定資産減価償却率平均値テキスト">
          <a:extLst>
            <a:ext uri="{FF2B5EF4-FFF2-40B4-BE49-F238E27FC236}">
              <a16:creationId xmlns:a16="http://schemas.microsoft.com/office/drawing/2014/main" id="{9EC9C5F8-811E-43CF-9073-577A3A353A00}"/>
            </a:ext>
          </a:extLst>
        </xdr:cNvPr>
        <xdr:cNvSpPr txBox="1"/>
      </xdr:nvSpPr>
      <xdr:spPr>
        <a:xfrm>
          <a:off x="16357600" y="101200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153035</xdr:rowOff>
    </xdr:from>
    <xdr:to>
      <xdr:col>85</xdr:col>
      <xdr:colOff>177800</xdr:colOff>
      <xdr:row>60</xdr:row>
      <xdr:rowOff>83185</xdr:rowOff>
    </xdr:to>
    <xdr:sp macro="" textlink="">
      <xdr:nvSpPr>
        <xdr:cNvPr id="438" name="フローチャート: 判断 437">
          <a:extLst>
            <a:ext uri="{FF2B5EF4-FFF2-40B4-BE49-F238E27FC236}">
              <a16:creationId xmlns:a16="http://schemas.microsoft.com/office/drawing/2014/main" id="{76BD4C18-7094-4A20-9C8B-3383FD14A7F2}"/>
            </a:ext>
          </a:extLst>
        </xdr:cNvPr>
        <xdr:cNvSpPr/>
      </xdr:nvSpPr>
      <xdr:spPr>
        <a:xfrm>
          <a:off x="162687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156845</xdr:rowOff>
    </xdr:from>
    <xdr:to>
      <xdr:col>81</xdr:col>
      <xdr:colOff>101600</xdr:colOff>
      <xdr:row>60</xdr:row>
      <xdr:rowOff>86995</xdr:rowOff>
    </xdr:to>
    <xdr:sp macro="" textlink="">
      <xdr:nvSpPr>
        <xdr:cNvPr id="439" name="フローチャート: 判断 438">
          <a:extLst>
            <a:ext uri="{FF2B5EF4-FFF2-40B4-BE49-F238E27FC236}">
              <a16:creationId xmlns:a16="http://schemas.microsoft.com/office/drawing/2014/main" id="{271042F4-C583-4CC4-B240-0AAF74CDA781}"/>
            </a:ext>
          </a:extLst>
        </xdr:cNvPr>
        <xdr:cNvSpPr/>
      </xdr:nvSpPr>
      <xdr:spPr>
        <a:xfrm>
          <a:off x="15430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12065</xdr:rowOff>
    </xdr:from>
    <xdr:to>
      <xdr:col>76</xdr:col>
      <xdr:colOff>165100</xdr:colOff>
      <xdr:row>60</xdr:row>
      <xdr:rowOff>113665</xdr:rowOff>
    </xdr:to>
    <xdr:sp macro="" textlink="">
      <xdr:nvSpPr>
        <xdr:cNvPr id="440" name="フローチャート: 判断 439">
          <a:extLst>
            <a:ext uri="{FF2B5EF4-FFF2-40B4-BE49-F238E27FC236}">
              <a16:creationId xmlns:a16="http://schemas.microsoft.com/office/drawing/2014/main" id="{ACC0C570-9428-4BAF-828F-57807B6C3F15}"/>
            </a:ext>
          </a:extLst>
        </xdr:cNvPr>
        <xdr:cNvSpPr/>
      </xdr:nvSpPr>
      <xdr:spPr>
        <a:xfrm>
          <a:off x="14541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10160</xdr:rowOff>
    </xdr:from>
    <xdr:to>
      <xdr:col>72</xdr:col>
      <xdr:colOff>38100</xdr:colOff>
      <xdr:row>60</xdr:row>
      <xdr:rowOff>111760</xdr:rowOff>
    </xdr:to>
    <xdr:sp macro="" textlink="">
      <xdr:nvSpPr>
        <xdr:cNvPr id="441" name="フローチャート: 判断 440">
          <a:extLst>
            <a:ext uri="{FF2B5EF4-FFF2-40B4-BE49-F238E27FC236}">
              <a16:creationId xmlns:a16="http://schemas.microsoft.com/office/drawing/2014/main" id="{128E0B10-19E4-4078-9DA7-D88690A8408E}"/>
            </a:ext>
          </a:extLst>
        </xdr:cNvPr>
        <xdr:cNvSpPr/>
      </xdr:nvSpPr>
      <xdr:spPr>
        <a:xfrm>
          <a:off x="13652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154940</xdr:rowOff>
    </xdr:from>
    <xdr:to>
      <xdr:col>67</xdr:col>
      <xdr:colOff>101600</xdr:colOff>
      <xdr:row>60</xdr:row>
      <xdr:rowOff>85090</xdr:rowOff>
    </xdr:to>
    <xdr:sp macro="" textlink="">
      <xdr:nvSpPr>
        <xdr:cNvPr id="442" name="フローチャート: 判断 441">
          <a:extLst>
            <a:ext uri="{FF2B5EF4-FFF2-40B4-BE49-F238E27FC236}">
              <a16:creationId xmlns:a16="http://schemas.microsoft.com/office/drawing/2014/main" id="{BEF1E1AD-7CD9-4B41-95AA-95D6F9F7F664}"/>
            </a:ext>
          </a:extLst>
        </xdr:cNvPr>
        <xdr:cNvSpPr/>
      </xdr:nvSpPr>
      <xdr:spPr>
        <a:xfrm>
          <a:off x="12763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7C298EAB-A82E-453A-8BAD-7F91AD72EB3F}"/>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B5D85604-CC88-4374-9BEC-142D515B7A5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23951B94-880E-4CCB-9994-ED59E682CCC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B9489392-88CA-43F4-83DD-3EDCC7959FF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C773EA92-0285-4669-A37C-DC44F9DE9E9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113030</xdr:rowOff>
    </xdr:from>
    <xdr:to>
      <xdr:col>85</xdr:col>
      <xdr:colOff>177800</xdr:colOff>
      <xdr:row>61</xdr:row>
      <xdr:rowOff>43180</xdr:rowOff>
    </xdr:to>
    <xdr:sp macro="" textlink="">
      <xdr:nvSpPr>
        <xdr:cNvPr id="448" name="楕円 447">
          <a:extLst>
            <a:ext uri="{FF2B5EF4-FFF2-40B4-BE49-F238E27FC236}">
              <a16:creationId xmlns:a16="http://schemas.microsoft.com/office/drawing/2014/main" id="{F6A555C0-6B21-433E-A3B0-9C06BD3486E7}"/>
            </a:ext>
          </a:extLst>
        </xdr:cNvPr>
        <xdr:cNvSpPr/>
      </xdr:nvSpPr>
      <xdr:spPr>
        <a:xfrm>
          <a:off x="1626870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91457</xdr:rowOff>
    </xdr:from>
    <xdr:ext cx="405111" cy="259045"/>
    <xdr:sp macro="" textlink="">
      <xdr:nvSpPr>
        <xdr:cNvPr id="449" name="【学校施設】&#10;有形固定資産減価償却率該当値テキスト">
          <a:extLst>
            <a:ext uri="{FF2B5EF4-FFF2-40B4-BE49-F238E27FC236}">
              <a16:creationId xmlns:a16="http://schemas.microsoft.com/office/drawing/2014/main" id="{32040608-1810-482F-BA69-21C04677FDCB}"/>
            </a:ext>
          </a:extLst>
        </xdr:cNvPr>
        <xdr:cNvSpPr txBox="1"/>
      </xdr:nvSpPr>
      <xdr:spPr>
        <a:xfrm>
          <a:off x="16357600" y="1037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114935</xdr:rowOff>
    </xdr:from>
    <xdr:to>
      <xdr:col>81</xdr:col>
      <xdr:colOff>101600</xdr:colOff>
      <xdr:row>61</xdr:row>
      <xdr:rowOff>45085</xdr:rowOff>
    </xdr:to>
    <xdr:sp macro="" textlink="">
      <xdr:nvSpPr>
        <xdr:cNvPr id="450" name="楕円 449">
          <a:extLst>
            <a:ext uri="{FF2B5EF4-FFF2-40B4-BE49-F238E27FC236}">
              <a16:creationId xmlns:a16="http://schemas.microsoft.com/office/drawing/2014/main" id="{7E658811-9E8A-4CAB-8F8D-C88869258869}"/>
            </a:ext>
          </a:extLst>
        </xdr:cNvPr>
        <xdr:cNvSpPr/>
      </xdr:nvSpPr>
      <xdr:spPr>
        <a:xfrm>
          <a:off x="15430500" y="1040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163830</xdr:rowOff>
    </xdr:from>
    <xdr:to>
      <xdr:col>85</xdr:col>
      <xdr:colOff>127000</xdr:colOff>
      <xdr:row>60</xdr:row>
      <xdr:rowOff>165735</xdr:rowOff>
    </xdr:to>
    <xdr:cxnSp macro="">
      <xdr:nvCxnSpPr>
        <xdr:cNvPr id="451" name="直線コネクタ 450">
          <a:extLst>
            <a:ext uri="{FF2B5EF4-FFF2-40B4-BE49-F238E27FC236}">
              <a16:creationId xmlns:a16="http://schemas.microsoft.com/office/drawing/2014/main" id="{D587FD99-295E-42C6-BFBF-0B63182AEDDF}"/>
            </a:ext>
          </a:extLst>
        </xdr:cNvPr>
        <xdr:cNvCxnSpPr/>
      </xdr:nvCxnSpPr>
      <xdr:spPr>
        <a:xfrm flipV="1">
          <a:off x="15481300" y="1045083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111125</xdr:rowOff>
    </xdr:from>
    <xdr:to>
      <xdr:col>76</xdr:col>
      <xdr:colOff>165100</xdr:colOff>
      <xdr:row>61</xdr:row>
      <xdr:rowOff>41275</xdr:rowOff>
    </xdr:to>
    <xdr:sp macro="" textlink="">
      <xdr:nvSpPr>
        <xdr:cNvPr id="452" name="楕円 451">
          <a:extLst>
            <a:ext uri="{FF2B5EF4-FFF2-40B4-BE49-F238E27FC236}">
              <a16:creationId xmlns:a16="http://schemas.microsoft.com/office/drawing/2014/main" id="{CE560DF8-F5C3-44C1-B5A6-1506C0CBCA4F}"/>
            </a:ext>
          </a:extLst>
        </xdr:cNvPr>
        <xdr:cNvSpPr/>
      </xdr:nvSpPr>
      <xdr:spPr>
        <a:xfrm>
          <a:off x="14541500" y="1039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161925</xdr:rowOff>
    </xdr:from>
    <xdr:to>
      <xdr:col>81</xdr:col>
      <xdr:colOff>50800</xdr:colOff>
      <xdr:row>60</xdr:row>
      <xdr:rowOff>165735</xdr:rowOff>
    </xdr:to>
    <xdr:cxnSp macro="">
      <xdr:nvCxnSpPr>
        <xdr:cNvPr id="453" name="直線コネクタ 452">
          <a:extLst>
            <a:ext uri="{FF2B5EF4-FFF2-40B4-BE49-F238E27FC236}">
              <a16:creationId xmlns:a16="http://schemas.microsoft.com/office/drawing/2014/main" id="{4F1551B4-EB8E-4C2B-8FE0-23CBC18BF40F}"/>
            </a:ext>
          </a:extLst>
        </xdr:cNvPr>
        <xdr:cNvCxnSpPr/>
      </xdr:nvCxnSpPr>
      <xdr:spPr>
        <a:xfrm>
          <a:off x="14592300" y="1044892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158750</xdr:rowOff>
    </xdr:from>
    <xdr:to>
      <xdr:col>72</xdr:col>
      <xdr:colOff>38100</xdr:colOff>
      <xdr:row>61</xdr:row>
      <xdr:rowOff>88900</xdr:rowOff>
    </xdr:to>
    <xdr:sp macro="" textlink="">
      <xdr:nvSpPr>
        <xdr:cNvPr id="454" name="楕円 453">
          <a:extLst>
            <a:ext uri="{FF2B5EF4-FFF2-40B4-BE49-F238E27FC236}">
              <a16:creationId xmlns:a16="http://schemas.microsoft.com/office/drawing/2014/main" id="{7B3DFBE5-1E63-434B-8E0B-AB182DF66E36}"/>
            </a:ext>
          </a:extLst>
        </xdr:cNvPr>
        <xdr:cNvSpPr/>
      </xdr:nvSpPr>
      <xdr:spPr>
        <a:xfrm>
          <a:off x="1365250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161925</xdr:rowOff>
    </xdr:from>
    <xdr:to>
      <xdr:col>76</xdr:col>
      <xdr:colOff>114300</xdr:colOff>
      <xdr:row>61</xdr:row>
      <xdr:rowOff>38100</xdr:rowOff>
    </xdr:to>
    <xdr:cxnSp macro="">
      <xdr:nvCxnSpPr>
        <xdr:cNvPr id="455" name="直線コネクタ 454">
          <a:extLst>
            <a:ext uri="{FF2B5EF4-FFF2-40B4-BE49-F238E27FC236}">
              <a16:creationId xmlns:a16="http://schemas.microsoft.com/office/drawing/2014/main" id="{8AFBBE6E-9820-4B4F-A672-24333A213515}"/>
            </a:ext>
          </a:extLst>
        </xdr:cNvPr>
        <xdr:cNvCxnSpPr/>
      </xdr:nvCxnSpPr>
      <xdr:spPr>
        <a:xfrm flipV="1">
          <a:off x="13703300" y="104489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86360</xdr:rowOff>
    </xdr:from>
    <xdr:to>
      <xdr:col>67</xdr:col>
      <xdr:colOff>101600</xdr:colOff>
      <xdr:row>61</xdr:row>
      <xdr:rowOff>16510</xdr:rowOff>
    </xdr:to>
    <xdr:sp macro="" textlink="">
      <xdr:nvSpPr>
        <xdr:cNvPr id="456" name="楕円 455">
          <a:extLst>
            <a:ext uri="{FF2B5EF4-FFF2-40B4-BE49-F238E27FC236}">
              <a16:creationId xmlns:a16="http://schemas.microsoft.com/office/drawing/2014/main" id="{3497672A-537A-44D5-AA68-A62DB54CE780}"/>
            </a:ext>
          </a:extLst>
        </xdr:cNvPr>
        <xdr:cNvSpPr/>
      </xdr:nvSpPr>
      <xdr:spPr>
        <a:xfrm>
          <a:off x="12763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137160</xdr:rowOff>
    </xdr:from>
    <xdr:to>
      <xdr:col>71</xdr:col>
      <xdr:colOff>177800</xdr:colOff>
      <xdr:row>61</xdr:row>
      <xdr:rowOff>38100</xdr:rowOff>
    </xdr:to>
    <xdr:cxnSp macro="">
      <xdr:nvCxnSpPr>
        <xdr:cNvPr id="457" name="直線コネクタ 456">
          <a:extLst>
            <a:ext uri="{FF2B5EF4-FFF2-40B4-BE49-F238E27FC236}">
              <a16:creationId xmlns:a16="http://schemas.microsoft.com/office/drawing/2014/main" id="{A97088A4-0BE2-41C8-A2A3-C581251DA8AD}"/>
            </a:ext>
          </a:extLst>
        </xdr:cNvPr>
        <xdr:cNvCxnSpPr/>
      </xdr:nvCxnSpPr>
      <xdr:spPr>
        <a:xfrm>
          <a:off x="12814300" y="1042416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103522</xdr:rowOff>
    </xdr:from>
    <xdr:ext cx="405111" cy="259045"/>
    <xdr:sp macro="" textlink="">
      <xdr:nvSpPr>
        <xdr:cNvPr id="458" name="n_1aveValue【学校施設】&#10;有形固定資産減価償却率">
          <a:extLst>
            <a:ext uri="{FF2B5EF4-FFF2-40B4-BE49-F238E27FC236}">
              <a16:creationId xmlns:a16="http://schemas.microsoft.com/office/drawing/2014/main" id="{12E34E20-844E-4ABF-8C4A-955F869A91D8}"/>
            </a:ext>
          </a:extLst>
        </xdr:cNvPr>
        <xdr:cNvSpPr txBox="1"/>
      </xdr:nvSpPr>
      <xdr:spPr>
        <a:xfrm>
          <a:off x="152660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130192</xdr:rowOff>
    </xdr:from>
    <xdr:ext cx="405111" cy="259045"/>
    <xdr:sp macro="" textlink="">
      <xdr:nvSpPr>
        <xdr:cNvPr id="459" name="n_2aveValue【学校施設】&#10;有形固定資産減価償却率">
          <a:extLst>
            <a:ext uri="{FF2B5EF4-FFF2-40B4-BE49-F238E27FC236}">
              <a16:creationId xmlns:a16="http://schemas.microsoft.com/office/drawing/2014/main" id="{C4F787D2-EE1F-4FA0-AF4A-614CAB319E76}"/>
            </a:ext>
          </a:extLst>
        </xdr:cNvPr>
        <xdr:cNvSpPr txBox="1"/>
      </xdr:nvSpPr>
      <xdr:spPr>
        <a:xfrm>
          <a:off x="143897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128287</xdr:rowOff>
    </xdr:from>
    <xdr:ext cx="405111" cy="259045"/>
    <xdr:sp macro="" textlink="">
      <xdr:nvSpPr>
        <xdr:cNvPr id="460" name="n_3aveValue【学校施設】&#10;有形固定資産減価償却率">
          <a:extLst>
            <a:ext uri="{FF2B5EF4-FFF2-40B4-BE49-F238E27FC236}">
              <a16:creationId xmlns:a16="http://schemas.microsoft.com/office/drawing/2014/main" id="{A0B9E6B2-BA60-4744-BDD6-70408541AFE6}"/>
            </a:ext>
          </a:extLst>
        </xdr:cNvPr>
        <xdr:cNvSpPr txBox="1"/>
      </xdr:nvSpPr>
      <xdr:spPr>
        <a:xfrm>
          <a:off x="135007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101617</xdr:rowOff>
    </xdr:from>
    <xdr:ext cx="405111" cy="259045"/>
    <xdr:sp macro="" textlink="">
      <xdr:nvSpPr>
        <xdr:cNvPr id="461" name="n_4aveValue【学校施設】&#10;有形固定資産減価償却率">
          <a:extLst>
            <a:ext uri="{FF2B5EF4-FFF2-40B4-BE49-F238E27FC236}">
              <a16:creationId xmlns:a16="http://schemas.microsoft.com/office/drawing/2014/main" id="{ABFC7913-56FB-47EC-A94C-F400A7A98660}"/>
            </a:ext>
          </a:extLst>
        </xdr:cNvPr>
        <xdr:cNvSpPr txBox="1"/>
      </xdr:nvSpPr>
      <xdr:spPr>
        <a:xfrm>
          <a:off x="12611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36212</xdr:rowOff>
    </xdr:from>
    <xdr:ext cx="405111" cy="259045"/>
    <xdr:sp macro="" textlink="">
      <xdr:nvSpPr>
        <xdr:cNvPr id="462" name="n_1mainValue【学校施設】&#10;有形固定資産減価償却率">
          <a:extLst>
            <a:ext uri="{FF2B5EF4-FFF2-40B4-BE49-F238E27FC236}">
              <a16:creationId xmlns:a16="http://schemas.microsoft.com/office/drawing/2014/main" id="{EEB63365-F552-4F15-AB1B-E138762C90C2}"/>
            </a:ext>
          </a:extLst>
        </xdr:cNvPr>
        <xdr:cNvSpPr txBox="1"/>
      </xdr:nvSpPr>
      <xdr:spPr>
        <a:xfrm>
          <a:off x="15266044"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32402</xdr:rowOff>
    </xdr:from>
    <xdr:ext cx="405111" cy="259045"/>
    <xdr:sp macro="" textlink="">
      <xdr:nvSpPr>
        <xdr:cNvPr id="463" name="n_2mainValue【学校施設】&#10;有形固定資産減価償却率">
          <a:extLst>
            <a:ext uri="{FF2B5EF4-FFF2-40B4-BE49-F238E27FC236}">
              <a16:creationId xmlns:a16="http://schemas.microsoft.com/office/drawing/2014/main" id="{8BD159FC-FF6D-4BE9-B7F5-5E0AA432F6B3}"/>
            </a:ext>
          </a:extLst>
        </xdr:cNvPr>
        <xdr:cNvSpPr txBox="1"/>
      </xdr:nvSpPr>
      <xdr:spPr>
        <a:xfrm>
          <a:off x="14389744" y="1049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80027</xdr:rowOff>
    </xdr:from>
    <xdr:ext cx="405111" cy="259045"/>
    <xdr:sp macro="" textlink="">
      <xdr:nvSpPr>
        <xdr:cNvPr id="464" name="n_3mainValue【学校施設】&#10;有形固定資産減価償却率">
          <a:extLst>
            <a:ext uri="{FF2B5EF4-FFF2-40B4-BE49-F238E27FC236}">
              <a16:creationId xmlns:a16="http://schemas.microsoft.com/office/drawing/2014/main" id="{6B2D6257-4ABF-4855-9F0C-38BB5C35A653}"/>
            </a:ext>
          </a:extLst>
        </xdr:cNvPr>
        <xdr:cNvSpPr txBox="1"/>
      </xdr:nvSpPr>
      <xdr:spPr>
        <a:xfrm>
          <a:off x="13500744" y="1053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7637</xdr:rowOff>
    </xdr:from>
    <xdr:ext cx="405111" cy="259045"/>
    <xdr:sp macro="" textlink="">
      <xdr:nvSpPr>
        <xdr:cNvPr id="465" name="n_4mainValue【学校施設】&#10;有形固定資産減価償却率">
          <a:extLst>
            <a:ext uri="{FF2B5EF4-FFF2-40B4-BE49-F238E27FC236}">
              <a16:creationId xmlns:a16="http://schemas.microsoft.com/office/drawing/2014/main" id="{2AD2DF32-6EA7-468E-AD07-C06D6F712F92}"/>
            </a:ext>
          </a:extLst>
        </xdr:cNvPr>
        <xdr:cNvSpPr txBox="1"/>
      </xdr:nvSpPr>
      <xdr:spPr>
        <a:xfrm>
          <a:off x="126117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6" name="正方形/長方形 465">
          <a:extLst>
            <a:ext uri="{FF2B5EF4-FFF2-40B4-BE49-F238E27FC236}">
              <a16:creationId xmlns:a16="http://schemas.microsoft.com/office/drawing/2014/main" id="{23C1E251-673B-4223-BCF4-1694A24559D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7" name="正方形/長方形 466">
          <a:extLst>
            <a:ext uri="{FF2B5EF4-FFF2-40B4-BE49-F238E27FC236}">
              <a16:creationId xmlns:a16="http://schemas.microsoft.com/office/drawing/2014/main" id="{06EE5D5C-1BA1-4451-9946-5FF406D85C7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8" name="正方形/長方形 467">
          <a:extLst>
            <a:ext uri="{FF2B5EF4-FFF2-40B4-BE49-F238E27FC236}">
              <a16:creationId xmlns:a16="http://schemas.microsoft.com/office/drawing/2014/main" id="{37551CD3-FAB2-4738-A77E-79C21D25331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9" name="正方形/長方形 468">
          <a:extLst>
            <a:ext uri="{FF2B5EF4-FFF2-40B4-BE49-F238E27FC236}">
              <a16:creationId xmlns:a16="http://schemas.microsoft.com/office/drawing/2014/main" id="{6249BD9F-DC3B-48C3-8871-61985127809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0" name="正方形/長方形 469">
          <a:extLst>
            <a:ext uri="{FF2B5EF4-FFF2-40B4-BE49-F238E27FC236}">
              <a16:creationId xmlns:a16="http://schemas.microsoft.com/office/drawing/2014/main" id="{67871076-D6B7-4D4F-8BEB-A6AA870F098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1" name="正方形/長方形 470">
          <a:extLst>
            <a:ext uri="{FF2B5EF4-FFF2-40B4-BE49-F238E27FC236}">
              <a16:creationId xmlns:a16="http://schemas.microsoft.com/office/drawing/2014/main" id="{89F443EA-A68E-41F8-BB53-394C4806514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2" name="正方形/長方形 471">
          <a:extLst>
            <a:ext uri="{FF2B5EF4-FFF2-40B4-BE49-F238E27FC236}">
              <a16:creationId xmlns:a16="http://schemas.microsoft.com/office/drawing/2014/main" id="{80DF1F81-4B3A-44F9-BAB9-51F995BD678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3" name="正方形/長方形 472">
          <a:extLst>
            <a:ext uri="{FF2B5EF4-FFF2-40B4-BE49-F238E27FC236}">
              <a16:creationId xmlns:a16="http://schemas.microsoft.com/office/drawing/2014/main" id="{1BC75BA2-79F1-4A9D-8560-1D34029C384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4" name="テキスト ボックス 473">
          <a:extLst>
            <a:ext uri="{FF2B5EF4-FFF2-40B4-BE49-F238E27FC236}">
              <a16:creationId xmlns:a16="http://schemas.microsoft.com/office/drawing/2014/main" id="{008A2478-2DFC-410E-80C6-CEEC926DF5A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5" name="直線コネクタ 474">
          <a:extLst>
            <a:ext uri="{FF2B5EF4-FFF2-40B4-BE49-F238E27FC236}">
              <a16:creationId xmlns:a16="http://schemas.microsoft.com/office/drawing/2014/main" id="{9AE76C20-7BDC-4CF9-9276-6C04B6D2FAE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6" name="テキスト ボックス 475">
          <a:extLst>
            <a:ext uri="{FF2B5EF4-FFF2-40B4-BE49-F238E27FC236}">
              <a16:creationId xmlns:a16="http://schemas.microsoft.com/office/drawing/2014/main" id="{85EF69FA-B14C-4CB2-8DF8-B25B9186336D}"/>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77" name="直線コネクタ 476">
          <a:extLst>
            <a:ext uri="{FF2B5EF4-FFF2-40B4-BE49-F238E27FC236}">
              <a16:creationId xmlns:a16="http://schemas.microsoft.com/office/drawing/2014/main" id="{B430DF38-F5BF-491C-8B92-219823FE332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78" name="テキスト ボックス 477">
          <a:extLst>
            <a:ext uri="{FF2B5EF4-FFF2-40B4-BE49-F238E27FC236}">
              <a16:creationId xmlns:a16="http://schemas.microsoft.com/office/drawing/2014/main" id="{40218307-BE9E-4A9E-A0F9-7BE69F11758C}"/>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79" name="直線コネクタ 478">
          <a:extLst>
            <a:ext uri="{FF2B5EF4-FFF2-40B4-BE49-F238E27FC236}">
              <a16:creationId xmlns:a16="http://schemas.microsoft.com/office/drawing/2014/main" id="{B78F0ED2-DA94-4477-BB67-33CA8B127961}"/>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0" name="テキスト ボックス 479">
          <a:extLst>
            <a:ext uri="{FF2B5EF4-FFF2-40B4-BE49-F238E27FC236}">
              <a16:creationId xmlns:a16="http://schemas.microsoft.com/office/drawing/2014/main" id="{2BC57AD6-2817-4597-BE4E-02894C438DA9}"/>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1" name="直線コネクタ 480">
          <a:extLst>
            <a:ext uri="{FF2B5EF4-FFF2-40B4-BE49-F238E27FC236}">
              <a16:creationId xmlns:a16="http://schemas.microsoft.com/office/drawing/2014/main" id="{D3A37E2C-AABE-443A-B038-EB4FA358EB57}"/>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2" name="テキスト ボックス 481">
          <a:extLst>
            <a:ext uri="{FF2B5EF4-FFF2-40B4-BE49-F238E27FC236}">
              <a16:creationId xmlns:a16="http://schemas.microsoft.com/office/drawing/2014/main" id="{7DDA45F2-2436-40AC-A466-BB3F24520169}"/>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3" name="直線コネクタ 482">
          <a:extLst>
            <a:ext uri="{FF2B5EF4-FFF2-40B4-BE49-F238E27FC236}">
              <a16:creationId xmlns:a16="http://schemas.microsoft.com/office/drawing/2014/main" id="{EB97A452-52F8-4B48-A069-8D6349705A7F}"/>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4" name="テキスト ボックス 483">
          <a:extLst>
            <a:ext uri="{FF2B5EF4-FFF2-40B4-BE49-F238E27FC236}">
              <a16:creationId xmlns:a16="http://schemas.microsoft.com/office/drawing/2014/main" id="{5BAB88EE-8C1E-426C-9613-BD77EE1E6F0C}"/>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5" name="直線コネクタ 484">
          <a:extLst>
            <a:ext uri="{FF2B5EF4-FFF2-40B4-BE49-F238E27FC236}">
              <a16:creationId xmlns:a16="http://schemas.microsoft.com/office/drawing/2014/main" id="{E7AD80AA-3EC6-45FA-84C3-174397A3E99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6" name="テキスト ボックス 485">
          <a:extLst>
            <a:ext uri="{FF2B5EF4-FFF2-40B4-BE49-F238E27FC236}">
              <a16:creationId xmlns:a16="http://schemas.microsoft.com/office/drawing/2014/main" id="{3AC79ADF-D430-4092-A468-2D6EB8BA281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7" name="【学校施設】&#10;一人当たり面積グラフ枠">
          <a:extLst>
            <a:ext uri="{FF2B5EF4-FFF2-40B4-BE49-F238E27FC236}">
              <a16:creationId xmlns:a16="http://schemas.microsoft.com/office/drawing/2014/main" id="{1D256A9F-9BA5-4894-AD5E-3C0BC599813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122072</xdr:rowOff>
    </xdr:from>
    <xdr:to>
      <xdr:col>116</xdr:col>
      <xdr:colOff>62864</xdr:colOff>
      <xdr:row>63</xdr:row>
      <xdr:rowOff>113843</xdr:rowOff>
    </xdr:to>
    <xdr:cxnSp macro="">
      <xdr:nvCxnSpPr>
        <xdr:cNvPr id="488" name="直線コネクタ 487">
          <a:extLst>
            <a:ext uri="{FF2B5EF4-FFF2-40B4-BE49-F238E27FC236}">
              <a16:creationId xmlns:a16="http://schemas.microsoft.com/office/drawing/2014/main" id="{9665251C-C9A2-4CA1-AFB0-8331722B0CD2}"/>
            </a:ext>
          </a:extLst>
        </xdr:cNvPr>
        <xdr:cNvCxnSpPr/>
      </xdr:nvCxnSpPr>
      <xdr:spPr>
        <a:xfrm flipV="1">
          <a:off x="22160864" y="9551822"/>
          <a:ext cx="0" cy="136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117670</xdr:rowOff>
    </xdr:from>
    <xdr:ext cx="469744" cy="259045"/>
    <xdr:sp macro="" textlink="">
      <xdr:nvSpPr>
        <xdr:cNvPr id="489" name="【学校施設】&#10;一人当たり面積最小値テキスト">
          <a:extLst>
            <a:ext uri="{FF2B5EF4-FFF2-40B4-BE49-F238E27FC236}">
              <a16:creationId xmlns:a16="http://schemas.microsoft.com/office/drawing/2014/main" id="{80C19EC0-07AA-4A2C-B467-92FEAB73399A}"/>
            </a:ext>
          </a:extLst>
        </xdr:cNvPr>
        <xdr:cNvSpPr txBox="1"/>
      </xdr:nvSpPr>
      <xdr:spPr>
        <a:xfrm>
          <a:off x="22199600" y="10919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113843</xdr:rowOff>
    </xdr:from>
    <xdr:to>
      <xdr:col>116</xdr:col>
      <xdr:colOff>152400</xdr:colOff>
      <xdr:row>63</xdr:row>
      <xdr:rowOff>113843</xdr:rowOff>
    </xdr:to>
    <xdr:cxnSp macro="">
      <xdr:nvCxnSpPr>
        <xdr:cNvPr id="490" name="直線コネクタ 489">
          <a:extLst>
            <a:ext uri="{FF2B5EF4-FFF2-40B4-BE49-F238E27FC236}">
              <a16:creationId xmlns:a16="http://schemas.microsoft.com/office/drawing/2014/main" id="{7912F05F-B043-4DD7-A279-FE16234BE727}"/>
            </a:ext>
          </a:extLst>
        </xdr:cNvPr>
        <xdr:cNvCxnSpPr/>
      </xdr:nvCxnSpPr>
      <xdr:spPr>
        <a:xfrm>
          <a:off x="22072600" y="10915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68749</xdr:rowOff>
    </xdr:from>
    <xdr:ext cx="469744" cy="259045"/>
    <xdr:sp macro="" textlink="">
      <xdr:nvSpPr>
        <xdr:cNvPr id="491" name="【学校施設】&#10;一人当たり面積最大値テキスト">
          <a:extLst>
            <a:ext uri="{FF2B5EF4-FFF2-40B4-BE49-F238E27FC236}">
              <a16:creationId xmlns:a16="http://schemas.microsoft.com/office/drawing/2014/main" id="{3AEA9628-73A9-4856-8F17-2D73C3D4A8B4}"/>
            </a:ext>
          </a:extLst>
        </xdr:cNvPr>
        <xdr:cNvSpPr txBox="1"/>
      </xdr:nvSpPr>
      <xdr:spPr>
        <a:xfrm>
          <a:off x="22199600" y="932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122072</xdr:rowOff>
    </xdr:from>
    <xdr:to>
      <xdr:col>116</xdr:col>
      <xdr:colOff>152400</xdr:colOff>
      <xdr:row>55</xdr:row>
      <xdr:rowOff>122072</xdr:rowOff>
    </xdr:to>
    <xdr:cxnSp macro="">
      <xdr:nvCxnSpPr>
        <xdr:cNvPr id="492" name="直線コネクタ 491">
          <a:extLst>
            <a:ext uri="{FF2B5EF4-FFF2-40B4-BE49-F238E27FC236}">
              <a16:creationId xmlns:a16="http://schemas.microsoft.com/office/drawing/2014/main" id="{94145F13-CE1B-4D51-B38D-7E3E531B8203}"/>
            </a:ext>
          </a:extLst>
        </xdr:cNvPr>
        <xdr:cNvCxnSpPr/>
      </xdr:nvCxnSpPr>
      <xdr:spPr>
        <a:xfrm>
          <a:off x="22072600" y="9551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63517</xdr:rowOff>
    </xdr:from>
    <xdr:ext cx="469744" cy="259045"/>
    <xdr:sp macro="" textlink="">
      <xdr:nvSpPr>
        <xdr:cNvPr id="493" name="【学校施設】&#10;一人当たり面積平均値テキスト">
          <a:extLst>
            <a:ext uri="{FF2B5EF4-FFF2-40B4-BE49-F238E27FC236}">
              <a16:creationId xmlns:a16="http://schemas.microsoft.com/office/drawing/2014/main" id="{A260FF32-7D5E-406B-9401-3F4CB596F907}"/>
            </a:ext>
          </a:extLst>
        </xdr:cNvPr>
        <xdr:cNvSpPr txBox="1"/>
      </xdr:nvSpPr>
      <xdr:spPr>
        <a:xfrm>
          <a:off x="22199600" y="103505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40640</xdr:rowOff>
    </xdr:from>
    <xdr:to>
      <xdr:col>116</xdr:col>
      <xdr:colOff>114300</xdr:colOff>
      <xdr:row>61</xdr:row>
      <xdr:rowOff>142240</xdr:rowOff>
    </xdr:to>
    <xdr:sp macro="" textlink="">
      <xdr:nvSpPr>
        <xdr:cNvPr id="494" name="フローチャート: 判断 493">
          <a:extLst>
            <a:ext uri="{FF2B5EF4-FFF2-40B4-BE49-F238E27FC236}">
              <a16:creationId xmlns:a16="http://schemas.microsoft.com/office/drawing/2014/main" id="{5D24F55E-E0BB-4AEB-B9AD-D173D2AE7196}"/>
            </a:ext>
          </a:extLst>
        </xdr:cNvPr>
        <xdr:cNvSpPr/>
      </xdr:nvSpPr>
      <xdr:spPr>
        <a:xfrm>
          <a:off x="221107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32868</xdr:rowOff>
    </xdr:from>
    <xdr:to>
      <xdr:col>112</xdr:col>
      <xdr:colOff>38100</xdr:colOff>
      <xdr:row>61</xdr:row>
      <xdr:rowOff>134468</xdr:rowOff>
    </xdr:to>
    <xdr:sp macro="" textlink="">
      <xdr:nvSpPr>
        <xdr:cNvPr id="495" name="フローチャート: 判断 494">
          <a:extLst>
            <a:ext uri="{FF2B5EF4-FFF2-40B4-BE49-F238E27FC236}">
              <a16:creationId xmlns:a16="http://schemas.microsoft.com/office/drawing/2014/main" id="{1E02AA38-34D2-416A-9098-E27BE48B3833}"/>
            </a:ext>
          </a:extLst>
        </xdr:cNvPr>
        <xdr:cNvSpPr/>
      </xdr:nvSpPr>
      <xdr:spPr>
        <a:xfrm>
          <a:off x="21272500" y="1049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31953</xdr:rowOff>
    </xdr:from>
    <xdr:to>
      <xdr:col>107</xdr:col>
      <xdr:colOff>101600</xdr:colOff>
      <xdr:row>61</xdr:row>
      <xdr:rowOff>133553</xdr:rowOff>
    </xdr:to>
    <xdr:sp macro="" textlink="">
      <xdr:nvSpPr>
        <xdr:cNvPr id="496" name="フローチャート: 判断 495">
          <a:extLst>
            <a:ext uri="{FF2B5EF4-FFF2-40B4-BE49-F238E27FC236}">
              <a16:creationId xmlns:a16="http://schemas.microsoft.com/office/drawing/2014/main" id="{985C9FBF-900B-4A4F-937D-D6AA04381BB6}"/>
            </a:ext>
          </a:extLst>
        </xdr:cNvPr>
        <xdr:cNvSpPr/>
      </xdr:nvSpPr>
      <xdr:spPr>
        <a:xfrm>
          <a:off x="20383500" y="10490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26467</xdr:rowOff>
    </xdr:from>
    <xdr:to>
      <xdr:col>102</xdr:col>
      <xdr:colOff>165100</xdr:colOff>
      <xdr:row>61</xdr:row>
      <xdr:rowOff>128067</xdr:rowOff>
    </xdr:to>
    <xdr:sp macro="" textlink="">
      <xdr:nvSpPr>
        <xdr:cNvPr id="497" name="フローチャート: 判断 496">
          <a:extLst>
            <a:ext uri="{FF2B5EF4-FFF2-40B4-BE49-F238E27FC236}">
              <a16:creationId xmlns:a16="http://schemas.microsoft.com/office/drawing/2014/main" id="{2B3A7116-630B-41D6-98AA-80109C1508E2}"/>
            </a:ext>
          </a:extLst>
        </xdr:cNvPr>
        <xdr:cNvSpPr/>
      </xdr:nvSpPr>
      <xdr:spPr>
        <a:xfrm>
          <a:off x="19494500" y="1048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27381</xdr:rowOff>
    </xdr:from>
    <xdr:to>
      <xdr:col>98</xdr:col>
      <xdr:colOff>38100</xdr:colOff>
      <xdr:row>61</xdr:row>
      <xdr:rowOff>128981</xdr:rowOff>
    </xdr:to>
    <xdr:sp macro="" textlink="">
      <xdr:nvSpPr>
        <xdr:cNvPr id="498" name="フローチャート: 判断 497">
          <a:extLst>
            <a:ext uri="{FF2B5EF4-FFF2-40B4-BE49-F238E27FC236}">
              <a16:creationId xmlns:a16="http://schemas.microsoft.com/office/drawing/2014/main" id="{7BD09CAD-1B91-43DB-804A-9BE4B7D1E615}"/>
            </a:ext>
          </a:extLst>
        </xdr:cNvPr>
        <xdr:cNvSpPr/>
      </xdr:nvSpPr>
      <xdr:spPr>
        <a:xfrm>
          <a:off x="18605500" y="10485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1EC86337-71FF-4190-960C-C2C79D9FBE9C}"/>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9B51153C-4C87-479A-83CC-D793B186F36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8A4CB3A3-FD2B-4310-9FB9-88595028D42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E92A249F-6CEC-4F91-990F-A60E8FFC329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8B3B1597-1F72-4981-AD30-970EC95F1B43}"/>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44755</xdr:rowOff>
    </xdr:from>
    <xdr:to>
      <xdr:col>116</xdr:col>
      <xdr:colOff>114300</xdr:colOff>
      <xdr:row>61</xdr:row>
      <xdr:rowOff>146355</xdr:rowOff>
    </xdr:to>
    <xdr:sp macro="" textlink="">
      <xdr:nvSpPr>
        <xdr:cNvPr id="504" name="楕円 503">
          <a:extLst>
            <a:ext uri="{FF2B5EF4-FFF2-40B4-BE49-F238E27FC236}">
              <a16:creationId xmlns:a16="http://schemas.microsoft.com/office/drawing/2014/main" id="{E503E76F-212E-4331-838A-97C21464FFCB}"/>
            </a:ext>
          </a:extLst>
        </xdr:cNvPr>
        <xdr:cNvSpPr/>
      </xdr:nvSpPr>
      <xdr:spPr>
        <a:xfrm>
          <a:off x="22110700" y="10503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23182</xdr:rowOff>
    </xdr:from>
    <xdr:ext cx="469744" cy="259045"/>
    <xdr:sp macro="" textlink="">
      <xdr:nvSpPr>
        <xdr:cNvPr id="505" name="【学校施設】&#10;一人当たり面積該当値テキスト">
          <a:extLst>
            <a:ext uri="{FF2B5EF4-FFF2-40B4-BE49-F238E27FC236}">
              <a16:creationId xmlns:a16="http://schemas.microsoft.com/office/drawing/2014/main" id="{5FC761CE-9DA1-48B1-AC1F-91C2EFBAB5A8}"/>
            </a:ext>
          </a:extLst>
        </xdr:cNvPr>
        <xdr:cNvSpPr txBox="1"/>
      </xdr:nvSpPr>
      <xdr:spPr>
        <a:xfrm>
          <a:off x="22199600" y="10481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46584</xdr:rowOff>
    </xdr:from>
    <xdr:to>
      <xdr:col>112</xdr:col>
      <xdr:colOff>38100</xdr:colOff>
      <xdr:row>61</xdr:row>
      <xdr:rowOff>148184</xdr:rowOff>
    </xdr:to>
    <xdr:sp macro="" textlink="">
      <xdr:nvSpPr>
        <xdr:cNvPr id="506" name="楕円 505">
          <a:extLst>
            <a:ext uri="{FF2B5EF4-FFF2-40B4-BE49-F238E27FC236}">
              <a16:creationId xmlns:a16="http://schemas.microsoft.com/office/drawing/2014/main" id="{DB500D55-089B-42B9-A241-DE4447D4677D}"/>
            </a:ext>
          </a:extLst>
        </xdr:cNvPr>
        <xdr:cNvSpPr/>
      </xdr:nvSpPr>
      <xdr:spPr>
        <a:xfrm>
          <a:off x="21272500" y="1050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95555</xdr:rowOff>
    </xdr:from>
    <xdr:to>
      <xdr:col>116</xdr:col>
      <xdr:colOff>63500</xdr:colOff>
      <xdr:row>61</xdr:row>
      <xdr:rowOff>97384</xdr:rowOff>
    </xdr:to>
    <xdr:cxnSp macro="">
      <xdr:nvCxnSpPr>
        <xdr:cNvPr id="507" name="直線コネクタ 506">
          <a:extLst>
            <a:ext uri="{FF2B5EF4-FFF2-40B4-BE49-F238E27FC236}">
              <a16:creationId xmlns:a16="http://schemas.microsoft.com/office/drawing/2014/main" id="{E9421CF5-95EA-4141-AB2E-241368BC5285}"/>
            </a:ext>
          </a:extLst>
        </xdr:cNvPr>
        <xdr:cNvCxnSpPr/>
      </xdr:nvCxnSpPr>
      <xdr:spPr>
        <a:xfrm flipV="1">
          <a:off x="21323300" y="10554005"/>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52527</xdr:rowOff>
    </xdr:from>
    <xdr:to>
      <xdr:col>107</xdr:col>
      <xdr:colOff>101600</xdr:colOff>
      <xdr:row>61</xdr:row>
      <xdr:rowOff>154127</xdr:rowOff>
    </xdr:to>
    <xdr:sp macro="" textlink="">
      <xdr:nvSpPr>
        <xdr:cNvPr id="508" name="楕円 507">
          <a:extLst>
            <a:ext uri="{FF2B5EF4-FFF2-40B4-BE49-F238E27FC236}">
              <a16:creationId xmlns:a16="http://schemas.microsoft.com/office/drawing/2014/main" id="{A03D8925-F69D-409E-AD46-1D626D1EE209}"/>
            </a:ext>
          </a:extLst>
        </xdr:cNvPr>
        <xdr:cNvSpPr/>
      </xdr:nvSpPr>
      <xdr:spPr>
        <a:xfrm>
          <a:off x="20383500" y="1051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97384</xdr:rowOff>
    </xdr:from>
    <xdr:to>
      <xdr:col>111</xdr:col>
      <xdr:colOff>177800</xdr:colOff>
      <xdr:row>61</xdr:row>
      <xdr:rowOff>103327</xdr:rowOff>
    </xdr:to>
    <xdr:cxnSp macro="">
      <xdr:nvCxnSpPr>
        <xdr:cNvPr id="509" name="直線コネクタ 508">
          <a:extLst>
            <a:ext uri="{FF2B5EF4-FFF2-40B4-BE49-F238E27FC236}">
              <a16:creationId xmlns:a16="http://schemas.microsoft.com/office/drawing/2014/main" id="{BA4BE437-DE78-438D-A7A3-8630CFEF7E72}"/>
            </a:ext>
          </a:extLst>
        </xdr:cNvPr>
        <xdr:cNvCxnSpPr/>
      </xdr:nvCxnSpPr>
      <xdr:spPr>
        <a:xfrm flipV="1">
          <a:off x="20434300" y="10555834"/>
          <a:ext cx="8890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54356</xdr:rowOff>
    </xdr:from>
    <xdr:to>
      <xdr:col>102</xdr:col>
      <xdr:colOff>165100</xdr:colOff>
      <xdr:row>61</xdr:row>
      <xdr:rowOff>155956</xdr:rowOff>
    </xdr:to>
    <xdr:sp macro="" textlink="">
      <xdr:nvSpPr>
        <xdr:cNvPr id="510" name="楕円 509">
          <a:extLst>
            <a:ext uri="{FF2B5EF4-FFF2-40B4-BE49-F238E27FC236}">
              <a16:creationId xmlns:a16="http://schemas.microsoft.com/office/drawing/2014/main" id="{B446689D-DBC0-4AE0-AD64-393A0F9358C1}"/>
            </a:ext>
          </a:extLst>
        </xdr:cNvPr>
        <xdr:cNvSpPr/>
      </xdr:nvSpPr>
      <xdr:spPr>
        <a:xfrm>
          <a:off x="19494500" y="1051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103327</xdr:rowOff>
    </xdr:from>
    <xdr:to>
      <xdr:col>107</xdr:col>
      <xdr:colOff>50800</xdr:colOff>
      <xdr:row>61</xdr:row>
      <xdr:rowOff>105156</xdr:rowOff>
    </xdr:to>
    <xdr:cxnSp macro="">
      <xdr:nvCxnSpPr>
        <xdr:cNvPr id="511" name="直線コネクタ 510">
          <a:extLst>
            <a:ext uri="{FF2B5EF4-FFF2-40B4-BE49-F238E27FC236}">
              <a16:creationId xmlns:a16="http://schemas.microsoft.com/office/drawing/2014/main" id="{3DEC55A4-9C63-4DC6-AC88-2562A6F907C7}"/>
            </a:ext>
          </a:extLst>
        </xdr:cNvPr>
        <xdr:cNvCxnSpPr/>
      </xdr:nvCxnSpPr>
      <xdr:spPr>
        <a:xfrm flipV="1">
          <a:off x="19545300" y="10561777"/>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66243</xdr:rowOff>
    </xdr:from>
    <xdr:to>
      <xdr:col>98</xdr:col>
      <xdr:colOff>38100</xdr:colOff>
      <xdr:row>61</xdr:row>
      <xdr:rowOff>167843</xdr:rowOff>
    </xdr:to>
    <xdr:sp macro="" textlink="">
      <xdr:nvSpPr>
        <xdr:cNvPr id="512" name="楕円 511">
          <a:extLst>
            <a:ext uri="{FF2B5EF4-FFF2-40B4-BE49-F238E27FC236}">
              <a16:creationId xmlns:a16="http://schemas.microsoft.com/office/drawing/2014/main" id="{E5F8E45F-CC31-46D4-A6F8-33548B1B5558}"/>
            </a:ext>
          </a:extLst>
        </xdr:cNvPr>
        <xdr:cNvSpPr/>
      </xdr:nvSpPr>
      <xdr:spPr>
        <a:xfrm>
          <a:off x="18605500" y="10524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105156</xdr:rowOff>
    </xdr:from>
    <xdr:to>
      <xdr:col>102</xdr:col>
      <xdr:colOff>114300</xdr:colOff>
      <xdr:row>61</xdr:row>
      <xdr:rowOff>117043</xdr:rowOff>
    </xdr:to>
    <xdr:cxnSp macro="">
      <xdr:nvCxnSpPr>
        <xdr:cNvPr id="513" name="直線コネクタ 512">
          <a:extLst>
            <a:ext uri="{FF2B5EF4-FFF2-40B4-BE49-F238E27FC236}">
              <a16:creationId xmlns:a16="http://schemas.microsoft.com/office/drawing/2014/main" id="{1FB8F14C-B1E4-43B0-A453-0DE89C6E6F36}"/>
            </a:ext>
          </a:extLst>
        </xdr:cNvPr>
        <xdr:cNvCxnSpPr/>
      </xdr:nvCxnSpPr>
      <xdr:spPr>
        <a:xfrm flipV="1">
          <a:off x="18656300" y="10563606"/>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150995</xdr:rowOff>
    </xdr:from>
    <xdr:ext cx="469744" cy="259045"/>
    <xdr:sp macro="" textlink="">
      <xdr:nvSpPr>
        <xdr:cNvPr id="514" name="n_1aveValue【学校施設】&#10;一人当たり面積">
          <a:extLst>
            <a:ext uri="{FF2B5EF4-FFF2-40B4-BE49-F238E27FC236}">
              <a16:creationId xmlns:a16="http://schemas.microsoft.com/office/drawing/2014/main" id="{78491985-59F7-4B31-A684-60D4A47A4C48}"/>
            </a:ext>
          </a:extLst>
        </xdr:cNvPr>
        <xdr:cNvSpPr txBox="1"/>
      </xdr:nvSpPr>
      <xdr:spPr>
        <a:xfrm>
          <a:off x="21075727" y="10266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150080</xdr:rowOff>
    </xdr:from>
    <xdr:ext cx="469744" cy="259045"/>
    <xdr:sp macro="" textlink="">
      <xdr:nvSpPr>
        <xdr:cNvPr id="515" name="n_2aveValue【学校施設】&#10;一人当たり面積">
          <a:extLst>
            <a:ext uri="{FF2B5EF4-FFF2-40B4-BE49-F238E27FC236}">
              <a16:creationId xmlns:a16="http://schemas.microsoft.com/office/drawing/2014/main" id="{1369ECC6-FB70-4823-899A-C080B41AF23E}"/>
            </a:ext>
          </a:extLst>
        </xdr:cNvPr>
        <xdr:cNvSpPr txBox="1"/>
      </xdr:nvSpPr>
      <xdr:spPr>
        <a:xfrm>
          <a:off x="20199427" y="10265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144594</xdr:rowOff>
    </xdr:from>
    <xdr:ext cx="469744" cy="259045"/>
    <xdr:sp macro="" textlink="">
      <xdr:nvSpPr>
        <xdr:cNvPr id="516" name="n_3aveValue【学校施設】&#10;一人当たり面積">
          <a:extLst>
            <a:ext uri="{FF2B5EF4-FFF2-40B4-BE49-F238E27FC236}">
              <a16:creationId xmlns:a16="http://schemas.microsoft.com/office/drawing/2014/main" id="{8B5CF696-6A11-4E39-B27F-1A2482AAED54}"/>
            </a:ext>
          </a:extLst>
        </xdr:cNvPr>
        <xdr:cNvSpPr txBox="1"/>
      </xdr:nvSpPr>
      <xdr:spPr>
        <a:xfrm>
          <a:off x="19310427" y="10260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145508</xdr:rowOff>
    </xdr:from>
    <xdr:ext cx="469744" cy="259045"/>
    <xdr:sp macro="" textlink="">
      <xdr:nvSpPr>
        <xdr:cNvPr id="517" name="n_4aveValue【学校施設】&#10;一人当たり面積">
          <a:extLst>
            <a:ext uri="{FF2B5EF4-FFF2-40B4-BE49-F238E27FC236}">
              <a16:creationId xmlns:a16="http://schemas.microsoft.com/office/drawing/2014/main" id="{265DCF34-590B-4E12-9F72-B643C9E1C010}"/>
            </a:ext>
          </a:extLst>
        </xdr:cNvPr>
        <xdr:cNvSpPr txBox="1"/>
      </xdr:nvSpPr>
      <xdr:spPr>
        <a:xfrm>
          <a:off x="18421427" y="10261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139311</xdr:rowOff>
    </xdr:from>
    <xdr:ext cx="469744" cy="259045"/>
    <xdr:sp macro="" textlink="">
      <xdr:nvSpPr>
        <xdr:cNvPr id="518" name="n_1mainValue【学校施設】&#10;一人当たり面積">
          <a:extLst>
            <a:ext uri="{FF2B5EF4-FFF2-40B4-BE49-F238E27FC236}">
              <a16:creationId xmlns:a16="http://schemas.microsoft.com/office/drawing/2014/main" id="{637E4182-CDF4-4B11-88A0-FEA6B496C981}"/>
            </a:ext>
          </a:extLst>
        </xdr:cNvPr>
        <xdr:cNvSpPr txBox="1"/>
      </xdr:nvSpPr>
      <xdr:spPr>
        <a:xfrm>
          <a:off x="21075727" y="1059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145254</xdr:rowOff>
    </xdr:from>
    <xdr:ext cx="469744" cy="259045"/>
    <xdr:sp macro="" textlink="">
      <xdr:nvSpPr>
        <xdr:cNvPr id="519" name="n_2mainValue【学校施設】&#10;一人当たり面積">
          <a:extLst>
            <a:ext uri="{FF2B5EF4-FFF2-40B4-BE49-F238E27FC236}">
              <a16:creationId xmlns:a16="http://schemas.microsoft.com/office/drawing/2014/main" id="{6D3364D4-90F0-401F-9543-BDE0D225EE2E}"/>
            </a:ext>
          </a:extLst>
        </xdr:cNvPr>
        <xdr:cNvSpPr txBox="1"/>
      </xdr:nvSpPr>
      <xdr:spPr>
        <a:xfrm>
          <a:off x="20199427" y="10603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147083</xdr:rowOff>
    </xdr:from>
    <xdr:ext cx="469744" cy="259045"/>
    <xdr:sp macro="" textlink="">
      <xdr:nvSpPr>
        <xdr:cNvPr id="520" name="n_3mainValue【学校施設】&#10;一人当たり面積">
          <a:extLst>
            <a:ext uri="{FF2B5EF4-FFF2-40B4-BE49-F238E27FC236}">
              <a16:creationId xmlns:a16="http://schemas.microsoft.com/office/drawing/2014/main" id="{00E1CEED-2425-4281-A8C6-E9FC89913764}"/>
            </a:ext>
          </a:extLst>
        </xdr:cNvPr>
        <xdr:cNvSpPr txBox="1"/>
      </xdr:nvSpPr>
      <xdr:spPr>
        <a:xfrm>
          <a:off x="19310427" y="10605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158970</xdr:rowOff>
    </xdr:from>
    <xdr:ext cx="469744" cy="259045"/>
    <xdr:sp macro="" textlink="">
      <xdr:nvSpPr>
        <xdr:cNvPr id="521" name="n_4mainValue【学校施設】&#10;一人当たり面積">
          <a:extLst>
            <a:ext uri="{FF2B5EF4-FFF2-40B4-BE49-F238E27FC236}">
              <a16:creationId xmlns:a16="http://schemas.microsoft.com/office/drawing/2014/main" id="{FF630B94-AD85-4136-A479-80484FAC2D37}"/>
            </a:ext>
          </a:extLst>
        </xdr:cNvPr>
        <xdr:cNvSpPr txBox="1"/>
      </xdr:nvSpPr>
      <xdr:spPr>
        <a:xfrm>
          <a:off x="18421427" y="1061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2" name="正方形/長方形 521">
          <a:extLst>
            <a:ext uri="{FF2B5EF4-FFF2-40B4-BE49-F238E27FC236}">
              <a16:creationId xmlns:a16="http://schemas.microsoft.com/office/drawing/2014/main" id="{B4DD0DD6-9001-4657-83F6-FC2D1F4CDC9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3" name="正方形/長方形 522">
          <a:extLst>
            <a:ext uri="{FF2B5EF4-FFF2-40B4-BE49-F238E27FC236}">
              <a16:creationId xmlns:a16="http://schemas.microsoft.com/office/drawing/2014/main" id="{BF25B0C8-D2B7-4CF2-9576-92365A9C8CB1}"/>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4" name="正方形/長方形 523">
          <a:extLst>
            <a:ext uri="{FF2B5EF4-FFF2-40B4-BE49-F238E27FC236}">
              <a16:creationId xmlns:a16="http://schemas.microsoft.com/office/drawing/2014/main" id="{57E140A6-2B8F-4CD9-8C34-09ABDAF925B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5" name="正方形/長方形 524">
          <a:extLst>
            <a:ext uri="{FF2B5EF4-FFF2-40B4-BE49-F238E27FC236}">
              <a16:creationId xmlns:a16="http://schemas.microsoft.com/office/drawing/2014/main" id="{7E0D1960-FD75-4B21-BF3F-038953C6479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6" name="正方形/長方形 525">
          <a:extLst>
            <a:ext uri="{FF2B5EF4-FFF2-40B4-BE49-F238E27FC236}">
              <a16:creationId xmlns:a16="http://schemas.microsoft.com/office/drawing/2014/main" id="{4A177147-175F-4CBC-9C52-CC39B3DF951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7" name="正方形/長方形 526">
          <a:extLst>
            <a:ext uri="{FF2B5EF4-FFF2-40B4-BE49-F238E27FC236}">
              <a16:creationId xmlns:a16="http://schemas.microsoft.com/office/drawing/2014/main" id="{48C94192-284C-4692-97AD-C93FC7B7347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8" name="正方形/長方形 527">
          <a:extLst>
            <a:ext uri="{FF2B5EF4-FFF2-40B4-BE49-F238E27FC236}">
              <a16:creationId xmlns:a16="http://schemas.microsoft.com/office/drawing/2014/main" id="{B540F3F8-003E-44D8-BCDC-3F58057C706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9" name="正方形/長方形 528">
          <a:extLst>
            <a:ext uri="{FF2B5EF4-FFF2-40B4-BE49-F238E27FC236}">
              <a16:creationId xmlns:a16="http://schemas.microsoft.com/office/drawing/2014/main" id="{FC98B56D-FDF8-415D-A6BB-835A2C7BA2B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0" name="テキスト ボックス 529">
          <a:extLst>
            <a:ext uri="{FF2B5EF4-FFF2-40B4-BE49-F238E27FC236}">
              <a16:creationId xmlns:a16="http://schemas.microsoft.com/office/drawing/2014/main" id="{8D512183-6BB8-4096-9B84-FE121A29738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1" name="直線コネクタ 530">
          <a:extLst>
            <a:ext uri="{FF2B5EF4-FFF2-40B4-BE49-F238E27FC236}">
              <a16:creationId xmlns:a16="http://schemas.microsoft.com/office/drawing/2014/main" id="{65C8109E-DD9E-44A0-B58F-8F95C46A35A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2" name="テキスト ボックス 531">
          <a:extLst>
            <a:ext uri="{FF2B5EF4-FFF2-40B4-BE49-F238E27FC236}">
              <a16:creationId xmlns:a16="http://schemas.microsoft.com/office/drawing/2014/main" id="{2A7E3A8B-A219-447D-ACD1-39D1CB7187E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3" name="直線コネクタ 532">
          <a:extLst>
            <a:ext uri="{FF2B5EF4-FFF2-40B4-BE49-F238E27FC236}">
              <a16:creationId xmlns:a16="http://schemas.microsoft.com/office/drawing/2014/main" id="{B0AEE509-5282-472E-B0EA-F886DFA21A9D}"/>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4" name="テキスト ボックス 533">
          <a:extLst>
            <a:ext uri="{FF2B5EF4-FFF2-40B4-BE49-F238E27FC236}">
              <a16:creationId xmlns:a16="http://schemas.microsoft.com/office/drawing/2014/main" id="{E0F8F890-3A3C-4849-8965-7908408257E5}"/>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5" name="直線コネクタ 534">
          <a:extLst>
            <a:ext uri="{FF2B5EF4-FFF2-40B4-BE49-F238E27FC236}">
              <a16:creationId xmlns:a16="http://schemas.microsoft.com/office/drawing/2014/main" id="{76579D91-08B0-4AC8-98D7-455BCF16F1D2}"/>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6" name="テキスト ボックス 535">
          <a:extLst>
            <a:ext uri="{FF2B5EF4-FFF2-40B4-BE49-F238E27FC236}">
              <a16:creationId xmlns:a16="http://schemas.microsoft.com/office/drawing/2014/main" id="{0D5FC653-5BE4-47DA-8459-A426F0A2B316}"/>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7" name="直線コネクタ 536">
          <a:extLst>
            <a:ext uri="{FF2B5EF4-FFF2-40B4-BE49-F238E27FC236}">
              <a16:creationId xmlns:a16="http://schemas.microsoft.com/office/drawing/2014/main" id="{A941ACA1-6761-4EBD-B54B-5F2C091C6E43}"/>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8" name="テキスト ボックス 537">
          <a:extLst>
            <a:ext uri="{FF2B5EF4-FFF2-40B4-BE49-F238E27FC236}">
              <a16:creationId xmlns:a16="http://schemas.microsoft.com/office/drawing/2014/main" id="{0D57EEAE-572D-48AE-914B-688449C5CA72}"/>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9" name="直線コネクタ 538">
          <a:extLst>
            <a:ext uri="{FF2B5EF4-FFF2-40B4-BE49-F238E27FC236}">
              <a16:creationId xmlns:a16="http://schemas.microsoft.com/office/drawing/2014/main" id="{9B58C8ED-045F-4FEE-9C5A-F64AA18A2693}"/>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0" name="テキスト ボックス 539">
          <a:extLst>
            <a:ext uri="{FF2B5EF4-FFF2-40B4-BE49-F238E27FC236}">
              <a16:creationId xmlns:a16="http://schemas.microsoft.com/office/drawing/2014/main" id="{9A6EA2F1-F503-45EA-9520-62A2B7BC3776}"/>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1" name="直線コネクタ 540">
          <a:extLst>
            <a:ext uri="{FF2B5EF4-FFF2-40B4-BE49-F238E27FC236}">
              <a16:creationId xmlns:a16="http://schemas.microsoft.com/office/drawing/2014/main" id="{6930B95C-A662-4B84-8B81-95B16C5E41BA}"/>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2" name="テキスト ボックス 541">
          <a:extLst>
            <a:ext uri="{FF2B5EF4-FFF2-40B4-BE49-F238E27FC236}">
              <a16:creationId xmlns:a16="http://schemas.microsoft.com/office/drawing/2014/main" id="{0600BA49-E00E-4D39-B964-248D92EA5CFD}"/>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3" name="直線コネクタ 542">
          <a:extLst>
            <a:ext uri="{FF2B5EF4-FFF2-40B4-BE49-F238E27FC236}">
              <a16:creationId xmlns:a16="http://schemas.microsoft.com/office/drawing/2014/main" id="{336566AB-5B26-467D-89F8-DBF7D4683775}"/>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4" name="テキスト ボックス 543">
          <a:extLst>
            <a:ext uri="{FF2B5EF4-FFF2-40B4-BE49-F238E27FC236}">
              <a16:creationId xmlns:a16="http://schemas.microsoft.com/office/drawing/2014/main" id="{427FA9C7-2B71-432E-8A29-7675C1395B7A}"/>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5" name="【児童館】&#10;有形固定資産減価償却率グラフ枠">
          <a:extLst>
            <a:ext uri="{FF2B5EF4-FFF2-40B4-BE49-F238E27FC236}">
              <a16:creationId xmlns:a16="http://schemas.microsoft.com/office/drawing/2014/main" id="{78A72A4C-A304-4904-B6F3-02D6CF45332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160020</xdr:rowOff>
    </xdr:from>
    <xdr:to>
      <xdr:col>85</xdr:col>
      <xdr:colOff>126364</xdr:colOff>
      <xdr:row>86</xdr:row>
      <xdr:rowOff>114300</xdr:rowOff>
    </xdr:to>
    <xdr:cxnSp macro="">
      <xdr:nvCxnSpPr>
        <xdr:cNvPr id="546" name="直線コネクタ 545">
          <a:extLst>
            <a:ext uri="{FF2B5EF4-FFF2-40B4-BE49-F238E27FC236}">
              <a16:creationId xmlns:a16="http://schemas.microsoft.com/office/drawing/2014/main" id="{CE5900E3-6A39-46E4-8E90-F0DB5871EA14}"/>
            </a:ext>
          </a:extLst>
        </xdr:cNvPr>
        <xdr:cNvCxnSpPr/>
      </xdr:nvCxnSpPr>
      <xdr:spPr>
        <a:xfrm flipV="1">
          <a:off x="16318864" y="1336167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47" name="【児童館】&#10;有形固定資産減価償却率最小値テキスト">
          <a:extLst>
            <a:ext uri="{FF2B5EF4-FFF2-40B4-BE49-F238E27FC236}">
              <a16:creationId xmlns:a16="http://schemas.microsoft.com/office/drawing/2014/main" id="{068F0173-7DDC-42B7-A369-9905BC1AFA63}"/>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48" name="直線コネクタ 547">
          <a:extLst>
            <a:ext uri="{FF2B5EF4-FFF2-40B4-BE49-F238E27FC236}">
              <a16:creationId xmlns:a16="http://schemas.microsoft.com/office/drawing/2014/main" id="{6493A3D2-070C-4509-A2C9-D10842A006EC}"/>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106697</xdr:rowOff>
    </xdr:from>
    <xdr:ext cx="405111" cy="259045"/>
    <xdr:sp macro="" textlink="">
      <xdr:nvSpPr>
        <xdr:cNvPr id="549" name="【児童館】&#10;有形固定資産減価償却率最大値テキスト">
          <a:extLst>
            <a:ext uri="{FF2B5EF4-FFF2-40B4-BE49-F238E27FC236}">
              <a16:creationId xmlns:a16="http://schemas.microsoft.com/office/drawing/2014/main" id="{4C859834-CFEB-4DA8-BECA-4A6604E4F920}"/>
            </a:ext>
          </a:extLst>
        </xdr:cNvPr>
        <xdr:cNvSpPr txBox="1"/>
      </xdr:nvSpPr>
      <xdr:spPr>
        <a:xfrm>
          <a:off x="16357600" y="1313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160020</xdr:rowOff>
    </xdr:from>
    <xdr:to>
      <xdr:col>86</xdr:col>
      <xdr:colOff>25400</xdr:colOff>
      <xdr:row>77</xdr:row>
      <xdr:rowOff>160020</xdr:rowOff>
    </xdr:to>
    <xdr:cxnSp macro="">
      <xdr:nvCxnSpPr>
        <xdr:cNvPr id="550" name="直線コネクタ 549">
          <a:extLst>
            <a:ext uri="{FF2B5EF4-FFF2-40B4-BE49-F238E27FC236}">
              <a16:creationId xmlns:a16="http://schemas.microsoft.com/office/drawing/2014/main" id="{9D839775-A1D8-4DE4-8371-9BE9A8173190}"/>
            </a:ext>
          </a:extLst>
        </xdr:cNvPr>
        <xdr:cNvCxnSpPr/>
      </xdr:nvCxnSpPr>
      <xdr:spPr>
        <a:xfrm>
          <a:off x="16230600" y="1336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128288</xdr:rowOff>
    </xdr:from>
    <xdr:ext cx="405111" cy="259045"/>
    <xdr:sp macro="" textlink="">
      <xdr:nvSpPr>
        <xdr:cNvPr id="551" name="【児童館】&#10;有形固定資産減価償却率平均値テキスト">
          <a:extLst>
            <a:ext uri="{FF2B5EF4-FFF2-40B4-BE49-F238E27FC236}">
              <a16:creationId xmlns:a16="http://schemas.microsoft.com/office/drawing/2014/main" id="{AFEAAF7C-6E40-49FA-9BCA-ED13E640EBD5}"/>
            </a:ext>
          </a:extLst>
        </xdr:cNvPr>
        <xdr:cNvSpPr txBox="1"/>
      </xdr:nvSpPr>
      <xdr:spPr>
        <a:xfrm>
          <a:off x="16357600" y="138442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105411</xdr:rowOff>
    </xdr:from>
    <xdr:to>
      <xdr:col>85</xdr:col>
      <xdr:colOff>177800</xdr:colOff>
      <xdr:row>82</xdr:row>
      <xdr:rowOff>35561</xdr:rowOff>
    </xdr:to>
    <xdr:sp macro="" textlink="">
      <xdr:nvSpPr>
        <xdr:cNvPr id="552" name="フローチャート: 判断 551">
          <a:extLst>
            <a:ext uri="{FF2B5EF4-FFF2-40B4-BE49-F238E27FC236}">
              <a16:creationId xmlns:a16="http://schemas.microsoft.com/office/drawing/2014/main" id="{9530ABAD-1687-44AC-96BA-001780EEB016}"/>
            </a:ext>
          </a:extLst>
        </xdr:cNvPr>
        <xdr:cNvSpPr/>
      </xdr:nvSpPr>
      <xdr:spPr>
        <a:xfrm>
          <a:off x="162687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553" name="フローチャート: 判断 552">
          <a:extLst>
            <a:ext uri="{FF2B5EF4-FFF2-40B4-BE49-F238E27FC236}">
              <a16:creationId xmlns:a16="http://schemas.microsoft.com/office/drawing/2014/main" id="{65FA9FEA-F33E-4A1C-9730-A217017D834F}"/>
            </a:ext>
          </a:extLst>
        </xdr:cNvPr>
        <xdr:cNvSpPr/>
      </xdr:nvSpPr>
      <xdr:spPr>
        <a:xfrm>
          <a:off x="154305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99695</xdr:rowOff>
    </xdr:from>
    <xdr:to>
      <xdr:col>76</xdr:col>
      <xdr:colOff>165100</xdr:colOff>
      <xdr:row>81</xdr:row>
      <xdr:rowOff>29845</xdr:rowOff>
    </xdr:to>
    <xdr:sp macro="" textlink="">
      <xdr:nvSpPr>
        <xdr:cNvPr id="554" name="フローチャート: 判断 553">
          <a:extLst>
            <a:ext uri="{FF2B5EF4-FFF2-40B4-BE49-F238E27FC236}">
              <a16:creationId xmlns:a16="http://schemas.microsoft.com/office/drawing/2014/main" id="{23152F2D-2621-4C7A-AED8-6206F65A2640}"/>
            </a:ext>
          </a:extLst>
        </xdr:cNvPr>
        <xdr:cNvSpPr/>
      </xdr:nvSpPr>
      <xdr:spPr>
        <a:xfrm>
          <a:off x="14541500" y="1381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12064</xdr:rowOff>
    </xdr:from>
    <xdr:to>
      <xdr:col>72</xdr:col>
      <xdr:colOff>38100</xdr:colOff>
      <xdr:row>80</xdr:row>
      <xdr:rowOff>113664</xdr:rowOff>
    </xdr:to>
    <xdr:sp macro="" textlink="">
      <xdr:nvSpPr>
        <xdr:cNvPr id="555" name="フローチャート: 判断 554">
          <a:extLst>
            <a:ext uri="{FF2B5EF4-FFF2-40B4-BE49-F238E27FC236}">
              <a16:creationId xmlns:a16="http://schemas.microsoft.com/office/drawing/2014/main" id="{9313060C-7B20-463E-9C0F-1505861C70FD}"/>
            </a:ext>
          </a:extLst>
        </xdr:cNvPr>
        <xdr:cNvSpPr/>
      </xdr:nvSpPr>
      <xdr:spPr>
        <a:xfrm>
          <a:off x="13652500" y="13728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85</xdr:row>
      <xdr:rowOff>33020</xdr:rowOff>
    </xdr:from>
    <xdr:to>
      <xdr:col>67</xdr:col>
      <xdr:colOff>101600</xdr:colOff>
      <xdr:row>85</xdr:row>
      <xdr:rowOff>134620</xdr:rowOff>
    </xdr:to>
    <xdr:sp macro="" textlink="">
      <xdr:nvSpPr>
        <xdr:cNvPr id="556" name="フローチャート: 判断 555">
          <a:extLst>
            <a:ext uri="{FF2B5EF4-FFF2-40B4-BE49-F238E27FC236}">
              <a16:creationId xmlns:a16="http://schemas.microsoft.com/office/drawing/2014/main" id="{853F759A-B617-4971-A069-5EEB6BEF1E3B}"/>
            </a:ext>
          </a:extLst>
        </xdr:cNvPr>
        <xdr:cNvSpPr/>
      </xdr:nvSpPr>
      <xdr:spPr>
        <a:xfrm>
          <a:off x="127635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7" name="テキスト ボックス 556">
          <a:extLst>
            <a:ext uri="{FF2B5EF4-FFF2-40B4-BE49-F238E27FC236}">
              <a16:creationId xmlns:a16="http://schemas.microsoft.com/office/drawing/2014/main" id="{8C932709-2FC6-4D3D-BA84-38F094F0D9EE}"/>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0A8DDEE3-A0B2-41BF-8660-C2197B81BD3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61A1299D-74F6-49B8-8312-D0A5D871A9F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ED489F2E-B25A-484A-AD98-9123D01D6BC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8DB13A39-4CB5-41B6-81AB-A112A0BACFCE}"/>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139700</xdr:rowOff>
    </xdr:from>
    <xdr:to>
      <xdr:col>85</xdr:col>
      <xdr:colOff>177800</xdr:colOff>
      <xdr:row>85</xdr:row>
      <xdr:rowOff>69850</xdr:rowOff>
    </xdr:to>
    <xdr:sp macro="" textlink="">
      <xdr:nvSpPr>
        <xdr:cNvPr id="562" name="楕円 561">
          <a:extLst>
            <a:ext uri="{FF2B5EF4-FFF2-40B4-BE49-F238E27FC236}">
              <a16:creationId xmlns:a16="http://schemas.microsoft.com/office/drawing/2014/main" id="{34C5B7EA-4693-478F-A21E-B0481A5337C5}"/>
            </a:ext>
          </a:extLst>
        </xdr:cNvPr>
        <xdr:cNvSpPr/>
      </xdr:nvSpPr>
      <xdr:spPr>
        <a:xfrm>
          <a:off x="162687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118127</xdr:rowOff>
    </xdr:from>
    <xdr:ext cx="405111" cy="259045"/>
    <xdr:sp macro="" textlink="">
      <xdr:nvSpPr>
        <xdr:cNvPr id="563" name="【児童館】&#10;有形固定資産減価償却率該当値テキスト">
          <a:extLst>
            <a:ext uri="{FF2B5EF4-FFF2-40B4-BE49-F238E27FC236}">
              <a16:creationId xmlns:a16="http://schemas.microsoft.com/office/drawing/2014/main" id="{9DB43284-CDC9-497A-803D-A58459A79A5D}"/>
            </a:ext>
          </a:extLst>
        </xdr:cNvPr>
        <xdr:cNvSpPr txBox="1"/>
      </xdr:nvSpPr>
      <xdr:spPr>
        <a:xfrm>
          <a:off x="16357600" y="1451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99695</xdr:rowOff>
    </xdr:from>
    <xdr:to>
      <xdr:col>81</xdr:col>
      <xdr:colOff>101600</xdr:colOff>
      <xdr:row>85</xdr:row>
      <xdr:rowOff>29845</xdr:rowOff>
    </xdr:to>
    <xdr:sp macro="" textlink="">
      <xdr:nvSpPr>
        <xdr:cNvPr id="564" name="楕円 563">
          <a:extLst>
            <a:ext uri="{FF2B5EF4-FFF2-40B4-BE49-F238E27FC236}">
              <a16:creationId xmlns:a16="http://schemas.microsoft.com/office/drawing/2014/main" id="{F46E809E-7F2E-497C-8245-0AA9F14B0E05}"/>
            </a:ext>
          </a:extLst>
        </xdr:cNvPr>
        <xdr:cNvSpPr/>
      </xdr:nvSpPr>
      <xdr:spPr>
        <a:xfrm>
          <a:off x="15430500" y="1450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150495</xdr:rowOff>
    </xdr:from>
    <xdr:to>
      <xdr:col>85</xdr:col>
      <xdr:colOff>127000</xdr:colOff>
      <xdr:row>85</xdr:row>
      <xdr:rowOff>19050</xdr:rowOff>
    </xdr:to>
    <xdr:cxnSp macro="">
      <xdr:nvCxnSpPr>
        <xdr:cNvPr id="565" name="直線コネクタ 564">
          <a:extLst>
            <a:ext uri="{FF2B5EF4-FFF2-40B4-BE49-F238E27FC236}">
              <a16:creationId xmlns:a16="http://schemas.microsoft.com/office/drawing/2014/main" id="{077213C8-E8A7-4609-BE1D-96C7A7BDB937}"/>
            </a:ext>
          </a:extLst>
        </xdr:cNvPr>
        <xdr:cNvCxnSpPr/>
      </xdr:nvCxnSpPr>
      <xdr:spPr>
        <a:xfrm>
          <a:off x="15481300" y="1455229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59689</xdr:rowOff>
    </xdr:from>
    <xdr:to>
      <xdr:col>76</xdr:col>
      <xdr:colOff>165100</xdr:colOff>
      <xdr:row>84</xdr:row>
      <xdr:rowOff>161289</xdr:rowOff>
    </xdr:to>
    <xdr:sp macro="" textlink="">
      <xdr:nvSpPr>
        <xdr:cNvPr id="566" name="楕円 565">
          <a:extLst>
            <a:ext uri="{FF2B5EF4-FFF2-40B4-BE49-F238E27FC236}">
              <a16:creationId xmlns:a16="http://schemas.microsoft.com/office/drawing/2014/main" id="{F8769226-3BB8-4B42-A564-6CD24B9AACC0}"/>
            </a:ext>
          </a:extLst>
        </xdr:cNvPr>
        <xdr:cNvSpPr/>
      </xdr:nvSpPr>
      <xdr:spPr>
        <a:xfrm>
          <a:off x="14541500" y="1446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110489</xdr:rowOff>
    </xdr:from>
    <xdr:to>
      <xdr:col>81</xdr:col>
      <xdr:colOff>50800</xdr:colOff>
      <xdr:row>84</xdr:row>
      <xdr:rowOff>150495</xdr:rowOff>
    </xdr:to>
    <xdr:cxnSp macro="">
      <xdr:nvCxnSpPr>
        <xdr:cNvPr id="567" name="直線コネクタ 566">
          <a:extLst>
            <a:ext uri="{FF2B5EF4-FFF2-40B4-BE49-F238E27FC236}">
              <a16:creationId xmlns:a16="http://schemas.microsoft.com/office/drawing/2014/main" id="{2D1F318B-A657-4A71-9642-B8D78EB82C52}"/>
            </a:ext>
          </a:extLst>
        </xdr:cNvPr>
        <xdr:cNvCxnSpPr/>
      </xdr:nvCxnSpPr>
      <xdr:spPr>
        <a:xfrm>
          <a:off x="14592300" y="1451228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160655</xdr:rowOff>
    </xdr:from>
    <xdr:to>
      <xdr:col>72</xdr:col>
      <xdr:colOff>38100</xdr:colOff>
      <xdr:row>85</xdr:row>
      <xdr:rowOff>90805</xdr:rowOff>
    </xdr:to>
    <xdr:sp macro="" textlink="">
      <xdr:nvSpPr>
        <xdr:cNvPr id="568" name="楕円 567">
          <a:extLst>
            <a:ext uri="{FF2B5EF4-FFF2-40B4-BE49-F238E27FC236}">
              <a16:creationId xmlns:a16="http://schemas.microsoft.com/office/drawing/2014/main" id="{989E4B54-9320-4ACB-9B18-9A0D4F73C611}"/>
            </a:ext>
          </a:extLst>
        </xdr:cNvPr>
        <xdr:cNvSpPr/>
      </xdr:nvSpPr>
      <xdr:spPr>
        <a:xfrm>
          <a:off x="13652500" y="1456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110489</xdr:rowOff>
    </xdr:from>
    <xdr:to>
      <xdr:col>76</xdr:col>
      <xdr:colOff>114300</xdr:colOff>
      <xdr:row>85</xdr:row>
      <xdr:rowOff>40005</xdr:rowOff>
    </xdr:to>
    <xdr:cxnSp macro="">
      <xdr:nvCxnSpPr>
        <xdr:cNvPr id="569" name="直線コネクタ 568">
          <a:extLst>
            <a:ext uri="{FF2B5EF4-FFF2-40B4-BE49-F238E27FC236}">
              <a16:creationId xmlns:a16="http://schemas.microsoft.com/office/drawing/2014/main" id="{D4DC67EF-575B-4B3A-8767-0278693CFE27}"/>
            </a:ext>
          </a:extLst>
        </xdr:cNvPr>
        <xdr:cNvCxnSpPr/>
      </xdr:nvCxnSpPr>
      <xdr:spPr>
        <a:xfrm flipV="1">
          <a:off x="13703300" y="14512289"/>
          <a:ext cx="889000" cy="10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122555</xdr:rowOff>
    </xdr:from>
    <xdr:to>
      <xdr:col>67</xdr:col>
      <xdr:colOff>101600</xdr:colOff>
      <xdr:row>85</xdr:row>
      <xdr:rowOff>52705</xdr:rowOff>
    </xdr:to>
    <xdr:sp macro="" textlink="">
      <xdr:nvSpPr>
        <xdr:cNvPr id="570" name="楕円 569">
          <a:extLst>
            <a:ext uri="{FF2B5EF4-FFF2-40B4-BE49-F238E27FC236}">
              <a16:creationId xmlns:a16="http://schemas.microsoft.com/office/drawing/2014/main" id="{8CDD2EC6-1418-4705-B3C3-895D46761B3D}"/>
            </a:ext>
          </a:extLst>
        </xdr:cNvPr>
        <xdr:cNvSpPr/>
      </xdr:nvSpPr>
      <xdr:spPr>
        <a:xfrm>
          <a:off x="12763500" y="1452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1905</xdr:rowOff>
    </xdr:from>
    <xdr:to>
      <xdr:col>71</xdr:col>
      <xdr:colOff>177800</xdr:colOff>
      <xdr:row>85</xdr:row>
      <xdr:rowOff>40005</xdr:rowOff>
    </xdr:to>
    <xdr:cxnSp macro="">
      <xdr:nvCxnSpPr>
        <xdr:cNvPr id="571" name="直線コネクタ 570">
          <a:extLst>
            <a:ext uri="{FF2B5EF4-FFF2-40B4-BE49-F238E27FC236}">
              <a16:creationId xmlns:a16="http://schemas.microsoft.com/office/drawing/2014/main" id="{BD54272A-B346-4699-8B81-B4C7682B32B9}"/>
            </a:ext>
          </a:extLst>
        </xdr:cNvPr>
        <xdr:cNvCxnSpPr/>
      </xdr:nvCxnSpPr>
      <xdr:spPr>
        <a:xfrm>
          <a:off x="12814300" y="145751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34941</xdr:rowOff>
    </xdr:from>
    <xdr:ext cx="405111" cy="259045"/>
    <xdr:sp macro="" textlink="">
      <xdr:nvSpPr>
        <xdr:cNvPr id="572" name="n_1aveValue【児童館】&#10;有形固定資産減価償却率">
          <a:extLst>
            <a:ext uri="{FF2B5EF4-FFF2-40B4-BE49-F238E27FC236}">
              <a16:creationId xmlns:a16="http://schemas.microsoft.com/office/drawing/2014/main" id="{95D2D1A0-58BC-49F2-9FFA-3A4FD4CDE759}"/>
            </a:ext>
          </a:extLst>
        </xdr:cNvPr>
        <xdr:cNvSpPr txBox="1"/>
      </xdr:nvSpPr>
      <xdr:spPr>
        <a:xfrm>
          <a:off x="15266044" y="1375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46372</xdr:rowOff>
    </xdr:from>
    <xdr:ext cx="405111" cy="259045"/>
    <xdr:sp macro="" textlink="">
      <xdr:nvSpPr>
        <xdr:cNvPr id="573" name="n_2aveValue【児童館】&#10;有形固定資産減価償却率">
          <a:extLst>
            <a:ext uri="{FF2B5EF4-FFF2-40B4-BE49-F238E27FC236}">
              <a16:creationId xmlns:a16="http://schemas.microsoft.com/office/drawing/2014/main" id="{1C607262-98F1-4281-9035-95C2D8047B0C}"/>
            </a:ext>
          </a:extLst>
        </xdr:cNvPr>
        <xdr:cNvSpPr txBox="1"/>
      </xdr:nvSpPr>
      <xdr:spPr>
        <a:xfrm>
          <a:off x="14389744" y="1359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130191</xdr:rowOff>
    </xdr:from>
    <xdr:ext cx="405111" cy="259045"/>
    <xdr:sp macro="" textlink="">
      <xdr:nvSpPr>
        <xdr:cNvPr id="574" name="n_3aveValue【児童館】&#10;有形固定資産減価償却率">
          <a:extLst>
            <a:ext uri="{FF2B5EF4-FFF2-40B4-BE49-F238E27FC236}">
              <a16:creationId xmlns:a16="http://schemas.microsoft.com/office/drawing/2014/main" id="{A553ECB2-8B1C-4701-8879-3822C084CC34}"/>
            </a:ext>
          </a:extLst>
        </xdr:cNvPr>
        <xdr:cNvSpPr txBox="1"/>
      </xdr:nvSpPr>
      <xdr:spPr>
        <a:xfrm>
          <a:off x="13500744" y="13503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125747</xdr:rowOff>
    </xdr:from>
    <xdr:ext cx="405111" cy="259045"/>
    <xdr:sp macro="" textlink="">
      <xdr:nvSpPr>
        <xdr:cNvPr id="575" name="n_4aveValue【児童館】&#10;有形固定資産減価償却率">
          <a:extLst>
            <a:ext uri="{FF2B5EF4-FFF2-40B4-BE49-F238E27FC236}">
              <a16:creationId xmlns:a16="http://schemas.microsoft.com/office/drawing/2014/main" id="{8553469B-8009-43E1-A0BE-EC53457E55AD}"/>
            </a:ext>
          </a:extLst>
        </xdr:cNvPr>
        <xdr:cNvSpPr txBox="1"/>
      </xdr:nvSpPr>
      <xdr:spPr>
        <a:xfrm>
          <a:off x="12611744" y="1469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20972</xdr:rowOff>
    </xdr:from>
    <xdr:ext cx="405111" cy="259045"/>
    <xdr:sp macro="" textlink="">
      <xdr:nvSpPr>
        <xdr:cNvPr id="576" name="n_1mainValue【児童館】&#10;有形固定資産減価償却率">
          <a:extLst>
            <a:ext uri="{FF2B5EF4-FFF2-40B4-BE49-F238E27FC236}">
              <a16:creationId xmlns:a16="http://schemas.microsoft.com/office/drawing/2014/main" id="{09B9E1B5-A25C-4F9E-AB03-EBE88131CAD8}"/>
            </a:ext>
          </a:extLst>
        </xdr:cNvPr>
        <xdr:cNvSpPr txBox="1"/>
      </xdr:nvSpPr>
      <xdr:spPr>
        <a:xfrm>
          <a:off x="15266044" y="1459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152416</xdr:rowOff>
    </xdr:from>
    <xdr:ext cx="405111" cy="259045"/>
    <xdr:sp macro="" textlink="">
      <xdr:nvSpPr>
        <xdr:cNvPr id="577" name="n_2mainValue【児童館】&#10;有形固定資産減価償却率">
          <a:extLst>
            <a:ext uri="{FF2B5EF4-FFF2-40B4-BE49-F238E27FC236}">
              <a16:creationId xmlns:a16="http://schemas.microsoft.com/office/drawing/2014/main" id="{7DFFBEBA-686B-4644-A291-9E191FCB4688}"/>
            </a:ext>
          </a:extLst>
        </xdr:cNvPr>
        <xdr:cNvSpPr txBox="1"/>
      </xdr:nvSpPr>
      <xdr:spPr>
        <a:xfrm>
          <a:off x="14389744" y="1455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81932</xdr:rowOff>
    </xdr:from>
    <xdr:ext cx="405111" cy="259045"/>
    <xdr:sp macro="" textlink="">
      <xdr:nvSpPr>
        <xdr:cNvPr id="578" name="n_3mainValue【児童館】&#10;有形固定資産減価償却率">
          <a:extLst>
            <a:ext uri="{FF2B5EF4-FFF2-40B4-BE49-F238E27FC236}">
              <a16:creationId xmlns:a16="http://schemas.microsoft.com/office/drawing/2014/main" id="{8CB6BE31-964B-4C5E-883C-5E5237A9EED4}"/>
            </a:ext>
          </a:extLst>
        </xdr:cNvPr>
        <xdr:cNvSpPr txBox="1"/>
      </xdr:nvSpPr>
      <xdr:spPr>
        <a:xfrm>
          <a:off x="13500744" y="1465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69232</xdr:rowOff>
    </xdr:from>
    <xdr:ext cx="405111" cy="259045"/>
    <xdr:sp macro="" textlink="">
      <xdr:nvSpPr>
        <xdr:cNvPr id="579" name="n_4mainValue【児童館】&#10;有形固定資産減価償却率">
          <a:extLst>
            <a:ext uri="{FF2B5EF4-FFF2-40B4-BE49-F238E27FC236}">
              <a16:creationId xmlns:a16="http://schemas.microsoft.com/office/drawing/2014/main" id="{C1E6A627-BDCB-4B09-98B6-F9C4F1EDCE3D}"/>
            </a:ext>
          </a:extLst>
        </xdr:cNvPr>
        <xdr:cNvSpPr txBox="1"/>
      </xdr:nvSpPr>
      <xdr:spPr>
        <a:xfrm>
          <a:off x="12611744" y="14299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0" name="正方形/長方形 579">
          <a:extLst>
            <a:ext uri="{FF2B5EF4-FFF2-40B4-BE49-F238E27FC236}">
              <a16:creationId xmlns:a16="http://schemas.microsoft.com/office/drawing/2014/main" id="{F5E8DD4F-2DD9-4825-ACDA-43991CDC3DD6}"/>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1" name="正方形/長方形 580">
          <a:extLst>
            <a:ext uri="{FF2B5EF4-FFF2-40B4-BE49-F238E27FC236}">
              <a16:creationId xmlns:a16="http://schemas.microsoft.com/office/drawing/2014/main" id="{15B8B165-D115-4AD7-B6B3-A2C90227CB3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2" name="正方形/長方形 581">
          <a:extLst>
            <a:ext uri="{FF2B5EF4-FFF2-40B4-BE49-F238E27FC236}">
              <a16:creationId xmlns:a16="http://schemas.microsoft.com/office/drawing/2014/main" id="{187FF132-3615-45E6-A32A-FB323A0C0BF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3" name="正方形/長方形 582">
          <a:extLst>
            <a:ext uri="{FF2B5EF4-FFF2-40B4-BE49-F238E27FC236}">
              <a16:creationId xmlns:a16="http://schemas.microsoft.com/office/drawing/2014/main" id="{30860524-542C-4A97-A878-B8407420E29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4" name="正方形/長方形 583">
          <a:extLst>
            <a:ext uri="{FF2B5EF4-FFF2-40B4-BE49-F238E27FC236}">
              <a16:creationId xmlns:a16="http://schemas.microsoft.com/office/drawing/2014/main" id="{FF64AD6C-8E7D-43BE-BF3E-889621EB92A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5" name="正方形/長方形 584">
          <a:extLst>
            <a:ext uri="{FF2B5EF4-FFF2-40B4-BE49-F238E27FC236}">
              <a16:creationId xmlns:a16="http://schemas.microsoft.com/office/drawing/2014/main" id="{9673F5FE-E943-4D44-AC0D-8A2FD384320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6" name="正方形/長方形 585">
          <a:extLst>
            <a:ext uri="{FF2B5EF4-FFF2-40B4-BE49-F238E27FC236}">
              <a16:creationId xmlns:a16="http://schemas.microsoft.com/office/drawing/2014/main" id="{3BFE53C3-7D42-4BF4-BF94-3D13D8DD500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7" name="正方形/長方形 586">
          <a:extLst>
            <a:ext uri="{FF2B5EF4-FFF2-40B4-BE49-F238E27FC236}">
              <a16:creationId xmlns:a16="http://schemas.microsoft.com/office/drawing/2014/main" id="{5453517F-55FF-4B95-B884-F007DE48286C}"/>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8" name="テキスト ボックス 587">
          <a:extLst>
            <a:ext uri="{FF2B5EF4-FFF2-40B4-BE49-F238E27FC236}">
              <a16:creationId xmlns:a16="http://schemas.microsoft.com/office/drawing/2014/main" id="{8509AD28-CE41-4E91-87D3-32E0975E8B42}"/>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9" name="直線コネクタ 588">
          <a:extLst>
            <a:ext uri="{FF2B5EF4-FFF2-40B4-BE49-F238E27FC236}">
              <a16:creationId xmlns:a16="http://schemas.microsoft.com/office/drawing/2014/main" id="{33AB88CC-99D5-4357-9BBC-F769933A8B1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0" name="直線コネクタ 589">
          <a:extLst>
            <a:ext uri="{FF2B5EF4-FFF2-40B4-BE49-F238E27FC236}">
              <a16:creationId xmlns:a16="http://schemas.microsoft.com/office/drawing/2014/main" id="{DF639C57-88CA-4BC6-A608-32655B34A34C}"/>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1" name="テキスト ボックス 590">
          <a:extLst>
            <a:ext uri="{FF2B5EF4-FFF2-40B4-BE49-F238E27FC236}">
              <a16:creationId xmlns:a16="http://schemas.microsoft.com/office/drawing/2014/main" id="{A3BA0B43-2DDC-4E91-A975-666047D03822}"/>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2" name="直線コネクタ 591">
          <a:extLst>
            <a:ext uri="{FF2B5EF4-FFF2-40B4-BE49-F238E27FC236}">
              <a16:creationId xmlns:a16="http://schemas.microsoft.com/office/drawing/2014/main" id="{8DE01BAF-51C8-42AE-95C7-861D6FC60721}"/>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3" name="テキスト ボックス 592">
          <a:extLst>
            <a:ext uri="{FF2B5EF4-FFF2-40B4-BE49-F238E27FC236}">
              <a16:creationId xmlns:a16="http://schemas.microsoft.com/office/drawing/2014/main" id="{30250B2F-FA99-4411-AC3E-AE4AF5A8455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4" name="直線コネクタ 593">
          <a:extLst>
            <a:ext uri="{FF2B5EF4-FFF2-40B4-BE49-F238E27FC236}">
              <a16:creationId xmlns:a16="http://schemas.microsoft.com/office/drawing/2014/main" id="{89719426-0A72-44A4-BF9B-CC154FEE205E}"/>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5" name="テキスト ボックス 594">
          <a:extLst>
            <a:ext uri="{FF2B5EF4-FFF2-40B4-BE49-F238E27FC236}">
              <a16:creationId xmlns:a16="http://schemas.microsoft.com/office/drawing/2014/main" id="{3FEA4854-5AC7-4B70-9BCA-9300196BF3A1}"/>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6" name="直線コネクタ 595">
          <a:extLst>
            <a:ext uri="{FF2B5EF4-FFF2-40B4-BE49-F238E27FC236}">
              <a16:creationId xmlns:a16="http://schemas.microsoft.com/office/drawing/2014/main" id="{739BF399-E8F1-4331-A745-07AC3B1EB1BC}"/>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97" name="テキスト ボックス 596">
          <a:extLst>
            <a:ext uri="{FF2B5EF4-FFF2-40B4-BE49-F238E27FC236}">
              <a16:creationId xmlns:a16="http://schemas.microsoft.com/office/drawing/2014/main" id="{A9B04572-DC8E-446B-B137-860B52F8F36A}"/>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8" name="直線コネクタ 597">
          <a:extLst>
            <a:ext uri="{FF2B5EF4-FFF2-40B4-BE49-F238E27FC236}">
              <a16:creationId xmlns:a16="http://schemas.microsoft.com/office/drawing/2014/main" id="{6041FCFD-8C76-4C6C-84A9-63C3DA170D6B}"/>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9" name="テキスト ボックス 598">
          <a:extLst>
            <a:ext uri="{FF2B5EF4-FFF2-40B4-BE49-F238E27FC236}">
              <a16:creationId xmlns:a16="http://schemas.microsoft.com/office/drawing/2014/main" id="{A3FFDBA3-D2BF-4368-BD20-7CFF01716F48}"/>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0" name="【児童館】&#10;一人当たり面積グラフ枠">
          <a:extLst>
            <a:ext uri="{FF2B5EF4-FFF2-40B4-BE49-F238E27FC236}">
              <a16:creationId xmlns:a16="http://schemas.microsoft.com/office/drawing/2014/main" id="{9E86BE16-FF0C-4CDB-A9F1-5BC4D18DB4F2}"/>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138685</xdr:rowOff>
    </xdr:from>
    <xdr:to>
      <xdr:col>116</xdr:col>
      <xdr:colOff>62864</xdr:colOff>
      <xdr:row>86</xdr:row>
      <xdr:rowOff>6096</xdr:rowOff>
    </xdr:to>
    <xdr:cxnSp macro="">
      <xdr:nvCxnSpPr>
        <xdr:cNvPr id="601" name="直線コネクタ 600">
          <a:extLst>
            <a:ext uri="{FF2B5EF4-FFF2-40B4-BE49-F238E27FC236}">
              <a16:creationId xmlns:a16="http://schemas.microsoft.com/office/drawing/2014/main" id="{486367CB-6407-4D56-9A64-994A9DCE3EDF}"/>
            </a:ext>
          </a:extLst>
        </xdr:cNvPr>
        <xdr:cNvCxnSpPr/>
      </xdr:nvCxnSpPr>
      <xdr:spPr>
        <a:xfrm flipV="1">
          <a:off x="22160864" y="13511785"/>
          <a:ext cx="0" cy="1239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602" name="【児童館】&#10;一人当たり面積最小値テキスト">
          <a:extLst>
            <a:ext uri="{FF2B5EF4-FFF2-40B4-BE49-F238E27FC236}">
              <a16:creationId xmlns:a16="http://schemas.microsoft.com/office/drawing/2014/main" id="{9D36A7B5-BFC0-4380-A9E6-25777BD9520E}"/>
            </a:ext>
          </a:extLst>
        </xdr:cNvPr>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603" name="直線コネクタ 602">
          <a:extLst>
            <a:ext uri="{FF2B5EF4-FFF2-40B4-BE49-F238E27FC236}">
              <a16:creationId xmlns:a16="http://schemas.microsoft.com/office/drawing/2014/main" id="{383EA01A-5EE2-4765-A3D3-70E5CC360BEC}"/>
            </a:ext>
          </a:extLst>
        </xdr:cNvPr>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85362</xdr:rowOff>
    </xdr:from>
    <xdr:ext cx="469744" cy="259045"/>
    <xdr:sp macro="" textlink="">
      <xdr:nvSpPr>
        <xdr:cNvPr id="604" name="【児童館】&#10;一人当たり面積最大値テキスト">
          <a:extLst>
            <a:ext uri="{FF2B5EF4-FFF2-40B4-BE49-F238E27FC236}">
              <a16:creationId xmlns:a16="http://schemas.microsoft.com/office/drawing/2014/main" id="{FD4D2925-C5AA-4213-A0E5-E2CA265AA921}"/>
            </a:ext>
          </a:extLst>
        </xdr:cNvPr>
        <xdr:cNvSpPr txBox="1"/>
      </xdr:nvSpPr>
      <xdr:spPr>
        <a:xfrm>
          <a:off x="22199600" y="13287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138685</xdr:rowOff>
    </xdr:from>
    <xdr:to>
      <xdr:col>116</xdr:col>
      <xdr:colOff>152400</xdr:colOff>
      <xdr:row>78</xdr:row>
      <xdr:rowOff>138685</xdr:rowOff>
    </xdr:to>
    <xdr:cxnSp macro="">
      <xdr:nvCxnSpPr>
        <xdr:cNvPr id="605" name="直線コネクタ 604">
          <a:extLst>
            <a:ext uri="{FF2B5EF4-FFF2-40B4-BE49-F238E27FC236}">
              <a16:creationId xmlns:a16="http://schemas.microsoft.com/office/drawing/2014/main" id="{228E809C-6332-4EED-8635-55F3BC2AB92A}"/>
            </a:ext>
          </a:extLst>
        </xdr:cNvPr>
        <xdr:cNvCxnSpPr/>
      </xdr:nvCxnSpPr>
      <xdr:spPr>
        <a:xfrm>
          <a:off x="22072600" y="1351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83329</xdr:rowOff>
    </xdr:from>
    <xdr:ext cx="469744" cy="259045"/>
    <xdr:sp macro="" textlink="">
      <xdr:nvSpPr>
        <xdr:cNvPr id="606" name="【児童館】&#10;一人当たり面積平均値テキスト">
          <a:extLst>
            <a:ext uri="{FF2B5EF4-FFF2-40B4-BE49-F238E27FC236}">
              <a16:creationId xmlns:a16="http://schemas.microsoft.com/office/drawing/2014/main" id="{3BB44841-C00B-471E-834E-E9A6C18841B6}"/>
            </a:ext>
          </a:extLst>
        </xdr:cNvPr>
        <xdr:cNvSpPr txBox="1"/>
      </xdr:nvSpPr>
      <xdr:spPr>
        <a:xfrm>
          <a:off x="22199600" y="143136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60452</xdr:rowOff>
    </xdr:from>
    <xdr:to>
      <xdr:col>116</xdr:col>
      <xdr:colOff>114300</xdr:colOff>
      <xdr:row>84</xdr:row>
      <xdr:rowOff>162052</xdr:rowOff>
    </xdr:to>
    <xdr:sp macro="" textlink="">
      <xdr:nvSpPr>
        <xdr:cNvPr id="607" name="フローチャート: 判断 606">
          <a:extLst>
            <a:ext uri="{FF2B5EF4-FFF2-40B4-BE49-F238E27FC236}">
              <a16:creationId xmlns:a16="http://schemas.microsoft.com/office/drawing/2014/main" id="{7CFBE84D-322D-4D5D-9433-2197A3FF76DD}"/>
            </a:ext>
          </a:extLst>
        </xdr:cNvPr>
        <xdr:cNvSpPr/>
      </xdr:nvSpPr>
      <xdr:spPr>
        <a:xfrm>
          <a:off x="22110700" y="1446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78739</xdr:rowOff>
    </xdr:from>
    <xdr:to>
      <xdr:col>112</xdr:col>
      <xdr:colOff>38100</xdr:colOff>
      <xdr:row>85</xdr:row>
      <xdr:rowOff>8889</xdr:rowOff>
    </xdr:to>
    <xdr:sp macro="" textlink="">
      <xdr:nvSpPr>
        <xdr:cNvPr id="608" name="フローチャート: 判断 607">
          <a:extLst>
            <a:ext uri="{FF2B5EF4-FFF2-40B4-BE49-F238E27FC236}">
              <a16:creationId xmlns:a16="http://schemas.microsoft.com/office/drawing/2014/main" id="{A6E3F7B5-373D-4090-98F3-E751631F17D6}"/>
            </a:ext>
          </a:extLst>
        </xdr:cNvPr>
        <xdr:cNvSpPr/>
      </xdr:nvSpPr>
      <xdr:spPr>
        <a:xfrm>
          <a:off x="21272500" y="1448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87885</xdr:rowOff>
    </xdr:from>
    <xdr:to>
      <xdr:col>107</xdr:col>
      <xdr:colOff>101600</xdr:colOff>
      <xdr:row>85</xdr:row>
      <xdr:rowOff>18035</xdr:rowOff>
    </xdr:to>
    <xdr:sp macro="" textlink="">
      <xdr:nvSpPr>
        <xdr:cNvPr id="609" name="フローチャート: 判断 608">
          <a:extLst>
            <a:ext uri="{FF2B5EF4-FFF2-40B4-BE49-F238E27FC236}">
              <a16:creationId xmlns:a16="http://schemas.microsoft.com/office/drawing/2014/main" id="{E73B9910-5EE5-458E-809F-C452DCF21582}"/>
            </a:ext>
          </a:extLst>
        </xdr:cNvPr>
        <xdr:cNvSpPr/>
      </xdr:nvSpPr>
      <xdr:spPr>
        <a:xfrm>
          <a:off x="20383500" y="1448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69596</xdr:rowOff>
    </xdr:from>
    <xdr:to>
      <xdr:col>102</xdr:col>
      <xdr:colOff>165100</xdr:colOff>
      <xdr:row>84</xdr:row>
      <xdr:rowOff>171196</xdr:rowOff>
    </xdr:to>
    <xdr:sp macro="" textlink="">
      <xdr:nvSpPr>
        <xdr:cNvPr id="610" name="フローチャート: 判断 609">
          <a:extLst>
            <a:ext uri="{FF2B5EF4-FFF2-40B4-BE49-F238E27FC236}">
              <a16:creationId xmlns:a16="http://schemas.microsoft.com/office/drawing/2014/main" id="{E05328DA-D242-49AE-8F02-D7D25343A403}"/>
            </a:ext>
          </a:extLst>
        </xdr:cNvPr>
        <xdr:cNvSpPr/>
      </xdr:nvSpPr>
      <xdr:spPr>
        <a:xfrm>
          <a:off x="19494500" y="1447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92456</xdr:rowOff>
    </xdr:from>
    <xdr:to>
      <xdr:col>98</xdr:col>
      <xdr:colOff>38100</xdr:colOff>
      <xdr:row>85</xdr:row>
      <xdr:rowOff>22606</xdr:rowOff>
    </xdr:to>
    <xdr:sp macro="" textlink="">
      <xdr:nvSpPr>
        <xdr:cNvPr id="611" name="フローチャート: 判断 610">
          <a:extLst>
            <a:ext uri="{FF2B5EF4-FFF2-40B4-BE49-F238E27FC236}">
              <a16:creationId xmlns:a16="http://schemas.microsoft.com/office/drawing/2014/main" id="{00A14D35-43C8-41BF-9179-6E28C0F1B5EB}"/>
            </a:ext>
          </a:extLst>
        </xdr:cNvPr>
        <xdr:cNvSpPr/>
      </xdr:nvSpPr>
      <xdr:spPr>
        <a:xfrm>
          <a:off x="18605500" y="1449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2" name="テキスト ボックス 611">
          <a:extLst>
            <a:ext uri="{FF2B5EF4-FFF2-40B4-BE49-F238E27FC236}">
              <a16:creationId xmlns:a16="http://schemas.microsoft.com/office/drawing/2014/main" id="{522CA6F3-B5A4-4CA6-A251-8F14D7BECD4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E6C39DFD-810D-4AED-9D27-EC45CEA0917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9BAE041E-A0A7-4E9F-A589-DCC5C4708DE4}"/>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05965C7D-2DB4-4F5C-B499-CA09D927126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797B2431-B0E3-465C-A537-9C4CD4985DC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85598</xdr:rowOff>
    </xdr:from>
    <xdr:to>
      <xdr:col>116</xdr:col>
      <xdr:colOff>114300</xdr:colOff>
      <xdr:row>86</xdr:row>
      <xdr:rowOff>15748</xdr:rowOff>
    </xdr:to>
    <xdr:sp macro="" textlink="">
      <xdr:nvSpPr>
        <xdr:cNvPr id="617" name="楕円 616">
          <a:extLst>
            <a:ext uri="{FF2B5EF4-FFF2-40B4-BE49-F238E27FC236}">
              <a16:creationId xmlns:a16="http://schemas.microsoft.com/office/drawing/2014/main" id="{D4E5F3C2-ECCF-4D79-8D27-576D70C23DB9}"/>
            </a:ext>
          </a:extLst>
        </xdr:cNvPr>
        <xdr:cNvSpPr/>
      </xdr:nvSpPr>
      <xdr:spPr>
        <a:xfrm>
          <a:off x="221107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525</xdr:rowOff>
    </xdr:from>
    <xdr:ext cx="469744" cy="259045"/>
    <xdr:sp macro="" textlink="">
      <xdr:nvSpPr>
        <xdr:cNvPr id="618" name="【児童館】&#10;一人当たり面積該当値テキスト">
          <a:extLst>
            <a:ext uri="{FF2B5EF4-FFF2-40B4-BE49-F238E27FC236}">
              <a16:creationId xmlns:a16="http://schemas.microsoft.com/office/drawing/2014/main" id="{328A28E3-2827-4B68-986F-08BCFD69DF6E}"/>
            </a:ext>
          </a:extLst>
        </xdr:cNvPr>
        <xdr:cNvSpPr txBox="1"/>
      </xdr:nvSpPr>
      <xdr:spPr>
        <a:xfrm>
          <a:off x="22199600" y="1457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85598</xdr:rowOff>
    </xdr:from>
    <xdr:to>
      <xdr:col>112</xdr:col>
      <xdr:colOff>38100</xdr:colOff>
      <xdr:row>86</xdr:row>
      <xdr:rowOff>15748</xdr:rowOff>
    </xdr:to>
    <xdr:sp macro="" textlink="">
      <xdr:nvSpPr>
        <xdr:cNvPr id="619" name="楕円 618">
          <a:extLst>
            <a:ext uri="{FF2B5EF4-FFF2-40B4-BE49-F238E27FC236}">
              <a16:creationId xmlns:a16="http://schemas.microsoft.com/office/drawing/2014/main" id="{A4FCD37F-5852-4354-80CB-2F14FF9392D1}"/>
            </a:ext>
          </a:extLst>
        </xdr:cNvPr>
        <xdr:cNvSpPr/>
      </xdr:nvSpPr>
      <xdr:spPr>
        <a:xfrm>
          <a:off x="21272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136398</xdr:rowOff>
    </xdr:from>
    <xdr:to>
      <xdr:col>116</xdr:col>
      <xdr:colOff>63500</xdr:colOff>
      <xdr:row>85</xdr:row>
      <xdr:rowOff>136398</xdr:rowOff>
    </xdr:to>
    <xdr:cxnSp macro="">
      <xdr:nvCxnSpPr>
        <xdr:cNvPr id="620" name="直線コネクタ 619">
          <a:extLst>
            <a:ext uri="{FF2B5EF4-FFF2-40B4-BE49-F238E27FC236}">
              <a16:creationId xmlns:a16="http://schemas.microsoft.com/office/drawing/2014/main" id="{7F600E0E-6C09-4FEA-82D9-9BA0A354F22A}"/>
            </a:ext>
          </a:extLst>
        </xdr:cNvPr>
        <xdr:cNvCxnSpPr/>
      </xdr:nvCxnSpPr>
      <xdr:spPr>
        <a:xfrm>
          <a:off x="21323300" y="147096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85598</xdr:rowOff>
    </xdr:from>
    <xdr:to>
      <xdr:col>107</xdr:col>
      <xdr:colOff>101600</xdr:colOff>
      <xdr:row>86</xdr:row>
      <xdr:rowOff>15748</xdr:rowOff>
    </xdr:to>
    <xdr:sp macro="" textlink="">
      <xdr:nvSpPr>
        <xdr:cNvPr id="621" name="楕円 620">
          <a:extLst>
            <a:ext uri="{FF2B5EF4-FFF2-40B4-BE49-F238E27FC236}">
              <a16:creationId xmlns:a16="http://schemas.microsoft.com/office/drawing/2014/main" id="{81B47CCF-12BE-433B-93B5-8A661D94D53B}"/>
            </a:ext>
          </a:extLst>
        </xdr:cNvPr>
        <xdr:cNvSpPr/>
      </xdr:nvSpPr>
      <xdr:spPr>
        <a:xfrm>
          <a:off x="20383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136398</xdr:rowOff>
    </xdr:from>
    <xdr:to>
      <xdr:col>111</xdr:col>
      <xdr:colOff>177800</xdr:colOff>
      <xdr:row>85</xdr:row>
      <xdr:rowOff>136398</xdr:rowOff>
    </xdr:to>
    <xdr:cxnSp macro="">
      <xdr:nvCxnSpPr>
        <xdr:cNvPr id="622" name="直線コネクタ 621">
          <a:extLst>
            <a:ext uri="{FF2B5EF4-FFF2-40B4-BE49-F238E27FC236}">
              <a16:creationId xmlns:a16="http://schemas.microsoft.com/office/drawing/2014/main" id="{73D242A6-BCA6-4682-9C8F-CD71CB0DEAD9}"/>
            </a:ext>
          </a:extLst>
        </xdr:cNvPr>
        <xdr:cNvCxnSpPr/>
      </xdr:nvCxnSpPr>
      <xdr:spPr>
        <a:xfrm>
          <a:off x="20434300" y="1470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85598</xdr:rowOff>
    </xdr:from>
    <xdr:to>
      <xdr:col>102</xdr:col>
      <xdr:colOff>165100</xdr:colOff>
      <xdr:row>86</xdr:row>
      <xdr:rowOff>15748</xdr:rowOff>
    </xdr:to>
    <xdr:sp macro="" textlink="">
      <xdr:nvSpPr>
        <xdr:cNvPr id="623" name="楕円 622">
          <a:extLst>
            <a:ext uri="{FF2B5EF4-FFF2-40B4-BE49-F238E27FC236}">
              <a16:creationId xmlns:a16="http://schemas.microsoft.com/office/drawing/2014/main" id="{EBE0C5DD-E3AD-46B2-8FBE-0C3CAB971056}"/>
            </a:ext>
          </a:extLst>
        </xdr:cNvPr>
        <xdr:cNvSpPr/>
      </xdr:nvSpPr>
      <xdr:spPr>
        <a:xfrm>
          <a:off x="19494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136398</xdr:rowOff>
    </xdr:from>
    <xdr:to>
      <xdr:col>107</xdr:col>
      <xdr:colOff>50800</xdr:colOff>
      <xdr:row>85</xdr:row>
      <xdr:rowOff>136398</xdr:rowOff>
    </xdr:to>
    <xdr:cxnSp macro="">
      <xdr:nvCxnSpPr>
        <xdr:cNvPr id="624" name="直線コネクタ 623">
          <a:extLst>
            <a:ext uri="{FF2B5EF4-FFF2-40B4-BE49-F238E27FC236}">
              <a16:creationId xmlns:a16="http://schemas.microsoft.com/office/drawing/2014/main" id="{C36ACCAA-7289-4C73-AA55-43D7F2406D4C}"/>
            </a:ext>
          </a:extLst>
        </xdr:cNvPr>
        <xdr:cNvCxnSpPr/>
      </xdr:nvCxnSpPr>
      <xdr:spPr>
        <a:xfrm>
          <a:off x="19545300" y="1470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85598</xdr:rowOff>
    </xdr:from>
    <xdr:to>
      <xdr:col>98</xdr:col>
      <xdr:colOff>38100</xdr:colOff>
      <xdr:row>86</xdr:row>
      <xdr:rowOff>15748</xdr:rowOff>
    </xdr:to>
    <xdr:sp macro="" textlink="">
      <xdr:nvSpPr>
        <xdr:cNvPr id="625" name="楕円 624">
          <a:extLst>
            <a:ext uri="{FF2B5EF4-FFF2-40B4-BE49-F238E27FC236}">
              <a16:creationId xmlns:a16="http://schemas.microsoft.com/office/drawing/2014/main" id="{05310B42-777A-45BB-A11A-E39A75461F9C}"/>
            </a:ext>
          </a:extLst>
        </xdr:cNvPr>
        <xdr:cNvSpPr/>
      </xdr:nvSpPr>
      <xdr:spPr>
        <a:xfrm>
          <a:off x="18605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136398</xdr:rowOff>
    </xdr:from>
    <xdr:to>
      <xdr:col>102</xdr:col>
      <xdr:colOff>114300</xdr:colOff>
      <xdr:row>85</xdr:row>
      <xdr:rowOff>136398</xdr:rowOff>
    </xdr:to>
    <xdr:cxnSp macro="">
      <xdr:nvCxnSpPr>
        <xdr:cNvPr id="626" name="直線コネクタ 625">
          <a:extLst>
            <a:ext uri="{FF2B5EF4-FFF2-40B4-BE49-F238E27FC236}">
              <a16:creationId xmlns:a16="http://schemas.microsoft.com/office/drawing/2014/main" id="{82CB1E54-78B1-42DA-832A-C923E81BEB00}"/>
            </a:ext>
          </a:extLst>
        </xdr:cNvPr>
        <xdr:cNvCxnSpPr/>
      </xdr:nvCxnSpPr>
      <xdr:spPr>
        <a:xfrm>
          <a:off x="18656300" y="1470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25416</xdr:rowOff>
    </xdr:from>
    <xdr:ext cx="469744" cy="259045"/>
    <xdr:sp macro="" textlink="">
      <xdr:nvSpPr>
        <xdr:cNvPr id="627" name="n_1aveValue【児童館】&#10;一人当たり面積">
          <a:extLst>
            <a:ext uri="{FF2B5EF4-FFF2-40B4-BE49-F238E27FC236}">
              <a16:creationId xmlns:a16="http://schemas.microsoft.com/office/drawing/2014/main" id="{BF9EBD0F-E844-4377-91EE-C75C0B206546}"/>
            </a:ext>
          </a:extLst>
        </xdr:cNvPr>
        <xdr:cNvSpPr txBox="1"/>
      </xdr:nvSpPr>
      <xdr:spPr>
        <a:xfrm>
          <a:off x="21075727" y="1425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34562</xdr:rowOff>
    </xdr:from>
    <xdr:ext cx="469744" cy="259045"/>
    <xdr:sp macro="" textlink="">
      <xdr:nvSpPr>
        <xdr:cNvPr id="628" name="n_2aveValue【児童館】&#10;一人当たり面積">
          <a:extLst>
            <a:ext uri="{FF2B5EF4-FFF2-40B4-BE49-F238E27FC236}">
              <a16:creationId xmlns:a16="http://schemas.microsoft.com/office/drawing/2014/main" id="{04A33684-9627-4BE6-BBA5-BBFA6128C997}"/>
            </a:ext>
          </a:extLst>
        </xdr:cNvPr>
        <xdr:cNvSpPr txBox="1"/>
      </xdr:nvSpPr>
      <xdr:spPr>
        <a:xfrm>
          <a:off x="20199427" y="14264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16273</xdr:rowOff>
    </xdr:from>
    <xdr:ext cx="469744" cy="259045"/>
    <xdr:sp macro="" textlink="">
      <xdr:nvSpPr>
        <xdr:cNvPr id="629" name="n_3aveValue【児童館】&#10;一人当たり面積">
          <a:extLst>
            <a:ext uri="{FF2B5EF4-FFF2-40B4-BE49-F238E27FC236}">
              <a16:creationId xmlns:a16="http://schemas.microsoft.com/office/drawing/2014/main" id="{77DB18EF-DE1C-4503-81D8-10CC8A66A5C5}"/>
            </a:ext>
          </a:extLst>
        </xdr:cNvPr>
        <xdr:cNvSpPr txBox="1"/>
      </xdr:nvSpPr>
      <xdr:spPr>
        <a:xfrm>
          <a:off x="19310427" y="1424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39133</xdr:rowOff>
    </xdr:from>
    <xdr:ext cx="469744" cy="259045"/>
    <xdr:sp macro="" textlink="">
      <xdr:nvSpPr>
        <xdr:cNvPr id="630" name="n_4aveValue【児童館】&#10;一人当たり面積">
          <a:extLst>
            <a:ext uri="{FF2B5EF4-FFF2-40B4-BE49-F238E27FC236}">
              <a16:creationId xmlns:a16="http://schemas.microsoft.com/office/drawing/2014/main" id="{6A642EBB-68DD-43EE-A3FC-ACFA026014EB}"/>
            </a:ext>
          </a:extLst>
        </xdr:cNvPr>
        <xdr:cNvSpPr txBox="1"/>
      </xdr:nvSpPr>
      <xdr:spPr>
        <a:xfrm>
          <a:off x="18421427" y="1426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6875</xdr:rowOff>
    </xdr:from>
    <xdr:ext cx="469744" cy="259045"/>
    <xdr:sp macro="" textlink="">
      <xdr:nvSpPr>
        <xdr:cNvPr id="631" name="n_1mainValue【児童館】&#10;一人当たり面積">
          <a:extLst>
            <a:ext uri="{FF2B5EF4-FFF2-40B4-BE49-F238E27FC236}">
              <a16:creationId xmlns:a16="http://schemas.microsoft.com/office/drawing/2014/main" id="{383089D9-C15A-47E7-8BC4-241321BF8530}"/>
            </a:ext>
          </a:extLst>
        </xdr:cNvPr>
        <xdr:cNvSpPr txBox="1"/>
      </xdr:nvSpPr>
      <xdr:spPr>
        <a:xfrm>
          <a:off x="21075727" y="1475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6875</xdr:rowOff>
    </xdr:from>
    <xdr:ext cx="469744" cy="259045"/>
    <xdr:sp macro="" textlink="">
      <xdr:nvSpPr>
        <xdr:cNvPr id="632" name="n_2mainValue【児童館】&#10;一人当たり面積">
          <a:extLst>
            <a:ext uri="{FF2B5EF4-FFF2-40B4-BE49-F238E27FC236}">
              <a16:creationId xmlns:a16="http://schemas.microsoft.com/office/drawing/2014/main" id="{3210EDAA-95B2-4C77-8E72-4179315BDFC9}"/>
            </a:ext>
          </a:extLst>
        </xdr:cNvPr>
        <xdr:cNvSpPr txBox="1"/>
      </xdr:nvSpPr>
      <xdr:spPr>
        <a:xfrm>
          <a:off x="20199427" y="1475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6875</xdr:rowOff>
    </xdr:from>
    <xdr:ext cx="469744" cy="259045"/>
    <xdr:sp macro="" textlink="">
      <xdr:nvSpPr>
        <xdr:cNvPr id="633" name="n_3mainValue【児童館】&#10;一人当たり面積">
          <a:extLst>
            <a:ext uri="{FF2B5EF4-FFF2-40B4-BE49-F238E27FC236}">
              <a16:creationId xmlns:a16="http://schemas.microsoft.com/office/drawing/2014/main" id="{5D1AC8F0-0FA1-4D13-B23F-0016F6B5DF5B}"/>
            </a:ext>
          </a:extLst>
        </xdr:cNvPr>
        <xdr:cNvSpPr txBox="1"/>
      </xdr:nvSpPr>
      <xdr:spPr>
        <a:xfrm>
          <a:off x="19310427" y="1475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6875</xdr:rowOff>
    </xdr:from>
    <xdr:ext cx="469744" cy="259045"/>
    <xdr:sp macro="" textlink="">
      <xdr:nvSpPr>
        <xdr:cNvPr id="634" name="n_4mainValue【児童館】&#10;一人当たり面積">
          <a:extLst>
            <a:ext uri="{FF2B5EF4-FFF2-40B4-BE49-F238E27FC236}">
              <a16:creationId xmlns:a16="http://schemas.microsoft.com/office/drawing/2014/main" id="{040D9694-764E-45E5-9E5C-A18A7EE5A562}"/>
            </a:ext>
          </a:extLst>
        </xdr:cNvPr>
        <xdr:cNvSpPr txBox="1"/>
      </xdr:nvSpPr>
      <xdr:spPr>
        <a:xfrm>
          <a:off x="18421427" y="1475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5" name="正方形/長方形 634">
          <a:extLst>
            <a:ext uri="{FF2B5EF4-FFF2-40B4-BE49-F238E27FC236}">
              <a16:creationId xmlns:a16="http://schemas.microsoft.com/office/drawing/2014/main" id="{4D0BD433-C5C3-43C1-9D50-F800C86C1B23}"/>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6" name="正方形/長方形 635">
          <a:extLst>
            <a:ext uri="{FF2B5EF4-FFF2-40B4-BE49-F238E27FC236}">
              <a16:creationId xmlns:a16="http://schemas.microsoft.com/office/drawing/2014/main" id="{9B2C6E5E-7E39-4B7F-8DCA-7249FAB9F17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7" name="正方形/長方形 636">
          <a:extLst>
            <a:ext uri="{FF2B5EF4-FFF2-40B4-BE49-F238E27FC236}">
              <a16:creationId xmlns:a16="http://schemas.microsoft.com/office/drawing/2014/main" id="{EF5F69D0-9DCB-4F15-8B39-A3D226B38F7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8" name="正方形/長方形 637">
          <a:extLst>
            <a:ext uri="{FF2B5EF4-FFF2-40B4-BE49-F238E27FC236}">
              <a16:creationId xmlns:a16="http://schemas.microsoft.com/office/drawing/2014/main" id="{539CE1D6-47A8-41F9-80FC-CC0C93BDA16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9" name="正方形/長方形 638">
          <a:extLst>
            <a:ext uri="{FF2B5EF4-FFF2-40B4-BE49-F238E27FC236}">
              <a16:creationId xmlns:a16="http://schemas.microsoft.com/office/drawing/2014/main" id="{F4E53BAA-4BE0-4BB8-9CD5-7B48B931D61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0" name="正方形/長方形 639">
          <a:extLst>
            <a:ext uri="{FF2B5EF4-FFF2-40B4-BE49-F238E27FC236}">
              <a16:creationId xmlns:a16="http://schemas.microsoft.com/office/drawing/2014/main" id="{E73F4D9D-05EB-4882-8CF6-F36040D5AE0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1" name="正方形/長方形 640">
          <a:extLst>
            <a:ext uri="{FF2B5EF4-FFF2-40B4-BE49-F238E27FC236}">
              <a16:creationId xmlns:a16="http://schemas.microsoft.com/office/drawing/2014/main" id="{B9692ECF-A405-4202-B22A-7AFECDA9B52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2" name="正方形/長方形 641">
          <a:extLst>
            <a:ext uri="{FF2B5EF4-FFF2-40B4-BE49-F238E27FC236}">
              <a16:creationId xmlns:a16="http://schemas.microsoft.com/office/drawing/2014/main" id="{D4432C80-FCA1-456D-80BC-75DABE64BBEB}"/>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3" name="正方形/長方形 642">
          <a:extLst>
            <a:ext uri="{FF2B5EF4-FFF2-40B4-BE49-F238E27FC236}">
              <a16:creationId xmlns:a16="http://schemas.microsoft.com/office/drawing/2014/main" id="{FDF442F3-B429-424C-84DC-2711820D159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4" name="正方形/長方形 643">
          <a:extLst>
            <a:ext uri="{FF2B5EF4-FFF2-40B4-BE49-F238E27FC236}">
              <a16:creationId xmlns:a16="http://schemas.microsoft.com/office/drawing/2014/main" id="{14DEEA25-F0AA-429C-8DCD-CDD0D9AF417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5" name="正方形/長方形 644">
          <a:extLst>
            <a:ext uri="{FF2B5EF4-FFF2-40B4-BE49-F238E27FC236}">
              <a16:creationId xmlns:a16="http://schemas.microsoft.com/office/drawing/2014/main" id="{2C73006F-2D7A-4D85-A806-E51E652DA2F8}"/>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6" name="正方形/長方形 645">
          <a:extLst>
            <a:ext uri="{FF2B5EF4-FFF2-40B4-BE49-F238E27FC236}">
              <a16:creationId xmlns:a16="http://schemas.microsoft.com/office/drawing/2014/main" id="{A5179044-85E3-4AF2-8ACB-5AD6D068883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7" name="正方形/長方形 646">
          <a:extLst>
            <a:ext uri="{FF2B5EF4-FFF2-40B4-BE49-F238E27FC236}">
              <a16:creationId xmlns:a16="http://schemas.microsoft.com/office/drawing/2014/main" id="{A709A295-993D-4D36-AD27-E60A845275F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8" name="正方形/長方形 647">
          <a:extLst>
            <a:ext uri="{FF2B5EF4-FFF2-40B4-BE49-F238E27FC236}">
              <a16:creationId xmlns:a16="http://schemas.microsoft.com/office/drawing/2014/main" id="{AD67A099-CCDC-46AE-9E26-27B8E4DBA6F4}"/>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9" name="正方形/長方形 648">
          <a:extLst>
            <a:ext uri="{FF2B5EF4-FFF2-40B4-BE49-F238E27FC236}">
              <a16:creationId xmlns:a16="http://schemas.microsoft.com/office/drawing/2014/main" id="{AEBA76BB-56A2-4C5C-8D54-17616AEBE10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0" name="正方形/長方形 649">
          <a:extLst>
            <a:ext uri="{FF2B5EF4-FFF2-40B4-BE49-F238E27FC236}">
              <a16:creationId xmlns:a16="http://schemas.microsoft.com/office/drawing/2014/main" id="{F07F8FDA-5377-4FB0-965E-818005BADAF2}"/>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1" name="正方形/長方形 650">
          <a:extLst>
            <a:ext uri="{FF2B5EF4-FFF2-40B4-BE49-F238E27FC236}">
              <a16:creationId xmlns:a16="http://schemas.microsoft.com/office/drawing/2014/main" id="{FDAE920E-18DD-4D43-8CD2-49ACB35155F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2" name="正方形/長方形 651">
          <a:extLst>
            <a:ext uri="{FF2B5EF4-FFF2-40B4-BE49-F238E27FC236}">
              <a16:creationId xmlns:a16="http://schemas.microsoft.com/office/drawing/2014/main" id="{2104FB05-3A34-4B19-9078-E4D4F7D67E02}"/>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3" name="テキスト ボックス 652">
          <a:extLst>
            <a:ext uri="{FF2B5EF4-FFF2-40B4-BE49-F238E27FC236}">
              <a16:creationId xmlns:a16="http://schemas.microsoft.com/office/drawing/2014/main" id="{7C1A78A0-C84C-4F12-871E-E6B6B2F91C0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児童館及び学校施設の有形固定資産減価償却率が高くなっている。今後は、平成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月策定の公共施設等長期保全計画に基づき、必要に応じて個別施設計画を策定しながら長寿命化を図っていく。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公営住宅においては、平成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年度から建て替えを行ったことにより、類似団体内でも低い値となっている。今後においても、平成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月に策定（令和元年度に更新）した公営住宅長寿命化計画に基づいた管理を実施していく。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橋梁については近年契約不調も生じており、令和元年度に見直しを行った橋梁長寿命化計画に遅延が生じていることも起因して、償却率が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％を超えてしまったので、引き続き適切な管理を実施していく。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2858939-EABF-477F-A703-947E6427EDE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4CBBA5E-2793-4527-92F9-1EB8EB63F5E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8907008-7E2A-455B-90FE-EA2B5C6F44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5DE3104-603B-49FE-8D3D-DF4CC27404B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9AB5A1E-790B-43B6-8E9D-314162424B5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D091EBE-306E-4096-BCEC-22435D9D3CF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C4C6C34-6A77-454A-95F6-BC897D2CCCC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8DFAAB3-73C3-43A1-B679-00EBD1CA30E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2E0DA36-5F5D-4E34-9B59-2C877BBEC18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9AF7639-5DBA-45E6-8218-F3648E56644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16,549
16,428
28.07
10,950,050
10,386,127
536,301
4,680,905
5,647,461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92AFA43-98E4-45A6-8E55-69DC6EC5927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79C1EAA-F0CF-4C71-9FB0-14372ADEA89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F47F787-35D0-4867-9E67-56E1146F82F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82A85A0-483E-4BF3-8A0C-D0F94CD28C1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6BCD2DE-13E2-4959-970D-F1EC7C4DE7A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BB8D137-344A-49E4-BBA9-A3084967F74D}"/>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A9ED1EA-9FB9-486B-9062-8E13CC04B99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132E6C1-A72B-471E-B4E3-F98CB764529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CF90C24-EEC4-4D8A-BB8D-68277450F23F}"/>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EA72018-3B21-4908-BDC0-800FCC237EE1}"/>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120858D-408E-4797-A18E-B9B5B49955B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F0EA274-011A-4C8B-BFAE-082B7594946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9400718-B8DB-43DB-A7E0-389F907F0CA5}"/>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CE0A106-F4F0-4DC9-B011-F5A8642DC09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89A3562-1655-4F8C-91CD-4E4BA6AD89C3}"/>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211E77C-E383-47CE-B7C7-48AF71A75DD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4E8F744-FCAC-486C-8871-D2AF068ADE1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ED37AF9-70DC-4349-ADA1-8CA20E5EC4BC}"/>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1662423-6ABA-4E0C-9CB0-78448FDA28A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9A14350-3499-4E55-8493-5073BAAA1E45}"/>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A714939-F4DF-44C0-9A59-A472B818F0C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19D93D8-A30C-4DE8-8346-6E6C6A6639B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B618F45-9278-4F40-B340-79D5BC4E7495}"/>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5FF192E-9415-4239-9651-C7BDF549303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5C867BC-06EC-43C2-BA23-C2484767115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7FEF56A-F3C2-4E15-A0CC-4A5026DA2EC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B1ED762-533F-456B-B80D-5EBD67D1EF9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F8F57AE-6E06-45A2-BEC2-62E093A4E05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A290443-D215-4F3C-8CB2-7430C0438E6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A913CC4-52DD-4624-8429-55CB4817E4C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DAFA4AF-421E-4974-A323-2A2E55B7BC6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AFC6F8F-7227-4866-8F6D-2D080CD54C4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7ADE603B-82E5-45AB-8E59-28205A9552DC}"/>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21680516-B989-4D98-B615-0614B87BB1AD}"/>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19596F73-5FB6-48B2-A53C-798F879F32CE}"/>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F34A9483-3F4D-49A9-8251-37178C6024CB}"/>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520D903-32DD-4C8C-8976-C4A3BD4A9F43}"/>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FC4EE4F-30B0-448C-8A80-17FD899ABC5C}"/>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FB3698AE-8B40-471F-8487-61CBDD66F002}"/>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21CF2C0-BF76-4918-9AE1-28A88C685AB4}"/>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BF6E673-C20E-47DC-B8B3-467BCBF102A5}"/>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2FBE17ED-6122-46FD-B748-CF6B2146D443}"/>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EC41895D-444E-45F2-A99A-75B2C6AD2092}"/>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14092CE1-C25A-4553-BF1D-1B87BF3B766E}"/>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2D7C786C-A3AF-40AA-A821-6703813404E1}"/>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658B7AF8-545F-475D-B6A3-8697B5BFAAC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128451</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1ED4E4E7-C475-4476-B91F-A9A6370A791E}"/>
            </a:ext>
          </a:extLst>
        </xdr:cNvPr>
        <xdr:cNvCxnSpPr/>
      </xdr:nvCxnSpPr>
      <xdr:spPr>
        <a:xfrm flipV="1">
          <a:off x="4634865" y="5786301"/>
          <a:ext cx="0" cy="1507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91B87A3D-2D6C-4457-8C52-010E00F96AB0}"/>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4AFEE4F8-B13D-4C9F-9A08-4FB77C0CDC09}"/>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75128</xdr:rowOff>
    </xdr:from>
    <xdr:ext cx="340478" cy="259045"/>
    <xdr:sp macro="" textlink="">
      <xdr:nvSpPr>
        <xdr:cNvPr id="61" name="【図書館】&#10;有形固定資産減価償却率最大値テキスト">
          <a:extLst>
            <a:ext uri="{FF2B5EF4-FFF2-40B4-BE49-F238E27FC236}">
              <a16:creationId xmlns:a16="http://schemas.microsoft.com/office/drawing/2014/main" id="{BEDD7D39-1C2E-4812-846F-6E5671DB63B4}"/>
            </a:ext>
          </a:extLst>
        </xdr:cNvPr>
        <xdr:cNvSpPr txBox="1"/>
      </xdr:nvSpPr>
      <xdr:spPr>
        <a:xfrm>
          <a:off x="4673600" y="55615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128451</xdr:rowOff>
    </xdr:from>
    <xdr:to>
      <xdr:col>24</xdr:col>
      <xdr:colOff>152400</xdr:colOff>
      <xdr:row>33</xdr:row>
      <xdr:rowOff>128451</xdr:rowOff>
    </xdr:to>
    <xdr:cxnSp macro="">
      <xdr:nvCxnSpPr>
        <xdr:cNvPr id="62" name="直線コネクタ 61">
          <a:extLst>
            <a:ext uri="{FF2B5EF4-FFF2-40B4-BE49-F238E27FC236}">
              <a16:creationId xmlns:a16="http://schemas.microsoft.com/office/drawing/2014/main" id="{27AC5372-F87F-443C-8E58-4961E1B9D704}"/>
            </a:ext>
          </a:extLst>
        </xdr:cNvPr>
        <xdr:cNvCxnSpPr/>
      </xdr:nvCxnSpPr>
      <xdr:spPr>
        <a:xfrm>
          <a:off x="4546600" y="578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129920</xdr:rowOff>
    </xdr:from>
    <xdr:ext cx="405111" cy="259045"/>
    <xdr:sp macro="" textlink="">
      <xdr:nvSpPr>
        <xdr:cNvPr id="63" name="【図書館】&#10;有形固定資産減価償却率平均値テキスト">
          <a:extLst>
            <a:ext uri="{FF2B5EF4-FFF2-40B4-BE49-F238E27FC236}">
              <a16:creationId xmlns:a16="http://schemas.microsoft.com/office/drawing/2014/main" id="{4A7688C8-5AD2-4E8A-88E2-0157DED78DAC}"/>
            </a:ext>
          </a:extLst>
        </xdr:cNvPr>
        <xdr:cNvSpPr txBox="1"/>
      </xdr:nvSpPr>
      <xdr:spPr>
        <a:xfrm>
          <a:off x="4673600" y="6302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107043</xdr:rowOff>
    </xdr:from>
    <xdr:to>
      <xdr:col>24</xdr:col>
      <xdr:colOff>114300</xdr:colOff>
      <xdr:row>38</xdr:row>
      <xdr:rowOff>37193</xdr:rowOff>
    </xdr:to>
    <xdr:sp macro="" textlink="">
      <xdr:nvSpPr>
        <xdr:cNvPr id="64" name="フローチャート: 判断 63">
          <a:extLst>
            <a:ext uri="{FF2B5EF4-FFF2-40B4-BE49-F238E27FC236}">
              <a16:creationId xmlns:a16="http://schemas.microsoft.com/office/drawing/2014/main" id="{50DB2ECC-FAA7-4AC5-A797-28F8C4108BF6}"/>
            </a:ext>
          </a:extLst>
        </xdr:cNvPr>
        <xdr:cNvSpPr/>
      </xdr:nvSpPr>
      <xdr:spPr>
        <a:xfrm>
          <a:off x="4584700" y="645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113574</xdr:rowOff>
    </xdr:from>
    <xdr:to>
      <xdr:col>20</xdr:col>
      <xdr:colOff>38100</xdr:colOff>
      <xdr:row>38</xdr:row>
      <xdr:rowOff>43724</xdr:rowOff>
    </xdr:to>
    <xdr:sp macro="" textlink="">
      <xdr:nvSpPr>
        <xdr:cNvPr id="65" name="フローチャート: 判断 64">
          <a:extLst>
            <a:ext uri="{FF2B5EF4-FFF2-40B4-BE49-F238E27FC236}">
              <a16:creationId xmlns:a16="http://schemas.microsoft.com/office/drawing/2014/main" id="{2B05DBD5-9C41-4ECC-9430-11D203365CDD}"/>
            </a:ext>
          </a:extLst>
        </xdr:cNvPr>
        <xdr:cNvSpPr/>
      </xdr:nvSpPr>
      <xdr:spPr>
        <a:xfrm>
          <a:off x="3746500" y="645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5806</xdr:rowOff>
    </xdr:from>
    <xdr:to>
      <xdr:col>15</xdr:col>
      <xdr:colOff>101600</xdr:colOff>
      <xdr:row>37</xdr:row>
      <xdr:rowOff>107406</xdr:rowOff>
    </xdr:to>
    <xdr:sp macro="" textlink="">
      <xdr:nvSpPr>
        <xdr:cNvPr id="66" name="フローチャート: 判断 65">
          <a:extLst>
            <a:ext uri="{FF2B5EF4-FFF2-40B4-BE49-F238E27FC236}">
              <a16:creationId xmlns:a16="http://schemas.microsoft.com/office/drawing/2014/main" id="{9D49065F-96E9-46DD-9DF4-A1AF81F63723}"/>
            </a:ext>
          </a:extLst>
        </xdr:cNvPr>
        <xdr:cNvSpPr/>
      </xdr:nvSpPr>
      <xdr:spPr>
        <a:xfrm>
          <a:off x="2857500" y="634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12337</xdr:rowOff>
    </xdr:from>
    <xdr:to>
      <xdr:col>10</xdr:col>
      <xdr:colOff>165100</xdr:colOff>
      <xdr:row>37</xdr:row>
      <xdr:rowOff>113937</xdr:rowOff>
    </xdr:to>
    <xdr:sp macro="" textlink="">
      <xdr:nvSpPr>
        <xdr:cNvPr id="67" name="フローチャート: 判断 66">
          <a:extLst>
            <a:ext uri="{FF2B5EF4-FFF2-40B4-BE49-F238E27FC236}">
              <a16:creationId xmlns:a16="http://schemas.microsoft.com/office/drawing/2014/main" id="{C45D38A7-06FF-43CD-B936-D89BE232243A}"/>
            </a:ext>
          </a:extLst>
        </xdr:cNvPr>
        <xdr:cNvSpPr/>
      </xdr:nvSpPr>
      <xdr:spPr>
        <a:xfrm>
          <a:off x="1968500" y="635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154396</xdr:rowOff>
    </xdr:from>
    <xdr:to>
      <xdr:col>6</xdr:col>
      <xdr:colOff>38100</xdr:colOff>
      <xdr:row>37</xdr:row>
      <xdr:rowOff>84546</xdr:rowOff>
    </xdr:to>
    <xdr:sp macro="" textlink="">
      <xdr:nvSpPr>
        <xdr:cNvPr id="68" name="フローチャート: 判断 67">
          <a:extLst>
            <a:ext uri="{FF2B5EF4-FFF2-40B4-BE49-F238E27FC236}">
              <a16:creationId xmlns:a16="http://schemas.microsoft.com/office/drawing/2014/main" id="{99169344-6615-45D2-B3CA-CEA6305F8CAF}"/>
            </a:ext>
          </a:extLst>
        </xdr:cNvPr>
        <xdr:cNvSpPr/>
      </xdr:nvSpPr>
      <xdr:spPr>
        <a:xfrm>
          <a:off x="1079500" y="632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F7AED03-9143-495C-A05B-76381C3EAB6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AC68C23-7C58-4A97-8A0A-9DF815ADCA07}"/>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CF81850-147A-4D11-8D14-AFA7DFA29B14}"/>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3F990D8-A5E5-4891-AFC7-5A319C8FA8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9E8C17A9-D4CE-4A0E-B1AB-9527199C837C}"/>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169091</xdr:rowOff>
    </xdr:from>
    <xdr:to>
      <xdr:col>24</xdr:col>
      <xdr:colOff>114300</xdr:colOff>
      <xdr:row>39</xdr:row>
      <xdr:rowOff>99241</xdr:rowOff>
    </xdr:to>
    <xdr:sp macro="" textlink="">
      <xdr:nvSpPr>
        <xdr:cNvPr id="74" name="楕円 73">
          <a:extLst>
            <a:ext uri="{FF2B5EF4-FFF2-40B4-BE49-F238E27FC236}">
              <a16:creationId xmlns:a16="http://schemas.microsoft.com/office/drawing/2014/main" id="{9EF38311-B02F-417A-983A-EF4AF6EEE9A3}"/>
            </a:ext>
          </a:extLst>
        </xdr:cNvPr>
        <xdr:cNvSpPr/>
      </xdr:nvSpPr>
      <xdr:spPr>
        <a:xfrm>
          <a:off x="4584700" y="6684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147518</xdr:rowOff>
    </xdr:from>
    <xdr:ext cx="405111" cy="259045"/>
    <xdr:sp macro="" textlink="">
      <xdr:nvSpPr>
        <xdr:cNvPr id="75" name="【図書館】&#10;有形固定資産減価償却率該当値テキスト">
          <a:extLst>
            <a:ext uri="{FF2B5EF4-FFF2-40B4-BE49-F238E27FC236}">
              <a16:creationId xmlns:a16="http://schemas.microsoft.com/office/drawing/2014/main" id="{71E31CE2-DD55-4209-935F-689AF0460068}"/>
            </a:ext>
          </a:extLst>
        </xdr:cNvPr>
        <xdr:cNvSpPr txBox="1"/>
      </xdr:nvSpPr>
      <xdr:spPr>
        <a:xfrm>
          <a:off x="4673600" y="666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136434</xdr:rowOff>
    </xdr:from>
    <xdr:to>
      <xdr:col>20</xdr:col>
      <xdr:colOff>38100</xdr:colOff>
      <xdr:row>39</xdr:row>
      <xdr:rowOff>66584</xdr:rowOff>
    </xdr:to>
    <xdr:sp macro="" textlink="">
      <xdr:nvSpPr>
        <xdr:cNvPr id="76" name="楕円 75">
          <a:extLst>
            <a:ext uri="{FF2B5EF4-FFF2-40B4-BE49-F238E27FC236}">
              <a16:creationId xmlns:a16="http://schemas.microsoft.com/office/drawing/2014/main" id="{145A9AE6-B5C7-4A08-A906-6FABD9169E8C}"/>
            </a:ext>
          </a:extLst>
        </xdr:cNvPr>
        <xdr:cNvSpPr/>
      </xdr:nvSpPr>
      <xdr:spPr>
        <a:xfrm>
          <a:off x="3746500" y="665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15784</xdr:rowOff>
    </xdr:from>
    <xdr:to>
      <xdr:col>24</xdr:col>
      <xdr:colOff>63500</xdr:colOff>
      <xdr:row>39</xdr:row>
      <xdr:rowOff>48441</xdr:rowOff>
    </xdr:to>
    <xdr:cxnSp macro="">
      <xdr:nvCxnSpPr>
        <xdr:cNvPr id="77" name="直線コネクタ 76">
          <a:extLst>
            <a:ext uri="{FF2B5EF4-FFF2-40B4-BE49-F238E27FC236}">
              <a16:creationId xmlns:a16="http://schemas.microsoft.com/office/drawing/2014/main" id="{1C21554F-E2A9-449A-9E57-F3A2F19AEACF}"/>
            </a:ext>
          </a:extLst>
        </xdr:cNvPr>
        <xdr:cNvCxnSpPr/>
      </xdr:nvCxnSpPr>
      <xdr:spPr>
        <a:xfrm>
          <a:off x="3797300" y="670233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103777</xdr:rowOff>
    </xdr:from>
    <xdr:to>
      <xdr:col>15</xdr:col>
      <xdr:colOff>101600</xdr:colOff>
      <xdr:row>39</xdr:row>
      <xdr:rowOff>33927</xdr:rowOff>
    </xdr:to>
    <xdr:sp macro="" textlink="">
      <xdr:nvSpPr>
        <xdr:cNvPr id="78" name="楕円 77">
          <a:extLst>
            <a:ext uri="{FF2B5EF4-FFF2-40B4-BE49-F238E27FC236}">
              <a16:creationId xmlns:a16="http://schemas.microsoft.com/office/drawing/2014/main" id="{D9A6EE48-4079-46FB-9141-296244B634A5}"/>
            </a:ext>
          </a:extLst>
        </xdr:cNvPr>
        <xdr:cNvSpPr/>
      </xdr:nvSpPr>
      <xdr:spPr>
        <a:xfrm>
          <a:off x="2857500" y="661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154577</xdr:rowOff>
    </xdr:from>
    <xdr:to>
      <xdr:col>19</xdr:col>
      <xdr:colOff>177800</xdr:colOff>
      <xdr:row>39</xdr:row>
      <xdr:rowOff>15784</xdr:rowOff>
    </xdr:to>
    <xdr:cxnSp macro="">
      <xdr:nvCxnSpPr>
        <xdr:cNvPr id="79" name="直線コネクタ 78">
          <a:extLst>
            <a:ext uri="{FF2B5EF4-FFF2-40B4-BE49-F238E27FC236}">
              <a16:creationId xmlns:a16="http://schemas.microsoft.com/office/drawing/2014/main" id="{D08A2C82-7FC6-4D6C-BE07-E60D2F1297A7}"/>
            </a:ext>
          </a:extLst>
        </xdr:cNvPr>
        <xdr:cNvCxnSpPr/>
      </xdr:nvCxnSpPr>
      <xdr:spPr>
        <a:xfrm>
          <a:off x="2908300" y="666967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100512</xdr:rowOff>
    </xdr:from>
    <xdr:to>
      <xdr:col>10</xdr:col>
      <xdr:colOff>165100</xdr:colOff>
      <xdr:row>39</xdr:row>
      <xdr:rowOff>30662</xdr:rowOff>
    </xdr:to>
    <xdr:sp macro="" textlink="">
      <xdr:nvSpPr>
        <xdr:cNvPr id="80" name="楕円 79">
          <a:extLst>
            <a:ext uri="{FF2B5EF4-FFF2-40B4-BE49-F238E27FC236}">
              <a16:creationId xmlns:a16="http://schemas.microsoft.com/office/drawing/2014/main" id="{0947056C-A36A-4E66-A9A3-2900E7AEB984}"/>
            </a:ext>
          </a:extLst>
        </xdr:cNvPr>
        <xdr:cNvSpPr/>
      </xdr:nvSpPr>
      <xdr:spPr>
        <a:xfrm>
          <a:off x="1968500" y="661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151312</xdr:rowOff>
    </xdr:from>
    <xdr:to>
      <xdr:col>15</xdr:col>
      <xdr:colOff>50800</xdr:colOff>
      <xdr:row>38</xdr:row>
      <xdr:rowOff>154577</xdr:rowOff>
    </xdr:to>
    <xdr:cxnSp macro="">
      <xdr:nvCxnSpPr>
        <xdr:cNvPr id="81" name="直線コネクタ 80">
          <a:extLst>
            <a:ext uri="{FF2B5EF4-FFF2-40B4-BE49-F238E27FC236}">
              <a16:creationId xmlns:a16="http://schemas.microsoft.com/office/drawing/2014/main" id="{4F86DB06-A523-479B-AD11-146038DE5291}"/>
            </a:ext>
          </a:extLst>
        </xdr:cNvPr>
        <xdr:cNvCxnSpPr/>
      </xdr:nvCxnSpPr>
      <xdr:spPr>
        <a:xfrm>
          <a:off x="2019300" y="666641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67854</xdr:rowOff>
    </xdr:from>
    <xdr:to>
      <xdr:col>6</xdr:col>
      <xdr:colOff>38100</xdr:colOff>
      <xdr:row>38</xdr:row>
      <xdr:rowOff>169454</xdr:rowOff>
    </xdr:to>
    <xdr:sp macro="" textlink="">
      <xdr:nvSpPr>
        <xdr:cNvPr id="82" name="楕円 81">
          <a:extLst>
            <a:ext uri="{FF2B5EF4-FFF2-40B4-BE49-F238E27FC236}">
              <a16:creationId xmlns:a16="http://schemas.microsoft.com/office/drawing/2014/main" id="{63A99BAD-8BE5-4424-994D-8F258CC8D11D}"/>
            </a:ext>
          </a:extLst>
        </xdr:cNvPr>
        <xdr:cNvSpPr/>
      </xdr:nvSpPr>
      <xdr:spPr>
        <a:xfrm>
          <a:off x="1079500" y="658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118654</xdr:rowOff>
    </xdr:from>
    <xdr:to>
      <xdr:col>10</xdr:col>
      <xdr:colOff>114300</xdr:colOff>
      <xdr:row>38</xdr:row>
      <xdr:rowOff>151312</xdr:rowOff>
    </xdr:to>
    <xdr:cxnSp macro="">
      <xdr:nvCxnSpPr>
        <xdr:cNvPr id="83" name="直線コネクタ 82">
          <a:extLst>
            <a:ext uri="{FF2B5EF4-FFF2-40B4-BE49-F238E27FC236}">
              <a16:creationId xmlns:a16="http://schemas.microsoft.com/office/drawing/2014/main" id="{EF5C2092-2C48-4213-9896-3BFCC2DCC76C}"/>
            </a:ext>
          </a:extLst>
        </xdr:cNvPr>
        <xdr:cNvCxnSpPr/>
      </xdr:nvCxnSpPr>
      <xdr:spPr>
        <a:xfrm>
          <a:off x="1130300" y="663375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60251</xdr:rowOff>
    </xdr:from>
    <xdr:ext cx="405111" cy="259045"/>
    <xdr:sp macro="" textlink="">
      <xdr:nvSpPr>
        <xdr:cNvPr id="84" name="n_1aveValue【図書館】&#10;有形固定資産減価償却率">
          <a:extLst>
            <a:ext uri="{FF2B5EF4-FFF2-40B4-BE49-F238E27FC236}">
              <a16:creationId xmlns:a16="http://schemas.microsoft.com/office/drawing/2014/main" id="{841C97C0-AE91-4FEC-B9C8-F9BB32074570}"/>
            </a:ext>
          </a:extLst>
        </xdr:cNvPr>
        <xdr:cNvSpPr txBox="1"/>
      </xdr:nvSpPr>
      <xdr:spPr>
        <a:xfrm>
          <a:off x="3582044" y="623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123933</xdr:rowOff>
    </xdr:from>
    <xdr:ext cx="405111" cy="259045"/>
    <xdr:sp macro="" textlink="">
      <xdr:nvSpPr>
        <xdr:cNvPr id="85" name="n_2aveValue【図書館】&#10;有形固定資産減価償却率">
          <a:extLst>
            <a:ext uri="{FF2B5EF4-FFF2-40B4-BE49-F238E27FC236}">
              <a16:creationId xmlns:a16="http://schemas.microsoft.com/office/drawing/2014/main" id="{603F8AF0-D8C4-419A-B874-13F2FDFB2114}"/>
            </a:ext>
          </a:extLst>
        </xdr:cNvPr>
        <xdr:cNvSpPr txBox="1"/>
      </xdr:nvSpPr>
      <xdr:spPr>
        <a:xfrm>
          <a:off x="2705744" y="612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130464</xdr:rowOff>
    </xdr:from>
    <xdr:ext cx="405111" cy="259045"/>
    <xdr:sp macro="" textlink="">
      <xdr:nvSpPr>
        <xdr:cNvPr id="86" name="n_3aveValue【図書館】&#10;有形固定資産減価償却率">
          <a:extLst>
            <a:ext uri="{FF2B5EF4-FFF2-40B4-BE49-F238E27FC236}">
              <a16:creationId xmlns:a16="http://schemas.microsoft.com/office/drawing/2014/main" id="{DB19F300-72A1-4DAA-BA51-01CE1F207159}"/>
            </a:ext>
          </a:extLst>
        </xdr:cNvPr>
        <xdr:cNvSpPr txBox="1"/>
      </xdr:nvSpPr>
      <xdr:spPr>
        <a:xfrm>
          <a:off x="1816744" y="6131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101073</xdr:rowOff>
    </xdr:from>
    <xdr:ext cx="405111" cy="259045"/>
    <xdr:sp macro="" textlink="">
      <xdr:nvSpPr>
        <xdr:cNvPr id="87" name="n_4aveValue【図書館】&#10;有形固定資産減価償却率">
          <a:extLst>
            <a:ext uri="{FF2B5EF4-FFF2-40B4-BE49-F238E27FC236}">
              <a16:creationId xmlns:a16="http://schemas.microsoft.com/office/drawing/2014/main" id="{700F3875-EF3D-49FE-8426-516FE38004D3}"/>
            </a:ext>
          </a:extLst>
        </xdr:cNvPr>
        <xdr:cNvSpPr txBox="1"/>
      </xdr:nvSpPr>
      <xdr:spPr>
        <a:xfrm>
          <a:off x="927744" y="610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57711</xdr:rowOff>
    </xdr:from>
    <xdr:ext cx="405111" cy="259045"/>
    <xdr:sp macro="" textlink="">
      <xdr:nvSpPr>
        <xdr:cNvPr id="88" name="n_1mainValue【図書館】&#10;有形固定資産減価償却率">
          <a:extLst>
            <a:ext uri="{FF2B5EF4-FFF2-40B4-BE49-F238E27FC236}">
              <a16:creationId xmlns:a16="http://schemas.microsoft.com/office/drawing/2014/main" id="{188C8979-5B3A-45A7-AF22-B629627A1EF2}"/>
            </a:ext>
          </a:extLst>
        </xdr:cNvPr>
        <xdr:cNvSpPr txBox="1"/>
      </xdr:nvSpPr>
      <xdr:spPr>
        <a:xfrm>
          <a:off x="3582044" y="674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25054</xdr:rowOff>
    </xdr:from>
    <xdr:ext cx="405111" cy="259045"/>
    <xdr:sp macro="" textlink="">
      <xdr:nvSpPr>
        <xdr:cNvPr id="89" name="n_2mainValue【図書館】&#10;有形固定資産減価償却率">
          <a:extLst>
            <a:ext uri="{FF2B5EF4-FFF2-40B4-BE49-F238E27FC236}">
              <a16:creationId xmlns:a16="http://schemas.microsoft.com/office/drawing/2014/main" id="{7D67FC40-8141-4354-A902-05AE341D3840}"/>
            </a:ext>
          </a:extLst>
        </xdr:cNvPr>
        <xdr:cNvSpPr txBox="1"/>
      </xdr:nvSpPr>
      <xdr:spPr>
        <a:xfrm>
          <a:off x="2705744" y="671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21789</xdr:rowOff>
    </xdr:from>
    <xdr:ext cx="405111" cy="259045"/>
    <xdr:sp macro="" textlink="">
      <xdr:nvSpPr>
        <xdr:cNvPr id="90" name="n_3mainValue【図書館】&#10;有形固定資産減価償却率">
          <a:extLst>
            <a:ext uri="{FF2B5EF4-FFF2-40B4-BE49-F238E27FC236}">
              <a16:creationId xmlns:a16="http://schemas.microsoft.com/office/drawing/2014/main" id="{4DD949CE-2822-428D-BA0F-03314E553B4F}"/>
            </a:ext>
          </a:extLst>
        </xdr:cNvPr>
        <xdr:cNvSpPr txBox="1"/>
      </xdr:nvSpPr>
      <xdr:spPr>
        <a:xfrm>
          <a:off x="1816744" y="670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160581</xdr:rowOff>
    </xdr:from>
    <xdr:ext cx="405111" cy="259045"/>
    <xdr:sp macro="" textlink="">
      <xdr:nvSpPr>
        <xdr:cNvPr id="91" name="n_4mainValue【図書館】&#10;有形固定資産減価償却率">
          <a:extLst>
            <a:ext uri="{FF2B5EF4-FFF2-40B4-BE49-F238E27FC236}">
              <a16:creationId xmlns:a16="http://schemas.microsoft.com/office/drawing/2014/main" id="{A9C4E884-5B0C-4B87-B87C-9612082780B9}"/>
            </a:ext>
          </a:extLst>
        </xdr:cNvPr>
        <xdr:cNvSpPr txBox="1"/>
      </xdr:nvSpPr>
      <xdr:spPr>
        <a:xfrm>
          <a:off x="927744" y="667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9D8A5139-8F6A-42BB-9AE4-FA4B4AD97B3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ED54BBEE-8B5F-4F42-A5A9-309E8C0F3C7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F95B6709-7902-491A-AD3F-1972A72F8647}"/>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DA6DD9DC-3464-4557-98CE-1328387CD4C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ADC6C6A-CC84-413A-A455-EB4DAC4AA898}"/>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5F70D30A-9FAB-4A10-B900-B25107DC806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87B7B96D-9F60-483B-A12D-94AA9FA577B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9FFEA932-1028-492E-99F7-BFF1D0839CD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5BA47DD5-158F-4AD1-B12E-DDABBB0D3292}"/>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D1DE7F70-B10C-4E43-B3AD-83F0DC5FDC1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2D7E589A-6234-4659-B62E-E85FD27E7021}"/>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C96DAAEF-23EA-493B-A6D8-C5FDB6E728B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37C49967-BF14-4F54-82D7-F3A9780A32DC}"/>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432D8785-CF2E-4B7B-ACAC-58A2A4F46FD6}"/>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3AA4C7C3-0095-4782-A7B6-ED3530B9293C}"/>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B81203E2-A405-4F59-9086-4BEEDC103E37}"/>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A6667219-7B8C-4BFE-80D3-C9F50D670C7D}"/>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5B7317F1-DFCD-4C48-97B3-ECBC840C0E34}"/>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9BB8111C-37B7-48FB-98B9-BD53D63B49A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482AB592-6C9E-4F8E-BDCE-29C2A3BEBAE1}"/>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E042868E-7A4C-41F3-9969-F50812BA9E3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46482</xdr:rowOff>
    </xdr:from>
    <xdr:to>
      <xdr:col>54</xdr:col>
      <xdr:colOff>189865</xdr:colOff>
      <xdr:row>41</xdr:row>
      <xdr:rowOff>73914</xdr:rowOff>
    </xdr:to>
    <xdr:cxnSp macro="">
      <xdr:nvCxnSpPr>
        <xdr:cNvPr id="113" name="直線コネクタ 112">
          <a:extLst>
            <a:ext uri="{FF2B5EF4-FFF2-40B4-BE49-F238E27FC236}">
              <a16:creationId xmlns:a16="http://schemas.microsoft.com/office/drawing/2014/main" id="{74E95EA4-3C5A-428E-8FC5-9D0EC2D04371}"/>
            </a:ext>
          </a:extLst>
        </xdr:cNvPr>
        <xdr:cNvCxnSpPr/>
      </xdr:nvCxnSpPr>
      <xdr:spPr>
        <a:xfrm flipV="1">
          <a:off x="10476865" y="6047232"/>
          <a:ext cx="0" cy="1056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77741</xdr:rowOff>
    </xdr:from>
    <xdr:ext cx="469744" cy="259045"/>
    <xdr:sp macro="" textlink="">
      <xdr:nvSpPr>
        <xdr:cNvPr id="114" name="【図書館】&#10;一人当たり面積最小値テキスト">
          <a:extLst>
            <a:ext uri="{FF2B5EF4-FFF2-40B4-BE49-F238E27FC236}">
              <a16:creationId xmlns:a16="http://schemas.microsoft.com/office/drawing/2014/main" id="{F069E227-AB16-4411-BC43-79D973EFE7EA}"/>
            </a:ext>
          </a:extLst>
        </xdr:cNvPr>
        <xdr:cNvSpPr txBox="1"/>
      </xdr:nvSpPr>
      <xdr:spPr>
        <a:xfrm>
          <a:off x="10515600" y="710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73914</xdr:rowOff>
    </xdr:from>
    <xdr:to>
      <xdr:col>55</xdr:col>
      <xdr:colOff>88900</xdr:colOff>
      <xdr:row>41</xdr:row>
      <xdr:rowOff>73914</xdr:rowOff>
    </xdr:to>
    <xdr:cxnSp macro="">
      <xdr:nvCxnSpPr>
        <xdr:cNvPr id="115" name="直線コネクタ 114">
          <a:extLst>
            <a:ext uri="{FF2B5EF4-FFF2-40B4-BE49-F238E27FC236}">
              <a16:creationId xmlns:a16="http://schemas.microsoft.com/office/drawing/2014/main" id="{8B75C465-0D0A-46FC-96BC-EFBFE959D9FF}"/>
            </a:ext>
          </a:extLst>
        </xdr:cNvPr>
        <xdr:cNvCxnSpPr/>
      </xdr:nvCxnSpPr>
      <xdr:spPr>
        <a:xfrm>
          <a:off x="10388600" y="710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164609</xdr:rowOff>
    </xdr:from>
    <xdr:ext cx="469744" cy="259045"/>
    <xdr:sp macro="" textlink="">
      <xdr:nvSpPr>
        <xdr:cNvPr id="116" name="【図書館】&#10;一人当たり面積最大値テキスト">
          <a:extLst>
            <a:ext uri="{FF2B5EF4-FFF2-40B4-BE49-F238E27FC236}">
              <a16:creationId xmlns:a16="http://schemas.microsoft.com/office/drawing/2014/main" id="{D3DAFAEE-7A8C-4755-939A-8DECB402BAF0}"/>
            </a:ext>
          </a:extLst>
        </xdr:cNvPr>
        <xdr:cNvSpPr txBox="1"/>
      </xdr:nvSpPr>
      <xdr:spPr>
        <a:xfrm>
          <a:off x="10515600" y="5822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46482</xdr:rowOff>
    </xdr:from>
    <xdr:to>
      <xdr:col>55</xdr:col>
      <xdr:colOff>88900</xdr:colOff>
      <xdr:row>35</xdr:row>
      <xdr:rowOff>46482</xdr:rowOff>
    </xdr:to>
    <xdr:cxnSp macro="">
      <xdr:nvCxnSpPr>
        <xdr:cNvPr id="117" name="直線コネクタ 116">
          <a:extLst>
            <a:ext uri="{FF2B5EF4-FFF2-40B4-BE49-F238E27FC236}">
              <a16:creationId xmlns:a16="http://schemas.microsoft.com/office/drawing/2014/main" id="{29BAE782-29A1-463A-A8B7-4AEA98A09BFB}"/>
            </a:ext>
          </a:extLst>
        </xdr:cNvPr>
        <xdr:cNvCxnSpPr/>
      </xdr:nvCxnSpPr>
      <xdr:spPr>
        <a:xfrm>
          <a:off x="10388600" y="6047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109999</xdr:rowOff>
    </xdr:from>
    <xdr:ext cx="469744" cy="259045"/>
    <xdr:sp macro="" textlink="">
      <xdr:nvSpPr>
        <xdr:cNvPr id="118" name="【図書館】&#10;一人当たり面積平均値テキスト">
          <a:extLst>
            <a:ext uri="{FF2B5EF4-FFF2-40B4-BE49-F238E27FC236}">
              <a16:creationId xmlns:a16="http://schemas.microsoft.com/office/drawing/2014/main" id="{F8E03DF9-9BA0-417B-B7A3-40D673FC5674}"/>
            </a:ext>
          </a:extLst>
        </xdr:cNvPr>
        <xdr:cNvSpPr txBox="1"/>
      </xdr:nvSpPr>
      <xdr:spPr>
        <a:xfrm>
          <a:off x="10515600" y="6625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87122</xdr:rowOff>
    </xdr:from>
    <xdr:to>
      <xdr:col>55</xdr:col>
      <xdr:colOff>50800</xdr:colOff>
      <xdr:row>40</xdr:row>
      <xdr:rowOff>17272</xdr:rowOff>
    </xdr:to>
    <xdr:sp macro="" textlink="">
      <xdr:nvSpPr>
        <xdr:cNvPr id="119" name="フローチャート: 判断 118">
          <a:extLst>
            <a:ext uri="{FF2B5EF4-FFF2-40B4-BE49-F238E27FC236}">
              <a16:creationId xmlns:a16="http://schemas.microsoft.com/office/drawing/2014/main" id="{5500B149-FA8F-4682-B131-B677C35CE520}"/>
            </a:ext>
          </a:extLst>
        </xdr:cNvPr>
        <xdr:cNvSpPr/>
      </xdr:nvSpPr>
      <xdr:spPr>
        <a:xfrm>
          <a:off x="10426700" y="67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77978</xdr:rowOff>
    </xdr:from>
    <xdr:to>
      <xdr:col>50</xdr:col>
      <xdr:colOff>165100</xdr:colOff>
      <xdr:row>40</xdr:row>
      <xdr:rowOff>8128</xdr:rowOff>
    </xdr:to>
    <xdr:sp macro="" textlink="">
      <xdr:nvSpPr>
        <xdr:cNvPr id="120" name="フローチャート: 判断 119">
          <a:extLst>
            <a:ext uri="{FF2B5EF4-FFF2-40B4-BE49-F238E27FC236}">
              <a16:creationId xmlns:a16="http://schemas.microsoft.com/office/drawing/2014/main" id="{F7227B86-6CD3-4BCB-8AFC-EB7FACB2232A}"/>
            </a:ext>
          </a:extLst>
        </xdr:cNvPr>
        <xdr:cNvSpPr/>
      </xdr:nvSpPr>
      <xdr:spPr>
        <a:xfrm>
          <a:off x="9588500" y="676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27686</xdr:rowOff>
    </xdr:from>
    <xdr:to>
      <xdr:col>46</xdr:col>
      <xdr:colOff>38100</xdr:colOff>
      <xdr:row>39</xdr:row>
      <xdr:rowOff>129286</xdr:rowOff>
    </xdr:to>
    <xdr:sp macro="" textlink="">
      <xdr:nvSpPr>
        <xdr:cNvPr id="121" name="フローチャート: 判断 120">
          <a:extLst>
            <a:ext uri="{FF2B5EF4-FFF2-40B4-BE49-F238E27FC236}">
              <a16:creationId xmlns:a16="http://schemas.microsoft.com/office/drawing/2014/main" id="{18CD8B43-2C67-4895-81A5-FA64E92C2E0A}"/>
            </a:ext>
          </a:extLst>
        </xdr:cNvPr>
        <xdr:cNvSpPr/>
      </xdr:nvSpPr>
      <xdr:spPr>
        <a:xfrm>
          <a:off x="8699500" y="6714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41402</xdr:rowOff>
    </xdr:from>
    <xdr:to>
      <xdr:col>41</xdr:col>
      <xdr:colOff>101600</xdr:colOff>
      <xdr:row>39</xdr:row>
      <xdr:rowOff>143002</xdr:rowOff>
    </xdr:to>
    <xdr:sp macro="" textlink="">
      <xdr:nvSpPr>
        <xdr:cNvPr id="122" name="フローチャート: 判断 121">
          <a:extLst>
            <a:ext uri="{FF2B5EF4-FFF2-40B4-BE49-F238E27FC236}">
              <a16:creationId xmlns:a16="http://schemas.microsoft.com/office/drawing/2014/main" id="{42EA714E-B5A1-4B6C-B712-680391A9317F}"/>
            </a:ext>
          </a:extLst>
        </xdr:cNvPr>
        <xdr:cNvSpPr/>
      </xdr:nvSpPr>
      <xdr:spPr>
        <a:xfrm>
          <a:off x="7810500" y="67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73406</xdr:rowOff>
    </xdr:from>
    <xdr:to>
      <xdr:col>36</xdr:col>
      <xdr:colOff>165100</xdr:colOff>
      <xdr:row>40</xdr:row>
      <xdr:rowOff>3556</xdr:rowOff>
    </xdr:to>
    <xdr:sp macro="" textlink="">
      <xdr:nvSpPr>
        <xdr:cNvPr id="123" name="フローチャート: 判断 122">
          <a:extLst>
            <a:ext uri="{FF2B5EF4-FFF2-40B4-BE49-F238E27FC236}">
              <a16:creationId xmlns:a16="http://schemas.microsoft.com/office/drawing/2014/main" id="{1A278959-926F-4BB6-A7D7-E5831433F04F}"/>
            </a:ext>
          </a:extLst>
        </xdr:cNvPr>
        <xdr:cNvSpPr/>
      </xdr:nvSpPr>
      <xdr:spPr>
        <a:xfrm>
          <a:off x="6921500" y="675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EBC4B67-FBB2-4688-A4E5-4827E891C73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8611F8E-127C-4E95-9D49-3475AD516E7C}"/>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C3569B4-E730-4D12-A236-53A729E22714}"/>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DE426FE-D1FA-478C-A417-8E6CDF34B53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3208FFB-C39A-4538-935D-E167A2472A7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121412</xdr:rowOff>
    </xdr:from>
    <xdr:to>
      <xdr:col>55</xdr:col>
      <xdr:colOff>50800</xdr:colOff>
      <xdr:row>41</xdr:row>
      <xdr:rowOff>51562</xdr:rowOff>
    </xdr:to>
    <xdr:sp macro="" textlink="">
      <xdr:nvSpPr>
        <xdr:cNvPr id="129" name="楕円 128">
          <a:extLst>
            <a:ext uri="{FF2B5EF4-FFF2-40B4-BE49-F238E27FC236}">
              <a16:creationId xmlns:a16="http://schemas.microsoft.com/office/drawing/2014/main" id="{791D8219-8065-4255-9FF5-A4A4CBD4D3A4}"/>
            </a:ext>
          </a:extLst>
        </xdr:cNvPr>
        <xdr:cNvSpPr/>
      </xdr:nvSpPr>
      <xdr:spPr>
        <a:xfrm>
          <a:off x="104267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36339</xdr:rowOff>
    </xdr:from>
    <xdr:ext cx="469744" cy="259045"/>
    <xdr:sp macro="" textlink="">
      <xdr:nvSpPr>
        <xdr:cNvPr id="130" name="【図書館】&#10;一人当たり面積該当値テキスト">
          <a:extLst>
            <a:ext uri="{FF2B5EF4-FFF2-40B4-BE49-F238E27FC236}">
              <a16:creationId xmlns:a16="http://schemas.microsoft.com/office/drawing/2014/main" id="{D674E26B-B36A-43CA-9859-D510DC42427D}"/>
            </a:ext>
          </a:extLst>
        </xdr:cNvPr>
        <xdr:cNvSpPr txBox="1"/>
      </xdr:nvSpPr>
      <xdr:spPr>
        <a:xfrm>
          <a:off x="10515600" y="6894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121412</xdr:rowOff>
    </xdr:from>
    <xdr:to>
      <xdr:col>50</xdr:col>
      <xdr:colOff>165100</xdr:colOff>
      <xdr:row>41</xdr:row>
      <xdr:rowOff>51562</xdr:rowOff>
    </xdr:to>
    <xdr:sp macro="" textlink="">
      <xdr:nvSpPr>
        <xdr:cNvPr id="131" name="楕円 130">
          <a:extLst>
            <a:ext uri="{FF2B5EF4-FFF2-40B4-BE49-F238E27FC236}">
              <a16:creationId xmlns:a16="http://schemas.microsoft.com/office/drawing/2014/main" id="{E0DE605F-E6A0-4E8C-AE2A-3B8BFDB4BDB8}"/>
            </a:ext>
          </a:extLst>
        </xdr:cNvPr>
        <xdr:cNvSpPr/>
      </xdr:nvSpPr>
      <xdr:spPr>
        <a:xfrm>
          <a:off x="95885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762</xdr:rowOff>
    </xdr:from>
    <xdr:to>
      <xdr:col>55</xdr:col>
      <xdr:colOff>0</xdr:colOff>
      <xdr:row>41</xdr:row>
      <xdr:rowOff>762</xdr:rowOff>
    </xdr:to>
    <xdr:cxnSp macro="">
      <xdr:nvCxnSpPr>
        <xdr:cNvPr id="132" name="直線コネクタ 131">
          <a:extLst>
            <a:ext uri="{FF2B5EF4-FFF2-40B4-BE49-F238E27FC236}">
              <a16:creationId xmlns:a16="http://schemas.microsoft.com/office/drawing/2014/main" id="{717B8829-13A9-4344-BC08-D2CD4B32A6FC}"/>
            </a:ext>
          </a:extLst>
        </xdr:cNvPr>
        <xdr:cNvCxnSpPr/>
      </xdr:nvCxnSpPr>
      <xdr:spPr>
        <a:xfrm>
          <a:off x="9639300" y="70302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121412</xdr:rowOff>
    </xdr:from>
    <xdr:to>
      <xdr:col>46</xdr:col>
      <xdr:colOff>38100</xdr:colOff>
      <xdr:row>41</xdr:row>
      <xdr:rowOff>51562</xdr:rowOff>
    </xdr:to>
    <xdr:sp macro="" textlink="">
      <xdr:nvSpPr>
        <xdr:cNvPr id="133" name="楕円 132">
          <a:extLst>
            <a:ext uri="{FF2B5EF4-FFF2-40B4-BE49-F238E27FC236}">
              <a16:creationId xmlns:a16="http://schemas.microsoft.com/office/drawing/2014/main" id="{387CDD0D-FFA6-45C7-BB52-BA19918208A7}"/>
            </a:ext>
          </a:extLst>
        </xdr:cNvPr>
        <xdr:cNvSpPr/>
      </xdr:nvSpPr>
      <xdr:spPr>
        <a:xfrm>
          <a:off x="86995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762</xdr:rowOff>
    </xdr:from>
    <xdr:to>
      <xdr:col>50</xdr:col>
      <xdr:colOff>114300</xdr:colOff>
      <xdr:row>41</xdr:row>
      <xdr:rowOff>762</xdr:rowOff>
    </xdr:to>
    <xdr:cxnSp macro="">
      <xdr:nvCxnSpPr>
        <xdr:cNvPr id="134" name="直線コネクタ 133">
          <a:extLst>
            <a:ext uri="{FF2B5EF4-FFF2-40B4-BE49-F238E27FC236}">
              <a16:creationId xmlns:a16="http://schemas.microsoft.com/office/drawing/2014/main" id="{F6C8B021-2A0D-44BF-8E96-D9F2617F200C}"/>
            </a:ext>
          </a:extLst>
        </xdr:cNvPr>
        <xdr:cNvCxnSpPr/>
      </xdr:nvCxnSpPr>
      <xdr:spPr>
        <a:xfrm>
          <a:off x="8750300" y="70302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121412</xdr:rowOff>
    </xdr:from>
    <xdr:to>
      <xdr:col>41</xdr:col>
      <xdr:colOff>101600</xdr:colOff>
      <xdr:row>41</xdr:row>
      <xdr:rowOff>51562</xdr:rowOff>
    </xdr:to>
    <xdr:sp macro="" textlink="">
      <xdr:nvSpPr>
        <xdr:cNvPr id="135" name="楕円 134">
          <a:extLst>
            <a:ext uri="{FF2B5EF4-FFF2-40B4-BE49-F238E27FC236}">
              <a16:creationId xmlns:a16="http://schemas.microsoft.com/office/drawing/2014/main" id="{5A05509B-1AF1-48F3-95F7-3D6458D7D841}"/>
            </a:ext>
          </a:extLst>
        </xdr:cNvPr>
        <xdr:cNvSpPr/>
      </xdr:nvSpPr>
      <xdr:spPr>
        <a:xfrm>
          <a:off x="78105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762</xdr:rowOff>
    </xdr:from>
    <xdr:to>
      <xdr:col>45</xdr:col>
      <xdr:colOff>177800</xdr:colOff>
      <xdr:row>41</xdr:row>
      <xdr:rowOff>762</xdr:rowOff>
    </xdr:to>
    <xdr:cxnSp macro="">
      <xdr:nvCxnSpPr>
        <xdr:cNvPr id="136" name="直線コネクタ 135">
          <a:extLst>
            <a:ext uri="{FF2B5EF4-FFF2-40B4-BE49-F238E27FC236}">
              <a16:creationId xmlns:a16="http://schemas.microsoft.com/office/drawing/2014/main" id="{09AF9516-E1B6-4785-8EAD-D834E6C43254}"/>
            </a:ext>
          </a:extLst>
        </xdr:cNvPr>
        <xdr:cNvCxnSpPr/>
      </xdr:nvCxnSpPr>
      <xdr:spPr>
        <a:xfrm>
          <a:off x="7861300" y="70302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125984</xdr:rowOff>
    </xdr:from>
    <xdr:to>
      <xdr:col>36</xdr:col>
      <xdr:colOff>165100</xdr:colOff>
      <xdr:row>41</xdr:row>
      <xdr:rowOff>56134</xdr:rowOff>
    </xdr:to>
    <xdr:sp macro="" textlink="">
      <xdr:nvSpPr>
        <xdr:cNvPr id="137" name="楕円 136">
          <a:extLst>
            <a:ext uri="{FF2B5EF4-FFF2-40B4-BE49-F238E27FC236}">
              <a16:creationId xmlns:a16="http://schemas.microsoft.com/office/drawing/2014/main" id="{E415EB74-6ABD-42D1-A740-44E49DB8D865}"/>
            </a:ext>
          </a:extLst>
        </xdr:cNvPr>
        <xdr:cNvSpPr/>
      </xdr:nvSpPr>
      <xdr:spPr>
        <a:xfrm>
          <a:off x="6921500" y="698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762</xdr:rowOff>
    </xdr:from>
    <xdr:to>
      <xdr:col>41</xdr:col>
      <xdr:colOff>50800</xdr:colOff>
      <xdr:row>41</xdr:row>
      <xdr:rowOff>5334</xdr:rowOff>
    </xdr:to>
    <xdr:cxnSp macro="">
      <xdr:nvCxnSpPr>
        <xdr:cNvPr id="138" name="直線コネクタ 137">
          <a:extLst>
            <a:ext uri="{FF2B5EF4-FFF2-40B4-BE49-F238E27FC236}">
              <a16:creationId xmlns:a16="http://schemas.microsoft.com/office/drawing/2014/main" id="{A694BC8B-9E6F-48B0-BC26-63F31BE7C343}"/>
            </a:ext>
          </a:extLst>
        </xdr:cNvPr>
        <xdr:cNvCxnSpPr/>
      </xdr:nvCxnSpPr>
      <xdr:spPr>
        <a:xfrm flipV="1">
          <a:off x="6972300" y="70302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24655</xdr:rowOff>
    </xdr:from>
    <xdr:ext cx="469744" cy="259045"/>
    <xdr:sp macro="" textlink="">
      <xdr:nvSpPr>
        <xdr:cNvPr id="139" name="n_1aveValue【図書館】&#10;一人当たり面積">
          <a:extLst>
            <a:ext uri="{FF2B5EF4-FFF2-40B4-BE49-F238E27FC236}">
              <a16:creationId xmlns:a16="http://schemas.microsoft.com/office/drawing/2014/main" id="{0B3EFAB9-7BCF-40DF-9E9C-F0FDE63E15C1}"/>
            </a:ext>
          </a:extLst>
        </xdr:cNvPr>
        <xdr:cNvSpPr txBox="1"/>
      </xdr:nvSpPr>
      <xdr:spPr>
        <a:xfrm>
          <a:off x="9391727" y="653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145813</xdr:rowOff>
    </xdr:from>
    <xdr:ext cx="469744" cy="259045"/>
    <xdr:sp macro="" textlink="">
      <xdr:nvSpPr>
        <xdr:cNvPr id="140" name="n_2aveValue【図書館】&#10;一人当たり面積">
          <a:extLst>
            <a:ext uri="{FF2B5EF4-FFF2-40B4-BE49-F238E27FC236}">
              <a16:creationId xmlns:a16="http://schemas.microsoft.com/office/drawing/2014/main" id="{7C15FD9C-F2B7-4A0E-8045-52CCD7666538}"/>
            </a:ext>
          </a:extLst>
        </xdr:cNvPr>
        <xdr:cNvSpPr txBox="1"/>
      </xdr:nvSpPr>
      <xdr:spPr>
        <a:xfrm>
          <a:off x="8515427" y="648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159529</xdr:rowOff>
    </xdr:from>
    <xdr:ext cx="469744" cy="259045"/>
    <xdr:sp macro="" textlink="">
      <xdr:nvSpPr>
        <xdr:cNvPr id="141" name="n_3aveValue【図書館】&#10;一人当たり面積">
          <a:extLst>
            <a:ext uri="{FF2B5EF4-FFF2-40B4-BE49-F238E27FC236}">
              <a16:creationId xmlns:a16="http://schemas.microsoft.com/office/drawing/2014/main" id="{F0EBCE40-13E7-4576-B735-AD3C93B0C60F}"/>
            </a:ext>
          </a:extLst>
        </xdr:cNvPr>
        <xdr:cNvSpPr txBox="1"/>
      </xdr:nvSpPr>
      <xdr:spPr>
        <a:xfrm>
          <a:off x="7626427" y="650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20083</xdr:rowOff>
    </xdr:from>
    <xdr:ext cx="469744" cy="259045"/>
    <xdr:sp macro="" textlink="">
      <xdr:nvSpPr>
        <xdr:cNvPr id="142" name="n_4aveValue【図書館】&#10;一人当たり面積">
          <a:extLst>
            <a:ext uri="{FF2B5EF4-FFF2-40B4-BE49-F238E27FC236}">
              <a16:creationId xmlns:a16="http://schemas.microsoft.com/office/drawing/2014/main" id="{36FCE80F-7A97-428F-8311-EA62A1F90A38}"/>
            </a:ext>
          </a:extLst>
        </xdr:cNvPr>
        <xdr:cNvSpPr txBox="1"/>
      </xdr:nvSpPr>
      <xdr:spPr>
        <a:xfrm>
          <a:off x="6737427" y="653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42689</xdr:rowOff>
    </xdr:from>
    <xdr:ext cx="469744" cy="259045"/>
    <xdr:sp macro="" textlink="">
      <xdr:nvSpPr>
        <xdr:cNvPr id="143" name="n_1mainValue【図書館】&#10;一人当たり面積">
          <a:extLst>
            <a:ext uri="{FF2B5EF4-FFF2-40B4-BE49-F238E27FC236}">
              <a16:creationId xmlns:a16="http://schemas.microsoft.com/office/drawing/2014/main" id="{BCBE47EE-F0B5-4BE3-92F3-D166113549CC}"/>
            </a:ext>
          </a:extLst>
        </xdr:cNvPr>
        <xdr:cNvSpPr txBox="1"/>
      </xdr:nvSpPr>
      <xdr:spPr>
        <a:xfrm>
          <a:off x="9391727" y="707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42689</xdr:rowOff>
    </xdr:from>
    <xdr:ext cx="469744" cy="259045"/>
    <xdr:sp macro="" textlink="">
      <xdr:nvSpPr>
        <xdr:cNvPr id="144" name="n_2mainValue【図書館】&#10;一人当たり面積">
          <a:extLst>
            <a:ext uri="{FF2B5EF4-FFF2-40B4-BE49-F238E27FC236}">
              <a16:creationId xmlns:a16="http://schemas.microsoft.com/office/drawing/2014/main" id="{7D7E1952-83A7-4D6F-B04D-67B36667EE6C}"/>
            </a:ext>
          </a:extLst>
        </xdr:cNvPr>
        <xdr:cNvSpPr txBox="1"/>
      </xdr:nvSpPr>
      <xdr:spPr>
        <a:xfrm>
          <a:off x="8515427" y="707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42689</xdr:rowOff>
    </xdr:from>
    <xdr:ext cx="469744" cy="259045"/>
    <xdr:sp macro="" textlink="">
      <xdr:nvSpPr>
        <xdr:cNvPr id="145" name="n_3mainValue【図書館】&#10;一人当たり面積">
          <a:extLst>
            <a:ext uri="{FF2B5EF4-FFF2-40B4-BE49-F238E27FC236}">
              <a16:creationId xmlns:a16="http://schemas.microsoft.com/office/drawing/2014/main" id="{0A123EA9-58BE-4224-8838-9152781C7C6E}"/>
            </a:ext>
          </a:extLst>
        </xdr:cNvPr>
        <xdr:cNvSpPr txBox="1"/>
      </xdr:nvSpPr>
      <xdr:spPr>
        <a:xfrm>
          <a:off x="7626427" y="707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47261</xdr:rowOff>
    </xdr:from>
    <xdr:ext cx="469744" cy="259045"/>
    <xdr:sp macro="" textlink="">
      <xdr:nvSpPr>
        <xdr:cNvPr id="146" name="n_4mainValue【図書館】&#10;一人当たり面積">
          <a:extLst>
            <a:ext uri="{FF2B5EF4-FFF2-40B4-BE49-F238E27FC236}">
              <a16:creationId xmlns:a16="http://schemas.microsoft.com/office/drawing/2014/main" id="{0777DE60-7370-42C8-A34A-FC131680B03F}"/>
            </a:ext>
          </a:extLst>
        </xdr:cNvPr>
        <xdr:cNvSpPr txBox="1"/>
      </xdr:nvSpPr>
      <xdr:spPr>
        <a:xfrm>
          <a:off x="6737427" y="707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D208A656-9DBE-499C-A0A1-D52EA46049C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AE087510-0053-4868-86BB-851199337FB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8827E769-EECA-4C21-A13E-B3610932718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24AD6E5C-7659-4FF9-8EDF-AF625C0CCC3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B91AFB5F-2852-445B-BC58-3AF46AFF491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D63894F2-587F-4F2E-BD17-70D9382476AD}"/>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2B70C01E-A482-4F09-A2EC-20F131CA9848}"/>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373FDCF0-AFC7-4979-B69A-96F3D4F5E113}"/>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5" name="正方形/長方形 154">
          <a:extLst>
            <a:ext uri="{FF2B5EF4-FFF2-40B4-BE49-F238E27FC236}">
              <a16:creationId xmlns:a16="http://schemas.microsoft.com/office/drawing/2014/main" id="{1943C956-DEAE-4A81-892A-0C4976154ED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6" name="正方形/長方形 155">
          <a:extLst>
            <a:ext uri="{FF2B5EF4-FFF2-40B4-BE49-F238E27FC236}">
              <a16:creationId xmlns:a16="http://schemas.microsoft.com/office/drawing/2014/main" id="{E4667AF4-B072-43C6-87C5-540330CF653B}"/>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7" name="正方形/長方形 156">
          <a:extLst>
            <a:ext uri="{FF2B5EF4-FFF2-40B4-BE49-F238E27FC236}">
              <a16:creationId xmlns:a16="http://schemas.microsoft.com/office/drawing/2014/main" id="{8741FDE7-C1EF-41CC-9E6E-DFFF875D8E8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8" name="正方形/長方形 157">
          <a:extLst>
            <a:ext uri="{FF2B5EF4-FFF2-40B4-BE49-F238E27FC236}">
              <a16:creationId xmlns:a16="http://schemas.microsoft.com/office/drawing/2014/main" id="{ADF86246-0E5F-4D11-8812-26911EBD484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9" name="正方形/長方形 158">
          <a:extLst>
            <a:ext uri="{FF2B5EF4-FFF2-40B4-BE49-F238E27FC236}">
              <a16:creationId xmlns:a16="http://schemas.microsoft.com/office/drawing/2014/main" id="{88802C5F-0022-408B-A911-96E307A10FF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0" name="正方形/長方形 159">
          <a:extLst>
            <a:ext uri="{FF2B5EF4-FFF2-40B4-BE49-F238E27FC236}">
              <a16:creationId xmlns:a16="http://schemas.microsoft.com/office/drawing/2014/main" id="{E6654DDA-7333-4366-B090-2E3FF2D3AB4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1" name="正方形/長方形 160">
          <a:extLst>
            <a:ext uri="{FF2B5EF4-FFF2-40B4-BE49-F238E27FC236}">
              <a16:creationId xmlns:a16="http://schemas.microsoft.com/office/drawing/2014/main" id="{D85A7519-8DB9-405C-A0BB-24D17D20F47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2" name="正方形/長方形 161">
          <a:extLst>
            <a:ext uri="{FF2B5EF4-FFF2-40B4-BE49-F238E27FC236}">
              <a16:creationId xmlns:a16="http://schemas.microsoft.com/office/drawing/2014/main" id="{DFF17748-9729-44F4-B5A4-F802D8F89B33}"/>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3" name="正方形/長方形 162">
          <a:extLst>
            <a:ext uri="{FF2B5EF4-FFF2-40B4-BE49-F238E27FC236}">
              <a16:creationId xmlns:a16="http://schemas.microsoft.com/office/drawing/2014/main" id="{A6CACA7F-4CA1-45B9-81AC-3AC28C34250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4" name="正方形/長方形 163">
          <a:extLst>
            <a:ext uri="{FF2B5EF4-FFF2-40B4-BE49-F238E27FC236}">
              <a16:creationId xmlns:a16="http://schemas.microsoft.com/office/drawing/2014/main" id="{56E9FECA-A4BB-4820-9ADD-AEF79BFC4D8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5" name="正方形/長方形 164">
          <a:extLst>
            <a:ext uri="{FF2B5EF4-FFF2-40B4-BE49-F238E27FC236}">
              <a16:creationId xmlns:a16="http://schemas.microsoft.com/office/drawing/2014/main" id="{F379E656-3F50-488E-8B9E-24BB1799792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6" name="正方形/長方形 165">
          <a:extLst>
            <a:ext uri="{FF2B5EF4-FFF2-40B4-BE49-F238E27FC236}">
              <a16:creationId xmlns:a16="http://schemas.microsoft.com/office/drawing/2014/main" id="{4F0A2692-0962-4F6D-8065-6351178B74C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7" name="正方形/長方形 166">
          <a:extLst>
            <a:ext uri="{FF2B5EF4-FFF2-40B4-BE49-F238E27FC236}">
              <a16:creationId xmlns:a16="http://schemas.microsoft.com/office/drawing/2014/main" id="{6BC5F6B7-C8A3-4E59-82CC-5A56E28B63C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8" name="正方形/長方形 167">
          <a:extLst>
            <a:ext uri="{FF2B5EF4-FFF2-40B4-BE49-F238E27FC236}">
              <a16:creationId xmlns:a16="http://schemas.microsoft.com/office/drawing/2014/main" id="{728C3F5D-522D-421B-B1A2-A5502A1C34E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9" name="正方形/長方形 168">
          <a:extLst>
            <a:ext uri="{FF2B5EF4-FFF2-40B4-BE49-F238E27FC236}">
              <a16:creationId xmlns:a16="http://schemas.microsoft.com/office/drawing/2014/main" id="{E0A74BDE-1D40-4DB1-A61C-DB86F61234A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0" name="正方形/長方形 169">
          <a:extLst>
            <a:ext uri="{FF2B5EF4-FFF2-40B4-BE49-F238E27FC236}">
              <a16:creationId xmlns:a16="http://schemas.microsoft.com/office/drawing/2014/main" id="{80D93D7F-F4A0-42D2-A4A9-E8AB2BBF665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1" name="テキスト ボックス 170">
          <a:extLst>
            <a:ext uri="{FF2B5EF4-FFF2-40B4-BE49-F238E27FC236}">
              <a16:creationId xmlns:a16="http://schemas.microsoft.com/office/drawing/2014/main" id="{C0850A31-42BB-4B5C-8E13-BB11375BECF4}"/>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2" name="直線コネクタ 171">
          <a:extLst>
            <a:ext uri="{FF2B5EF4-FFF2-40B4-BE49-F238E27FC236}">
              <a16:creationId xmlns:a16="http://schemas.microsoft.com/office/drawing/2014/main" id="{3A460B53-7261-4158-9E92-B6F23EC5F54E}"/>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3" name="テキスト ボックス 172">
          <a:extLst>
            <a:ext uri="{FF2B5EF4-FFF2-40B4-BE49-F238E27FC236}">
              <a16:creationId xmlns:a16="http://schemas.microsoft.com/office/drawing/2014/main" id="{B03F966A-93C9-489E-AB71-E34889BF564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4" name="直線コネクタ 173">
          <a:extLst>
            <a:ext uri="{FF2B5EF4-FFF2-40B4-BE49-F238E27FC236}">
              <a16:creationId xmlns:a16="http://schemas.microsoft.com/office/drawing/2014/main" id="{6365D58C-E616-4AB8-AF3F-811C4D29D402}"/>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5" name="テキスト ボックス 174">
          <a:extLst>
            <a:ext uri="{FF2B5EF4-FFF2-40B4-BE49-F238E27FC236}">
              <a16:creationId xmlns:a16="http://schemas.microsoft.com/office/drawing/2014/main" id="{4DACFDE8-9C04-4F8D-B7FE-123A449949B2}"/>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6" name="直線コネクタ 175">
          <a:extLst>
            <a:ext uri="{FF2B5EF4-FFF2-40B4-BE49-F238E27FC236}">
              <a16:creationId xmlns:a16="http://schemas.microsoft.com/office/drawing/2014/main" id="{3ACC404E-A7C5-4255-9BC9-8D0F3E53A8B7}"/>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7" name="テキスト ボックス 176">
          <a:extLst>
            <a:ext uri="{FF2B5EF4-FFF2-40B4-BE49-F238E27FC236}">
              <a16:creationId xmlns:a16="http://schemas.microsoft.com/office/drawing/2014/main" id="{36547B9F-9350-4325-89CE-943D264DB74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8" name="直線コネクタ 177">
          <a:extLst>
            <a:ext uri="{FF2B5EF4-FFF2-40B4-BE49-F238E27FC236}">
              <a16:creationId xmlns:a16="http://schemas.microsoft.com/office/drawing/2014/main" id="{0904AC16-80FB-4F26-8DE5-F28C5C097395}"/>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9" name="テキスト ボックス 178">
          <a:extLst>
            <a:ext uri="{FF2B5EF4-FFF2-40B4-BE49-F238E27FC236}">
              <a16:creationId xmlns:a16="http://schemas.microsoft.com/office/drawing/2014/main" id="{709F188A-C523-424E-9D10-969DA37C9565}"/>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80" name="直線コネクタ 179">
          <a:extLst>
            <a:ext uri="{FF2B5EF4-FFF2-40B4-BE49-F238E27FC236}">
              <a16:creationId xmlns:a16="http://schemas.microsoft.com/office/drawing/2014/main" id="{FE554678-5AA8-49BA-B3F5-2C8474D82B83}"/>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1" name="テキスト ボックス 180">
          <a:extLst>
            <a:ext uri="{FF2B5EF4-FFF2-40B4-BE49-F238E27FC236}">
              <a16:creationId xmlns:a16="http://schemas.microsoft.com/office/drawing/2014/main" id="{9EC3BFE1-079C-49F1-ACD4-4D4E62AB9971}"/>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2" name="直線コネクタ 181">
          <a:extLst>
            <a:ext uri="{FF2B5EF4-FFF2-40B4-BE49-F238E27FC236}">
              <a16:creationId xmlns:a16="http://schemas.microsoft.com/office/drawing/2014/main" id="{7293D80B-001D-4BA0-8E95-3295C0EE4EF1}"/>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3" name="テキスト ボックス 182">
          <a:extLst>
            <a:ext uri="{FF2B5EF4-FFF2-40B4-BE49-F238E27FC236}">
              <a16:creationId xmlns:a16="http://schemas.microsoft.com/office/drawing/2014/main" id="{EBCB01F3-7269-4065-8626-44670E2CE20E}"/>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4" name="直線コネクタ 183">
          <a:extLst>
            <a:ext uri="{FF2B5EF4-FFF2-40B4-BE49-F238E27FC236}">
              <a16:creationId xmlns:a16="http://schemas.microsoft.com/office/drawing/2014/main" id="{45AD14CC-89A0-4C29-A6BD-D2C945CB5D4C}"/>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5" name="テキスト ボックス 184">
          <a:extLst>
            <a:ext uri="{FF2B5EF4-FFF2-40B4-BE49-F238E27FC236}">
              <a16:creationId xmlns:a16="http://schemas.microsoft.com/office/drawing/2014/main" id="{40B6576B-4F9D-4450-A0D0-A9F8C39C725F}"/>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6" name="【福祉施設】&#10;有形固定資産減価償却率グラフ枠">
          <a:extLst>
            <a:ext uri="{FF2B5EF4-FFF2-40B4-BE49-F238E27FC236}">
              <a16:creationId xmlns:a16="http://schemas.microsoft.com/office/drawing/2014/main" id="{107CCFC3-43C4-4AC6-8A25-AC2DB2BC4404}"/>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9525</xdr:rowOff>
    </xdr:from>
    <xdr:to>
      <xdr:col>24</xdr:col>
      <xdr:colOff>62865</xdr:colOff>
      <xdr:row>86</xdr:row>
      <xdr:rowOff>114300</xdr:rowOff>
    </xdr:to>
    <xdr:cxnSp macro="">
      <xdr:nvCxnSpPr>
        <xdr:cNvPr id="187" name="直線コネクタ 186">
          <a:extLst>
            <a:ext uri="{FF2B5EF4-FFF2-40B4-BE49-F238E27FC236}">
              <a16:creationId xmlns:a16="http://schemas.microsoft.com/office/drawing/2014/main" id="{9FAC9EF6-3CDC-44F6-ABA5-465976EDC564}"/>
            </a:ext>
          </a:extLst>
        </xdr:cNvPr>
        <xdr:cNvCxnSpPr/>
      </xdr:nvCxnSpPr>
      <xdr:spPr>
        <a:xfrm flipV="1">
          <a:off x="4634865" y="13382625"/>
          <a:ext cx="0" cy="147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8" name="【福祉施設】&#10;有形固定資産減価償却率最小値テキスト">
          <a:extLst>
            <a:ext uri="{FF2B5EF4-FFF2-40B4-BE49-F238E27FC236}">
              <a16:creationId xmlns:a16="http://schemas.microsoft.com/office/drawing/2014/main" id="{006EA4FE-0992-4C00-BFD7-F01829D29354}"/>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9" name="直線コネクタ 188">
          <a:extLst>
            <a:ext uri="{FF2B5EF4-FFF2-40B4-BE49-F238E27FC236}">
              <a16:creationId xmlns:a16="http://schemas.microsoft.com/office/drawing/2014/main" id="{772E2D16-7622-452C-A97E-994DC3BCC6FE}"/>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127652</xdr:rowOff>
    </xdr:from>
    <xdr:ext cx="405111" cy="259045"/>
    <xdr:sp macro="" textlink="">
      <xdr:nvSpPr>
        <xdr:cNvPr id="190" name="【福祉施設】&#10;有形固定資産減価償却率最大値テキスト">
          <a:extLst>
            <a:ext uri="{FF2B5EF4-FFF2-40B4-BE49-F238E27FC236}">
              <a16:creationId xmlns:a16="http://schemas.microsoft.com/office/drawing/2014/main" id="{1EDBF105-02F9-4773-9B67-4BCEE4B91771}"/>
            </a:ext>
          </a:extLst>
        </xdr:cNvPr>
        <xdr:cNvSpPr txBox="1"/>
      </xdr:nvSpPr>
      <xdr:spPr>
        <a:xfrm>
          <a:off x="4673600" y="13157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9525</xdr:rowOff>
    </xdr:from>
    <xdr:to>
      <xdr:col>24</xdr:col>
      <xdr:colOff>152400</xdr:colOff>
      <xdr:row>78</xdr:row>
      <xdr:rowOff>9525</xdr:rowOff>
    </xdr:to>
    <xdr:cxnSp macro="">
      <xdr:nvCxnSpPr>
        <xdr:cNvPr id="191" name="直線コネクタ 190">
          <a:extLst>
            <a:ext uri="{FF2B5EF4-FFF2-40B4-BE49-F238E27FC236}">
              <a16:creationId xmlns:a16="http://schemas.microsoft.com/office/drawing/2014/main" id="{D8D62A09-2C2A-4FA3-A003-4048F17328C4}"/>
            </a:ext>
          </a:extLst>
        </xdr:cNvPr>
        <xdr:cNvCxnSpPr/>
      </xdr:nvCxnSpPr>
      <xdr:spPr>
        <a:xfrm>
          <a:off x="4546600" y="1338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164482</xdr:rowOff>
    </xdr:from>
    <xdr:ext cx="405111" cy="259045"/>
    <xdr:sp macro="" textlink="">
      <xdr:nvSpPr>
        <xdr:cNvPr id="192" name="【福祉施設】&#10;有形固定資産減価償却率平均値テキスト">
          <a:extLst>
            <a:ext uri="{FF2B5EF4-FFF2-40B4-BE49-F238E27FC236}">
              <a16:creationId xmlns:a16="http://schemas.microsoft.com/office/drawing/2014/main" id="{C0B22822-4031-4F33-9177-62F166E1ABB7}"/>
            </a:ext>
          </a:extLst>
        </xdr:cNvPr>
        <xdr:cNvSpPr txBox="1"/>
      </xdr:nvSpPr>
      <xdr:spPr>
        <a:xfrm>
          <a:off x="4673600" y="138804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141605</xdr:rowOff>
    </xdr:from>
    <xdr:to>
      <xdr:col>24</xdr:col>
      <xdr:colOff>114300</xdr:colOff>
      <xdr:row>82</xdr:row>
      <xdr:rowOff>71755</xdr:rowOff>
    </xdr:to>
    <xdr:sp macro="" textlink="">
      <xdr:nvSpPr>
        <xdr:cNvPr id="193" name="フローチャート: 判断 192">
          <a:extLst>
            <a:ext uri="{FF2B5EF4-FFF2-40B4-BE49-F238E27FC236}">
              <a16:creationId xmlns:a16="http://schemas.microsoft.com/office/drawing/2014/main" id="{C97B461A-67FC-4C80-9489-B4AE8638BFFE}"/>
            </a:ext>
          </a:extLst>
        </xdr:cNvPr>
        <xdr:cNvSpPr/>
      </xdr:nvSpPr>
      <xdr:spPr>
        <a:xfrm>
          <a:off x="4584700" y="1402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65405</xdr:rowOff>
    </xdr:from>
    <xdr:to>
      <xdr:col>20</xdr:col>
      <xdr:colOff>38100</xdr:colOff>
      <xdr:row>81</xdr:row>
      <xdr:rowOff>167005</xdr:rowOff>
    </xdr:to>
    <xdr:sp macro="" textlink="">
      <xdr:nvSpPr>
        <xdr:cNvPr id="194" name="フローチャート: 判断 193">
          <a:extLst>
            <a:ext uri="{FF2B5EF4-FFF2-40B4-BE49-F238E27FC236}">
              <a16:creationId xmlns:a16="http://schemas.microsoft.com/office/drawing/2014/main" id="{FE8DAA66-7FB6-4A52-A80E-67E2044936AB}"/>
            </a:ext>
          </a:extLst>
        </xdr:cNvPr>
        <xdr:cNvSpPr/>
      </xdr:nvSpPr>
      <xdr:spPr>
        <a:xfrm>
          <a:off x="3746500" y="1395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116839</xdr:rowOff>
    </xdr:from>
    <xdr:to>
      <xdr:col>15</xdr:col>
      <xdr:colOff>101600</xdr:colOff>
      <xdr:row>82</xdr:row>
      <xdr:rowOff>46989</xdr:rowOff>
    </xdr:to>
    <xdr:sp macro="" textlink="">
      <xdr:nvSpPr>
        <xdr:cNvPr id="195" name="フローチャート: 判断 194">
          <a:extLst>
            <a:ext uri="{FF2B5EF4-FFF2-40B4-BE49-F238E27FC236}">
              <a16:creationId xmlns:a16="http://schemas.microsoft.com/office/drawing/2014/main" id="{F6E75C23-F9B1-4262-8148-8D3D05ABAF2D}"/>
            </a:ext>
          </a:extLst>
        </xdr:cNvPr>
        <xdr:cNvSpPr/>
      </xdr:nvSpPr>
      <xdr:spPr>
        <a:xfrm>
          <a:off x="2857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52070</xdr:rowOff>
    </xdr:from>
    <xdr:to>
      <xdr:col>10</xdr:col>
      <xdr:colOff>165100</xdr:colOff>
      <xdr:row>81</xdr:row>
      <xdr:rowOff>153670</xdr:rowOff>
    </xdr:to>
    <xdr:sp macro="" textlink="">
      <xdr:nvSpPr>
        <xdr:cNvPr id="196" name="フローチャート: 判断 195">
          <a:extLst>
            <a:ext uri="{FF2B5EF4-FFF2-40B4-BE49-F238E27FC236}">
              <a16:creationId xmlns:a16="http://schemas.microsoft.com/office/drawing/2014/main" id="{E46E49B2-117D-44EB-B102-BC80B158CB1B}"/>
            </a:ext>
          </a:extLst>
        </xdr:cNvPr>
        <xdr:cNvSpPr/>
      </xdr:nvSpPr>
      <xdr:spPr>
        <a:xfrm>
          <a:off x="1968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27305</xdr:rowOff>
    </xdr:from>
    <xdr:to>
      <xdr:col>6</xdr:col>
      <xdr:colOff>38100</xdr:colOff>
      <xdr:row>81</xdr:row>
      <xdr:rowOff>128905</xdr:rowOff>
    </xdr:to>
    <xdr:sp macro="" textlink="">
      <xdr:nvSpPr>
        <xdr:cNvPr id="197" name="フローチャート: 判断 196">
          <a:extLst>
            <a:ext uri="{FF2B5EF4-FFF2-40B4-BE49-F238E27FC236}">
              <a16:creationId xmlns:a16="http://schemas.microsoft.com/office/drawing/2014/main" id="{A5313522-51C0-4EC3-813F-5539E3EAC434}"/>
            </a:ext>
          </a:extLst>
        </xdr:cNvPr>
        <xdr:cNvSpPr/>
      </xdr:nvSpPr>
      <xdr:spPr>
        <a:xfrm>
          <a:off x="1079500" y="1391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3EA9B32A-21C2-4C05-B8A7-F3757DD4B08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8AAC2611-B5B1-4EFF-A8B8-62D4C9DBE588}"/>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4C8CAFD0-49F4-450A-9D5A-7E8ADBE880A3}"/>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07A4CF1F-7163-44CB-8B78-35632A322E81}"/>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E9BFEB27-388A-4161-B786-659832BF0BCC}"/>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139700</xdr:rowOff>
    </xdr:from>
    <xdr:to>
      <xdr:col>24</xdr:col>
      <xdr:colOff>114300</xdr:colOff>
      <xdr:row>84</xdr:row>
      <xdr:rowOff>69850</xdr:rowOff>
    </xdr:to>
    <xdr:sp macro="" textlink="">
      <xdr:nvSpPr>
        <xdr:cNvPr id="203" name="楕円 202">
          <a:extLst>
            <a:ext uri="{FF2B5EF4-FFF2-40B4-BE49-F238E27FC236}">
              <a16:creationId xmlns:a16="http://schemas.microsoft.com/office/drawing/2014/main" id="{BE1BD56E-5A99-4D15-9CAA-6C2C35FF6202}"/>
            </a:ext>
          </a:extLst>
        </xdr:cNvPr>
        <xdr:cNvSpPr/>
      </xdr:nvSpPr>
      <xdr:spPr>
        <a:xfrm>
          <a:off x="4584700" y="1437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118127</xdr:rowOff>
    </xdr:from>
    <xdr:ext cx="405111" cy="259045"/>
    <xdr:sp macro="" textlink="">
      <xdr:nvSpPr>
        <xdr:cNvPr id="204" name="【福祉施設】&#10;有形固定資産減価償却率該当値テキスト">
          <a:extLst>
            <a:ext uri="{FF2B5EF4-FFF2-40B4-BE49-F238E27FC236}">
              <a16:creationId xmlns:a16="http://schemas.microsoft.com/office/drawing/2014/main" id="{980065E8-D350-4071-AD80-208627AB1DD7}"/>
            </a:ext>
          </a:extLst>
        </xdr:cNvPr>
        <xdr:cNvSpPr txBox="1"/>
      </xdr:nvSpPr>
      <xdr:spPr>
        <a:xfrm>
          <a:off x="4673600" y="1434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107314</xdr:rowOff>
    </xdr:from>
    <xdr:to>
      <xdr:col>20</xdr:col>
      <xdr:colOff>38100</xdr:colOff>
      <xdr:row>84</xdr:row>
      <xdr:rowOff>37464</xdr:rowOff>
    </xdr:to>
    <xdr:sp macro="" textlink="">
      <xdr:nvSpPr>
        <xdr:cNvPr id="205" name="楕円 204">
          <a:extLst>
            <a:ext uri="{FF2B5EF4-FFF2-40B4-BE49-F238E27FC236}">
              <a16:creationId xmlns:a16="http://schemas.microsoft.com/office/drawing/2014/main" id="{D9BC42E3-E257-4EDD-935D-BD7A1C5CB5A9}"/>
            </a:ext>
          </a:extLst>
        </xdr:cNvPr>
        <xdr:cNvSpPr/>
      </xdr:nvSpPr>
      <xdr:spPr>
        <a:xfrm>
          <a:off x="37465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158114</xdr:rowOff>
    </xdr:from>
    <xdr:to>
      <xdr:col>24</xdr:col>
      <xdr:colOff>63500</xdr:colOff>
      <xdr:row>84</xdr:row>
      <xdr:rowOff>19050</xdr:rowOff>
    </xdr:to>
    <xdr:cxnSp macro="">
      <xdr:nvCxnSpPr>
        <xdr:cNvPr id="206" name="直線コネクタ 205">
          <a:extLst>
            <a:ext uri="{FF2B5EF4-FFF2-40B4-BE49-F238E27FC236}">
              <a16:creationId xmlns:a16="http://schemas.microsoft.com/office/drawing/2014/main" id="{645EB367-B29D-4782-8501-1733388C3410}"/>
            </a:ext>
          </a:extLst>
        </xdr:cNvPr>
        <xdr:cNvCxnSpPr/>
      </xdr:nvCxnSpPr>
      <xdr:spPr>
        <a:xfrm>
          <a:off x="3797300" y="14388464"/>
          <a:ext cx="8382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38736</xdr:rowOff>
    </xdr:from>
    <xdr:to>
      <xdr:col>15</xdr:col>
      <xdr:colOff>101600</xdr:colOff>
      <xdr:row>83</xdr:row>
      <xdr:rowOff>140336</xdr:rowOff>
    </xdr:to>
    <xdr:sp macro="" textlink="">
      <xdr:nvSpPr>
        <xdr:cNvPr id="207" name="楕円 206">
          <a:extLst>
            <a:ext uri="{FF2B5EF4-FFF2-40B4-BE49-F238E27FC236}">
              <a16:creationId xmlns:a16="http://schemas.microsoft.com/office/drawing/2014/main" id="{D6EC2BD8-100D-407A-A229-78F75CD39FC9}"/>
            </a:ext>
          </a:extLst>
        </xdr:cNvPr>
        <xdr:cNvSpPr/>
      </xdr:nvSpPr>
      <xdr:spPr>
        <a:xfrm>
          <a:off x="2857500" y="1426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89536</xdr:rowOff>
    </xdr:from>
    <xdr:to>
      <xdr:col>19</xdr:col>
      <xdr:colOff>177800</xdr:colOff>
      <xdr:row>83</xdr:row>
      <xdr:rowOff>158114</xdr:rowOff>
    </xdr:to>
    <xdr:cxnSp macro="">
      <xdr:nvCxnSpPr>
        <xdr:cNvPr id="208" name="直線コネクタ 207">
          <a:extLst>
            <a:ext uri="{FF2B5EF4-FFF2-40B4-BE49-F238E27FC236}">
              <a16:creationId xmlns:a16="http://schemas.microsoft.com/office/drawing/2014/main" id="{EBE5983E-E7FE-4D3F-A637-E4C092C5081C}"/>
            </a:ext>
          </a:extLst>
        </xdr:cNvPr>
        <xdr:cNvCxnSpPr/>
      </xdr:nvCxnSpPr>
      <xdr:spPr>
        <a:xfrm>
          <a:off x="2908300" y="14319886"/>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107314</xdr:rowOff>
    </xdr:from>
    <xdr:to>
      <xdr:col>10</xdr:col>
      <xdr:colOff>165100</xdr:colOff>
      <xdr:row>83</xdr:row>
      <xdr:rowOff>37464</xdr:rowOff>
    </xdr:to>
    <xdr:sp macro="" textlink="">
      <xdr:nvSpPr>
        <xdr:cNvPr id="209" name="楕円 208">
          <a:extLst>
            <a:ext uri="{FF2B5EF4-FFF2-40B4-BE49-F238E27FC236}">
              <a16:creationId xmlns:a16="http://schemas.microsoft.com/office/drawing/2014/main" id="{0D998A14-0F4D-4E1D-9DD5-2E99F385DA12}"/>
            </a:ext>
          </a:extLst>
        </xdr:cNvPr>
        <xdr:cNvSpPr/>
      </xdr:nvSpPr>
      <xdr:spPr>
        <a:xfrm>
          <a:off x="1968500" y="1416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158114</xdr:rowOff>
    </xdr:from>
    <xdr:to>
      <xdr:col>15</xdr:col>
      <xdr:colOff>50800</xdr:colOff>
      <xdr:row>83</xdr:row>
      <xdr:rowOff>89536</xdr:rowOff>
    </xdr:to>
    <xdr:cxnSp macro="">
      <xdr:nvCxnSpPr>
        <xdr:cNvPr id="210" name="直線コネクタ 209">
          <a:extLst>
            <a:ext uri="{FF2B5EF4-FFF2-40B4-BE49-F238E27FC236}">
              <a16:creationId xmlns:a16="http://schemas.microsoft.com/office/drawing/2014/main" id="{7C51D442-4BC5-4EA9-9DBE-8EF7D24245AE}"/>
            </a:ext>
          </a:extLst>
        </xdr:cNvPr>
        <xdr:cNvCxnSpPr/>
      </xdr:nvCxnSpPr>
      <xdr:spPr>
        <a:xfrm>
          <a:off x="2019300" y="14217014"/>
          <a:ext cx="889000" cy="10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40639</xdr:rowOff>
    </xdr:from>
    <xdr:to>
      <xdr:col>6</xdr:col>
      <xdr:colOff>38100</xdr:colOff>
      <xdr:row>82</xdr:row>
      <xdr:rowOff>142239</xdr:rowOff>
    </xdr:to>
    <xdr:sp macro="" textlink="">
      <xdr:nvSpPr>
        <xdr:cNvPr id="211" name="楕円 210">
          <a:extLst>
            <a:ext uri="{FF2B5EF4-FFF2-40B4-BE49-F238E27FC236}">
              <a16:creationId xmlns:a16="http://schemas.microsoft.com/office/drawing/2014/main" id="{A9A8743B-C9C4-4D0A-B44C-60099AAFA858}"/>
            </a:ext>
          </a:extLst>
        </xdr:cNvPr>
        <xdr:cNvSpPr/>
      </xdr:nvSpPr>
      <xdr:spPr>
        <a:xfrm>
          <a:off x="1079500" y="1409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91439</xdr:rowOff>
    </xdr:from>
    <xdr:to>
      <xdr:col>10</xdr:col>
      <xdr:colOff>114300</xdr:colOff>
      <xdr:row>82</xdr:row>
      <xdr:rowOff>158114</xdr:rowOff>
    </xdr:to>
    <xdr:cxnSp macro="">
      <xdr:nvCxnSpPr>
        <xdr:cNvPr id="212" name="直線コネクタ 211">
          <a:extLst>
            <a:ext uri="{FF2B5EF4-FFF2-40B4-BE49-F238E27FC236}">
              <a16:creationId xmlns:a16="http://schemas.microsoft.com/office/drawing/2014/main" id="{3E1B9FFB-AD73-48AE-9823-BE4BEBA1CBD4}"/>
            </a:ext>
          </a:extLst>
        </xdr:cNvPr>
        <xdr:cNvCxnSpPr/>
      </xdr:nvCxnSpPr>
      <xdr:spPr>
        <a:xfrm>
          <a:off x="1130300" y="14150339"/>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12082</xdr:rowOff>
    </xdr:from>
    <xdr:ext cx="405111" cy="259045"/>
    <xdr:sp macro="" textlink="">
      <xdr:nvSpPr>
        <xdr:cNvPr id="213" name="n_1aveValue【福祉施設】&#10;有形固定資産減価償却率">
          <a:extLst>
            <a:ext uri="{FF2B5EF4-FFF2-40B4-BE49-F238E27FC236}">
              <a16:creationId xmlns:a16="http://schemas.microsoft.com/office/drawing/2014/main" id="{3F1BAEE3-8FF7-49C3-A8B7-2952DFD97B3F}"/>
            </a:ext>
          </a:extLst>
        </xdr:cNvPr>
        <xdr:cNvSpPr txBox="1"/>
      </xdr:nvSpPr>
      <xdr:spPr>
        <a:xfrm>
          <a:off x="3582044" y="1372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63516</xdr:rowOff>
    </xdr:from>
    <xdr:ext cx="405111" cy="259045"/>
    <xdr:sp macro="" textlink="">
      <xdr:nvSpPr>
        <xdr:cNvPr id="214" name="n_2aveValue【福祉施設】&#10;有形固定資産減価償却率">
          <a:extLst>
            <a:ext uri="{FF2B5EF4-FFF2-40B4-BE49-F238E27FC236}">
              <a16:creationId xmlns:a16="http://schemas.microsoft.com/office/drawing/2014/main" id="{1EB97591-57B4-4ADE-825C-8766A898FDE5}"/>
            </a:ext>
          </a:extLst>
        </xdr:cNvPr>
        <xdr:cNvSpPr txBox="1"/>
      </xdr:nvSpPr>
      <xdr:spPr>
        <a:xfrm>
          <a:off x="2705744" y="1377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170197</xdr:rowOff>
    </xdr:from>
    <xdr:ext cx="405111" cy="259045"/>
    <xdr:sp macro="" textlink="">
      <xdr:nvSpPr>
        <xdr:cNvPr id="215" name="n_3aveValue【福祉施設】&#10;有形固定資産減価償却率">
          <a:extLst>
            <a:ext uri="{FF2B5EF4-FFF2-40B4-BE49-F238E27FC236}">
              <a16:creationId xmlns:a16="http://schemas.microsoft.com/office/drawing/2014/main" id="{FD28EB3C-842B-4113-946C-EB1AE9D19582}"/>
            </a:ext>
          </a:extLst>
        </xdr:cNvPr>
        <xdr:cNvSpPr txBox="1"/>
      </xdr:nvSpPr>
      <xdr:spPr>
        <a:xfrm>
          <a:off x="1816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145432</xdr:rowOff>
    </xdr:from>
    <xdr:ext cx="405111" cy="259045"/>
    <xdr:sp macro="" textlink="">
      <xdr:nvSpPr>
        <xdr:cNvPr id="216" name="n_4aveValue【福祉施設】&#10;有形固定資産減価償却率">
          <a:extLst>
            <a:ext uri="{FF2B5EF4-FFF2-40B4-BE49-F238E27FC236}">
              <a16:creationId xmlns:a16="http://schemas.microsoft.com/office/drawing/2014/main" id="{F89BA578-2B20-47B6-8759-EA4AC9556807}"/>
            </a:ext>
          </a:extLst>
        </xdr:cNvPr>
        <xdr:cNvSpPr txBox="1"/>
      </xdr:nvSpPr>
      <xdr:spPr>
        <a:xfrm>
          <a:off x="927744" y="1368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28591</xdr:rowOff>
    </xdr:from>
    <xdr:ext cx="405111" cy="259045"/>
    <xdr:sp macro="" textlink="">
      <xdr:nvSpPr>
        <xdr:cNvPr id="217" name="n_1mainValue【福祉施設】&#10;有形固定資産減価償却率">
          <a:extLst>
            <a:ext uri="{FF2B5EF4-FFF2-40B4-BE49-F238E27FC236}">
              <a16:creationId xmlns:a16="http://schemas.microsoft.com/office/drawing/2014/main" id="{A9142ADA-2B52-4155-AC3A-E2E4976B7ACD}"/>
            </a:ext>
          </a:extLst>
        </xdr:cNvPr>
        <xdr:cNvSpPr txBox="1"/>
      </xdr:nvSpPr>
      <xdr:spPr>
        <a:xfrm>
          <a:off x="3582044" y="14430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131463</xdr:rowOff>
    </xdr:from>
    <xdr:ext cx="405111" cy="259045"/>
    <xdr:sp macro="" textlink="">
      <xdr:nvSpPr>
        <xdr:cNvPr id="218" name="n_2mainValue【福祉施設】&#10;有形固定資産減価償却率">
          <a:extLst>
            <a:ext uri="{FF2B5EF4-FFF2-40B4-BE49-F238E27FC236}">
              <a16:creationId xmlns:a16="http://schemas.microsoft.com/office/drawing/2014/main" id="{BAF9FFEC-C9C0-4BEB-B949-FF34523EB1F6}"/>
            </a:ext>
          </a:extLst>
        </xdr:cNvPr>
        <xdr:cNvSpPr txBox="1"/>
      </xdr:nvSpPr>
      <xdr:spPr>
        <a:xfrm>
          <a:off x="2705744" y="1436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28591</xdr:rowOff>
    </xdr:from>
    <xdr:ext cx="405111" cy="259045"/>
    <xdr:sp macro="" textlink="">
      <xdr:nvSpPr>
        <xdr:cNvPr id="219" name="n_3mainValue【福祉施設】&#10;有形固定資産減価償却率">
          <a:extLst>
            <a:ext uri="{FF2B5EF4-FFF2-40B4-BE49-F238E27FC236}">
              <a16:creationId xmlns:a16="http://schemas.microsoft.com/office/drawing/2014/main" id="{8472B5DC-8470-418B-AAF1-13E4AE1D1EB4}"/>
            </a:ext>
          </a:extLst>
        </xdr:cNvPr>
        <xdr:cNvSpPr txBox="1"/>
      </xdr:nvSpPr>
      <xdr:spPr>
        <a:xfrm>
          <a:off x="1816744" y="1425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133366</xdr:rowOff>
    </xdr:from>
    <xdr:ext cx="405111" cy="259045"/>
    <xdr:sp macro="" textlink="">
      <xdr:nvSpPr>
        <xdr:cNvPr id="220" name="n_4mainValue【福祉施設】&#10;有形固定資産減価償却率">
          <a:extLst>
            <a:ext uri="{FF2B5EF4-FFF2-40B4-BE49-F238E27FC236}">
              <a16:creationId xmlns:a16="http://schemas.microsoft.com/office/drawing/2014/main" id="{7F6ECE78-C186-4D3D-A20A-4D68D144BA5A}"/>
            </a:ext>
          </a:extLst>
        </xdr:cNvPr>
        <xdr:cNvSpPr txBox="1"/>
      </xdr:nvSpPr>
      <xdr:spPr>
        <a:xfrm>
          <a:off x="927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1" name="正方形/長方形 220">
          <a:extLst>
            <a:ext uri="{FF2B5EF4-FFF2-40B4-BE49-F238E27FC236}">
              <a16:creationId xmlns:a16="http://schemas.microsoft.com/office/drawing/2014/main" id="{086A1701-30C6-48C1-9DA7-EC1518EB898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2" name="正方形/長方形 221">
          <a:extLst>
            <a:ext uri="{FF2B5EF4-FFF2-40B4-BE49-F238E27FC236}">
              <a16:creationId xmlns:a16="http://schemas.microsoft.com/office/drawing/2014/main" id="{6551734E-BC18-42E3-9206-2653A5A5E2E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3" name="正方形/長方形 222">
          <a:extLst>
            <a:ext uri="{FF2B5EF4-FFF2-40B4-BE49-F238E27FC236}">
              <a16:creationId xmlns:a16="http://schemas.microsoft.com/office/drawing/2014/main" id="{57560B59-3656-4D17-B849-EAFB681369C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4" name="正方形/長方形 223">
          <a:extLst>
            <a:ext uri="{FF2B5EF4-FFF2-40B4-BE49-F238E27FC236}">
              <a16:creationId xmlns:a16="http://schemas.microsoft.com/office/drawing/2014/main" id="{5DC2F9C9-B5AE-4D3B-91FE-090F551D5A51}"/>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5" name="正方形/長方形 224">
          <a:extLst>
            <a:ext uri="{FF2B5EF4-FFF2-40B4-BE49-F238E27FC236}">
              <a16:creationId xmlns:a16="http://schemas.microsoft.com/office/drawing/2014/main" id="{880024FF-E77F-49FF-A3BA-416C7D396A77}"/>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6" name="正方形/長方形 225">
          <a:extLst>
            <a:ext uri="{FF2B5EF4-FFF2-40B4-BE49-F238E27FC236}">
              <a16:creationId xmlns:a16="http://schemas.microsoft.com/office/drawing/2014/main" id="{35191A04-D4F5-4E3C-8E38-A9AA1E49D4F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7" name="正方形/長方形 226">
          <a:extLst>
            <a:ext uri="{FF2B5EF4-FFF2-40B4-BE49-F238E27FC236}">
              <a16:creationId xmlns:a16="http://schemas.microsoft.com/office/drawing/2014/main" id="{09B7572D-6D36-4ACE-BC3C-D24CDA02D44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8" name="正方形/長方形 227">
          <a:extLst>
            <a:ext uri="{FF2B5EF4-FFF2-40B4-BE49-F238E27FC236}">
              <a16:creationId xmlns:a16="http://schemas.microsoft.com/office/drawing/2014/main" id="{B17E6E30-9233-49C9-AB96-4A6AF53D9D0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9" name="テキスト ボックス 228">
          <a:extLst>
            <a:ext uri="{FF2B5EF4-FFF2-40B4-BE49-F238E27FC236}">
              <a16:creationId xmlns:a16="http://schemas.microsoft.com/office/drawing/2014/main" id="{56DF817A-08D3-40E7-924A-BFAA5B77F60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0" name="直線コネクタ 229">
          <a:extLst>
            <a:ext uri="{FF2B5EF4-FFF2-40B4-BE49-F238E27FC236}">
              <a16:creationId xmlns:a16="http://schemas.microsoft.com/office/drawing/2014/main" id="{3528E8C9-7F6B-49A9-82E2-B6D2EF10A75C}"/>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1" name="直線コネクタ 230">
          <a:extLst>
            <a:ext uri="{FF2B5EF4-FFF2-40B4-BE49-F238E27FC236}">
              <a16:creationId xmlns:a16="http://schemas.microsoft.com/office/drawing/2014/main" id="{626EFDC4-1676-4AD1-B2D0-03A3A6E1D69C}"/>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2" name="テキスト ボックス 231">
          <a:extLst>
            <a:ext uri="{FF2B5EF4-FFF2-40B4-BE49-F238E27FC236}">
              <a16:creationId xmlns:a16="http://schemas.microsoft.com/office/drawing/2014/main" id="{E2E99BC6-9C1D-49FB-AEA8-8614463A0213}"/>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3" name="直線コネクタ 232">
          <a:extLst>
            <a:ext uri="{FF2B5EF4-FFF2-40B4-BE49-F238E27FC236}">
              <a16:creationId xmlns:a16="http://schemas.microsoft.com/office/drawing/2014/main" id="{93514A37-1DE1-44FA-9A5C-5FC820AD4F1C}"/>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34" name="テキスト ボックス 233">
          <a:extLst>
            <a:ext uri="{FF2B5EF4-FFF2-40B4-BE49-F238E27FC236}">
              <a16:creationId xmlns:a16="http://schemas.microsoft.com/office/drawing/2014/main" id="{91AC6EF5-A9DA-4F1D-A2A1-4E0085E29C91}"/>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5" name="直線コネクタ 234">
          <a:extLst>
            <a:ext uri="{FF2B5EF4-FFF2-40B4-BE49-F238E27FC236}">
              <a16:creationId xmlns:a16="http://schemas.microsoft.com/office/drawing/2014/main" id="{852861A2-F682-424F-832B-29D5953FE202}"/>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6" name="テキスト ボックス 235">
          <a:extLst>
            <a:ext uri="{FF2B5EF4-FFF2-40B4-BE49-F238E27FC236}">
              <a16:creationId xmlns:a16="http://schemas.microsoft.com/office/drawing/2014/main" id="{6CAE28D1-5648-44A3-A139-CE56FD4C83BA}"/>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7" name="直線コネクタ 236">
          <a:extLst>
            <a:ext uri="{FF2B5EF4-FFF2-40B4-BE49-F238E27FC236}">
              <a16:creationId xmlns:a16="http://schemas.microsoft.com/office/drawing/2014/main" id="{D478E746-2ACB-4748-B3F4-2CEC09D16411}"/>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38" name="テキスト ボックス 237">
          <a:extLst>
            <a:ext uri="{FF2B5EF4-FFF2-40B4-BE49-F238E27FC236}">
              <a16:creationId xmlns:a16="http://schemas.microsoft.com/office/drawing/2014/main" id="{D71C81A3-E318-4CED-8940-786BF0543DD7}"/>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9" name="直線コネクタ 238">
          <a:extLst>
            <a:ext uri="{FF2B5EF4-FFF2-40B4-BE49-F238E27FC236}">
              <a16:creationId xmlns:a16="http://schemas.microsoft.com/office/drawing/2014/main" id="{23D760FA-3969-48DE-BD78-EFAFB9C0060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0" name="テキスト ボックス 239">
          <a:extLst>
            <a:ext uri="{FF2B5EF4-FFF2-40B4-BE49-F238E27FC236}">
              <a16:creationId xmlns:a16="http://schemas.microsoft.com/office/drawing/2014/main" id="{23DFE723-D219-4CE0-8DF9-C1EE75D0622C}"/>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1" name="【福祉施設】&#10;一人当たり面積グラフ枠">
          <a:extLst>
            <a:ext uri="{FF2B5EF4-FFF2-40B4-BE49-F238E27FC236}">
              <a16:creationId xmlns:a16="http://schemas.microsoft.com/office/drawing/2014/main" id="{57EAF5C9-F5C7-4312-A53D-8450E017B159}"/>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15239</xdr:rowOff>
    </xdr:from>
    <xdr:to>
      <xdr:col>54</xdr:col>
      <xdr:colOff>189865</xdr:colOff>
      <xdr:row>86</xdr:row>
      <xdr:rowOff>1524</xdr:rowOff>
    </xdr:to>
    <xdr:cxnSp macro="">
      <xdr:nvCxnSpPr>
        <xdr:cNvPr id="242" name="直線コネクタ 241">
          <a:extLst>
            <a:ext uri="{FF2B5EF4-FFF2-40B4-BE49-F238E27FC236}">
              <a16:creationId xmlns:a16="http://schemas.microsoft.com/office/drawing/2014/main" id="{6C15CB7D-BF87-4026-A675-FB2279533334}"/>
            </a:ext>
          </a:extLst>
        </xdr:cNvPr>
        <xdr:cNvCxnSpPr/>
      </xdr:nvCxnSpPr>
      <xdr:spPr>
        <a:xfrm flipV="1">
          <a:off x="10476865" y="13559789"/>
          <a:ext cx="0" cy="118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5351</xdr:rowOff>
    </xdr:from>
    <xdr:ext cx="469744" cy="259045"/>
    <xdr:sp macro="" textlink="">
      <xdr:nvSpPr>
        <xdr:cNvPr id="243" name="【福祉施設】&#10;一人当たり面積最小値テキスト">
          <a:extLst>
            <a:ext uri="{FF2B5EF4-FFF2-40B4-BE49-F238E27FC236}">
              <a16:creationId xmlns:a16="http://schemas.microsoft.com/office/drawing/2014/main" id="{EF20BD84-CD8A-4B51-A987-8E18FEF08FF2}"/>
            </a:ext>
          </a:extLst>
        </xdr:cNvPr>
        <xdr:cNvSpPr txBox="1"/>
      </xdr:nvSpPr>
      <xdr:spPr>
        <a:xfrm>
          <a:off x="10515600" y="1475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xdr:rowOff>
    </xdr:from>
    <xdr:to>
      <xdr:col>55</xdr:col>
      <xdr:colOff>88900</xdr:colOff>
      <xdr:row>86</xdr:row>
      <xdr:rowOff>1524</xdr:rowOff>
    </xdr:to>
    <xdr:cxnSp macro="">
      <xdr:nvCxnSpPr>
        <xdr:cNvPr id="244" name="直線コネクタ 243">
          <a:extLst>
            <a:ext uri="{FF2B5EF4-FFF2-40B4-BE49-F238E27FC236}">
              <a16:creationId xmlns:a16="http://schemas.microsoft.com/office/drawing/2014/main" id="{61F93DBA-40C6-4473-ACF8-02AAD0221035}"/>
            </a:ext>
          </a:extLst>
        </xdr:cNvPr>
        <xdr:cNvCxnSpPr/>
      </xdr:nvCxnSpPr>
      <xdr:spPr>
        <a:xfrm>
          <a:off x="10388600" y="1474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133366</xdr:rowOff>
    </xdr:from>
    <xdr:ext cx="469744" cy="259045"/>
    <xdr:sp macro="" textlink="">
      <xdr:nvSpPr>
        <xdr:cNvPr id="245" name="【福祉施設】&#10;一人当たり面積最大値テキスト">
          <a:extLst>
            <a:ext uri="{FF2B5EF4-FFF2-40B4-BE49-F238E27FC236}">
              <a16:creationId xmlns:a16="http://schemas.microsoft.com/office/drawing/2014/main" id="{8491686B-AF06-437E-ACDF-8A98C5974092}"/>
            </a:ext>
          </a:extLst>
        </xdr:cNvPr>
        <xdr:cNvSpPr txBox="1"/>
      </xdr:nvSpPr>
      <xdr:spPr>
        <a:xfrm>
          <a:off x="10515600" y="1333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15239</xdr:rowOff>
    </xdr:from>
    <xdr:to>
      <xdr:col>55</xdr:col>
      <xdr:colOff>88900</xdr:colOff>
      <xdr:row>79</xdr:row>
      <xdr:rowOff>15239</xdr:rowOff>
    </xdr:to>
    <xdr:cxnSp macro="">
      <xdr:nvCxnSpPr>
        <xdr:cNvPr id="246" name="直線コネクタ 245">
          <a:extLst>
            <a:ext uri="{FF2B5EF4-FFF2-40B4-BE49-F238E27FC236}">
              <a16:creationId xmlns:a16="http://schemas.microsoft.com/office/drawing/2014/main" id="{3F3516F4-3815-4D5B-8F8F-B4E2023E3722}"/>
            </a:ext>
          </a:extLst>
        </xdr:cNvPr>
        <xdr:cNvCxnSpPr/>
      </xdr:nvCxnSpPr>
      <xdr:spPr>
        <a:xfrm>
          <a:off x="10388600" y="13559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90188</xdr:rowOff>
    </xdr:from>
    <xdr:ext cx="469744" cy="259045"/>
    <xdr:sp macro="" textlink="">
      <xdr:nvSpPr>
        <xdr:cNvPr id="247" name="【福祉施設】&#10;一人当たり面積平均値テキスト">
          <a:extLst>
            <a:ext uri="{FF2B5EF4-FFF2-40B4-BE49-F238E27FC236}">
              <a16:creationId xmlns:a16="http://schemas.microsoft.com/office/drawing/2014/main" id="{927EFB31-C8FE-40B4-971D-06DEFBC43F9C}"/>
            </a:ext>
          </a:extLst>
        </xdr:cNvPr>
        <xdr:cNvSpPr txBox="1"/>
      </xdr:nvSpPr>
      <xdr:spPr>
        <a:xfrm>
          <a:off x="10515600" y="14149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67311</xdr:rowOff>
    </xdr:from>
    <xdr:to>
      <xdr:col>55</xdr:col>
      <xdr:colOff>50800</xdr:colOff>
      <xdr:row>83</xdr:row>
      <xdr:rowOff>168911</xdr:rowOff>
    </xdr:to>
    <xdr:sp macro="" textlink="">
      <xdr:nvSpPr>
        <xdr:cNvPr id="248" name="フローチャート: 判断 247">
          <a:extLst>
            <a:ext uri="{FF2B5EF4-FFF2-40B4-BE49-F238E27FC236}">
              <a16:creationId xmlns:a16="http://schemas.microsoft.com/office/drawing/2014/main" id="{81E1AAE4-92E5-419E-8E3D-BE2DD7AC408B}"/>
            </a:ext>
          </a:extLst>
        </xdr:cNvPr>
        <xdr:cNvSpPr/>
      </xdr:nvSpPr>
      <xdr:spPr>
        <a:xfrm>
          <a:off x="104267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94742</xdr:rowOff>
    </xdr:from>
    <xdr:to>
      <xdr:col>50</xdr:col>
      <xdr:colOff>165100</xdr:colOff>
      <xdr:row>84</xdr:row>
      <xdr:rowOff>24892</xdr:rowOff>
    </xdr:to>
    <xdr:sp macro="" textlink="">
      <xdr:nvSpPr>
        <xdr:cNvPr id="249" name="フローチャート: 判断 248">
          <a:extLst>
            <a:ext uri="{FF2B5EF4-FFF2-40B4-BE49-F238E27FC236}">
              <a16:creationId xmlns:a16="http://schemas.microsoft.com/office/drawing/2014/main" id="{999FA9CE-CEF8-43C5-BF89-61E1A8079669}"/>
            </a:ext>
          </a:extLst>
        </xdr:cNvPr>
        <xdr:cNvSpPr/>
      </xdr:nvSpPr>
      <xdr:spPr>
        <a:xfrm>
          <a:off x="9588500" y="1432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117602</xdr:rowOff>
    </xdr:from>
    <xdr:to>
      <xdr:col>46</xdr:col>
      <xdr:colOff>38100</xdr:colOff>
      <xdr:row>84</xdr:row>
      <xdr:rowOff>47752</xdr:rowOff>
    </xdr:to>
    <xdr:sp macro="" textlink="">
      <xdr:nvSpPr>
        <xdr:cNvPr id="250" name="フローチャート: 判断 249">
          <a:extLst>
            <a:ext uri="{FF2B5EF4-FFF2-40B4-BE49-F238E27FC236}">
              <a16:creationId xmlns:a16="http://schemas.microsoft.com/office/drawing/2014/main" id="{C5164F06-36FA-40C1-BC01-3777880F89A1}"/>
            </a:ext>
          </a:extLst>
        </xdr:cNvPr>
        <xdr:cNvSpPr/>
      </xdr:nvSpPr>
      <xdr:spPr>
        <a:xfrm>
          <a:off x="8699500" y="14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142748</xdr:rowOff>
    </xdr:from>
    <xdr:to>
      <xdr:col>41</xdr:col>
      <xdr:colOff>101600</xdr:colOff>
      <xdr:row>84</xdr:row>
      <xdr:rowOff>72898</xdr:rowOff>
    </xdr:to>
    <xdr:sp macro="" textlink="">
      <xdr:nvSpPr>
        <xdr:cNvPr id="251" name="フローチャート: 判断 250">
          <a:extLst>
            <a:ext uri="{FF2B5EF4-FFF2-40B4-BE49-F238E27FC236}">
              <a16:creationId xmlns:a16="http://schemas.microsoft.com/office/drawing/2014/main" id="{8AA41CEF-DF1D-4C5E-AA98-A9192A85A96A}"/>
            </a:ext>
          </a:extLst>
        </xdr:cNvPr>
        <xdr:cNvSpPr/>
      </xdr:nvSpPr>
      <xdr:spPr>
        <a:xfrm>
          <a:off x="7810500" y="1437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154178</xdr:rowOff>
    </xdr:from>
    <xdr:to>
      <xdr:col>36</xdr:col>
      <xdr:colOff>165100</xdr:colOff>
      <xdr:row>84</xdr:row>
      <xdr:rowOff>84328</xdr:rowOff>
    </xdr:to>
    <xdr:sp macro="" textlink="">
      <xdr:nvSpPr>
        <xdr:cNvPr id="252" name="フローチャート: 判断 251">
          <a:extLst>
            <a:ext uri="{FF2B5EF4-FFF2-40B4-BE49-F238E27FC236}">
              <a16:creationId xmlns:a16="http://schemas.microsoft.com/office/drawing/2014/main" id="{A1185FB8-25DF-476E-81ED-6B7FEE6EB628}"/>
            </a:ext>
          </a:extLst>
        </xdr:cNvPr>
        <xdr:cNvSpPr/>
      </xdr:nvSpPr>
      <xdr:spPr>
        <a:xfrm>
          <a:off x="6921500" y="1438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C7E11372-1F99-4D7F-908D-70EF240B762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C07C2A1D-4E3A-43D9-A556-1347D0F0D53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458370A2-43A3-48BB-89DA-E084F817B693}"/>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2C4358CB-639E-438E-9E6F-08CE4F4C4BF5}"/>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97DDC79B-FE02-4096-8D04-9662230000E1}"/>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28448</xdr:rowOff>
    </xdr:from>
    <xdr:to>
      <xdr:col>55</xdr:col>
      <xdr:colOff>50800</xdr:colOff>
      <xdr:row>84</xdr:row>
      <xdr:rowOff>130048</xdr:rowOff>
    </xdr:to>
    <xdr:sp macro="" textlink="">
      <xdr:nvSpPr>
        <xdr:cNvPr id="258" name="楕円 257">
          <a:extLst>
            <a:ext uri="{FF2B5EF4-FFF2-40B4-BE49-F238E27FC236}">
              <a16:creationId xmlns:a16="http://schemas.microsoft.com/office/drawing/2014/main" id="{2B81E20F-3537-4F11-841B-D8D283CAC170}"/>
            </a:ext>
          </a:extLst>
        </xdr:cNvPr>
        <xdr:cNvSpPr/>
      </xdr:nvSpPr>
      <xdr:spPr>
        <a:xfrm>
          <a:off x="10426700" y="1443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6875</xdr:rowOff>
    </xdr:from>
    <xdr:ext cx="469744" cy="259045"/>
    <xdr:sp macro="" textlink="">
      <xdr:nvSpPr>
        <xdr:cNvPr id="259" name="【福祉施設】&#10;一人当たり面積該当値テキスト">
          <a:extLst>
            <a:ext uri="{FF2B5EF4-FFF2-40B4-BE49-F238E27FC236}">
              <a16:creationId xmlns:a16="http://schemas.microsoft.com/office/drawing/2014/main" id="{E8B68BB3-00D7-4D93-9129-20C0B763BDE7}"/>
            </a:ext>
          </a:extLst>
        </xdr:cNvPr>
        <xdr:cNvSpPr txBox="1"/>
      </xdr:nvSpPr>
      <xdr:spPr>
        <a:xfrm>
          <a:off x="10515600" y="1440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126746</xdr:rowOff>
    </xdr:from>
    <xdr:to>
      <xdr:col>50</xdr:col>
      <xdr:colOff>165100</xdr:colOff>
      <xdr:row>84</xdr:row>
      <xdr:rowOff>56896</xdr:rowOff>
    </xdr:to>
    <xdr:sp macro="" textlink="">
      <xdr:nvSpPr>
        <xdr:cNvPr id="260" name="楕円 259">
          <a:extLst>
            <a:ext uri="{FF2B5EF4-FFF2-40B4-BE49-F238E27FC236}">
              <a16:creationId xmlns:a16="http://schemas.microsoft.com/office/drawing/2014/main" id="{EA382E57-5E28-455E-B318-429E3F587F7C}"/>
            </a:ext>
          </a:extLst>
        </xdr:cNvPr>
        <xdr:cNvSpPr/>
      </xdr:nvSpPr>
      <xdr:spPr>
        <a:xfrm>
          <a:off x="9588500" y="1435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6096</xdr:rowOff>
    </xdr:from>
    <xdr:to>
      <xdr:col>55</xdr:col>
      <xdr:colOff>0</xdr:colOff>
      <xdr:row>84</xdr:row>
      <xdr:rowOff>79248</xdr:rowOff>
    </xdr:to>
    <xdr:cxnSp macro="">
      <xdr:nvCxnSpPr>
        <xdr:cNvPr id="261" name="直線コネクタ 260">
          <a:extLst>
            <a:ext uri="{FF2B5EF4-FFF2-40B4-BE49-F238E27FC236}">
              <a16:creationId xmlns:a16="http://schemas.microsoft.com/office/drawing/2014/main" id="{4A8F681C-EF4D-4208-AC5D-2F5B72236357}"/>
            </a:ext>
          </a:extLst>
        </xdr:cNvPr>
        <xdr:cNvCxnSpPr/>
      </xdr:nvCxnSpPr>
      <xdr:spPr>
        <a:xfrm>
          <a:off x="9639300" y="14407896"/>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129032</xdr:rowOff>
    </xdr:from>
    <xdr:to>
      <xdr:col>46</xdr:col>
      <xdr:colOff>38100</xdr:colOff>
      <xdr:row>84</xdr:row>
      <xdr:rowOff>59182</xdr:rowOff>
    </xdr:to>
    <xdr:sp macro="" textlink="">
      <xdr:nvSpPr>
        <xdr:cNvPr id="262" name="楕円 261">
          <a:extLst>
            <a:ext uri="{FF2B5EF4-FFF2-40B4-BE49-F238E27FC236}">
              <a16:creationId xmlns:a16="http://schemas.microsoft.com/office/drawing/2014/main" id="{7B23209B-6ACC-43D0-B16A-9C308AD50B31}"/>
            </a:ext>
          </a:extLst>
        </xdr:cNvPr>
        <xdr:cNvSpPr/>
      </xdr:nvSpPr>
      <xdr:spPr>
        <a:xfrm>
          <a:off x="8699500" y="1435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6096</xdr:rowOff>
    </xdr:from>
    <xdr:to>
      <xdr:col>50</xdr:col>
      <xdr:colOff>114300</xdr:colOff>
      <xdr:row>84</xdr:row>
      <xdr:rowOff>8382</xdr:rowOff>
    </xdr:to>
    <xdr:cxnSp macro="">
      <xdr:nvCxnSpPr>
        <xdr:cNvPr id="263" name="直線コネクタ 262">
          <a:extLst>
            <a:ext uri="{FF2B5EF4-FFF2-40B4-BE49-F238E27FC236}">
              <a16:creationId xmlns:a16="http://schemas.microsoft.com/office/drawing/2014/main" id="{BD40202B-D6F0-4D34-A60C-9D46E214AA7D}"/>
            </a:ext>
          </a:extLst>
        </xdr:cNvPr>
        <xdr:cNvCxnSpPr/>
      </xdr:nvCxnSpPr>
      <xdr:spPr>
        <a:xfrm flipV="1">
          <a:off x="8750300" y="1440789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131318</xdr:rowOff>
    </xdr:from>
    <xdr:to>
      <xdr:col>41</xdr:col>
      <xdr:colOff>101600</xdr:colOff>
      <xdr:row>84</xdr:row>
      <xdr:rowOff>61468</xdr:rowOff>
    </xdr:to>
    <xdr:sp macro="" textlink="">
      <xdr:nvSpPr>
        <xdr:cNvPr id="264" name="楕円 263">
          <a:extLst>
            <a:ext uri="{FF2B5EF4-FFF2-40B4-BE49-F238E27FC236}">
              <a16:creationId xmlns:a16="http://schemas.microsoft.com/office/drawing/2014/main" id="{73C95461-F05D-4D52-A63D-EBB921C9ACF2}"/>
            </a:ext>
          </a:extLst>
        </xdr:cNvPr>
        <xdr:cNvSpPr/>
      </xdr:nvSpPr>
      <xdr:spPr>
        <a:xfrm>
          <a:off x="7810500" y="1436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8382</xdr:rowOff>
    </xdr:from>
    <xdr:to>
      <xdr:col>45</xdr:col>
      <xdr:colOff>177800</xdr:colOff>
      <xdr:row>84</xdr:row>
      <xdr:rowOff>10668</xdr:rowOff>
    </xdr:to>
    <xdr:cxnSp macro="">
      <xdr:nvCxnSpPr>
        <xdr:cNvPr id="265" name="直線コネクタ 264">
          <a:extLst>
            <a:ext uri="{FF2B5EF4-FFF2-40B4-BE49-F238E27FC236}">
              <a16:creationId xmlns:a16="http://schemas.microsoft.com/office/drawing/2014/main" id="{FC28675D-24C3-41FF-86D2-1A279DDC865F}"/>
            </a:ext>
          </a:extLst>
        </xdr:cNvPr>
        <xdr:cNvCxnSpPr/>
      </xdr:nvCxnSpPr>
      <xdr:spPr>
        <a:xfrm flipV="1">
          <a:off x="7861300" y="1441018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135889</xdr:rowOff>
    </xdr:from>
    <xdr:to>
      <xdr:col>36</xdr:col>
      <xdr:colOff>165100</xdr:colOff>
      <xdr:row>84</xdr:row>
      <xdr:rowOff>66039</xdr:rowOff>
    </xdr:to>
    <xdr:sp macro="" textlink="">
      <xdr:nvSpPr>
        <xdr:cNvPr id="266" name="楕円 265">
          <a:extLst>
            <a:ext uri="{FF2B5EF4-FFF2-40B4-BE49-F238E27FC236}">
              <a16:creationId xmlns:a16="http://schemas.microsoft.com/office/drawing/2014/main" id="{6AD8284F-8581-4131-9BF0-2EC4B664759E}"/>
            </a:ext>
          </a:extLst>
        </xdr:cNvPr>
        <xdr:cNvSpPr/>
      </xdr:nvSpPr>
      <xdr:spPr>
        <a:xfrm>
          <a:off x="6921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10668</xdr:rowOff>
    </xdr:from>
    <xdr:to>
      <xdr:col>41</xdr:col>
      <xdr:colOff>50800</xdr:colOff>
      <xdr:row>84</xdr:row>
      <xdr:rowOff>15239</xdr:rowOff>
    </xdr:to>
    <xdr:cxnSp macro="">
      <xdr:nvCxnSpPr>
        <xdr:cNvPr id="267" name="直線コネクタ 266">
          <a:extLst>
            <a:ext uri="{FF2B5EF4-FFF2-40B4-BE49-F238E27FC236}">
              <a16:creationId xmlns:a16="http://schemas.microsoft.com/office/drawing/2014/main" id="{9FA79A2C-AE88-4ED4-99B0-67CA857BA07B}"/>
            </a:ext>
          </a:extLst>
        </xdr:cNvPr>
        <xdr:cNvCxnSpPr/>
      </xdr:nvCxnSpPr>
      <xdr:spPr>
        <a:xfrm flipV="1">
          <a:off x="6972300" y="14412468"/>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41419</xdr:rowOff>
    </xdr:from>
    <xdr:ext cx="469744" cy="259045"/>
    <xdr:sp macro="" textlink="">
      <xdr:nvSpPr>
        <xdr:cNvPr id="268" name="n_1aveValue【福祉施設】&#10;一人当たり面積">
          <a:extLst>
            <a:ext uri="{FF2B5EF4-FFF2-40B4-BE49-F238E27FC236}">
              <a16:creationId xmlns:a16="http://schemas.microsoft.com/office/drawing/2014/main" id="{9AAD68BA-77E5-40DA-BBA4-3E609940DAB5}"/>
            </a:ext>
          </a:extLst>
        </xdr:cNvPr>
        <xdr:cNvSpPr txBox="1"/>
      </xdr:nvSpPr>
      <xdr:spPr>
        <a:xfrm>
          <a:off x="9391727" y="1410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64279</xdr:rowOff>
    </xdr:from>
    <xdr:ext cx="469744" cy="259045"/>
    <xdr:sp macro="" textlink="">
      <xdr:nvSpPr>
        <xdr:cNvPr id="269" name="n_2aveValue【福祉施設】&#10;一人当たり面積">
          <a:extLst>
            <a:ext uri="{FF2B5EF4-FFF2-40B4-BE49-F238E27FC236}">
              <a16:creationId xmlns:a16="http://schemas.microsoft.com/office/drawing/2014/main" id="{F997EFC6-8AE3-454B-84B5-C79425E35D34}"/>
            </a:ext>
          </a:extLst>
        </xdr:cNvPr>
        <xdr:cNvSpPr txBox="1"/>
      </xdr:nvSpPr>
      <xdr:spPr>
        <a:xfrm>
          <a:off x="8515427" y="1412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64025</xdr:rowOff>
    </xdr:from>
    <xdr:ext cx="469744" cy="259045"/>
    <xdr:sp macro="" textlink="">
      <xdr:nvSpPr>
        <xdr:cNvPr id="270" name="n_3aveValue【福祉施設】&#10;一人当たり面積">
          <a:extLst>
            <a:ext uri="{FF2B5EF4-FFF2-40B4-BE49-F238E27FC236}">
              <a16:creationId xmlns:a16="http://schemas.microsoft.com/office/drawing/2014/main" id="{6FE31224-75A6-4CB5-8E55-9D561058AD93}"/>
            </a:ext>
          </a:extLst>
        </xdr:cNvPr>
        <xdr:cNvSpPr txBox="1"/>
      </xdr:nvSpPr>
      <xdr:spPr>
        <a:xfrm>
          <a:off x="7626427" y="1446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75455</xdr:rowOff>
    </xdr:from>
    <xdr:ext cx="469744" cy="259045"/>
    <xdr:sp macro="" textlink="">
      <xdr:nvSpPr>
        <xdr:cNvPr id="271" name="n_4aveValue【福祉施設】&#10;一人当たり面積">
          <a:extLst>
            <a:ext uri="{FF2B5EF4-FFF2-40B4-BE49-F238E27FC236}">
              <a16:creationId xmlns:a16="http://schemas.microsoft.com/office/drawing/2014/main" id="{FA616E90-58F5-45AF-91F8-B2CA15F2F920}"/>
            </a:ext>
          </a:extLst>
        </xdr:cNvPr>
        <xdr:cNvSpPr txBox="1"/>
      </xdr:nvSpPr>
      <xdr:spPr>
        <a:xfrm>
          <a:off x="6737427" y="1447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48023</xdr:rowOff>
    </xdr:from>
    <xdr:ext cx="469744" cy="259045"/>
    <xdr:sp macro="" textlink="">
      <xdr:nvSpPr>
        <xdr:cNvPr id="272" name="n_1mainValue【福祉施設】&#10;一人当たり面積">
          <a:extLst>
            <a:ext uri="{FF2B5EF4-FFF2-40B4-BE49-F238E27FC236}">
              <a16:creationId xmlns:a16="http://schemas.microsoft.com/office/drawing/2014/main" id="{D9D5C4CD-E2D6-40BC-B979-C4820DA60A89}"/>
            </a:ext>
          </a:extLst>
        </xdr:cNvPr>
        <xdr:cNvSpPr txBox="1"/>
      </xdr:nvSpPr>
      <xdr:spPr>
        <a:xfrm>
          <a:off x="9391727" y="1444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50309</xdr:rowOff>
    </xdr:from>
    <xdr:ext cx="469744" cy="259045"/>
    <xdr:sp macro="" textlink="">
      <xdr:nvSpPr>
        <xdr:cNvPr id="273" name="n_2mainValue【福祉施設】&#10;一人当たり面積">
          <a:extLst>
            <a:ext uri="{FF2B5EF4-FFF2-40B4-BE49-F238E27FC236}">
              <a16:creationId xmlns:a16="http://schemas.microsoft.com/office/drawing/2014/main" id="{07160C5F-0A43-4546-ACB7-2338BAEAB725}"/>
            </a:ext>
          </a:extLst>
        </xdr:cNvPr>
        <xdr:cNvSpPr txBox="1"/>
      </xdr:nvSpPr>
      <xdr:spPr>
        <a:xfrm>
          <a:off x="8515427" y="1445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77995</xdr:rowOff>
    </xdr:from>
    <xdr:ext cx="469744" cy="259045"/>
    <xdr:sp macro="" textlink="">
      <xdr:nvSpPr>
        <xdr:cNvPr id="274" name="n_3mainValue【福祉施設】&#10;一人当たり面積">
          <a:extLst>
            <a:ext uri="{FF2B5EF4-FFF2-40B4-BE49-F238E27FC236}">
              <a16:creationId xmlns:a16="http://schemas.microsoft.com/office/drawing/2014/main" id="{E9D5C42C-5F44-4C6E-B702-3FC007FB0CE4}"/>
            </a:ext>
          </a:extLst>
        </xdr:cNvPr>
        <xdr:cNvSpPr txBox="1"/>
      </xdr:nvSpPr>
      <xdr:spPr>
        <a:xfrm>
          <a:off x="7626427" y="1413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82566</xdr:rowOff>
    </xdr:from>
    <xdr:ext cx="469744" cy="259045"/>
    <xdr:sp macro="" textlink="">
      <xdr:nvSpPr>
        <xdr:cNvPr id="275" name="n_4mainValue【福祉施設】&#10;一人当たり面積">
          <a:extLst>
            <a:ext uri="{FF2B5EF4-FFF2-40B4-BE49-F238E27FC236}">
              <a16:creationId xmlns:a16="http://schemas.microsoft.com/office/drawing/2014/main" id="{925251D4-DE4A-4721-B7B9-29AB2683019D}"/>
            </a:ext>
          </a:extLst>
        </xdr:cNvPr>
        <xdr:cNvSpPr txBox="1"/>
      </xdr:nvSpPr>
      <xdr:spPr>
        <a:xfrm>
          <a:off x="6737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6" name="正方形/長方形 275">
          <a:extLst>
            <a:ext uri="{FF2B5EF4-FFF2-40B4-BE49-F238E27FC236}">
              <a16:creationId xmlns:a16="http://schemas.microsoft.com/office/drawing/2014/main" id="{4CC61E9D-85E3-4E0E-A593-E7FB7580F41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7" name="正方形/長方形 276">
          <a:extLst>
            <a:ext uri="{FF2B5EF4-FFF2-40B4-BE49-F238E27FC236}">
              <a16:creationId xmlns:a16="http://schemas.microsoft.com/office/drawing/2014/main" id="{87C1E215-C1A7-4575-B13F-2088D471045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8" name="正方形/長方形 277">
          <a:extLst>
            <a:ext uri="{FF2B5EF4-FFF2-40B4-BE49-F238E27FC236}">
              <a16:creationId xmlns:a16="http://schemas.microsoft.com/office/drawing/2014/main" id="{1F702AF5-681B-4215-8C92-FA289468ACAA}"/>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9" name="正方形/長方形 278">
          <a:extLst>
            <a:ext uri="{FF2B5EF4-FFF2-40B4-BE49-F238E27FC236}">
              <a16:creationId xmlns:a16="http://schemas.microsoft.com/office/drawing/2014/main" id="{A051ABE1-BF91-4F0E-94A0-446F7FAC307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0" name="正方形/長方形 279">
          <a:extLst>
            <a:ext uri="{FF2B5EF4-FFF2-40B4-BE49-F238E27FC236}">
              <a16:creationId xmlns:a16="http://schemas.microsoft.com/office/drawing/2014/main" id="{70B21105-FEFA-4D33-A12B-774080665098}"/>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1" name="正方形/長方形 280">
          <a:extLst>
            <a:ext uri="{FF2B5EF4-FFF2-40B4-BE49-F238E27FC236}">
              <a16:creationId xmlns:a16="http://schemas.microsoft.com/office/drawing/2014/main" id="{F2CBC5A7-08D0-4157-B721-232EE79BE1EE}"/>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2" name="正方形/長方形 281">
          <a:extLst>
            <a:ext uri="{FF2B5EF4-FFF2-40B4-BE49-F238E27FC236}">
              <a16:creationId xmlns:a16="http://schemas.microsoft.com/office/drawing/2014/main" id="{A122EA75-A3CC-445C-9F09-8F926173841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3" name="正方形/長方形 282">
          <a:extLst>
            <a:ext uri="{FF2B5EF4-FFF2-40B4-BE49-F238E27FC236}">
              <a16:creationId xmlns:a16="http://schemas.microsoft.com/office/drawing/2014/main" id="{16569DF0-A276-4696-9A12-EBDFEC6B1574}"/>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4" name="正方形/長方形 283">
          <a:extLst>
            <a:ext uri="{FF2B5EF4-FFF2-40B4-BE49-F238E27FC236}">
              <a16:creationId xmlns:a16="http://schemas.microsoft.com/office/drawing/2014/main" id="{420F0D36-904A-49D3-911E-DEBE086016D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5" name="正方形/長方形 284">
          <a:extLst>
            <a:ext uri="{FF2B5EF4-FFF2-40B4-BE49-F238E27FC236}">
              <a16:creationId xmlns:a16="http://schemas.microsoft.com/office/drawing/2014/main" id="{D500440E-B1DD-4AA1-A7EF-627E6249F45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6" name="正方形/長方形 285">
          <a:extLst>
            <a:ext uri="{FF2B5EF4-FFF2-40B4-BE49-F238E27FC236}">
              <a16:creationId xmlns:a16="http://schemas.microsoft.com/office/drawing/2014/main" id="{7CADD4FB-2E3F-4E07-8136-3DEC5916F33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7" name="正方形/長方形 286">
          <a:extLst>
            <a:ext uri="{FF2B5EF4-FFF2-40B4-BE49-F238E27FC236}">
              <a16:creationId xmlns:a16="http://schemas.microsoft.com/office/drawing/2014/main" id="{740AD564-D39A-41DE-A261-34083CF2A80A}"/>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8" name="正方形/長方形 287">
          <a:extLst>
            <a:ext uri="{FF2B5EF4-FFF2-40B4-BE49-F238E27FC236}">
              <a16:creationId xmlns:a16="http://schemas.microsoft.com/office/drawing/2014/main" id="{6C3F11BD-29F4-414A-A5F6-B8AAFAEA65F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9" name="正方形/長方形 288">
          <a:extLst>
            <a:ext uri="{FF2B5EF4-FFF2-40B4-BE49-F238E27FC236}">
              <a16:creationId xmlns:a16="http://schemas.microsoft.com/office/drawing/2014/main" id="{6129DF7C-52DD-44B8-9AF0-555D8AC6DC4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0" name="正方形/長方形 289">
          <a:extLst>
            <a:ext uri="{FF2B5EF4-FFF2-40B4-BE49-F238E27FC236}">
              <a16:creationId xmlns:a16="http://schemas.microsoft.com/office/drawing/2014/main" id="{426C55BB-CDC5-42F9-98FE-25EC08CFE156}"/>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1" name="正方形/長方形 290">
          <a:extLst>
            <a:ext uri="{FF2B5EF4-FFF2-40B4-BE49-F238E27FC236}">
              <a16:creationId xmlns:a16="http://schemas.microsoft.com/office/drawing/2014/main" id="{09FA73C7-FC20-41C3-9209-98275F74CC9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2" name="正方形/長方形 291">
          <a:extLst>
            <a:ext uri="{FF2B5EF4-FFF2-40B4-BE49-F238E27FC236}">
              <a16:creationId xmlns:a16="http://schemas.microsoft.com/office/drawing/2014/main" id="{3688EFE2-95E4-41CE-B47D-59FBC475E62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3" name="正方形/長方形 292">
          <a:extLst>
            <a:ext uri="{FF2B5EF4-FFF2-40B4-BE49-F238E27FC236}">
              <a16:creationId xmlns:a16="http://schemas.microsoft.com/office/drawing/2014/main" id="{8DE3E0E1-F74C-43C4-BEA6-02840D5837F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4" name="正方形/長方形 293">
          <a:extLst>
            <a:ext uri="{FF2B5EF4-FFF2-40B4-BE49-F238E27FC236}">
              <a16:creationId xmlns:a16="http://schemas.microsoft.com/office/drawing/2014/main" id="{57E57377-A515-4339-A094-3A395130363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5" name="正方形/長方形 294">
          <a:extLst>
            <a:ext uri="{FF2B5EF4-FFF2-40B4-BE49-F238E27FC236}">
              <a16:creationId xmlns:a16="http://schemas.microsoft.com/office/drawing/2014/main" id="{7C82143C-125D-4689-8340-7E53C64229F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6" name="正方形/長方形 295">
          <a:extLst>
            <a:ext uri="{FF2B5EF4-FFF2-40B4-BE49-F238E27FC236}">
              <a16:creationId xmlns:a16="http://schemas.microsoft.com/office/drawing/2014/main" id="{D775C8DA-792C-4C2D-804C-77E60ACDACA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7" name="正方形/長方形 296">
          <a:extLst>
            <a:ext uri="{FF2B5EF4-FFF2-40B4-BE49-F238E27FC236}">
              <a16:creationId xmlns:a16="http://schemas.microsoft.com/office/drawing/2014/main" id="{E23150BC-E92B-4827-A58A-18688B16CA2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8" name="正方形/長方形 297">
          <a:extLst>
            <a:ext uri="{FF2B5EF4-FFF2-40B4-BE49-F238E27FC236}">
              <a16:creationId xmlns:a16="http://schemas.microsoft.com/office/drawing/2014/main" id="{6D0A67A1-2B76-45A4-8E6A-200DE06D492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9" name="正方形/長方形 298">
          <a:extLst>
            <a:ext uri="{FF2B5EF4-FFF2-40B4-BE49-F238E27FC236}">
              <a16:creationId xmlns:a16="http://schemas.microsoft.com/office/drawing/2014/main" id="{C2BE1D7F-0034-4EA4-878E-5B37979E9A2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0" name="テキスト ボックス 299">
          <a:extLst>
            <a:ext uri="{FF2B5EF4-FFF2-40B4-BE49-F238E27FC236}">
              <a16:creationId xmlns:a16="http://schemas.microsoft.com/office/drawing/2014/main" id="{FA4C3A47-045F-4BD0-AF94-25C5F3D43EBD}"/>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1" name="直線コネクタ 300">
          <a:extLst>
            <a:ext uri="{FF2B5EF4-FFF2-40B4-BE49-F238E27FC236}">
              <a16:creationId xmlns:a16="http://schemas.microsoft.com/office/drawing/2014/main" id="{F3EE1009-2250-45D1-927C-AEB9213ACDD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2" name="テキスト ボックス 301">
          <a:extLst>
            <a:ext uri="{FF2B5EF4-FFF2-40B4-BE49-F238E27FC236}">
              <a16:creationId xmlns:a16="http://schemas.microsoft.com/office/drawing/2014/main" id="{0029BC16-B2E7-4153-8788-D39562F3429B}"/>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3" name="直線コネクタ 302">
          <a:extLst>
            <a:ext uri="{FF2B5EF4-FFF2-40B4-BE49-F238E27FC236}">
              <a16:creationId xmlns:a16="http://schemas.microsoft.com/office/drawing/2014/main" id="{97E7B5C3-5ABB-4126-A6FD-49D08AD90552}"/>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4" name="テキスト ボックス 303">
          <a:extLst>
            <a:ext uri="{FF2B5EF4-FFF2-40B4-BE49-F238E27FC236}">
              <a16:creationId xmlns:a16="http://schemas.microsoft.com/office/drawing/2014/main" id="{A63D01A4-B52F-4523-99B6-215CC8CB6D71}"/>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5" name="直線コネクタ 304">
          <a:extLst>
            <a:ext uri="{FF2B5EF4-FFF2-40B4-BE49-F238E27FC236}">
              <a16:creationId xmlns:a16="http://schemas.microsoft.com/office/drawing/2014/main" id="{4AB5F0E6-72A8-4D3D-B811-4AF486BBE7FA}"/>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6" name="テキスト ボックス 305">
          <a:extLst>
            <a:ext uri="{FF2B5EF4-FFF2-40B4-BE49-F238E27FC236}">
              <a16:creationId xmlns:a16="http://schemas.microsoft.com/office/drawing/2014/main" id="{EC5FC636-F790-4E6B-91D8-8AB37D8374D3}"/>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7" name="直線コネクタ 306">
          <a:extLst>
            <a:ext uri="{FF2B5EF4-FFF2-40B4-BE49-F238E27FC236}">
              <a16:creationId xmlns:a16="http://schemas.microsoft.com/office/drawing/2014/main" id="{B4C4D10D-68FE-423B-B7E9-7F77238D7F32}"/>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08" name="テキスト ボックス 307">
          <a:extLst>
            <a:ext uri="{FF2B5EF4-FFF2-40B4-BE49-F238E27FC236}">
              <a16:creationId xmlns:a16="http://schemas.microsoft.com/office/drawing/2014/main" id="{52B9049E-272C-4794-9B9B-22A41E578EAB}"/>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09" name="直線コネクタ 308">
          <a:extLst>
            <a:ext uri="{FF2B5EF4-FFF2-40B4-BE49-F238E27FC236}">
              <a16:creationId xmlns:a16="http://schemas.microsoft.com/office/drawing/2014/main" id="{FEA72D06-7380-471E-BD21-D4752E55CEAE}"/>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0" name="テキスト ボックス 309">
          <a:extLst>
            <a:ext uri="{FF2B5EF4-FFF2-40B4-BE49-F238E27FC236}">
              <a16:creationId xmlns:a16="http://schemas.microsoft.com/office/drawing/2014/main" id="{B99ED5EE-552E-4C25-8B81-6ECDAEA8D6A6}"/>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1" name="直線コネクタ 310">
          <a:extLst>
            <a:ext uri="{FF2B5EF4-FFF2-40B4-BE49-F238E27FC236}">
              <a16:creationId xmlns:a16="http://schemas.microsoft.com/office/drawing/2014/main" id="{BF6C654A-6084-4A1F-91A6-210F5B723F9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2" name="テキスト ボックス 311">
          <a:extLst>
            <a:ext uri="{FF2B5EF4-FFF2-40B4-BE49-F238E27FC236}">
              <a16:creationId xmlns:a16="http://schemas.microsoft.com/office/drawing/2014/main" id="{2D66EA85-CFF9-40F7-BEF4-422D0B9949BD}"/>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3" name="直線コネクタ 312">
          <a:extLst>
            <a:ext uri="{FF2B5EF4-FFF2-40B4-BE49-F238E27FC236}">
              <a16:creationId xmlns:a16="http://schemas.microsoft.com/office/drawing/2014/main" id="{2C37F08B-88DE-4760-BF90-49EE7E23B61D}"/>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4" name="テキスト ボックス 313">
          <a:extLst>
            <a:ext uri="{FF2B5EF4-FFF2-40B4-BE49-F238E27FC236}">
              <a16:creationId xmlns:a16="http://schemas.microsoft.com/office/drawing/2014/main" id="{19470174-E7B8-4833-831B-073D0F15C2CA}"/>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5" name="直線コネクタ 314">
          <a:extLst>
            <a:ext uri="{FF2B5EF4-FFF2-40B4-BE49-F238E27FC236}">
              <a16:creationId xmlns:a16="http://schemas.microsoft.com/office/drawing/2014/main" id="{9639E428-5041-4BFE-93E9-5BD78C44572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6" name="【一般廃棄物処理施設】&#10;有形固定資産減価償却率グラフ枠">
          <a:extLst>
            <a:ext uri="{FF2B5EF4-FFF2-40B4-BE49-F238E27FC236}">
              <a16:creationId xmlns:a16="http://schemas.microsoft.com/office/drawing/2014/main" id="{8C576CEC-22B8-44A1-AED1-70BB507962E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162742</xdr:rowOff>
    </xdr:from>
    <xdr:to>
      <xdr:col>85</xdr:col>
      <xdr:colOff>126364</xdr:colOff>
      <xdr:row>41</xdr:row>
      <xdr:rowOff>167640</xdr:rowOff>
    </xdr:to>
    <xdr:cxnSp macro="">
      <xdr:nvCxnSpPr>
        <xdr:cNvPr id="317" name="直線コネクタ 316">
          <a:extLst>
            <a:ext uri="{FF2B5EF4-FFF2-40B4-BE49-F238E27FC236}">
              <a16:creationId xmlns:a16="http://schemas.microsoft.com/office/drawing/2014/main" id="{129AE18A-4EEF-4C1C-A1B6-E2BA47E74DD7}"/>
            </a:ext>
          </a:extLst>
        </xdr:cNvPr>
        <xdr:cNvCxnSpPr/>
      </xdr:nvCxnSpPr>
      <xdr:spPr>
        <a:xfrm flipV="1">
          <a:off x="16318864" y="5820592"/>
          <a:ext cx="0" cy="1376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318" name="【一般廃棄物処理施設】&#10;有形固定資産減価償却率最小値テキスト">
          <a:extLst>
            <a:ext uri="{FF2B5EF4-FFF2-40B4-BE49-F238E27FC236}">
              <a16:creationId xmlns:a16="http://schemas.microsoft.com/office/drawing/2014/main" id="{E746CAD6-C42E-4E15-9BC5-BE938B6A1558}"/>
            </a:ext>
          </a:extLst>
        </xdr:cNvPr>
        <xdr:cNvSpPr txBox="1"/>
      </xdr:nvSpPr>
      <xdr:spPr>
        <a:xfrm>
          <a:off x="16357600" y="720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319" name="直線コネクタ 318">
          <a:extLst>
            <a:ext uri="{FF2B5EF4-FFF2-40B4-BE49-F238E27FC236}">
              <a16:creationId xmlns:a16="http://schemas.microsoft.com/office/drawing/2014/main" id="{3945DCF0-9CBF-434F-87AE-ED636F5B33DB}"/>
            </a:ext>
          </a:extLst>
        </xdr:cNvPr>
        <xdr:cNvCxnSpPr/>
      </xdr:nvCxnSpPr>
      <xdr:spPr>
        <a:xfrm>
          <a:off x="16230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109419</xdr:rowOff>
    </xdr:from>
    <xdr:ext cx="340478" cy="259045"/>
    <xdr:sp macro="" textlink="">
      <xdr:nvSpPr>
        <xdr:cNvPr id="320" name="【一般廃棄物処理施設】&#10;有形固定資産減価償却率最大値テキスト">
          <a:extLst>
            <a:ext uri="{FF2B5EF4-FFF2-40B4-BE49-F238E27FC236}">
              <a16:creationId xmlns:a16="http://schemas.microsoft.com/office/drawing/2014/main" id="{E10568B9-3DA7-498B-B246-17A0010931D3}"/>
            </a:ext>
          </a:extLst>
        </xdr:cNvPr>
        <xdr:cNvSpPr txBox="1"/>
      </xdr:nvSpPr>
      <xdr:spPr>
        <a:xfrm>
          <a:off x="16357600" y="55958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162742</xdr:rowOff>
    </xdr:from>
    <xdr:to>
      <xdr:col>86</xdr:col>
      <xdr:colOff>25400</xdr:colOff>
      <xdr:row>33</xdr:row>
      <xdr:rowOff>162742</xdr:rowOff>
    </xdr:to>
    <xdr:cxnSp macro="">
      <xdr:nvCxnSpPr>
        <xdr:cNvPr id="321" name="直線コネクタ 320">
          <a:extLst>
            <a:ext uri="{FF2B5EF4-FFF2-40B4-BE49-F238E27FC236}">
              <a16:creationId xmlns:a16="http://schemas.microsoft.com/office/drawing/2014/main" id="{DA074D99-CF7C-43B5-92F5-A8B0C5A83765}"/>
            </a:ext>
          </a:extLst>
        </xdr:cNvPr>
        <xdr:cNvCxnSpPr/>
      </xdr:nvCxnSpPr>
      <xdr:spPr>
        <a:xfrm>
          <a:off x="16230600" y="582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114861</xdr:rowOff>
    </xdr:from>
    <xdr:ext cx="405111" cy="259045"/>
    <xdr:sp macro="" textlink="">
      <xdr:nvSpPr>
        <xdr:cNvPr id="322" name="【一般廃棄物処理施設】&#10;有形固定資産減価償却率平均値テキスト">
          <a:extLst>
            <a:ext uri="{FF2B5EF4-FFF2-40B4-BE49-F238E27FC236}">
              <a16:creationId xmlns:a16="http://schemas.microsoft.com/office/drawing/2014/main" id="{B5DC0C5E-C5C0-4747-9909-B80ED7CF8480}"/>
            </a:ext>
          </a:extLst>
        </xdr:cNvPr>
        <xdr:cNvSpPr txBox="1"/>
      </xdr:nvSpPr>
      <xdr:spPr>
        <a:xfrm>
          <a:off x="16357600" y="66299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136434</xdr:rowOff>
    </xdr:from>
    <xdr:to>
      <xdr:col>85</xdr:col>
      <xdr:colOff>177800</xdr:colOff>
      <xdr:row>39</xdr:row>
      <xdr:rowOff>66584</xdr:rowOff>
    </xdr:to>
    <xdr:sp macro="" textlink="">
      <xdr:nvSpPr>
        <xdr:cNvPr id="323" name="フローチャート: 判断 322">
          <a:extLst>
            <a:ext uri="{FF2B5EF4-FFF2-40B4-BE49-F238E27FC236}">
              <a16:creationId xmlns:a16="http://schemas.microsoft.com/office/drawing/2014/main" id="{E6D55582-DE1C-42AF-BE28-DB5CA4B71EF1}"/>
            </a:ext>
          </a:extLst>
        </xdr:cNvPr>
        <xdr:cNvSpPr/>
      </xdr:nvSpPr>
      <xdr:spPr>
        <a:xfrm>
          <a:off x="16268700" y="665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128270</xdr:rowOff>
    </xdr:from>
    <xdr:to>
      <xdr:col>81</xdr:col>
      <xdr:colOff>101600</xdr:colOff>
      <xdr:row>39</xdr:row>
      <xdr:rowOff>58420</xdr:rowOff>
    </xdr:to>
    <xdr:sp macro="" textlink="">
      <xdr:nvSpPr>
        <xdr:cNvPr id="324" name="フローチャート: 判断 323">
          <a:extLst>
            <a:ext uri="{FF2B5EF4-FFF2-40B4-BE49-F238E27FC236}">
              <a16:creationId xmlns:a16="http://schemas.microsoft.com/office/drawing/2014/main" id="{7414EF43-BFD8-47DF-B7E2-BF704235A736}"/>
            </a:ext>
          </a:extLst>
        </xdr:cNvPr>
        <xdr:cNvSpPr/>
      </xdr:nvSpPr>
      <xdr:spPr>
        <a:xfrm>
          <a:off x="15430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170724</xdr:rowOff>
    </xdr:from>
    <xdr:to>
      <xdr:col>76</xdr:col>
      <xdr:colOff>165100</xdr:colOff>
      <xdr:row>39</xdr:row>
      <xdr:rowOff>100874</xdr:rowOff>
    </xdr:to>
    <xdr:sp macro="" textlink="">
      <xdr:nvSpPr>
        <xdr:cNvPr id="325" name="フローチャート: 判断 324">
          <a:extLst>
            <a:ext uri="{FF2B5EF4-FFF2-40B4-BE49-F238E27FC236}">
              <a16:creationId xmlns:a16="http://schemas.microsoft.com/office/drawing/2014/main" id="{63B8E86B-81ED-4CF2-B8F4-A0C6C278E6D4}"/>
            </a:ext>
          </a:extLst>
        </xdr:cNvPr>
        <xdr:cNvSpPr/>
      </xdr:nvSpPr>
      <xdr:spPr>
        <a:xfrm>
          <a:off x="14541500" y="6685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121738</xdr:rowOff>
    </xdr:from>
    <xdr:to>
      <xdr:col>72</xdr:col>
      <xdr:colOff>38100</xdr:colOff>
      <xdr:row>39</xdr:row>
      <xdr:rowOff>51888</xdr:rowOff>
    </xdr:to>
    <xdr:sp macro="" textlink="">
      <xdr:nvSpPr>
        <xdr:cNvPr id="326" name="フローチャート: 判断 325">
          <a:extLst>
            <a:ext uri="{FF2B5EF4-FFF2-40B4-BE49-F238E27FC236}">
              <a16:creationId xmlns:a16="http://schemas.microsoft.com/office/drawing/2014/main" id="{570B36E5-4C76-465A-99EB-96203625043E}"/>
            </a:ext>
          </a:extLst>
        </xdr:cNvPr>
        <xdr:cNvSpPr/>
      </xdr:nvSpPr>
      <xdr:spPr>
        <a:xfrm>
          <a:off x="13652500" y="663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31931</xdr:rowOff>
    </xdr:from>
    <xdr:to>
      <xdr:col>67</xdr:col>
      <xdr:colOff>101600</xdr:colOff>
      <xdr:row>38</xdr:row>
      <xdr:rowOff>133531</xdr:rowOff>
    </xdr:to>
    <xdr:sp macro="" textlink="">
      <xdr:nvSpPr>
        <xdr:cNvPr id="327" name="フローチャート: 判断 326">
          <a:extLst>
            <a:ext uri="{FF2B5EF4-FFF2-40B4-BE49-F238E27FC236}">
              <a16:creationId xmlns:a16="http://schemas.microsoft.com/office/drawing/2014/main" id="{63D7EAF4-D499-49C2-AB23-034662BBE50D}"/>
            </a:ext>
          </a:extLst>
        </xdr:cNvPr>
        <xdr:cNvSpPr/>
      </xdr:nvSpPr>
      <xdr:spPr>
        <a:xfrm>
          <a:off x="12763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174F0A42-74A5-4F2E-BE6C-9F9540FB10A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44DE53CC-61CE-4140-BF0C-E88869C0AFE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4296A7C6-10CD-4ECF-9FC4-7BE2949284DE}"/>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F9B89E87-B06A-4968-B7D0-365E29AB4F6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9A70213B-6F40-4226-A17D-9BD74B7B2D99}"/>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136434</xdr:rowOff>
    </xdr:from>
    <xdr:to>
      <xdr:col>85</xdr:col>
      <xdr:colOff>177800</xdr:colOff>
      <xdr:row>36</xdr:row>
      <xdr:rowOff>66584</xdr:rowOff>
    </xdr:to>
    <xdr:sp macro="" textlink="">
      <xdr:nvSpPr>
        <xdr:cNvPr id="333" name="楕円 332">
          <a:extLst>
            <a:ext uri="{FF2B5EF4-FFF2-40B4-BE49-F238E27FC236}">
              <a16:creationId xmlns:a16="http://schemas.microsoft.com/office/drawing/2014/main" id="{2A93E46B-AAAC-48DD-8058-45C56D56D1DF}"/>
            </a:ext>
          </a:extLst>
        </xdr:cNvPr>
        <xdr:cNvSpPr/>
      </xdr:nvSpPr>
      <xdr:spPr>
        <a:xfrm>
          <a:off x="16268700" y="613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159311</xdr:rowOff>
    </xdr:from>
    <xdr:ext cx="405111" cy="259045"/>
    <xdr:sp macro="" textlink="">
      <xdr:nvSpPr>
        <xdr:cNvPr id="334" name="【一般廃棄物処理施設】&#10;有形固定資産減価償却率該当値テキスト">
          <a:extLst>
            <a:ext uri="{FF2B5EF4-FFF2-40B4-BE49-F238E27FC236}">
              <a16:creationId xmlns:a16="http://schemas.microsoft.com/office/drawing/2014/main" id="{D825CC06-823F-4A9F-BDAE-7A836A17097A}"/>
            </a:ext>
          </a:extLst>
        </xdr:cNvPr>
        <xdr:cNvSpPr txBox="1"/>
      </xdr:nvSpPr>
      <xdr:spPr>
        <a:xfrm>
          <a:off x="16357600" y="5988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53158</xdr:rowOff>
    </xdr:from>
    <xdr:to>
      <xdr:col>81</xdr:col>
      <xdr:colOff>101600</xdr:colOff>
      <xdr:row>35</xdr:row>
      <xdr:rowOff>154758</xdr:rowOff>
    </xdr:to>
    <xdr:sp macro="" textlink="">
      <xdr:nvSpPr>
        <xdr:cNvPr id="335" name="楕円 334">
          <a:extLst>
            <a:ext uri="{FF2B5EF4-FFF2-40B4-BE49-F238E27FC236}">
              <a16:creationId xmlns:a16="http://schemas.microsoft.com/office/drawing/2014/main" id="{29774D1A-98CB-4332-9CA3-50807D50081A}"/>
            </a:ext>
          </a:extLst>
        </xdr:cNvPr>
        <xdr:cNvSpPr/>
      </xdr:nvSpPr>
      <xdr:spPr>
        <a:xfrm>
          <a:off x="15430500" y="605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103958</xdr:rowOff>
    </xdr:from>
    <xdr:to>
      <xdr:col>85</xdr:col>
      <xdr:colOff>127000</xdr:colOff>
      <xdr:row>36</xdr:row>
      <xdr:rowOff>15784</xdr:rowOff>
    </xdr:to>
    <xdr:cxnSp macro="">
      <xdr:nvCxnSpPr>
        <xdr:cNvPr id="336" name="直線コネクタ 335">
          <a:extLst>
            <a:ext uri="{FF2B5EF4-FFF2-40B4-BE49-F238E27FC236}">
              <a16:creationId xmlns:a16="http://schemas.microsoft.com/office/drawing/2014/main" id="{59BC2680-2AE5-4651-800D-919D5BB06B89}"/>
            </a:ext>
          </a:extLst>
        </xdr:cNvPr>
        <xdr:cNvCxnSpPr/>
      </xdr:nvCxnSpPr>
      <xdr:spPr>
        <a:xfrm>
          <a:off x="15481300" y="6104708"/>
          <a:ext cx="838200" cy="8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142966</xdr:rowOff>
    </xdr:from>
    <xdr:to>
      <xdr:col>76</xdr:col>
      <xdr:colOff>165100</xdr:colOff>
      <xdr:row>35</xdr:row>
      <xdr:rowOff>73116</xdr:rowOff>
    </xdr:to>
    <xdr:sp macro="" textlink="">
      <xdr:nvSpPr>
        <xdr:cNvPr id="337" name="楕円 336">
          <a:extLst>
            <a:ext uri="{FF2B5EF4-FFF2-40B4-BE49-F238E27FC236}">
              <a16:creationId xmlns:a16="http://schemas.microsoft.com/office/drawing/2014/main" id="{D5042E03-73D4-4840-8C64-D4F01B25D953}"/>
            </a:ext>
          </a:extLst>
        </xdr:cNvPr>
        <xdr:cNvSpPr/>
      </xdr:nvSpPr>
      <xdr:spPr>
        <a:xfrm>
          <a:off x="14541500" y="597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22316</xdr:rowOff>
    </xdr:from>
    <xdr:to>
      <xdr:col>81</xdr:col>
      <xdr:colOff>50800</xdr:colOff>
      <xdr:row>35</xdr:row>
      <xdr:rowOff>103958</xdr:rowOff>
    </xdr:to>
    <xdr:cxnSp macro="">
      <xdr:nvCxnSpPr>
        <xdr:cNvPr id="338" name="直線コネクタ 337">
          <a:extLst>
            <a:ext uri="{FF2B5EF4-FFF2-40B4-BE49-F238E27FC236}">
              <a16:creationId xmlns:a16="http://schemas.microsoft.com/office/drawing/2014/main" id="{D1C0EE39-D1E5-48AD-AC6C-FFA736B7BCF6}"/>
            </a:ext>
          </a:extLst>
        </xdr:cNvPr>
        <xdr:cNvCxnSpPr/>
      </xdr:nvCxnSpPr>
      <xdr:spPr>
        <a:xfrm>
          <a:off x="14592300" y="6023066"/>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61323</xdr:rowOff>
    </xdr:from>
    <xdr:to>
      <xdr:col>72</xdr:col>
      <xdr:colOff>38100</xdr:colOff>
      <xdr:row>34</xdr:row>
      <xdr:rowOff>162923</xdr:rowOff>
    </xdr:to>
    <xdr:sp macro="" textlink="">
      <xdr:nvSpPr>
        <xdr:cNvPr id="339" name="楕円 338">
          <a:extLst>
            <a:ext uri="{FF2B5EF4-FFF2-40B4-BE49-F238E27FC236}">
              <a16:creationId xmlns:a16="http://schemas.microsoft.com/office/drawing/2014/main" id="{84D0ED56-72C8-48AA-AD24-6ACE8F44924E}"/>
            </a:ext>
          </a:extLst>
        </xdr:cNvPr>
        <xdr:cNvSpPr/>
      </xdr:nvSpPr>
      <xdr:spPr>
        <a:xfrm>
          <a:off x="13652500" y="589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112123</xdr:rowOff>
    </xdr:from>
    <xdr:to>
      <xdr:col>76</xdr:col>
      <xdr:colOff>114300</xdr:colOff>
      <xdr:row>35</xdr:row>
      <xdr:rowOff>22316</xdr:rowOff>
    </xdr:to>
    <xdr:cxnSp macro="">
      <xdr:nvCxnSpPr>
        <xdr:cNvPr id="340" name="直線コネクタ 339">
          <a:extLst>
            <a:ext uri="{FF2B5EF4-FFF2-40B4-BE49-F238E27FC236}">
              <a16:creationId xmlns:a16="http://schemas.microsoft.com/office/drawing/2014/main" id="{EA21B6A9-A577-43B9-9CD2-4FDB98160265}"/>
            </a:ext>
          </a:extLst>
        </xdr:cNvPr>
        <xdr:cNvCxnSpPr/>
      </xdr:nvCxnSpPr>
      <xdr:spPr>
        <a:xfrm>
          <a:off x="13703300" y="5941423"/>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95613</xdr:rowOff>
    </xdr:from>
    <xdr:to>
      <xdr:col>67</xdr:col>
      <xdr:colOff>101600</xdr:colOff>
      <xdr:row>36</xdr:row>
      <xdr:rowOff>25763</xdr:rowOff>
    </xdr:to>
    <xdr:sp macro="" textlink="">
      <xdr:nvSpPr>
        <xdr:cNvPr id="341" name="楕円 340">
          <a:extLst>
            <a:ext uri="{FF2B5EF4-FFF2-40B4-BE49-F238E27FC236}">
              <a16:creationId xmlns:a16="http://schemas.microsoft.com/office/drawing/2014/main" id="{1C1DE5A6-DF74-4D5C-9FFD-00BFD8CEC454}"/>
            </a:ext>
          </a:extLst>
        </xdr:cNvPr>
        <xdr:cNvSpPr/>
      </xdr:nvSpPr>
      <xdr:spPr>
        <a:xfrm>
          <a:off x="12763500" y="609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112123</xdr:rowOff>
    </xdr:from>
    <xdr:to>
      <xdr:col>71</xdr:col>
      <xdr:colOff>177800</xdr:colOff>
      <xdr:row>35</xdr:row>
      <xdr:rowOff>146413</xdr:rowOff>
    </xdr:to>
    <xdr:cxnSp macro="">
      <xdr:nvCxnSpPr>
        <xdr:cNvPr id="342" name="直線コネクタ 341">
          <a:extLst>
            <a:ext uri="{FF2B5EF4-FFF2-40B4-BE49-F238E27FC236}">
              <a16:creationId xmlns:a16="http://schemas.microsoft.com/office/drawing/2014/main" id="{6945606C-536F-4613-AB00-55C28476858F}"/>
            </a:ext>
          </a:extLst>
        </xdr:cNvPr>
        <xdr:cNvCxnSpPr/>
      </xdr:nvCxnSpPr>
      <xdr:spPr>
        <a:xfrm flipV="1">
          <a:off x="12814300" y="5941423"/>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49547</xdr:rowOff>
    </xdr:from>
    <xdr:ext cx="405111" cy="259045"/>
    <xdr:sp macro="" textlink="">
      <xdr:nvSpPr>
        <xdr:cNvPr id="343" name="n_1aveValue【一般廃棄物処理施設】&#10;有形固定資産減価償却率">
          <a:extLst>
            <a:ext uri="{FF2B5EF4-FFF2-40B4-BE49-F238E27FC236}">
              <a16:creationId xmlns:a16="http://schemas.microsoft.com/office/drawing/2014/main" id="{75F51AD9-D590-4447-9AEF-E73546457F26}"/>
            </a:ext>
          </a:extLst>
        </xdr:cNvPr>
        <xdr:cNvSpPr txBox="1"/>
      </xdr:nvSpPr>
      <xdr:spPr>
        <a:xfrm>
          <a:off x="152660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92001</xdr:rowOff>
    </xdr:from>
    <xdr:ext cx="405111" cy="259045"/>
    <xdr:sp macro="" textlink="">
      <xdr:nvSpPr>
        <xdr:cNvPr id="344" name="n_2aveValue【一般廃棄物処理施設】&#10;有形固定資産減価償却率">
          <a:extLst>
            <a:ext uri="{FF2B5EF4-FFF2-40B4-BE49-F238E27FC236}">
              <a16:creationId xmlns:a16="http://schemas.microsoft.com/office/drawing/2014/main" id="{A6FA1B3F-1DA9-48F3-B0E4-07A6A810E652}"/>
            </a:ext>
          </a:extLst>
        </xdr:cNvPr>
        <xdr:cNvSpPr txBox="1"/>
      </xdr:nvSpPr>
      <xdr:spPr>
        <a:xfrm>
          <a:off x="14389744" y="677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43015</xdr:rowOff>
    </xdr:from>
    <xdr:ext cx="405111" cy="259045"/>
    <xdr:sp macro="" textlink="">
      <xdr:nvSpPr>
        <xdr:cNvPr id="345" name="n_3aveValue【一般廃棄物処理施設】&#10;有形固定資産減価償却率">
          <a:extLst>
            <a:ext uri="{FF2B5EF4-FFF2-40B4-BE49-F238E27FC236}">
              <a16:creationId xmlns:a16="http://schemas.microsoft.com/office/drawing/2014/main" id="{906D0B65-F771-4250-8538-BAF9B4F53101}"/>
            </a:ext>
          </a:extLst>
        </xdr:cNvPr>
        <xdr:cNvSpPr txBox="1"/>
      </xdr:nvSpPr>
      <xdr:spPr>
        <a:xfrm>
          <a:off x="13500744" y="672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124658</xdr:rowOff>
    </xdr:from>
    <xdr:ext cx="405111" cy="259045"/>
    <xdr:sp macro="" textlink="">
      <xdr:nvSpPr>
        <xdr:cNvPr id="346" name="n_4aveValue【一般廃棄物処理施設】&#10;有形固定資産減価償却率">
          <a:extLst>
            <a:ext uri="{FF2B5EF4-FFF2-40B4-BE49-F238E27FC236}">
              <a16:creationId xmlns:a16="http://schemas.microsoft.com/office/drawing/2014/main" id="{01F554BB-0706-4F3B-8BC5-42BA4A2A99D8}"/>
            </a:ext>
          </a:extLst>
        </xdr:cNvPr>
        <xdr:cNvSpPr txBox="1"/>
      </xdr:nvSpPr>
      <xdr:spPr>
        <a:xfrm>
          <a:off x="12611744" y="663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171285</xdr:rowOff>
    </xdr:from>
    <xdr:ext cx="405111" cy="259045"/>
    <xdr:sp macro="" textlink="">
      <xdr:nvSpPr>
        <xdr:cNvPr id="347" name="n_1mainValue【一般廃棄物処理施設】&#10;有形固定資産減価償却率">
          <a:extLst>
            <a:ext uri="{FF2B5EF4-FFF2-40B4-BE49-F238E27FC236}">
              <a16:creationId xmlns:a16="http://schemas.microsoft.com/office/drawing/2014/main" id="{E2EA43AA-F8EB-4CDC-A2DD-A128C999011A}"/>
            </a:ext>
          </a:extLst>
        </xdr:cNvPr>
        <xdr:cNvSpPr txBox="1"/>
      </xdr:nvSpPr>
      <xdr:spPr>
        <a:xfrm>
          <a:off x="15266044" y="582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89643</xdr:rowOff>
    </xdr:from>
    <xdr:ext cx="405111" cy="259045"/>
    <xdr:sp macro="" textlink="">
      <xdr:nvSpPr>
        <xdr:cNvPr id="348" name="n_2mainValue【一般廃棄物処理施設】&#10;有形固定資産減価償却率">
          <a:extLst>
            <a:ext uri="{FF2B5EF4-FFF2-40B4-BE49-F238E27FC236}">
              <a16:creationId xmlns:a16="http://schemas.microsoft.com/office/drawing/2014/main" id="{CF5FEBB2-8474-4141-AA15-8F7E41FB3D49}"/>
            </a:ext>
          </a:extLst>
        </xdr:cNvPr>
        <xdr:cNvSpPr txBox="1"/>
      </xdr:nvSpPr>
      <xdr:spPr>
        <a:xfrm>
          <a:off x="14389744" y="574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8000</xdr:rowOff>
    </xdr:from>
    <xdr:ext cx="405111" cy="259045"/>
    <xdr:sp macro="" textlink="">
      <xdr:nvSpPr>
        <xdr:cNvPr id="349" name="n_3mainValue【一般廃棄物処理施設】&#10;有形固定資産減価償却率">
          <a:extLst>
            <a:ext uri="{FF2B5EF4-FFF2-40B4-BE49-F238E27FC236}">
              <a16:creationId xmlns:a16="http://schemas.microsoft.com/office/drawing/2014/main" id="{4F6DC3ED-1D64-46E7-96D2-74E4FD672508}"/>
            </a:ext>
          </a:extLst>
        </xdr:cNvPr>
        <xdr:cNvSpPr txBox="1"/>
      </xdr:nvSpPr>
      <xdr:spPr>
        <a:xfrm>
          <a:off x="13500744" y="5665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42290</xdr:rowOff>
    </xdr:from>
    <xdr:ext cx="405111" cy="259045"/>
    <xdr:sp macro="" textlink="">
      <xdr:nvSpPr>
        <xdr:cNvPr id="350" name="n_4mainValue【一般廃棄物処理施設】&#10;有形固定資産減価償却率">
          <a:extLst>
            <a:ext uri="{FF2B5EF4-FFF2-40B4-BE49-F238E27FC236}">
              <a16:creationId xmlns:a16="http://schemas.microsoft.com/office/drawing/2014/main" id="{95724F8F-9187-4E3B-8876-63FF1095C59F}"/>
            </a:ext>
          </a:extLst>
        </xdr:cNvPr>
        <xdr:cNvSpPr txBox="1"/>
      </xdr:nvSpPr>
      <xdr:spPr>
        <a:xfrm>
          <a:off x="12611744" y="5871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1" name="正方形/長方形 350">
          <a:extLst>
            <a:ext uri="{FF2B5EF4-FFF2-40B4-BE49-F238E27FC236}">
              <a16:creationId xmlns:a16="http://schemas.microsoft.com/office/drawing/2014/main" id="{A7BEB912-4783-4765-9D19-249CC11924CE}"/>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2" name="正方形/長方形 351">
          <a:extLst>
            <a:ext uri="{FF2B5EF4-FFF2-40B4-BE49-F238E27FC236}">
              <a16:creationId xmlns:a16="http://schemas.microsoft.com/office/drawing/2014/main" id="{212D4A4E-827C-4EF9-86AE-48D1B662704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3" name="正方形/長方形 352">
          <a:extLst>
            <a:ext uri="{FF2B5EF4-FFF2-40B4-BE49-F238E27FC236}">
              <a16:creationId xmlns:a16="http://schemas.microsoft.com/office/drawing/2014/main" id="{BB7D7D24-0705-4A3F-A3A0-7354DCBF376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4" name="正方形/長方形 353">
          <a:extLst>
            <a:ext uri="{FF2B5EF4-FFF2-40B4-BE49-F238E27FC236}">
              <a16:creationId xmlns:a16="http://schemas.microsoft.com/office/drawing/2014/main" id="{50D09A80-2016-4B9C-B131-D832C5796AF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5" name="正方形/長方形 354">
          <a:extLst>
            <a:ext uri="{FF2B5EF4-FFF2-40B4-BE49-F238E27FC236}">
              <a16:creationId xmlns:a16="http://schemas.microsoft.com/office/drawing/2014/main" id="{B97C63F5-B06E-4DA0-AFD1-1A84C4798FF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6" name="正方形/長方形 355">
          <a:extLst>
            <a:ext uri="{FF2B5EF4-FFF2-40B4-BE49-F238E27FC236}">
              <a16:creationId xmlns:a16="http://schemas.microsoft.com/office/drawing/2014/main" id="{87B08A88-8E83-43AE-ADC6-EB2B791154FA}"/>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7" name="正方形/長方形 356">
          <a:extLst>
            <a:ext uri="{FF2B5EF4-FFF2-40B4-BE49-F238E27FC236}">
              <a16:creationId xmlns:a16="http://schemas.microsoft.com/office/drawing/2014/main" id="{FF61BFF4-41E7-4124-8415-508952873D6C}"/>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8" name="正方形/長方形 357">
          <a:extLst>
            <a:ext uri="{FF2B5EF4-FFF2-40B4-BE49-F238E27FC236}">
              <a16:creationId xmlns:a16="http://schemas.microsoft.com/office/drawing/2014/main" id="{7FD551AC-C410-41C3-9B26-97B7597C072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9" name="テキスト ボックス 358">
          <a:extLst>
            <a:ext uri="{FF2B5EF4-FFF2-40B4-BE49-F238E27FC236}">
              <a16:creationId xmlns:a16="http://schemas.microsoft.com/office/drawing/2014/main" id="{34D3463F-8E2B-4EB9-A09E-52F24EC8F022}"/>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0" name="直線コネクタ 359">
          <a:extLst>
            <a:ext uri="{FF2B5EF4-FFF2-40B4-BE49-F238E27FC236}">
              <a16:creationId xmlns:a16="http://schemas.microsoft.com/office/drawing/2014/main" id="{65600186-0C2E-4FA0-AC59-59F7D951BF27}"/>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1" name="直線コネクタ 360">
          <a:extLst>
            <a:ext uri="{FF2B5EF4-FFF2-40B4-BE49-F238E27FC236}">
              <a16:creationId xmlns:a16="http://schemas.microsoft.com/office/drawing/2014/main" id="{8F524AE4-A194-4363-9D53-CB38B645A50D}"/>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62" name="テキスト ボックス 361">
          <a:extLst>
            <a:ext uri="{FF2B5EF4-FFF2-40B4-BE49-F238E27FC236}">
              <a16:creationId xmlns:a16="http://schemas.microsoft.com/office/drawing/2014/main" id="{3F7A444F-0E8D-4C9F-A9B4-70E28967FEC0}"/>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3" name="直線コネクタ 362">
          <a:extLst>
            <a:ext uri="{FF2B5EF4-FFF2-40B4-BE49-F238E27FC236}">
              <a16:creationId xmlns:a16="http://schemas.microsoft.com/office/drawing/2014/main" id="{E13CF794-04D1-4DDA-BF5C-67B1BF741647}"/>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364" name="テキスト ボックス 363">
          <a:extLst>
            <a:ext uri="{FF2B5EF4-FFF2-40B4-BE49-F238E27FC236}">
              <a16:creationId xmlns:a16="http://schemas.microsoft.com/office/drawing/2014/main" id="{C9882DD2-4284-4B84-82AF-412E55C8055D}"/>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5" name="直線コネクタ 364">
          <a:extLst>
            <a:ext uri="{FF2B5EF4-FFF2-40B4-BE49-F238E27FC236}">
              <a16:creationId xmlns:a16="http://schemas.microsoft.com/office/drawing/2014/main" id="{0D6E5866-AFB7-4823-A5E1-21D1CE054934}"/>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366" name="テキスト ボックス 365">
          <a:extLst>
            <a:ext uri="{FF2B5EF4-FFF2-40B4-BE49-F238E27FC236}">
              <a16:creationId xmlns:a16="http://schemas.microsoft.com/office/drawing/2014/main" id="{9F4C8F2B-9B4D-4599-BD25-9C3BDFA51D76}"/>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67" name="直線コネクタ 366">
          <a:extLst>
            <a:ext uri="{FF2B5EF4-FFF2-40B4-BE49-F238E27FC236}">
              <a16:creationId xmlns:a16="http://schemas.microsoft.com/office/drawing/2014/main" id="{D8248FC6-83CE-475F-BF3C-F8AD8AC88CCC}"/>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368" name="テキスト ボックス 367">
          <a:extLst>
            <a:ext uri="{FF2B5EF4-FFF2-40B4-BE49-F238E27FC236}">
              <a16:creationId xmlns:a16="http://schemas.microsoft.com/office/drawing/2014/main" id="{E5FAEE7B-6374-4A8A-84CF-AA1EDEB39545}"/>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69" name="直線コネクタ 368">
          <a:extLst>
            <a:ext uri="{FF2B5EF4-FFF2-40B4-BE49-F238E27FC236}">
              <a16:creationId xmlns:a16="http://schemas.microsoft.com/office/drawing/2014/main" id="{3099E915-E3DE-4A89-9004-44696ABED185}"/>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370" name="テキスト ボックス 369">
          <a:extLst>
            <a:ext uri="{FF2B5EF4-FFF2-40B4-BE49-F238E27FC236}">
              <a16:creationId xmlns:a16="http://schemas.microsoft.com/office/drawing/2014/main" id="{374F1778-04B8-406D-A190-1350384BDD10}"/>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1" name="直線コネクタ 370">
          <a:extLst>
            <a:ext uri="{FF2B5EF4-FFF2-40B4-BE49-F238E27FC236}">
              <a16:creationId xmlns:a16="http://schemas.microsoft.com/office/drawing/2014/main" id="{9B296DC3-1326-40C8-B1B7-4DACF7DC0D17}"/>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372" name="テキスト ボックス 371">
          <a:extLst>
            <a:ext uri="{FF2B5EF4-FFF2-40B4-BE49-F238E27FC236}">
              <a16:creationId xmlns:a16="http://schemas.microsoft.com/office/drawing/2014/main" id="{65719C77-24CD-4722-BED3-BA4CE2719C84}"/>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3" name="直線コネクタ 372">
          <a:extLst>
            <a:ext uri="{FF2B5EF4-FFF2-40B4-BE49-F238E27FC236}">
              <a16:creationId xmlns:a16="http://schemas.microsoft.com/office/drawing/2014/main" id="{1469EC67-496F-4D7B-969D-DDC0E39ACF4D}"/>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4" name="テキスト ボックス 373">
          <a:extLst>
            <a:ext uri="{FF2B5EF4-FFF2-40B4-BE49-F238E27FC236}">
              <a16:creationId xmlns:a16="http://schemas.microsoft.com/office/drawing/2014/main" id="{3C30EDC9-E0C9-4B69-AC81-BDB2786C1DA5}"/>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5" name="【一般廃棄物処理施設】&#10;一人当たり有形固定資産（償却資産）額グラフ枠">
          <a:extLst>
            <a:ext uri="{FF2B5EF4-FFF2-40B4-BE49-F238E27FC236}">
              <a16:creationId xmlns:a16="http://schemas.microsoft.com/office/drawing/2014/main" id="{0796033E-71F0-4629-9585-5920F11C3D1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2956</xdr:rowOff>
    </xdr:from>
    <xdr:to>
      <xdr:col>116</xdr:col>
      <xdr:colOff>62864</xdr:colOff>
      <xdr:row>42</xdr:row>
      <xdr:rowOff>84083</xdr:rowOff>
    </xdr:to>
    <xdr:cxnSp macro="">
      <xdr:nvCxnSpPr>
        <xdr:cNvPr id="376" name="直線コネクタ 375">
          <a:extLst>
            <a:ext uri="{FF2B5EF4-FFF2-40B4-BE49-F238E27FC236}">
              <a16:creationId xmlns:a16="http://schemas.microsoft.com/office/drawing/2014/main" id="{AAEB4784-A9F7-4B81-AA22-0C5A360430C3}"/>
            </a:ext>
          </a:extLst>
        </xdr:cNvPr>
        <xdr:cNvCxnSpPr/>
      </xdr:nvCxnSpPr>
      <xdr:spPr>
        <a:xfrm flipV="1">
          <a:off x="22160864" y="5832256"/>
          <a:ext cx="0" cy="1452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87910</xdr:rowOff>
    </xdr:from>
    <xdr:ext cx="469744" cy="259045"/>
    <xdr:sp macro="" textlink="">
      <xdr:nvSpPr>
        <xdr:cNvPr id="377" name="【一般廃棄物処理施設】&#10;一人当たり有形固定資産（償却資産）額最小値テキスト">
          <a:extLst>
            <a:ext uri="{FF2B5EF4-FFF2-40B4-BE49-F238E27FC236}">
              <a16:creationId xmlns:a16="http://schemas.microsoft.com/office/drawing/2014/main" id="{2737C016-2609-48E3-9CF9-3A205E8B9096}"/>
            </a:ext>
          </a:extLst>
        </xdr:cNvPr>
        <xdr:cNvSpPr txBox="1"/>
      </xdr:nvSpPr>
      <xdr:spPr>
        <a:xfrm>
          <a:off x="22199600" y="7288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84083</xdr:rowOff>
    </xdr:from>
    <xdr:to>
      <xdr:col>116</xdr:col>
      <xdr:colOff>152400</xdr:colOff>
      <xdr:row>42</xdr:row>
      <xdr:rowOff>84083</xdr:rowOff>
    </xdr:to>
    <xdr:cxnSp macro="">
      <xdr:nvCxnSpPr>
        <xdr:cNvPr id="378" name="直線コネクタ 377">
          <a:extLst>
            <a:ext uri="{FF2B5EF4-FFF2-40B4-BE49-F238E27FC236}">
              <a16:creationId xmlns:a16="http://schemas.microsoft.com/office/drawing/2014/main" id="{F58FC05E-30D9-4D40-BCBA-BADDEB87EA14}"/>
            </a:ext>
          </a:extLst>
        </xdr:cNvPr>
        <xdr:cNvCxnSpPr/>
      </xdr:nvCxnSpPr>
      <xdr:spPr>
        <a:xfrm>
          <a:off x="22072600" y="7284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121083</xdr:rowOff>
    </xdr:from>
    <xdr:ext cx="599010" cy="259045"/>
    <xdr:sp macro="" textlink="">
      <xdr:nvSpPr>
        <xdr:cNvPr id="379" name="【一般廃棄物処理施設】&#10;一人当たり有形固定資産（償却資産）額最大値テキスト">
          <a:extLst>
            <a:ext uri="{FF2B5EF4-FFF2-40B4-BE49-F238E27FC236}">
              <a16:creationId xmlns:a16="http://schemas.microsoft.com/office/drawing/2014/main" id="{86AAB7ED-CEA6-44BE-8CE6-D643B3CF70E6}"/>
            </a:ext>
          </a:extLst>
        </xdr:cNvPr>
        <xdr:cNvSpPr txBox="1"/>
      </xdr:nvSpPr>
      <xdr:spPr>
        <a:xfrm>
          <a:off x="22199600" y="5607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2956</xdr:rowOff>
    </xdr:from>
    <xdr:to>
      <xdr:col>116</xdr:col>
      <xdr:colOff>152400</xdr:colOff>
      <xdr:row>34</xdr:row>
      <xdr:rowOff>2956</xdr:rowOff>
    </xdr:to>
    <xdr:cxnSp macro="">
      <xdr:nvCxnSpPr>
        <xdr:cNvPr id="380" name="直線コネクタ 379">
          <a:extLst>
            <a:ext uri="{FF2B5EF4-FFF2-40B4-BE49-F238E27FC236}">
              <a16:creationId xmlns:a16="http://schemas.microsoft.com/office/drawing/2014/main" id="{D4918372-DDA3-4052-96B4-3BB370C1FBE1}"/>
            </a:ext>
          </a:extLst>
        </xdr:cNvPr>
        <xdr:cNvCxnSpPr/>
      </xdr:nvCxnSpPr>
      <xdr:spPr>
        <a:xfrm>
          <a:off x="22072600" y="5832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19976</xdr:rowOff>
    </xdr:from>
    <xdr:ext cx="599010" cy="259045"/>
    <xdr:sp macro="" textlink="">
      <xdr:nvSpPr>
        <xdr:cNvPr id="381" name="【一般廃棄物処理施設】&#10;一人当たり有形固定資産（償却資産）額平均値テキスト">
          <a:extLst>
            <a:ext uri="{FF2B5EF4-FFF2-40B4-BE49-F238E27FC236}">
              <a16:creationId xmlns:a16="http://schemas.microsoft.com/office/drawing/2014/main" id="{871221F5-E32A-451B-98CC-85E4F32C0639}"/>
            </a:ext>
          </a:extLst>
        </xdr:cNvPr>
        <xdr:cNvSpPr txBox="1"/>
      </xdr:nvSpPr>
      <xdr:spPr>
        <a:xfrm>
          <a:off x="22199600" y="67065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168549</xdr:rowOff>
    </xdr:from>
    <xdr:to>
      <xdr:col>116</xdr:col>
      <xdr:colOff>114300</xdr:colOff>
      <xdr:row>40</xdr:row>
      <xdr:rowOff>98699</xdr:rowOff>
    </xdr:to>
    <xdr:sp macro="" textlink="">
      <xdr:nvSpPr>
        <xdr:cNvPr id="382" name="フローチャート: 判断 381">
          <a:extLst>
            <a:ext uri="{FF2B5EF4-FFF2-40B4-BE49-F238E27FC236}">
              <a16:creationId xmlns:a16="http://schemas.microsoft.com/office/drawing/2014/main" id="{7165868F-6C2B-4823-85C0-D3B7B1CE66D7}"/>
            </a:ext>
          </a:extLst>
        </xdr:cNvPr>
        <xdr:cNvSpPr/>
      </xdr:nvSpPr>
      <xdr:spPr>
        <a:xfrm>
          <a:off x="22110700" y="685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146669</xdr:rowOff>
    </xdr:from>
    <xdr:to>
      <xdr:col>112</xdr:col>
      <xdr:colOff>38100</xdr:colOff>
      <xdr:row>40</xdr:row>
      <xdr:rowOff>76819</xdr:rowOff>
    </xdr:to>
    <xdr:sp macro="" textlink="">
      <xdr:nvSpPr>
        <xdr:cNvPr id="383" name="フローチャート: 判断 382">
          <a:extLst>
            <a:ext uri="{FF2B5EF4-FFF2-40B4-BE49-F238E27FC236}">
              <a16:creationId xmlns:a16="http://schemas.microsoft.com/office/drawing/2014/main" id="{A3569B44-FA63-44D1-912B-10A66606610A}"/>
            </a:ext>
          </a:extLst>
        </xdr:cNvPr>
        <xdr:cNvSpPr/>
      </xdr:nvSpPr>
      <xdr:spPr>
        <a:xfrm>
          <a:off x="21272500" y="683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3914</xdr:rowOff>
    </xdr:from>
    <xdr:to>
      <xdr:col>107</xdr:col>
      <xdr:colOff>101600</xdr:colOff>
      <xdr:row>40</xdr:row>
      <xdr:rowOff>105514</xdr:rowOff>
    </xdr:to>
    <xdr:sp macro="" textlink="">
      <xdr:nvSpPr>
        <xdr:cNvPr id="384" name="フローチャート: 判断 383">
          <a:extLst>
            <a:ext uri="{FF2B5EF4-FFF2-40B4-BE49-F238E27FC236}">
              <a16:creationId xmlns:a16="http://schemas.microsoft.com/office/drawing/2014/main" id="{A53BC281-13F4-4AF2-BB1A-7863EB11306B}"/>
            </a:ext>
          </a:extLst>
        </xdr:cNvPr>
        <xdr:cNvSpPr/>
      </xdr:nvSpPr>
      <xdr:spPr>
        <a:xfrm>
          <a:off x="20383500" y="6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10306</xdr:rowOff>
    </xdr:from>
    <xdr:to>
      <xdr:col>102</xdr:col>
      <xdr:colOff>165100</xdr:colOff>
      <xdr:row>40</xdr:row>
      <xdr:rowOff>111906</xdr:rowOff>
    </xdr:to>
    <xdr:sp macro="" textlink="">
      <xdr:nvSpPr>
        <xdr:cNvPr id="385" name="フローチャート: 判断 384">
          <a:extLst>
            <a:ext uri="{FF2B5EF4-FFF2-40B4-BE49-F238E27FC236}">
              <a16:creationId xmlns:a16="http://schemas.microsoft.com/office/drawing/2014/main" id="{74DB2CD1-6128-4AE1-81E0-D0846D4A354C}"/>
            </a:ext>
          </a:extLst>
        </xdr:cNvPr>
        <xdr:cNvSpPr/>
      </xdr:nvSpPr>
      <xdr:spPr>
        <a:xfrm>
          <a:off x="19494500" y="6868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142365</xdr:rowOff>
    </xdr:from>
    <xdr:to>
      <xdr:col>98</xdr:col>
      <xdr:colOff>38100</xdr:colOff>
      <xdr:row>40</xdr:row>
      <xdr:rowOff>72515</xdr:rowOff>
    </xdr:to>
    <xdr:sp macro="" textlink="">
      <xdr:nvSpPr>
        <xdr:cNvPr id="386" name="フローチャート: 判断 385">
          <a:extLst>
            <a:ext uri="{FF2B5EF4-FFF2-40B4-BE49-F238E27FC236}">
              <a16:creationId xmlns:a16="http://schemas.microsoft.com/office/drawing/2014/main" id="{12B41454-86E3-43C7-AD8F-5711FDBE34F1}"/>
            </a:ext>
          </a:extLst>
        </xdr:cNvPr>
        <xdr:cNvSpPr/>
      </xdr:nvSpPr>
      <xdr:spPr>
        <a:xfrm>
          <a:off x="18605500" y="682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14EC525A-4450-4EDA-8A9F-57ED5031803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B1D8867A-B640-495E-BA97-63BFB64EED42}"/>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1D02FB12-1462-4D5F-8450-C716FC14575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A672D15D-25EF-45F0-9486-55B69300ABF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12B44674-C292-400E-B90F-9AC7B3EA23A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104518</xdr:rowOff>
    </xdr:from>
    <xdr:to>
      <xdr:col>116</xdr:col>
      <xdr:colOff>114300</xdr:colOff>
      <xdr:row>41</xdr:row>
      <xdr:rowOff>34668</xdr:rowOff>
    </xdr:to>
    <xdr:sp macro="" textlink="">
      <xdr:nvSpPr>
        <xdr:cNvPr id="392" name="楕円 391">
          <a:extLst>
            <a:ext uri="{FF2B5EF4-FFF2-40B4-BE49-F238E27FC236}">
              <a16:creationId xmlns:a16="http://schemas.microsoft.com/office/drawing/2014/main" id="{183601B1-7233-4646-B198-B08CF4CFF3A4}"/>
            </a:ext>
          </a:extLst>
        </xdr:cNvPr>
        <xdr:cNvSpPr/>
      </xdr:nvSpPr>
      <xdr:spPr>
        <a:xfrm>
          <a:off x="22110700" y="696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82945</xdr:rowOff>
    </xdr:from>
    <xdr:ext cx="534377" cy="259045"/>
    <xdr:sp macro="" textlink="">
      <xdr:nvSpPr>
        <xdr:cNvPr id="393" name="【一般廃棄物処理施設】&#10;一人当たり有形固定資産（償却資産）額該当値テキスト">
          <a:extLst>
            <a:ext uri="{FF2B5EF4-FFF2-40B4-BE49-F238E27FC236}">
              <a16:creationId xmlns:a16="http://schemas.microsoft.com/office/drawing/2014/main" id="{05EB0AC8-1484-4B7C-B152-CBE1FC548569}"/>
            </a:ext>
          </a:extLst>
        </xdr:cNvPr>
        <xdr:cNvSpPr txBox="1"/>
      </xdr:nvSpPr>
      <xdr:spPr>
        <a:xfrm>
          <a:off x="22199600" y="6940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93911</xdr:rowOff>
    </xdr:from>
    <xdr:to>
      <xdr:col>112</xdr:col>
      <xdr:colOff>38100</xdr:colOff>
      <xdr:row>41</xdr:row>
      <xdr:rowOff>24061</xdr:rowOff>
    </xdr:to>
    <xdr:sp macro="" textlink="">
      <xdr:nvSpPr>
        <xdr:cNvPr id="394" name="楕円 393">
          <a:extLst>
            <a:ext uri="{FF2B5EF4-FFF2-40B4-BE49-F238E27FC236}">
              <a16:creationId xmlns:a16="http://schemas.microsoft.com/office/drawing/2014/main" id="{1161B0B2-8EDF-47C7-AC6F-ECD0137DEEF9}"/>
            </a:ext>
          </a:extLst>
        </xdr:cNvPr>
        <xdr:cNvSpPr/>
      </xdr:nvSpPr>
      <xdr:spPr>
        <a:xfrm>
          <a:off x="21272500" y="695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144711</xdr:rowOff>
    </xdr:from>
    <xdr:to>
      <xdr:col>116</xdr:col>
      <xdr:colOff>63500</xdr:colOff>
      <xdr:row>40</xdr:row>
      <xdr:rowOff>155318</xdr:rowOff>
    </xdr:to>
    <xdr:cxnSp macro="">
      <xdr:nvCxnSpPr>
        <xdr:cNvPr id="395" name="直線コネクタ 394">
          <a:extLst>
            <a:ext uri="{FF2B5EF4-FFF2-40B4-BE49-F238E27FC236}">
              <a16:creationId xmlns:a16="http://schemas.microsoft.com/office/drawing/2014/main" id="{CE1693EB-181A-4276-B05C-EB11AF670A77}"/>
            </a:ext>
          </a:extLst>
        </xdr:cNvPr>
        <xdr:cNvCxnSpPr/>
      </xdr:nvCxnSpPr>
      <xdr:spPr>
        <a:xfrm>
          <a:off x="21323300" y="7002711"/>
          <a:ext cx="838200" cy="1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89350</xdr:rowOff>
    </xdr:from>
    <xdr:to>
      <xdr:col>107</xdr:col>
      <xdr:colOff>101600</xdr:colOff>
      <xdr:row>41</xdr:row>
      <xdr:rowOff>19500</xdr:rowOff>
    </xdr:to>
    <xdr:sp macro="" textlink="">
      <xdr:nvSpPr>
        <xdr:cNvPr id="396" name="楕円 395">
          <a:extLst>
            <a:ext uri="{FF2B5EF4-FFF2-40B4-BE49-F238E27FC236}">
              <a16:creationId xmlns:a16="http://schemas.microsoft.com/office/drawing/2014/main" id="{4792F0B7-3898-4BB9-9BC5-31EBF661A90F}"/>
            </a:ext>
          </a:extLst>
        </xdr:cNvPr>
        <xdr:cNvSpPr/>
      </xdr:nvSpPr>
      <xdr:spPr>
        <a:xfrm>
          <a:off x="20383500" y="694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140150</xdr:rowOff>
    </xdr:from>
    <xdr:to>
      <xdr:col>111</xdr:col>
      <xdr:colOff>177800</xdr:colOff>
      <xdr:row>40</xdr:row>
      <xdr:rowOff>144711</xdr:rowOff>
    </xdr:to>
    <xdr:cxnSp macro="">
      <xdr:nvCxnSpPr>
        <xdr:cNvPr id="397" name="直線コネクタ 396">
          <a:extLst>
            <a:ext uri="{FF2B5EF4-FFF2-40B4-BE49-F238E27FC236}">
              <a16:creationId xmlns:a16="http://schemas.microsoft.com/office/drawing/2014/main" id="{1DCCF978-F5EC-4308-A5C5-34CBC010D8B6}"/>
            </a:ext>
          </a:extLst>
        </xdr:cNvPr>
        <xdr:cNvCxnSpPr/>
      </xdr:nvCxnSpPr>
      <xdr:spPr>
        <a:xfrm>
          <a:off x="20434300" y="6998150"/>
          <a:ext cx="889000" cy="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87073</xdr:rowOff>
    </xdr:from>
    <xdr:to>
      <xdr:col>102</xdr:col>
      <xdr:colOff>165100</xdr:colOff>
      <xdr:row>41</xdr:row>
      <xdr:rowOff>17223</xdr:rowOff>
    </xdr:to>
    <xdr:sp macro="" textlink="">
      <xdr:nvSpPr>
        <xdr:cNvPr id="398" name="楕円 397">
          <a:extLst>
            <a:ext uri="{FF2B5EF4-FFF2-40B4-BE49-F238E27FC236}">
              <a16:creationId xmlns:a16="http://schemas.microsoft.com/office/drawing/2014/main" id="{C1699EB3-363B-4990-A6C1-1860133731D8}"/>
            </a:ext>
          </a:extLst>
        </xdr:cNvPr>
        <xdr:cNvSpPr/>
      </xdr:nvSpPr>
      <xdr:spPr>
        <a:xfrm>
          <a:off x="19494500" y="694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137873</xdr:rowOff>
    </xdr:from>
    <xdr:to>
      <xdr:col>107</xdr:col>
      <xdr:colOff>50800</xdr:colOff>
      <xdr:row>40</xdr:row>
      <xdr:rowOff>140150</xdr:rowOff>
    </xdr:to>
    <xdr:cxnSp macro="">
      <xdr:nvCxnSpPr>
        <xdr:cNvPr id="399" name="直線コネクタ 398">
          <a:extLst>
            <a:ext uri="{FF2B5EF4-FFF2-40B4-BE49-F238E27FC236}">
              <a16:creationId xmlns:a16="http://schemas.microsoft.com/office/drawing/2014/main" id="{B60F0036-2AA3-46FA-B838-B9835F0166EA}"/>
            </a:ext>
          </a:extLst>
        </xdr:cNvPr>
        <xdr:cNvCxnSpPr/>
      </xdr:nvCxnSpPr>
      <xdr:spPr>
        <a:xfrm>
          <a:off x="19545300" y="6995873"/>
          <a:ext cx="889000" cy="2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114590</xdr:rowOff>
    </xdr:from>
    <xdr:to>
      <xdr:col>98</xdr:col>
      <xdr:colOff>38100</xdr:colOff>
      <xdr:row>41</xdr:row>
      <xdr:rowOff>44740</xdr:rowOff>
    </xdr:to>
    <xdr:sp macro="" textlink="">
      <xdr:nvSpPr>
        <xdr:cNvPr id="400" name="楕円 399">
          <a:extLst>
            <a:ext uri="{FF2B5EF4-FFF2-40B4-BE49-F238E27FC236}">
              <a16:creationId xmlns:a16="http://schemas.microsoft.com/office/drawing/2014/main" id="{68E5883E-C3D4-4C54-A1CB-C4E74DF63E91}"/>
            </a:ext>
          </a:extLst>
        </xdr:cNvPr>
        <xdr:cNvSpPr/>
      </xdr:nvSpPr>
      <xdr:spPr>
        <a:xfrm>
          <a:off x="18605500" y="697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137873</xdr:rowOff>
    </xdr:from>
    <xdr:to>
      <xdr:col>102</xdr:col>
      <xdr:colOff>114300</xdr:colOff>
      <xdr:row>40</xdr:row>
      <xdr:rowOff>165390</xdr:rowOff>
    </xdr:to>
    <xdr:cxnSp macro="">
      <xdr:nvCxnSpPr>
        <xdr:cNvPr id="401" name="直線コネクタ 400">
          <a:extLst>
            <a:ext uri="{FF2B5EF4-FFF2-40B4-BE49-F238E27FC236}">
              <a16:creationId xmlns:a16="http://schemas.microsoft.com/office/drawing/2014/main" id="{B3571077-B40D-4501-8C15-54C8D97C97DB}"/>
            </a:ext>
          </a:extLst>
        </xdr:cNvPr>
        <xdr:cNvCxnSpPr/>
      </xdr:nvCxnSpPr>
      <xdr:spPr>
        <a:xfrm flipV="1">
          <a:off x="18656300" y="6995873"/>
          <a:ext cx="889000" cy="27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93346</xdr:rowOff>
    </xdr:from>
    <xdr:ext cx="599010" cy="259045"/>
    <xdr:sp macro="" textlink="">
      <xdr:nvSpPr>
        <xdr:cNvPr id="402" name="n_1aveValue【一般廃棄物処理施設】&#10;一人当たり有形固定資産（償却資産）額">
          <a:extLst>
            <a:ext uri="{FF2B5EF4-FFF2-40B4-BE49-F238E27FC236}">
              <a16:creationId xmlns:a16="http://schemas.microsoft.com/office/drawing/2014/main" id="{51D865EB-6562-4573-B905-0FF744107F8A}"/>
            </a:ext>
          </a:extLst>
        </xdr:cNvPr>
        <xdr:cNvSpPr txBox="1"/>
      </xdr:nvSpPr>
      <xdr:spPr>
        <a:xfrm>
          <a:off x="21011095" y="6608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122041</xdr:rowOff>
    </xdr:from>
    <xdr:ext cx="599010" cy="259045"/>
    <xdr:sp macro="" textlink="">
      <xdr:nvSpPr>
        <xdr:cNvPr id="403" name="n_2aveValue【一般廃棄物処理施設】&#10;一人当たり有形固定資産（償却資産）額">
          <a:extLst>
            <a:ext uri="{FF2B5EF4-FFF2-40B4-BE49-F238E27FC236}">
              <a16:creationId xmlns:a16="http://schemas.microsoft.com/office/drawing/2014/main" id="{D9C57231-6BC2-4681-BAC5-C430E04864D1}"/>
            </a:ext>
          </a:extLst>
        </xdr:cNvPr>
        <xdr:cNvSpPr txBox="1"/>
      </xdr:nvSpPr>
      <xdr:spPr>
        <a:xfrm>
          <a:off x="20134795" y="6637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128433</xdr:rowOff>
    </xdr:from>
    <xdr:ext cx="599010" cy="259045"/>
    <xdr:sp macro="" textlink="">
      <xdr:nvSpPr>
        <xdr:cNvPr id="404" name="n_3aveValue【一般廃棄物処理施設】&#10;一人当たり有形固定資産（償却資産）額">
          <a:extLst>
            <a:ext uri="{FF2B5EF4-FFF2-40B4-BE49-F238E27FC236}">
              <a16:creationId xmlns:a16="http://schemas.microsoft.com/office/drawing/2014/main" id="{A42D85F8-C8A0-4FE9-83AF-6596F5FBD11C}"/>
            </a:ext>
          </a:extLst>
        </xdr:cNvPr>
        <xdr:cNvSpPr txBox="1"/>
      </xdr:nvSpPr>
      <xdr:spPr>
        <a:xfrm>
          <a:off x="19245795" y="6643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89042</xdr:rowOff>
    </xdr:from>
    <xdr:ext cx="599010" cy="259045"/>
    <xdr:sp macro="" textlink="">
      <xdr:nvSpPr>
        <xdr:cNvPr id="405" name="n_4aveValue【一般廃棄物処理施設】&#10;一人当たり有形固定資産（償却資産）額">
          <a:extLst>
            <a:ext uri="{FF2B5EF4-FFF2-40B4-BE49-F238E27FC236}">
              <a16:creationId xmlns:a16="http://schemas.microsoft.com/office/drawing/2014/main" id="{91CC719C-4DDA-4C7A-9070-256B350B7539}"/>
            </a:ext>
          </a:extLst>
        </xdr:cNvPr>
        <xdr:cNvSpPr txBox="1"/>
      </xdr:nvSpPr>
      <xdr:spPr>
        <a:xfrm>
          <a:off x="18356795" y="6604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15188</xdr:rowOff>
    </xdr:from>
    <xdr:ext cx="534377" cy="259045"/>
    <xdr:sp macro="" textlink="">
      <xdr:nvSpPr>
        <xdr:cNvPr id="406" name="n_1mainValue【一般廃棄物処理施設】&#10;一人当たり有形固定資産（償却資産）額">
          <a:extLst>
            <a:ext uri="{FF2B5EF4-FFF2-40B4-BE49-F238E27FC236}">
              <a16:creationId xmlns:a16="http://schemas.microsoft.com/office/drawing/2014/main" id="{318328F9-1076-46FE-81EC-5AC6FBBBE8AE}"/>
            </a:ext>
          </a:extLst>
        </xdr:cNvPr>
        <xdr:cNvSpPr txBox="1"/>
      </xdr:nvSpPr>
      <xdr:spPr>
        <a:xfrm>
          <a:off x="21043411" y="704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10627</xdr:rowOff>
    </xdr:from>
    <xdr:ext cx="534377" cy="259045"/>
    <xdr:sp macro="" textlink="">
      <xdr:nvSpPr>
        <xdr:cNvPr id="407" name="n_2mainValue【一般廃棄物処理施設】&#10;一人当たり有形固定資産（償却資産）額">
          <a:extLst>
            <a:ext uri="{FF2B5EF4-FFF2-40B4-BE49-F238E27FC236}">
              <a16:creationId xmlns:a16="http://schemas.microsoft.com/office/drawing/2014/main" id="{B4011CFA-F634-478A-8737-F283002AA8FE}"/>
            </a:ext>
          </a:extLst>
        </xdr:cNvPr>
        <xdr:cNvSpPr txBox="1"/>
      </xdr:nvSpPr>
      <xdr:spPr>
        <a:xfrm>
          <a:off x="20167111" y="7040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8350</xdr:rowOff>
    </xdr:from>
    <xdr:ext cx="534377" cy="259045"/>
    <xdr:sp macro="" textlink="">
      <xdr:nvSpPr>
        <xdr:cNvPr id="408" name="n_3mainValue【一般廃棄物処理施設】&#10;一人当たり有形固定資産（償却資産）額">
          <a:extLst>
            <a:ext uri="{FF2B5EF4-FFF2-40B4-BE49-F238E27FC236}">
              <a16:creationId xmlns:a16="http://schemas.microsoft.com/office/drawing/2014/main" id="{9514EC6B-A2C9-4E28-AC98-269816C7D8C6}"/>
            </a:ext>
          </a:extLst>
        </xdr:cNvPr>
        <xdr:cNvSpPr txBox="1"/>
      </xdr:nvSpPr>
      <xdr:spPr>
        <a:xfrm>
          <a:off x="19278111" y="703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35867</xdr:rowOff>
    </xdr:from>
    <xdr:ext cx="534377" cy="259045"/>
    <xdr:sp macro="" textlink="">
      <xdr:nvSpPr>
        <xdr:cNvPr id="409" name="n_4mainValue【一般廃棄物処理施設】&#10;一人当たり有形固定資産（償却資産）額">
          <a:extLst>
            <a:ext uri="{FF2B5EF4-FFF2-40B4-BE49-F238E27FC236}">
              <a16:creationId xmlns:a16="http://schemas.microsoft.com/office/drawing/2014/main" id="{2478D0EE-1249-4AEE-A395-497BC2BCDB45}"/>
            </a:ext>
          </a:extLst>
        </xdr:cNvPr>
        <xdr:cNvSpPr txBox="1"/>
      </xdr:nvSpPr>
      <xdr:spPr>
        <a:xfrm>
          <a:off x="18389111" y="7065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a16="http://schemas.microsoft.com/office/drawing/2014/main" id="{9C5C4B44-32F9-4B7E-95C9-31CFC420C7B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a16="http://schemas.microsoft.com/office/drawing/2014/main" id="{593CF126-D1C6-4B73-89CE-B56223EEFB4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a16="http://schemas.microsoft.com/office/drawing/2014/main" id="{9D532BBB-8F7C-4D59-9C98-3A87E1CFC15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a16="http://schemas.microsoft.com/office/drawing/2014/main" id="{A1A3BBA2-55FC-48E7-8BB0-CE2A9B6B106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a16="http://schemas.microsoft.com/office/drawing/2014/main" id="{57C0A1BD-3AFB-441E-AE1A-9F326E0FD81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a16="http://schemas.microsoft.com/office/drawing/2014/main" id="{264C44B4-247D-4E69-AA22-00D5716E5C3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a16="http://schemas.microsoft.com/office/drawing/2014/main" id="{ED8416B6-2D85-4F9E-B838-6196E7890C0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a16="http://schemas.microsoft.com/office/drawing/2014/main" id="{69D3E87F-E57A-491E-89A6-EE712AA452F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a:extLst>
            <a:ext uri="{FF2B5EF4-FFF2-40B4-BE49-F238E27FC236}">
              <a16:creationId xmlns:a16="http://schemas.microsoft.com/office/drawing/2014/main" id="{41A066DC-12DE-4A06-92EB-79AB62E8C87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a:extLst>
            <a:ext uri="{FF2B5EF4-FFF2-40B4-BE49-F238E27FC236}">
              <a16:creationId xmlns:a16="http://schemas.microsoft.com/office/drawing/2014/main" id="{E625D988-46ED-4267-A2AB-9E6116CBB879}"/>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0" name="テキスト ボックス 419">
          <a:extLst>
            <a:ext uri="{FF2B5EF4-FFF2-40B4-BE49-F238E27FC236}">
              <a16:creationId xmlns:a16="http://schemas.microsoft.com/office/drawing/2014/main" id="{0C6377C8-1C86-4F57-9465-7E770873DB2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1" name="直線コネクタ 420">
          <a:extLst>
            <a:ext uri="{FF2B5EF4-FFF2-40B4-BE49-F238E27FC236}">
              <a16:creationId xmlns:a16="http://schemas.microsoft.com/office/drawing/2014/main" id="{29D129A0-24DB-4042-98CD-1D394BFB85B6}"/>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2" name="テキスト ボックス 421">
          <a:extLst>
            <a:ext uri="{FF2B5EF4-FFF2-40B4-BE49-F238E27FC236}">
              <a16:creationId xmlns:a16="http://schemas.microsoft.com/office/drawing/2014/main" id="{3D1C3683-ACFD-44E3-A9B9-068BE2A45F39}"/>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3" name="直線コネクタ 422">
          <a:extLst>
            <a:ext uri="{FF2B5EF4-FFF2-40B4-BE49-F238E27FC236}">
              <a16:creationId xmlns:a16="http://schemas.microsoft.com/office/drawing/2014/main" id="{B1B082B5-BD5A-4A28-B21D-22AC8FC6023B}"/>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4" name="テキスト ボックス 423">
          <a:extLst>
            <a:ext uri="{FF2B5EF4-FFF2-40B4-BE49-F238E27FC236}">
              <a16:creationId xmlns:a16="http://schemas.microsoft.com/office/drawing/2014/main" id="{36DFFCD8-A808-4ABD-98C6-F4422ED362D2}"/>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5" name="直線コネクタ 424">
          <a:extLst>
            <a:ext uri="{FF2B5EF4-FFF2-40B4-BE49-F238E27FC236}">
              <a16:creationId xmlns:a16="http://schemas.microsoft.com/office/drawing/2014/main" id="{A24A16C1-3A20-4324-8CF8-F2B899562ED2}"/>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6" name="テキスト ボックス 425">
          <a:extLst>
            <a:ext uri="{FF2B5EF4-FFF2-40B4-BE49-F238E27FC236}">
              <a16:creationId xmlns:a16="http://schemas.microsoft.com/office/drawing/2014/main" id="{6A56A1BD-AC30-4305-A746-4A0709C12291}"/>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7" name="直線コネクタ 426">
          <a:extLst>
            <a:ext uri="{FF2B5EF4-FFF2-40B4-BE49-F238E27FC236}">
              <a16:creationId xmlns:a16="http://schemas.microsoft.com/office/drawing/2014/main" id="{B74C1956-1A99-4CA8-B238-013F5B911953}"/>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8" name="テキスト ボックス 427">
          <a:extLst>
            <a:ext uri="{FF2B5EF4-FFF2-40B4-BE49-F238E27FC236}">
              <a16:creationId xmlns:a16="http://schemas.microsoft.com/office/drawing/2014/main" id="{D8BE51F1-1FAF-4534-AE95-4BD1FCC61BEB}"/>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9" name="直線コネクタ 428">
          <a:extLst>
            <a:ext uri="{FF2B5EF4-FFF2-40B4-BE49-F238E27FC236}">
              <a16:creationId xmlns:a16="http://schemas.microsoft.com/office/drawing/2014/main" id="{B275A61F-2341-4701-9E98-4169A392521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0" name="テキスト ボックス 429">
          <a:extLst>
            <a:ext uri="{FF2B5EF4-FFF2-40B4-BE49-F238E27FC236}">
              <a16:creationId xmlns:a16="http://schemas.microsoft.com/office/drawing/2014/main" id="{B1B5DED9-FBD6-4457-BEE8-A27C711EA896}"/>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1" name="直線コネクタ 430">
          <a:extLst>
            <a:ext uri="{FF2B5EF4-FFF2-40B4-BE49-F238E27FC236}">
              <a16:creationId xmlns:a16="http://schemas.microsoft.com/office/drawing/2014/main" id="{77C192F1-A27D-4B5C-83B5-65D3B8F4ECED}"/>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2" name="テキスト ボックス 431">
          <a:extLst>
            <a:ext uri="{FF2B5EF4-FFF2-40B4-BE49-F238E27FC236}">
              <a16:creationId xmlns:a16="http://schemas.microsoft.com/office/drawing/2014/main" id="{5AB0AC78-3988-4E00-985E-EDC75E48CBAA}"/>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3" name="【保健センター・保健所】&#10;有形固定資産減価償却率グラフ枠">
          <a:extLst>
            <a:ext uri="{FF2B5EF4-FFF2-40B4-BE49-F238E27FC236}">
              <a16:creationId xmlns:a16="http://schemas.microsoft.com/office/drawing/2014/main" id="{1074081E-E5B7-41A7-AB60-580C8467D49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97155</xdr:rowOff>
    </xdr:from>
    <xdr:to>
      <xdr:col>85</xdr:col>
      <xdr:colOff>126364</xdr:colOff>
      <xdr:row>64</xdr:row>
      <xdr:rowOff>0</xdr:rowOff>
    </xdr:to>
    <xdr:cxnSp macro="">
      <xdr:nvCxnSpPr>
        <xdr:cNvPr id="434" name="直線コネクタ 433">
          <a:extLst>
            <a:ext uri="{FF2B5EF4-FFF2-40B4-BE49-F238E27FC236}">
              <a16:creationId xmlns:a16="http://schemas.microsoft.com/office/drawing/2014/main" id="{4C110D36-8A1B-46E6-8818-1470EBF5DDFE}"/>
            </a:ext>
          </a:extLst>
        </xdr:cNvPr>
        <xdr:cNvCxnSpPr/>
      </xdr:nvCxnSpPr>
      <xdr:spPr>
        <a:xfrm flipV="1">
          <a:off x="16318864" y="969835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3827</xdr:rowOff>
    </xdr:from>
    <xdr:ext cx="405111" cy="259045"/>
    <xdr:sp macro="" textlink="">
      <xdr:nvSpPr>
        <xdr:cNvPr id="435" name="【保健センター・保健所】&#10;有形固定資産減価償却率最小値テキスト">
          <a:extLst>
            <a:ext uri="{FF2B5EF4-FFF2-40B4-BE49-F238E27FC236}">
              <a16:creationId xmlns:a16="http://schemas.microsoft.com/office/drawing/2014/main" id="{BD35A56A-4C6A-4E27-9F84-42B25910D041}"/>
            </a:ext>
          </a:extLst>
        </xdr:cNvPr>
        <xdr:cNvSpPr txBox="1"/>
      </xdr:nvSpPr>
      <xdr:spPr>
        <a:xfrm>
          <a:off x="16357600" y="1097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0</xdr:rowOff>
    </xdr:from>
    <xdr:to>
      <xdr:col>86</xdr:col>
      <xdr:colOff>25400</xdr:colOff>
      <xdr:row>64</xdr:row>
      <xdr:rowOff>0</xdr:rowOff>
    </xdr:to>
    <xdr:cxnSp macro="">
      <xdr:nvCxnSpPr>
        <xdr:cNvPr id="436" name="直線コネクタ 435">
          <a:extLst>
            <a:ext uri="{FF2B5EF4-FFF2-40B4-BE49-F238E27FC236}">
              <a16:creationId xmlns:a16="http://schemas.microsoft.com/office/drawing/2014/main" id="{A464CE30-6C3F-4496-938F-68663E435951}"/>
            </a:ext>
          </a:extLst>
        </xdr:cNvPr>
        <xdr:cNvCxnSpPr/>
      </xdr:nvCxnSpPr>
      <xdr:spPr>
        <a:xfrm>
          <a:off x="16230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43832</xdr:rowOff>
    </xdr:from>
    <xdr:ext cx="405111" cy="259045"/>
    <xdr:sp macro="" textlink="">
      <xdr:nvSpPr>
        <xdr:cNvPr id="437" name="【保健センター・保健所】&#10;有形固定資産減価償却率最大値テキスト">
          <a:extLst>
            <a:ext uri="{FF2B5EF4-FFF2-40B4-BE49-F238E27FC236}">
              <a16:creationId xmlns:a16="http://schemas.microsoft.com/office/drawing/2014/main" id="{B1ED2379-6BC5-4E4D-861B-135566C24626}"/>
            </a:ext>
          </a:extLst>
        </xdr:cNvPr>
        <xdr:cNvSpPr txBox="1"/>
      </xdr:nvSpPr>
      <xdr:spPr>
        <a:xfrm>
          <a:off x="16357600" y="9473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97155</xdr:rowOff>
    </xdr:from>
    <xdr:to>
      <xdr:col>86</xdr:col>
      <xdr:colOff>25400</xdr:colOff>
      <xdr:row>56</xdr:row>
      <xdr:rowOff>97155</xdr:rowOff>
    </xdr:to>
    <xdr:cxnSp macro="">
      <xdr:nvCxnSpPr>
        <xdr:cNvPr id="438" name="直線コネクタ 437">
          <a:extLst>
            <a:ext uri="{FF2B5EF4-FFF2-40B4-BE49-F238E27FC236}">
              <a16:creationId xmlns:a16="http://schemas.microsoft.com/office/drawing/2014/main" id="{AE5BE866-F5F6-4762-B07C-6928CE2FFFB6}"/>
            </a:ext>
          </a:extLst>
        </xdr:cNvPr>
        <xdr:cNvCxnSpPr/>
      </xdr:nvCxnSpPr>
      <xdr:spPr>
        <a:xfrm>
          <a:off x="16230600" y="9698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153052</xdr:rowOff>
    </xdr:from>
    <xdr:ext cx="405111" cy="259045"/>
    <xdr:sp macro="" textlink="">
      <xdr:nvSpPr>
        <xdr:cNvPr id="439" name="【保健センター・保健所】&#10;有形固定資産減価償却率平均値テキスト">
          <a:extLst>
            <a:ext uri="{FF2B5EF4-FFF2-40B4-BE49-F238E27FC236}">
              <a16:creationId xmlns:a16="http://schemas.microsoft.com/office/drawing/2014/main" id="{8AA194FE-4DC1-4A11-B49D-17724CF5DD81}"/>
            </a:ext>
          </a:extLst>
        </xdr:cNvPr>
        <xdr:cNvSpPr txBox="1"/>
      </xdr:nvSpPr>
      <xdr:spPr>
        <a:xfrm>
          <a:off x="16357600" y="99257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130175</xdr:rowOff>
    </xdr:from>
    <xdr:to>
      <xdr:col>85</xdr:col>
      <xdr:colOff>177800</xdr:colOff>
      <xdr:row>59</xdr:row>
      <xdr:rowOff>60325</xdr:rowOff>
    </xdr:to>
    <xdr:sp macro="" textlink="">
      <xdr:nvSpPr>
        <xdr:cNvPr id="440" name="フローチャート: 判断 439">
          <a:extLst>
            <a:ext uri="{FF2B5EF4-FFF2-40B4-BE49-F238E27FC236}">
              <a16:creationId xmlns:a16="http://schemas.microsoft.com/office/drawing/2014/main" id="{8F98E6BC-B2B5-482C-AFD6-AE0592717633}"/>
            </a:ext>
          </a:extLst>
        </xdr:cNvPr>
        <xdr:cNvSpPr/>
      </xdr:nvSpPr>
      <xdr:spPr>
        <a:xfrm>
          <a:off x="1626870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92075</xdr:rowOff>
    </xdr:from>
    <xdr:to>
      <xdr:col>81</xdr:col>
      <xdr:colOff>101600</xdr:colOff>
      <xdr:row>59</xdr:row>
      <xdr:rowOff>22225</xdr:rowOff>
    </xdr:to>
    <xdr:sp macro="" textlink="">
      <xdr:nvSpPr>
        <xdr:cNvPr id="441" name="フローチャート: 判断 440">
          <a:extLst>
            <a:ext uri="{FF2B5EF4-FFF2-40B4-BE49-F238E27FC236}">
              <a16:creationId xmlns:a16="http://schemas.microsoft.com/office/drawing/2014/main" id="{BD20BFBF-4851-4E9D-B55B-E956A89065F4}"/>
            </a:ext>
          </a:extLst>
        </xdr:cNvPr>
        <xdr:cNvSpPr/>
      </xdr:nvSpPr>
      <xdr:spPr>
        <a:xfrm>
          <a:off x="15430500" y="10036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145415</xdr:rowOff>
    </xdr:from>
    <xdr:to>
      <xdr:col>76</xdr:col>
      <xdr:colOff>165100</xdr:colOff>
      <xdr:row>59</xdr:row>
      <xdr:rowOff>75565</xdr:rowOff>
    </xdr:to>
    <xdr:sp macro="" textlink="">
      <xdr:nvSpPr>
        <xdr:cNvPr id="442" name="フローチャート: 判断 441">
          <a:extLst>
            <a:ext uri="{FF2B5EF4-FFF2-40B4-BE49-F238E27FC236}">
              <a16:creationId xmlns:a16="http://schemas.microsoft.com/office/drawing/2014/main" id="{B36A07F6-9FAE-4C20-BA4A-9340DC806D67}"/>
            </a:ext>
          </a:extLst>
        </xdr:cNvPr>
        <xdr:cNvSpPr/>
      </xdr:nvSpPr>
      <xdr:spPr>
        <a:xfrm>
          <a:off x="145415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114935</xdr:rowOff>
    </xdr:from>
    <xdr:to>
      <xdr:col>72</xdr:col>
      <xdr:colOff>38100</xdr:colOff>
      <xdr:row>59</xdr:row>
      <xdr:rowOff>45085</xdr:rowOff>
    </xdr:to>
    <xdr:sp macro="" textlink="">
      <xdr:nvSpPr>
        <xdr:cNvPr id="443" name="フローチャート: 判断 442">
          <a:extLst>
            <a:ext uri="{FF2B5EF4-FFF2-40B4-BE49-F238E27FC236}">
              <a16:creationId xmlns:a16="http://schemas.microsoft.com/office/drawing/2014/main" id="{F9415471-41FB-43FF-A27C-FDE70F3E5BAA}"/>
            </a:ext>
          </a:extLst>
        </xdr:cNvPr>
        <xdr:cNvSpPr/>
      </xdr:nvSpPr>
      <xdr:spPr>
        <a:xfrm>
          <a:off x="13652500" y="1005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135890</xdr:rowOff>
    </xdr:from>
    <xdr:to>
      <xdr:col>67</xdr:col>
      <xdr:colOff>101600</xdr:colOff>
      <xdr:row>59</xdr:row>
      <xdr:rowOff>66040</xdr:rowOff>
    </xdr:to>
    <xdr:sp macro="" textlink="">
      <xdr:nvSpPr>
        <xdr:cNvPr id="444" name="フローチャート: 判断 443">
          <a:extLst>
            <a:ext uri="{FF2B5EF4-FFF2-40B4-BE49-F238E27FC236}">
              <a16:creationId xmlns:a16="http://schemas.microsoft.com/office/drawing/2014/main" id="{A2676DC0-0382-4A2E-B9AD-48BBFB6D4434}"/>
            </a:ext>
          </a:extLst>
        </xdr:cNvPr>
        <xdr:cNvSpPr/>
      </xdr:nvSpPr>
      <xdr:spPr>
        <a:xfrm>
          <a:off x="12763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35C7F1F1-EB1A-4D0E-A065-C28F9817DA5F}"/>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DEC978C1-A344-4E02-91D8-565D914A961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8B8CC8AF-59A7-411B-BD65-060F4236E3A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277CD35B-358D-469C-ABA8-4CF3DD237BD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C4AF6545-6962-4047-A137-B4C2E460299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84455</xdr:rowOff>
    </xdr:from>
    <xdr:to>
      <xdr:col>85</xdr:col>
      <xdr:colOff>177800</xdr:colOff>
      <xdr:row>61</xdr:row>
      <xdr:rowOff>14605</xdr:rowOff>
    </xdr:to>
    <xdr:sp macro="" textlink="">
      <xdr:nvSpPr>
        <xdr:cNvPr id="450" name="楕円 449">
          <a:extLst>
            <a:ext uri="{FF2B5EF4-FFF2-40B4-BE49-F238E27FC236}">
              <a16:creationId xmlns:a16="http://schemas.microsoft.com/office/drawing/2014/main" id="{BF077D26-3F5C-4C59-BE3C-3B0E130366B7}"/>
            </a:ext>
          </a:extLst>
        </xdr:cNvPr>
        <xdr:cNvSpPr/>
      </xdr:nvSpPr>
      <xdr:spPr>
        <a:xfrm>
          <a:off x="16268700" y="1037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62882</xdr:rowOff>
    </xdr:from>
    <xdr:ext cx="405111" cy="259045"/>
    <xdr:sp macro="" textlink="">
      <xdr:nvSpPr>
        <xdr:cNvPr id="451" name="【保健センター・保健所】&#10;有形固定資産減価償却率該当値テキスト">
          <a:extLst>
            <a:ext uri="{FF2B5EF4-FFF2-40B4-BE49-F238E27FC236}">
              <a16:creationId xmlns:a16="http://schemas.microsoft.com/office/drawing/2014/main" id="{5B8C8B31-EA80-43B1-A860-9F31D1306E2E}"/>
            </a:ext>
          </a:extLst>
        </xdr:cNvPr>
        <xdr:cNvSpPr txBox="1"/>
      </xdr:nvSpPr>
      <xdr:spPr>
        <a:xfrm>
          <a:off x="16357600" y="1034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42545</xdr:rowOff>
    </xdr:from>
    <xdr:to>
      <xdr:col>81</xdr:col>
      <xdr:colOff>101600</xdr:colOff>
      <xdr:row>60</xdr:row>
      <xdr:rowOff>144145</xdr:rowOff>
    </xdr:to>
    <xdr:sp macro="" textlink="">
      <xdr:nvSpPr>
        <xdr:cNvPr id="452" name="楕円 451">
          <a:extLst>
            <a:ext uri="{FF2B5EF4-FFF2-40B4-BE49-F238E27FC236}">
              <a16:creationId xmlns:a16="http://schemas.microsoft.com/office/drawing/2014/main" id="{19B2137A-E974-49C8-8495-E6B4294509D1}"/>
            </a:ext>
          </a:extLst>
        </xdr:cNvPr>
        <xdr:cNvSpPr/>
      </xdr:nvSpPr>
      <xdr:spPr>
        <a:xfrm>
          <a:off x="15430500" y="1032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93345</xdr:rowOff>
    </xdr:from>
    <xdr:to>
      <xdr:col>85</xdr:col>
      <xdr:colOff>127000</xdr:colOff>
      <xdr:row>60</xdr:row>
      <xdr:rowOff>135255</xdr:rowOff>
    </xdr:to>
    <xdr:cxnSp macro="">
      <xdr:nvCxnSpPr>
        <xdr:cNvPr id="453" name="直線コネクタ 452">
          <a:extLst>
            <a:ext uri="{FF2B5EF4-FFF2-40B4-BE49-F238E27FC236}">
              <a16:creationId xmlns:a16="http://schemas.microsoft.com/office/drawing/2014/main" id="{71D3A3F7-3A5C-4860-B670-4DFDA1A24CCD}"/>
            </a:ext>
          </a:extLst>
        </xdr:cNvPr>
        <xdr:cNvCxnSpPr/>
      </xdr:nvCxnSpPr>
      <xdr:spPr>
        <a:xfrm>
          <a:off x="15481300" y="1038034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4445</xdr:rowOff>
    </xdr:from>
    <xdr:to>
      <xdr:col>76</xdr:col>
      <xdr:colOff>165100</xdr:colOff>
      <xdr:row>60</xdr:row>
      <xdr:rowOff>106045</xdr:rowOff>
    </xdr:to>
    <xdr:sp macro="" textlink="">
      <xdr:nvSpPr>
        <xdr:cNvPr id="454" name="楕円 453">
          <a:extLst>
            <a:ext uri="{FF2B5EF4-FFF2-40B4-BE49-F238E27FC236}">
              <a16:creationId xmlns:a16="http://schemas.microsoft.com/office/drawing/2014/main" id="{E0D9E1D0-9C57-45B2-824E-2E54592C7F89}"/>
            </a:ext>
          </a:extLst>
        </xdr:cNvPr>
        <xdr:cNvSpPr/>
      </xdr:nvSpPr>
      <xdr:spPr>
        <a:xfrm>
          <a:off x="14541500" y="1029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55245</xdr:rowOff>
    </xdr:from>
    <xdr:to>
      <xdr:col>81</xdr:col>
      <xdr:colOff>50800</xdr:colOff>
      <xdr:row>60</xdr:row>
      <xdr:rowOff>93345</xdr:rowOff>
    </xdr:to>
    <xdr:cxnSp macro="">
      <xdr:nvCxnSpPr>
        <xdr:cNvPr id="455" name="直線コネクタ 454">
          <a:extLst>
            <a:ext uri="{FF2B5EF4-FFF2-40B4-BE49-F238E27FC236}">
              <a16:creationId xmlns:a16="http://schemas.microsoft.com/office/drawing/2014/main" id="{FC64CCFD-79CE-4DE9-9FA6-3A2242482BD7}"/>
            </a:ext>
          </a:extLst>
        </xdr:cNvPr>
        <xdr:cNvCxnSpPr/>
      </xdr:nvCxnSpPr>
      <xdr:spPr>
        <a:xfrm>
          <a:off x="14592300" y="103422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158750</xdr:rowOff>
    </xdr:from>
    <xdr:to>
      <xdr:col>72</xdr:col>
      <xdr:colOff>38100</xdr:colOff>
      <xdr:row>60</xdr:row>
      <xdr:rowOff>88900</xdr:rowOff>
    </xdr:to>
    <xdr:sp macro="" textlink="">
      <xdr:nvSpPr>
        <xdr:cNvPr id="456" name="楕円 455">
          <a:extLst>
            <a:ext uri="{FF2B5EF4-FFF2-40B4-BE49-F238E27FC236}">
              <a16:creationId xmlns:a16="http://schemas.microsoft.com/office/drawing/2014/main" id="{246E254D-0BA9-450A-8B78-71AF6718026F}"/>
            </a:ext>
          </a:extLst>
        </xdr:cNvPr>
        <xdr:cNvSpPr/>
      </xdr:nvSpPr>
      <xdr:spPr>
        <a:xfrm>
          <a:off x="13652500" y="1027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38100</xdr:rowOff>
    </xdr:from>
    <xdr:to>
      <xdr:col>76</xdr:col>
      <xdr:colOff>114300</xdr:colOff>
      <xdr:row>60</xdr:row>
      <xdr:rowOff>55245</xdr:rowOff>
    </xdr:to>
    <xdr:cxnSp macro="">
      <xdr:nvCxnSpPr>
        <xdr:cNvPr id="457" name="直線コネクタ 456">
          <a:extLst>
            <a:ext uri="{FF2B5EF4-FFF2-40B4-BE49-F238E27FC236}">
              <a16:creationId xmlns:a16="http://schemas.microsoft.com/office/drawing/2014/main" id="{6255E9E6-08B3-40B8-A6ED-EDF187AFDC05}"/>
            </a:ext>
          </a:extLst>
        </xdr:cNvPr>
        <xdr:cNvCxnSpPr/>
      </xdr:nvCxnSpPr>
      <xdr:spPr>
        <a:xfrm>
          <a:off x="13703300" y="1032510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118745</xdr:rowOff>
    </xdr:from>
    <xdr:to>
      <xdr:col>67</xdr:col>
      <xdr:colOff>101600</xdr:colOff>
      <xdr:row>60</xdr:row>
      <xdr:rowOff>48895</xdr:rowOff>
    </xdr:to>
    <xdr:sp macro="" textlink="">
      <xdr:nvSpPr>
        <xdr:cNvPr id="458" name="楕円 457">
          <a:extLst>
            <a:ext uri="{FF2B5EF4-FFF2-40B4-BE49-F238E27FC236}">
              <a16:creationId xmlns:a16="http://schemas.microsoft.com/office/drawing/2014/main" id="{C5EA041C-FFFE-446F-81D7-75777C739335}"/>
            </a:ext>
          </a:extLst>
        </xdr:cNvPr>
        <xdr:cNvSpPr/>
      </xdr:nvSpPr>
      <xdr:spPr>
        <a:xfrm>
          <a:off x="12763500" y="1023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169545</xdr:rowOff>
    </xdr:from>
    <xdr:to>
      <xdr:col>71</xdr:col>
      <xdr:colOff>177800</xdr:colOff>
      <xdr:row>60</xdr:row>
      <xdr:rowOff>38100</xdr:rowOff>
    </xdr:to>
    <xdr:cxnSp macro="">
      <xdr:nvCxnSpPr>
        <xdr:cNvPr id="459" name="直線コネクタ 458">
          <a:extLst>
            <a:ext uri="{FF2B5EF4-FFF2-40B4-BE49-F238E27FC236}">
              <a16:creationId xmlns:a16="http://schemas.microsoft.com/office/drawing/2014/main" id="{2BD135EB-3F47-49D1-92C6-0EAE884DACEA}"/>
            </a:ext>
          </a:extLst>
        </xdr:cNvPr>
        <xdr:cNvCxnSpPr/>
      </xdr:nvCxnSpPr>
      <xdr:spPr>
        <a:xfrm>
          <a:off x="12814300" y="102850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38752</xdr:rowOff>
    </xdr:from>
    <xdr:ext cx="405111" cy="259045"/>
    <xdr:sp macro="" textlink="">
      <xdr:nvSpPr>
        <xdr:cNvPr id="460" name="n_1aveValue【保健センター・保健所】&#10;有形固定資産減価償却率">
          <a:extLst>
            <a:ext uri="{FF2B5EF4-FFF2-40B4-BE49-F238E27FC236}">
              <a16:creationId xmlns:a16="http://schemas.microsoft.com/office/drawing/2014/main" id="{8AFB3683-1771-4A11-B65B-0EAAF64D3030}"/>
            </a:ext>
          </a:extLst>
        </xdr:cNvPr>
        <xdr:cNvSpPr txBox="1"/>
      </xdr:nvSpPr>
      <xdr:spPr>
        <a:xfrm>
          <a:off x="15266044" y="981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92092</xdr:rowOff>
    </xdr:from>
    <xdr:ext cx="405111" cy="259045"/>
    <xdr:sp macro="" textlink="">
      <xdr:nvSpPr>
        <xdr:cNvPr id="461" name="n_2aveValue【保健センター・保健所】&#10;有形固定資産減価償却率">
          <a:extLst>
            <a:ext uri="{FF2B5EF4-FFF2-40B4-BE49-F238E27FC236}">
              <a16:creationId xmlns:a16="http://schemas.microsoft.com/office/drawing/2014/main" id="{0B289614-C615-4D6B-B088-D19A72D5D7FD}"/>
            </a:ext>
          </a:extLst>
        </xdr:cNvPr>
        <xdr:cNvSpPr txBox="1"/>
      </xdr:nvSpPr>
      <xdr:spPr>
        <a:xfrm>
          <a:off x="143897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61612</xdr:rowOff>
    </xdr:from>
    <xdr:ext cx="405111" cy="259045"/>
    <xdr:sp macro="" textlink="">
      <xdr:nvSpPr>
        <xdr:cNvPr id="462" name="n_3aveValue【保健センター・保健所】&#10;有形固定資産減価償却率">
          <a:extLst>
            <a:ext uri="{FF2B5EF4-FFF2-40B4-BE49-F238E27FC236}">
              <a16:creationId xmlns:a16="http://schemas.microsoft.com/office/drawing/2014/main" id="{1E7C4093-4D89-4E8B-A53B-8332536A1B43}"/>
            </a:ext>
          </a:extLst>
        </xdr:cNvPr>
        <xdr:cNvSpPr txBox="1"/>
      </xdr:nvSpPr>
      <xdr:spPr>
        <a:xfrm>
          <a:off x="135007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82567</xdr:rowOff>
    </xdr:from>
    <xdr:ext cx="405111" cy="259045"/>
    <xdr:sp macro="" textlink="">
      <xdr:nvSpPr>
        <xdr:cNvPr id="463" name="n_4aveValue【保健センター・保健所】&#10;有形固定資産減価償却率">
          <a:extLst>
            <a:ext uri="{FF2B5EF4-FFF2-40B4-BE49-F238E27FC236}">
              <a16:creationId xmlns:a16="http://schemas.microsoft.com/office/drawing/2014/main" id="{DB68F640-AABE-4D22-B6D3-7277E0BA1494}"/>
            </a:ext>
          </a:extLst>
        </xdr:cNvPr>
        <xdr:cNvSpPr txBox="1"/>
      </xdr:nvSpPr>
      <xdr:spPr>
        <a:xfrm>
          <a:off x="126117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135272</xdr:rowOff>
    </xdr:from>
    <xdr:ext cx="405111" cy="259045"/>
    <xdr:sp macro="" textlink="">
      <xdr:nvSpPr>
        <xdr:cNvPr id="464" name="n_1mainValue【保健センター・保健所】&#10;有形固定資産減価償却率">
          <a:extLst>
            <a:ext uri="{FF2B5EF4-FFF2-40B4-BE49-F238E27FC236}">
              <a16:creationId xmlns:a16="http://schemas.microsoft.com/office/drawing/2014/main" id="{ADEA5E9E-1350-451D-8D12-B183D0992AFF}"/>
            </a:ext>
          </a:extLst>
        </xdr:cNvPr>
        <xdr:cNvSpPr txBox="1"/>
      </xdr:nvSpPr>
      <xdr:spPr>
        <a:xfrm>
          <a:off x="152660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97172</xdr:rowOff>
    </xdr:from>
    <xdr:ext cx="405111" cy="259045"/>
    <xdr:sp macro="" textlink="">
      <xdr:nvSpPr>
        <xdr:cNvPr id="465" name="n_2mainValue【保健センター・保健所】&#10;有形固定資産減価償却率">
          <a:extLst>
            <a:ext uri="{FF2B5EF4-FFF2-40B4-BE49-F238E27FC236}">
              <a16:creationId xmlns:a16="http://schemas.microsoft.com/office/drawing/2014/main" id="{7B8AA1DA-E2D8-461B-ABA5-360283889CA0}"/>
            </a:ext>
          </a:extLst>
        </xdr:cNvPr>
        <xdr:cNvSpPr txBox="1"/>
      </xdr:nvSpPr>
      <xdr:spPr>
        <a:xfrm>
          <a:off x="14389744" y="1038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80027</xdr:rowOff>
    </xdr:from>
    <xdr:ext cx="405111" cy="259045"/>
    <xdr:sp macro="" textlink="">
      <xdr:nvSpPr>
        <xdr:cNvPr id="466" name="n_3mainValue【保健センター・保健所】&#10;有形固定資産減価償却率">
          <a:extLst>
            <a:ext uri="{FF2B5EF4-FFF2-40B4-BE49-F238E27FC236}">
              <a16:creationId xmlns:a16="http://schemas.microsoft.com/office/drawing/2014/main" id="{8C3A926D-2D17-4579-BACB-E8BD0D554B96}"/>
            </a:ext>
          </a:extLst>
        </xdr:cNvPr>
        <xdr:cNvSpPr txBox="1"/>
      </xdr:nvSpPr>
      <xdr:spPr>
        <a:xfrm>
          <a:off x="135007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40022</xdr:rowOff>
    </xdr:from>
    <xdr:ext cx="405111" cy="259045"/>
    <xdr:sp macro="" textlink="">
      <xdr:nvSpPr>
        <xdr:cNvPr id="467" name="n_4mainValue【保健センター・保健所】&#10;有形固定資産減価償却率">
          <a:extLst>
            <a:ext uri="{FF2B5EF4-FFF2-40B4-BE49-F238E27FC236}">
              <a16:creationId xmlns:a16="http://schemas.microsoft.com/office/drawing/2014/main" id="{C2A6B357-0350-4F1F-AC69-CBDC2D7E6B88}"/>
            </a:ext>
          </a:extLst>
        </xdr:cNvPr>
        <xdr:cNvSpPr txBox="1"/>
      </xdr:nvSpPr>
      <xdr:spPr>
        <a:xfrm>
          <a:off x="12611744" y="1032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8" name="正方形/長方形 467">
          <a:extLst>
            <a:ext uri="{FF2B5EF4-FFF2-40B4-BE49-F238E27FC236}">
              <a16:creationId xmlns:a16="http://schemas.microsoft.com/office/drawing/2014/main" id="{07D9F272-E4C5-4BC0-BA0D-539CB0369FC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9" name="正方形/長方形 468">
          <a:extLst>
            <a:ext uri="{FF2B5EF4-FFF2-40B4-BE49-F238E27FC236}">
              <a16:creationId xmlns:a16="http://schemas.microsoft.com/office/drawing/2014/main" id="{71500F25-5196-4EF1-8F15-5FA3A881D88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0" name="正方形/長方形 469">
          <a:extLst>
            <a:ext uri="{FF2B5EF4-FFF2-40B4-BE49-F238E27FC236}">
              <a16:creationId xmlns:a16="http://schemas.microsoft.com/office/drawing/2014/main" id="{DEED4191-8AF6-4E5A-954D-637E8AB2846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1" name="正方形/長方形 470">
          <a:extLst>
            <a:ext uri="{FF2B5EF4-FFF2-40B4-BE49-F238E27FC236}">
              <a16:creationId xmlns:a16="http://schemas.microsoft.com/office/drawing/2014/main" id="{64D89F34-6342-4048-A2C1-12F24BE0F2C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2" name="正方形/長方形 471">
          <a:extLst>
            <a:ext uri="{FF2B5EF4-FFF2-40B4-BE49-F238E27FC236}">
              <a16:creationId xmlns:a16="http://schemas.microsoft.com/office/drawing/2014/main" id="{4B4F7AA5-817C-4475-AE09-79EEEDE6EBB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3" name="正方形/長方形 472">
          <a:extLst>
            <a:ext uri="{FF2B5EF4-FFF2-40B4-BE49-F238E27FC236}">
              <a16:creationId xmlns:a16="http://schemas.microsoft.com/office/drawing/2014/main" id="{47BEA618-9736-46AC-B831-2BC8B3CA7C5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4" name="正方形/長方形 473">
          <a:extLst>
            <a:ext uri="{FF2B5EF4-FFF2-40B4-BE49-F238E27FC236}">
              <a16:creationId xmlns:a16="http://schemas.microsoft.com/office/drawing/2014/main" id="{DD96E0D6-767E-4EF8-A915-37B1431C604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5" name="正方形/長方形 474">
          <a:extLst>
            <a:ext uri="{FF2B5EF4-FFF2-40B4-BE49-F238E27FC236}">
              <a16:creationId xmlns:a16="http://schemas.microsoft.com/office/drawing/2014/main" id="{57F76FFC-2500-4F3D-B6C5-7A72EA2CF7E2}"/>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6" name="テキスト ボックス 475">
          <a:extLst>
            <a:ext uri="{FF2B5EF4-FFF2-40B4-BE49-F238E27FC236}">
              <a16:creationId xmlns:a16="http://schemas.microsoft.com/office/drawing/2014/main" id="{0BBF1783-CEED-427F-A226-B49546558759}"/>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7" name="直線コネクタ 476">
          <a:extLst>
            <a:ext uri="{FF2B5EF4-FFF2-40B4-BE49-F238E27FC236}">
              <a16:creationId xmlns:a16="http://schemas.microsoft.com/office/drawing/2014/main" id="{8B6C89B1-44CD-46B8-B323-C3A4D19FC07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8" name="直線コネクタ 477">
          <a:extLst>
            <a:ext uri="{FF2B5EF4-FFF2-40B4-BE49-F238E27FC236}">
              <a16:creationId xmlns:a16="http://schemas.microsoft.com/office/drawing/2014/main" id="{BAA29D3B-2B5F-40A8-A571-458690BE7EF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9" name="テキスト ボックス 478">
          <a:extLst>
            <a:ext uri="{FF2B5EF4-FFF2-40B4-BE49-F238E27FC236}">
              <a16:creationId xmlns:a16="http://schemas.microsoft.com/office/drawing/2014/main" id="{003A9D22-F1B6-482C-A793-75DFD3070209}"/>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0" name="直線コネクタ 479">
          <a:extLst>
            <a:ext uri="{FF2B5EF4-FFF2-40B4-BE49-F238E27FC236}">
              <a16:creationId xmlns:a16="http://schemas.microsoft.com/office/drawing/2014/main" id="{69CF6461-7189-4D3B-ACE9-72EAD5B6570C}"/>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1" name="テキスト ボックス 480">
          <a:extLst>
            <a:ext uri="{FF2B5EF4-FFF2-40B4-BE49-F238E27FC236}">
              <a16:creationId xmlns:a16="http://schemas.microsoft.com/office/drawing/2014/main" id="{320A700D-A2D1-4395-B2C9-D61277C19061}"/>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2" name="直線コネクタ 481">
          <a:extLst>
            <a:ext uri="{FF2B5EF4-FFF2-40B4-BE49-F238E27FC236}">
              <a16:creationId xmlns:a16="http://schemas.microsoft.com/office/drawing/2014/main" id="{5A09978F-92E3-4500-A572-A930CFF29055}"/>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3" name="テキスト ボックス 482">
          <a:extLst>
            <a:ext uri="{FF2B5EF4-FFF2-40B4-BE49-F238E27FC236}">
              <a16:creationId xmlns:a16="http://schemas.microsoft.com/office/drawing/2014/main" id="{C8A06C5E-6FCD-493F-8BD4-1C36DA4C0EBB}"/>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4" name="直線コネクタ 483">
          <a:extLst>
            <a:ext uri="{FF2B5EF4-FFF2-40B4-BE49-F238E27FC236}">
              <a16:creationId xmlns:a16="http://schemas.microsoft.com/office/drawing/2014/main" id="{A7390A79-D8FA-4B79-8BAC-62349214AD3F}"/>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5" name="テキスト ボックス 484">
          <a:extLst>
            <a:ext uri="{FF2B5EF4-FFF2-40B4-BE49-F238E27FC236}">
              <a16:creationId xmlns:a16="http://schemas.microsoft.com/office/drawing/2014/main" id="{FD18212E-038C-4F58-8906-BD1FB3E85B37}"/>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6" name="直線コネクタ 485">
          <a:extLst>
            <a:ext uri="{FF2B5EF4-FFF2-40B4-BE49-F238E27FC236}">
              <a16:creationId xmlns:a16="http://schemas.microsoft.com/office/drawing/2014/main" id="{2817E250-FC16-4865-A1A0-A2A23C3CFD65}"/>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7" name="テキスト ボックス 486">
          <a:extLst>
            <a:ext uri="{FF2B5EF4-FFF2-40B4-BE49-F238E27FC236}">
              <a16:creationId xmlns:a16="http://schemas.microsoft.com/office/drawing/2014/main" id="{90756BBF-89EE-4E0C-86C5-948D622CEDE3}"/>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a:extLst>
            <a:ext uri="{FF2B5EF4-FFF2-40B4-BE49-F238E27FC236}">
              <a16:creationId xmlns:a16="http://schemas.microsoft.com/office/drawing/2014/main" id="{864CBD11-6F26-4805-B37B-23BD1AC3E95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9" name="テキスト ボックス 488">
          <a:extLst>
            <a:ext uri="{FF2B5EF4-FFF2-40B4-BE49-F238E27FC236}">
              <a16:creationId xmlns:a16="http://schemas.microsoft.com/office/drawing/2014/main" id="{618622E7-8C8E-4D45-A4B8-35CB601287F1}"/>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保健センター・保健所】&#10;一人当たり面積グラフ枠">
          <a:extLst>
            <a:ext uri="{FF2B5EF4-FFF2-40B4-BE49-F238E27FC236}">
              <a16:creationId xmlns:a16="http://schemas.microsoft.com/office/drawing/2014/main" id="{41F65595-ADDC-44D1-AC9B-2A9B04DDC778}"/>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3810</xdr:rowOff>
    </xdr:from>
    <xdr:to>
      <xdr:col>116</xdr:col>
      <xdr:colOff>62864</xdr:colOff>
      <xdr:row>63</xdr:row>
      <xdr:rowOff>133350</xdr:rowOff>
    </xdr:to>
    <xdr:cxnSp macro="">
      <xdr:nvCxnSpPr>
        <xdr:cNvPr id="491" name="直線コネクタ 490">
          <a:extLst>
            <a:ext uri="{FF2B5EF4-FFF2-40B4-BE49-F238E27FC236}">
              <a16:creationId xmlns:a16="http://schemas.microsoft.com/office/drawing/2014/main" id="{C0236304-BF8C-419B-AF5E-F5C7F0B94F21}"/>
            </a:ext>
          </a:extLst>
        </xdr:cNvPr>
        <xdr:cNvCxnSpPr/>
      </xdr:nvCxnSpPr>
      <xdr:spPr>
        <a:xfrm flipV="1">
          <a:off x="22160864" y="97764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137177</xdr:rowOff>
    </xdr:from>
    <xdr:ext cx="469744" cy="259045"/>
    <xdr:sp macro="" textlink="">
      <xdr:nvSpPr>
        <xdr:cNvPr id="492" name="【保健センター・保健所】&#10;一人当たり面積最小値テキスト">
          <a:extLst>
            <a:ext uri="{FF2B5EF4-FFF2-40B4-BE49-F238E27FC236}">
              <a16:creationId xmlns:a16="http://schemas.microsoft.com/office/drawing/2014/main" id="{CDE7185B-BDE3-49F8-9161-876CE5CF9089}"/>
            </a:ext>
          </a:extLst>
        </xdr:cNvPr>
        <xdr:cNvSpPr txBox="1"/>
      </xdr:nvSpPr>
      <xdr:spPr>
        <a:xfrm>
          <a:off x="22199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133350</xdr:rowOff>
    </xdr:from>
    <xdr:to>
      <xdr:col>116</xdr:col>
      <xdr:colOff>152400</xdr:colOff>
      <xdr:row>63</xdr:row>
      <xdr:rowOff>133350</xdr:rowOff>
    </xdr:to>
    <xdr:cxnSp macro="">
      <xdr:nvCxnSpPr>
        <xdr:cNvPr id="493" name="直線コネクタ 492">
          <a:extLst>
            <a:ext uri="{FF2B5EF4-FFF2-40B4-BE49-F238E27FC236}">
              <a16:creationId xmlns:a16="http://schemas.microsoft.com/office/drawing/2014/main" id="{E4761508-9784-40D5-A9D9-98A9EDEA9E64}"/>
            </a:ext>
          </a:extLst>
        </xdr:cNvPr>
        <xdr:cNvCxnSpPr/>
      </xdr:nvCxnSpPr>
      <xdr:spPr>
        <a:xfrm>
          <a:off x="22072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121937</xdr:rowOff>
    </xdr:from>
    <xdr:ext cx="469744" cy="259045"/>
    <xdr:sp macro="" textlink="">
      <xdr:nvSpPr>
        <xdr:cNvPr id="494" name="【保健センター・保健所】&#10;一人当たり面積最大値テキスト">
          <a:extLst>
            <a:ext uri="{FF2B5EF4-FFF2-40B4-BE49-F238E27FC236}">
              <a16:creationId xmlns:a16="http://schemas.microsoft.com/office/drawing/2014/main" id="{D2D68FA9-2E75-40F6-950C-B2D1D76A2885}"/>
            </a:ext>
          </a:extLst>
        </xdr:cNvPr>
        <xdr:cNvSpPr txBox="1"/>
      </xdr:nvSpPr>
      <xdr:spPr>
        <a:xfrm>
          <a:off x="22199600" y="9551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3810</xdr:rowOff>
    </xdr:from>
    <xdr:to>
      <xdr:col>116</xdr:col>
      <xdr:colOff>152400</xdr:colOff>
      <xdr:row>57</xdr:row>
      <xdr:rowOff>3810</xdr:rowOff>
    </xdr:to>
    <xdr:cxnSp macro="">
      <xdr:nvCxnSpPr>
        <xdr:cNvPr id="495" name="直線コネクタ 494">
          <a:extLst>
            <a:ext uri="{FF2B5EF4-FFF2-40B4-BE49-F238E27FC236}">
              <a16:creationId xmlns:a16="http://schemas.microsoft.com/office/drawing/2014/main" id="{1306C616-38D9-4A16-90E6-22454763F88C}"/>
            </a:ext>
          </a:extLst>
        </xdr:cNvPr>
        <xdr:cNvCxnSpPr/>
      </xdr:nvCxnSpPr>
      <xdr:spPr>
        <a:xfrm>
          <a:off x="22072600" y="977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44467</xdr:rowOff>
    </xdr:from>
    <xdr:ext cx="469744" cy="259045"/>
    <xdr:sp macro="" textlink="">
      <xdr:nvSpPr>
        <xdr:cNvPr id="496" name="【保健センター・保健所】&#10;一人当たり面積平均値テキスト">
          <a:extLst>
            <a:ext uri="{FF2B5EF4-FFF2-40B4-BE49-F238E27FC236}">
              <a16:creationId xmlns:a16="http://schemas.microsoft.com/office/drawing/2014/main" id="{2D3F30A8-3B27-47EF-A85D-D70F1BB13C31}"/>
            </a:ext>
          </a:extLst>
        </xdr:cNvPr>
        <xdr:cNvSpPr txBox="1"/>
      </xdr:nvSpPr>
      <xdr:spPr>
        <a:xfrm>
          <a:off x="22199600" y="10502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21590</xdr:rowOff>
    </xdr:from>
    <xdr:to>
      <xdr:col>116</xdr:col>
      <xdr:colOff>114300</xdr:colOff>
      <xdr:row>62</xdr:row>
      <xdr:rowOff>123190</xdr:rowOff>
    </xdr:to>
    <xdr:sp macro="" textlink="">
      <xdr:nvSpPr>
        <xdr:cNvPr id="497" name="フローチャート: 判断 496">
          <a:extLst>
            <a:ext uri="{FF2B5EF4-FFF2-40B4-BE49-F238E27FC236}">
              <a16:creationId xmlns:a16="http://schemas.microsoft.com/office/drawing/2014/main" id="{3530DBBF-F8C7-4098-82EE-28D041C8902F}"/>
            </a:ext>
          </a:extLst>
        </xdr:cNvPr>
        <xdr:cNvSpPr/>
      </xdr:nvSpPr>
      <xdr:spPr>
        <a:xfrm>
          <a:off x="22110700" y="1065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170180</xdr:rowOff>
    </xdr:from>
    <xdr:to>
      <xdr:col>112</xdr:col>
      <xdr:colOff>38100</xdr:colOff>
      <xdr:row>62</xdr:row>
      <xdr:rowOff>100330</xdr:rowOff>
    </xdr:to>
    <xdr:sp macro="" textlink="">
      <xdr:nvSpPr>
        <xdr:cNvPr id="498" name="フローチャート: 判断 497">
          <a:extLst>
            <a:ext uri="{FF2B5EF4-FFF2-40B4-BE49-F238E27FC236}">
              <a16:creationId xmlns:a16="http://schemas.microsoft.com/office/drawing/2014/main" id="{431BE532-D705-4D0C-B7CD-89AAEB75489F}"/>
            </a:ext>
          </a:extLst>
        </xdr:cNvPr>
        <xdr:cNvSpPr/>
      </xdr:nvSpPr>
      <xdr:spPr>
        <a:xfrm>
          <a:off x="21272500" y="1062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40640</xdr:rowOff>
    </xdr:from>
    <xdr:to>
      <xdr:col>107</xdr:col>
      <xdr:colOff>101600</xdr:colOff>
      <xdr:row>62</xdr:row>
      <xdr:rowOff>142240</xdr:rowOff>
    </xdr:to>
    <xdr:sp macro="" textlink="">
      <xdr:nvSpPr>
        <xdr:cNvPr id="499" name="フローチャート: 判断 498">
          <a:extLst>
            <a:ext uri="{FF2B5EF4-FFF2-40B4-BE49-F238E27FC236}">
              <a16:creationId xmlns:a16="http://schemas.microsoft.com/office/drawing/2014/main" id="{84D4080C-06D6-412B-A15A-B77B4610A61B}"/>
            </a:ext>
          </a:extLst>
        </xdr:cNvPr>
        <xdr:cNvSpPr/>
      </xdr:nvSpPr>
      <xdr:spPr>
        <a:xfrm>
          <a:off x="20383500" y="1067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59690</xdr:rowOff>
    </xdr:from>
    <xdr:to>
      <xdr:col>102</xdr:col>
      <xdr:colOff>165100</xdr:colOff>
      <xdr:row>62</xdr:row>
      <xdr:rowOff>161290</xdr:rowOff>
    </xdr:to>
    <xdr:sp macro="" textlink="">
      <xdr:nvSpPr>
        <xdr:cNvPr id="500" name="フローチャート: 判断 499">
          <a:extLst>
            <a:ext uri="{FF2B5EF4-FFF2-40B4-BE49-F238E27FC236}">
              <a16:creationId xmlns:a16="http://schemas.microsoft.com/office/drawing/2014/main" id="{213DF277-7629-4E33-91EC-56DD600DC2A4}"/>
            </a:ext>
          </a:extLst>
        </xdr:cNvPr>
        <xdr:cNvSpPr/>
      </xdr:nvSpPr>
      <xdr:spPr>
        <a:xfrm>
          <a:off x="19494500" y="10689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86360</xdr:rowOff>
    </xdr:from>
    <xdr:to>
      <xdr:col>98</xdr:col>
      <xdr:colOff>38100</xdr:colOff>
      <xdr:row>63</xdr:row>
      <xdr:rowOff>16510</xdr:rowOff>
    </xdr:to>
    <xdr:sp macro="" textlink="">
      <xdr:nvSpPr>
        <xdr:cNvPr id="501" name="フローチャート: 判断 500">
          <a:extLst>
            <a:ext uri="{FF2B5EF4-FFF2-40B4-BE49-F238E27FC236}">
              <a16:creationId xmlns:a16="http://schemas.microsoft.com/office/drawing/2014/main" id="{F1258DF1-7394-402B-8F25-2C2FBB5BAE8C}"/>
            </a:ext>
          </a:extLst>
        </xdr:cNvPr>
        <xdr:cNvSpPr/>
      </xdr:nvSpPr>
      <xdr:spPr>
        <a:xfrm>
          <a:off x="186055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37230CD1-F9F6-4A8D-8A89-6C012EB6994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48AEA07C-525C-4375-976D-D193D9C666D4}"/>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964604F0-9017-44D9-B8C8-1EE58A5E86E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5B1F2615-2978-48D1-9127-6CE36C682803}"/>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8F0B4A67-E7AB-4E1B-B619-9F08CDFE8AC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13970</xdr:rowOff>
    </xdr:from>
    <xdr:to>
      <xdr:col>116</xdr:col>
      <xdr:colOff>114300</xdr:colOff>
      <xdr:row>63</xdr:row>
      <xdr:rowOff>115570</xdr:rowOff>
    </xdr:to>
    <xdr:sp macro="" textlink="">
      <xdr:nvSpPr>
        <xdr:cNvPr id="507" name="楕円 506">
          <a:extLst>
            <a:ext uri="{FF2B5EF4-FFF2-40B4-BE49-F238E27FC236}">
              <a16:creationId xmlns:a16="http://schemas.microsoft.com/office/drawing/2014/main" id="{16EF40B4-E32C-4B68-BDA5-3C08584D634D}"/>
            </a:ext>
          </a:extLst>
        </xdr:cNvPr>
        <xdr:cNvSpPr/>
      </xdr:nvSpPr>
      <xdr:spPr>
        <a:xfrm>
          <a:off x="22110700" y="1081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100347</xdr:rowOff>
    </xdr:from>
    <xdr:ext cx="469744" cy="259045"/>
    <xdr:sp macro="" textlink="">
      <xdr:nvSpPr>
        <xdr:cNvPr id="508" name="【保健センター・保健所】&#10;一人当たり面積該当値テキスト">
          <a:extLst>
            <a:ext uri="{FF2B5EF4-FFF2-40B4-BE49-F238E27FC236}">
              <a16:creationId xmlns:a16="http://schemas.microsoft.com/office/drawing/2014/main" id="{D53E66EA-3675-4F74-8E1F-41E27D928066}"/>
            </a:ext>
          </a:extLst>
        </xdr:cNvPr>
        <xdr:cNvSpPr txBox="1"/>
      </xdr:nvSpPr>
      <xdr:spPr>
        <a:xfrm>
          <a:off x="22199600" y="1073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13970</xdr:rowOff>
    </xdr:from>
    <xdr:to>
      <xdr:col>112</xdr:col>
      <xdr:colOff>38100</xdr:colOff>
      <xdr:row>63</xdr:row>
      <xdr:rowOff>115570</xdr:rowOff>
    </xdr:to>
    <xdr:sp macro="" textlink="">
      <xdr:nvSpPr>
        <xdr:cNvPr id="509" name="楕円 508">
          <a:extLst>
            <a:ext uri="{FF2B5EF4-FFF2-40B4-BE49-F238E27FC236}">
              <a16:creationId xmlns:a16="http://schemas.microsoft.com/office/drawing/2014/main" id="{5C735A8E-1C02-4109-9B6D-0D63D654C2E1}"/>
            </a:ext>
          </a:extLst>
        </xdr:cNvPr>
        <xdr:cNvSpPr/>
      </xdr:nvSpPr>
      <xdr:spPr>
        <a:xfrm>
          <a:off x="21272500" y="1081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64770</xdr:rowOff>
    </xdr:from>
    <xdr:to>
      <xdr:col>116</xdr:col>
      <xdr:colOff>63500</xdr:colOff>
      <xdr:row>63</xdr:row>
      <xdr:rowOff>64770</xdr:rowOff>
    </xdr:to>
    <xdr:cxnSp macro="">
      <xdr:nvCxnSpPr>
        <xdr:cNvPr id="510" name="直線コネクタ 509">
          <a:extLst>
            <a:ext uri="{FF2B5EF4-FFF2-40B4-BE49-F238E27FC236}">
              <a16:creationId xmlns:a16="http://schemas.microsoft.com/office/drawing/2014/main" id="{9E4D8538-C142-486A-B063-6F2A65DBDEC7}"/>
            </a:ext>
          </a:extLst>
        </xdr:cNvPr>
        <xdr:cNvCxnSpPr/>
      </xdr:nvCxnSpPr>
      <xdr:spPr>
        <a:xfrm>
          <a:off x="21323300" y="10866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17780</xdr:rowOff>
    </xdr:from>
    <xdr:to>
      <xdr:col>107</xdr:col>
      <xdr:colOff>101600</xdr:colOff>
      <xdr:row>63</xdr:row>
      <xdr:rowOff>119380</xdr:rowOff>
    </xdr:to>
    <xdr:sp macro="" textlink="">
      <xdr:nvSpPr>
        <xdr:cNvPr id="511" name="楕円 510">
          <a:extLst>
            <a:ext uri="{FF2B5EF4-FFF2-40B4-BE49-F238E27FC236}">
              <a16:creationId xmlns:a16="http://schemas.microsoft.com/office/drawing/2014/main" id="{30588663-BD64-491F-94BB-24653E22E060}"/>
            </a:ext>
          </a:extLst>
        </xdr:cNvPr>
        <xdr:cNvSpPr/>
      </xdr:nvSpPr>
      <xdr:spPr>
        <a:xfrm>
          <a:off x="20383500" y="1081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64770</xdr:rowOff>
    </xdr:from>
    <xdr:to>
      <xdr:col>111</xdr:col>
      <xdr:colOff>177800</xdr:colOff>
      <xdr:row>63</xdr:row>
      <xdr:rowOff>68580</xdr:rowOff>
    </xdr:to>
    <xdr:cxnSp macro="">
      <xdr:nvCxnSpPr>
        <xdr:cNvPr id="512" name="直線コネクタ 511">
          <a:extLst>
            <a:ext uri="{FF2B5EF4-FFF2-40B4-BE49-F238E27FC236}">
              <a16:creationId xmlns:a16="http://schemas.microsoft.com/office/drawing/2014/main" id="{98FE35A1-DD38-418B-8ADE-1D9324994EE7}"/>
            </a:ext>
          </a:extLst>
        </xdr:cNvPr>
        <xdr:cNvCxnSpPr/>
      </xdr:nvCxnSpPr>
      <xdr:spPr>
        <a:xfrm flipV="1">
          <a:off x="20434300" y="108661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17780</xdr:rowOff>
    </xdr:from>
    <xdr:to>
      <xdr:col>102</xdr:col>
      <xdr:colOff>165100</xdr:colOff>
      <xdr:row>63</xdr:row>
      <xdr:rowOff>119380</xdr:rowOff>
    </xdr:to>
    <xdr:sp macro="" textlink="">
      <xdr:nvSpPr>
        <xdr:cNvPr id="513" name="楕円 512">
          <a:extLst>
            <a:ext uri="{FF2B5EF4-FFF2-40B4-BE49-F238E27FC236}">
              <a16:creationId xmlns:a16="http://schemas.microsoft.com/office/drawing/2014/main" id="{6744201E-8F6E-425F-900D-0624D6B4606A}"/>
            </a:ext>
          </a:extLst>
        </xdr:cNvPr>
        <xdr:cNvSpPr/>
      </xdr:nvSpPr>
      <xdr:spPr>
        <a:xfrm>
          <a:off x="19494500" y="1081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68580</xdr:rowOff>
    </xdr:from>
    <xdr:to>
      <xdr:col>107</xdr:col>
      <xdr:colOff>50800</xdr:colOff>
      <xdr:row>63</xdr:row>
      <xdr:rowOff>68580</xdr:rowOff>
    </xdr:to>
    <xdr:cxnSp macro="">
      <xdr:nvCxnSpPr>
        <xdr:cNvPr id="514" name="直線コネクタ 513">
          <a:extLst>
            <a:ext uri="{FF2B5EF4-FFF2-40B4-BE49-F238E27FC236}">
              <a16:creationId xmlns:a16="http://schemas.microsoft.com/office/drawing/2014/main" id="{2E76A5A5-1C13-44CA-A5AD-8FF915AADA13}"/>
            </a:ext>
          </a:extLst>
        </xdr:cNvPr>
        <xdr:cNvCxnSpPr/>
      </xdr:nvCxnSpPr>
      <xdr:spPr>
        <a:xfrm>
          <a:off x="19545300" y="108699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17780</xdr:rowOff>
    </xdr:from>
    <xdr:to>
      <xdr:col>98</xdr:col>
      <xdr:colOff>38100</xdr:colOff>
      <xdr:row>63</xdr:row>
      <xdr:rowOff>119380</xdr:rowOff>
    </xdr:to>
    <xdr:sp macro="" textlink="">
      <xdr:nvSpPr>
        <xdr:cNvPr id="515" name="楕円 514">
          <a:extLst>
            <a:ext uri="{FF2B5EF4-FFF2-40B4-BE49-F238E27FC236}">
              <a16:creationId xmlns:a16="http://schemas.microsoft.com/office/drawing/2014/main" id="{4AF09882-FB3F-49E3-9B25-0D937EDD7A7C}"/>
            </a:ext>
          </a:extLst>
        </xdr:cNvPr>
        <xdr:cNvSpPr/>
      </xdr:nvSpPr>
      <xdr:spPr>
        <a:xfrm>
          <a:off x="18605500" y="1081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68580</xdr:rowOff>
    </xdr:from>
    <xdr:to>
      <xdr:col>102</xdr:col>
      <xdr:colOff>114300</xdr:colOff>
      <xdr:row>63</xdr:row>
      <xdr:rowOff>68580</xdr:rowOff>
    </xdr:to>
    <xdr:cxnSp macro="">
      <xdr:nvCxnSpPr>
        <xdr:cNvPr id="516" name="直線コネクタ 515">
          <a:extLst>
            <a:ext uri="{FF2B5EF4-FFF2-40B4-BE49-F238E27FC236}">
              <a16:creationId xmlns:a16="http://schemas.microsoft.com/office/drawing/2014/main" id="{BF8CB9AD-C67A-46CC-8F7E-216D4CBA16E6}"/>
            </a:ext>
          </a:extLst>
        </xdr:cNvPr>
        <xdr:cNvCxnSpPr/>
      </xdr:nvCxnSpPr>
      <xdr:spPr>
        <a:xfrm>
          <a:off x="18656300" y="108699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116857</xdr:rowOff>
    </xdr:from>
    <xdr:ext cx="469744" cy="259045"/>
    <xdr:sp macro="" textlink="">
      <xdr:nvSpPr>
        <xdr:cNvPr id="517" name="n_1aveValue【保健センター・保健所】&#10;一人当たり面積">
          <a:extLst>
            <a:ext uri="{FF2B5EF4-FFF2-40B4-BE49-F238E27FC236}">
              <a16:creationId xmlns:a16="http://schemas.microsoft.com/office/drawing/2014/main" id="{FD3C45ED-EF5F-4ABE-B44A-9638D11435CD}"/>
            </a:ext>
          </a:extLst>
        </xdr:cNvPr>
        <xdr:cNvSpPr txBox="1"/>
      </xdr:nvSpPr>
      <xdr:spPr>
        <a:xfrm>
          <a:off x="21075727" y="1040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158767</xdr:rowOff>
    </xdr:from>
    <xdr:ext cx="469744" cy="259045"/>
    <xdr:sp macro="" textlink="">
      <xdr:nvSpPr>
        <xdr:cNvPr id="518" name="n_2aveValue【保健センター・保健所】&#10;一人当たり面積">
          <a:extLst>
            <a:ext uri="{FF2B5EF4-FFF2-40B4-BE49-F238E27FC236}">
              <a16:creationId xmlns:a16="http://schemas.microsoft.com/office/drawing/2014/main" id="{55E8AA1C-CD70-4C83-B3EE-C8AE8C27950F}"/>
            </a:ext>
          </a:extLst>
        </xdr:cNvPr>
        <xdr:cNvSpPr txBox="1"/>
      </xdr:nvSpPr>
      <xdr:spPr>
        <a:xfrm>
          <a:off x="20199427" y="1044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6367</xdr:rowOff>
    </xdr:from>
    <xdr:ext cx="469744" cy="259045"/>
    <xdr:sp macro="" textlink="">
      <xdr:nvSpPr>
        <xdr:cNvPr id="519" name="n_3aveValue【保健センター・保健所】&#10;一人当たり面積">
          <a:extLst>
            <a:ext uri="{FF2B5EF4-FFF2-40B4-BE49-F238E27FC236}">
              <a16:creationId xmlns:a16="http://schemas.microsoft.com/office/drawing/2014/main" id="{40F6410B-10B6-4CA5-B350-4748443D48F4}"/>
            </a:ext>
          </a:extLst>
        </xdr:cNvPr>
        <xdr:cNvSpPr txBox="1"/>
      </xdr:nvSpPr>
      <xdr:spPr>
        <a:xfrm>
          <a:off x="19310427" y="10464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33037</xdr:rowOff>
    </xdr:from>
    <xdr:ext cx="469744" cy="259045"/>
    <xdr:sp macro="" textlink="">
      <xdr:nvSpPr>
        <xdr:cNvPr id="520" name="n_4aveValue【保健センター・保健所】&#10;一人当たり面積">
          <a:extLst>
            <a:ext uri="{FF2B5EF4-FFF2-40B4-BE49-F238E27FC236}">
              <a16:creationId xmlns:a16="http://schemas.microsoft.com/office/drawing/2014/main" id="{E1B56789-61C1-4F9C-A2D8-83E3AAD6D267}"/>
            </a:ext>
          </a:extLst>
        </xdr:cNvPr>
        <xdr:cNvSpPr txBox="1"/>
      </xdr:nvSpPr>
      <xdr:spPr>
        <a:xfrm>
          <a:off x="18421427"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106697</xdr:rowOff>
    </xdr:from>
    <xdr:ext cx="469744" cy="259045"/>
    <xdr:sp macro="" textlink="">
      <xdr:nvSpPr>
        <xdr:cNvPr id="521" name="n_1mainValue【保健センター・保健所】&#10;一人当たり面積">
          <a:extLst>
            <a:ext uri="{FF2B5EF4-FFF2-40B4-BE49-F238E27FC236}">
              <a16:creationId xmlns:a16="http://schemas.microsoft.com/office/drawing/2014/main" id="{C2CD5FDE-D925-4D37-98BB-1DD18C6FFAF1}"/>
            </a:ext>
          </a:extLst>
        </xdr:cNvPr>
        <xdr:cNvSpPr txBox="1"/>
      </xdr:nvSpPr>
      <xdr:spPr>
        <a:xfrm>
          <a:off x="21075727" y="1090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110507</xdr:rowOff>
    </xdr:from>
    <xdr:ext cx="469744" cy="259045"/>
    <xdr:sp macro="" textlink="">
      <xdr:nvSpPr>
        <xdr:cNvPr id="522" name="n_2mainValue【保健センター・保健所】&#10;一人当たり面積">
          <a:extLst>
            <a:ext uri="{FF2B5EF4-FFF2-40B4-BE49-F238E27FC236}">
              <a16:creationId xmlns:a16="http://schemas.microsoft.com/office/drawing/2014/main" id="{0E276602-0631-44D7-8479-A04E8C3B5A30}"/>
            </a:ext>
          </a:extLst>
        </xdr:cNvPr>
        <xdr:cNvSpPr txBox="1"/>
      </xdr:nvSpPr>
      <xdr:spPr>
        <a:xfrm>
          <a:off x="20199427" y="1091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110507</xdr:rowOff>
    </xdr:from>
    <xdr:ext cx="469744" cy="259045"/>
    <xdr:sp macro="" textlink="">
      <xdr:nvSpPr>
        <xdr:cNvPr id="523" name="n_3mainValue【保健センター・保健所】&#10;一人当たり面積">
          <a:extLst>
            <a:ext uri="{FF2B5EF4-FFF2-40B4-BE49-F238E27FC236}">
              <a16:creationId xmlns:a16="http://schemas.microsoft.com/office/drawing/2014/main" id="{E22FF122-D5C1-4040-9A26-28CD5568938C}"/>
            </a:ext>
          </a:extLst>
        </xdr:cNvPr>
        <xdr:cNvSpPr txBox="1"/>
      </xdr:nvSpPr>
      <xdr:spPr>
        <a:xfrm>
          <a:off x="19310427" y="1091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110507</xdr:rowOff>
    </xdr:from>
    <xdr:ext cx="469744" cy="259045"/>
    <xdr:sp macro="" textlink="">
      <xdr:nvSpPr>
        <xdr:cNvPr id="524" name="n_4mainValue【保健センター・保健所】&#10;一人当たり面積">
          <a:extLst>
            <a:ext uri="{FF2B5EF4-FFF2-40B4-BE49-F238E27FC236}">
              <a16:creationId xmlns:a16="http://schemas.microsoft.com/office/drawing/2014/main" id="{3AFFC324-97F5-4E67-9BB2-0F58ACB95179}"/>
            </a:ext>
          </a:extLst>
        </xdr:cNvPr>
        <xdr:cNvSpPr txBox="1"/>
      </xdr:nvSpPr>
      <xdr:spPr>
        <a:xfrm>
          <a:off x="18421427" y="1091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FC8386DA-52E6-41BC-A292-7DBEDA121D3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95BB94F5-3A86-4495-AD7D-157BCC17C3E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0FB3049F-F094-4283-B724-148F16C783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A6AA5A04-0A7F-43E7-93B9-286BF90540E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0D1308E2-E030-4F2D-8D44-95268E7BA7B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8D5BCEDF-6DEA-4024-A74A-BFBE04082FB1}"/>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D80DDBB3-EC9D-4EA2-A5F6-C71A52422E8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2484A747-7582-4F35-B457-ED811C4A536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3" name="テキスト ボックス 532">
          <a:extLst>
            <a:ext uri="{FF2B5EF4-FFF2-40B4-BE49-F238E27FC236}">
              <a16:creationId xmlns:a16="http://schemas.microsoft.com/office/drawing/2014/main" id="{B06702DD-8D40-4A16-ADE5-84ACD10388A7}"/>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4" name="直線コネクタ 533">
          <a:extLst>
            <a:ext uri="{FF2B5EF4-FFF2-40B4-BE49-F238E27FC236}">
              <a16:creationId xmlns:a16="http://schemas.microsoft.com/office/drawing/2014/main" id="{3F9FE377-E25A-44A8-B7E9-70EFF90BB995}"/>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5" name="テキスト ボックス 534">
          <a:extLst>
            <a:ext uri="{FF2B5EF4-FFF2-40B4-BE49-F238E27FC236}">
              <a16:creationId xmlns:a16="http://schemas.microsoft.com/office/drawing/2014/main" id="{0B2FE6CC-7B48-4B1F-B8EA-EB65F6334A7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6" name="直線コネクタ 535">
          <a:extLst>
            <a:ext uri="{FF2B5EF4-FFF2-40B4-BE49-F238E27FC236}">
              <a16:creationId xmlns:a16="http://schemas.microsoft.com/office/drawing/2014/main" id="{FB9E6CB4-E914-4F78-8AE6-4BB40B684205}"/>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7" name="テキスト ボックス 536">
          <a:extLst>
            <a:ext uri="{FF2B5EF4-FFF2-40B4-BE49-F238E27FC236}">
              <a16:creationId xmlns:a16="http://schemas.microsoft.com/office/drawing/2014/main" id="{11A000ED-3C1B-4D07-9C69-B9468A4EEF32}"/>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8" name="直線コネクタ 537">
          <a:extLst>
            <a:ext uri="{FF2B5EF4-FFF2-40B4-BE49-F238E27FC236}">
              <a16:creationId xmlns:a16="http://schemas.microsoft.com/office/drawing/2014/main" id="{4A5B58A7-54E0-4301-BA99-ACCF5474CC38}"/>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9" name="テキスト ボックス 538">
          <a:extLst>
            <a:ext uri="{FF2B5EF4-FFF2-40B4-BE49-F238E27FC236}">
              <a16:creationId xmlns:a16="http://schemas.microsoft.com/office/drawing/2014/main" id="{5F362472-DF78-4452-A0BC-E8C24647B8A9}"/>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0" name="直線コネクタ 539">
          <a:extLst>
            <a:ext uri="{FF2B5EF4-FFF2-40B4-BE49-F238E27FC236}">
              <a16:creationId xmlns:a16="http://schemas.microsoft.com/office/drawing/2014/main" id="{38BA4C87-6364-4C6E-A2F0-20AF90ED229E}"/>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1" name="テキスト ボックス 540">
          <a:extLst>
            <a:ext uri="{FF2B5EF4-FFF2-40B4-BE49-F238E27FC236}">
              <a16:creationId xmlns:a16="http://schemas.microsoft.com/office/drawing/2014/main" id="{AA615161-96D8-4282-B00C-4808C1F6394A}"/>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2" name="直線コネクタ 541">
          <a:extLst>
            <a:ext uri="{FF2B5EF4-FFF2-40B4-BE49-F238E27FC236}">
              <a16:creationId xmlns:a16="http://schemas.microsoft.com/office/drawing/2014/main" id="{BC7CE4FD-1107-47A8-851E-EEBA105A5B4E}"/>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3" name="テキスト ボックス 542">
          <a:extLst>
            <a:ext uri="{FF2B5EF4-FFF2-40B4-BE49-F238E27FC236}">
              <a16:creationId xmlns:a16="http://schemas.microsoft.com/office/drawing/2014/main" id="{E671A1C9-B81E-423A-A821-B410C94AB61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4" name="直線コネクタ 543">
          <a:extLst>
            <a:ext uri="{FF2B5EF4-FFF2-40B4-BE49-F238E27FC236}">
              <a16:creationId xmlns:a16="http://schemas.microsoft.com/office/drawing/2014/main" id="{E5876E4B-BE44-4418-9E4E-B6810688E94A}"/>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5" name="テキスト ボックス 544">
          <a:extLst>
            <a:ext uri="{FF2B5EF4-FFF2-40B4-BE49-F238E27FC236}">
              <a16:creationId xmlns:a16="http://schemas.microsoft.com/office/drawing/2014/main" id="{BE6F531E-84A4-4A6B-8F5D-2CB3AC341929}"/>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6" name="直線コネクタ 545">
          <a:extLst>
            <a:ext uri="{FF2B5EF4-FFF2-40B4-BE49-F238E27FC236}">
              <a16:creationId xmlns:a16="http://schemas.microsoft.com/office/drawing/2014/main" id="{73349FF4-8232-4D67-A6E0-F75C2FD13016}"/>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7" name="テキスト ボックス 546">
          <a:extLst>
            <a:ext uri="{FF2B5EF4-FFF2-40B4-BE49-F238E27FC236}">
              <a16:creationId xmlns:a16="http://schemas.microsoft.com/office/drawing/2014/main" id="{71A04B99-2449-407D-A1A6-A2AA43B35C1D}"/>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8" name="【消防施設】&#10;有形固定資産減価償却率グラフ枠">
          <a:extLst>
            <a:ext uri="{FF2B5EF4-FFF2-40B4-BE49-F238E27FC236}">
              <a16:creationId xmlns:a16="http://schemas.microsoft.com/office/drawing/2014/main" id="{1D818C3F-DA32-4BF9-A681-66CE54ECBDA8}"/>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89536</xdr:rowOff>
    </xdr:from>
    <xdr:to>
      <xdr:col>85</xdr:col>
      <xdr:colOff>126364</xdr:colOff>
      <xdr:row>86</xdr:row>
      <xdr:rowOff>114300</xdr:rowOff>
    </xdr:to>
    <xdr:cxnSp macro="">
      <xdr:nvCxnSpPr>
        <xdr:cNvPr id="549" name="直線コネクタ 548">
          <a:extLst>
            <a:ext uri="{FF2B5EF4-FFF2-40B4-BE49-F238E27FC236}">
              <a16:creationId xmlns:a16="http://schemas.microsoft.com/office/drawing/2014/main" id="{87FD8743-D6E6-4DEC-B92A-5878EEEA8873}"/>
            </a:ext>
          </a:extLst>
        </xdr:cNvPr>
        <xdr:cNvCxnSpPr/>
      </xdr:nvCxnSpPr>
      <xdr:spPr>
        <a:xfrm flipV="1">
          <a:off x="16318864" y="13462636"/>
          <a:ext cx="0" cy="1396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0" name="【消防施設】&#10;有形固定資産減価償却率最小値テキスト">
          <a:extLst>
            <a:ext uri="{FF2B5EF4-FFF2-40B4-BE49-F238E27FC236}">
              <a16:creationId xmlns:a16="http://schemas.microsoft.com/office/drawing/2014/main" id="{577FA094-73F3-4679-9021-A22E5B01974F}"/>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1" name="直線コネクタ 550">
          <a:extLst>
            <a:ext uri="{FF2B5EF4-FFF2-40B4-BE49-F238E27FC236}">
              <a16:creationId xmlns:a16="http://schemas.microsoft.com/office/drawing/2014/main" id="{7B0519EC-5224-4C05-94EC-F5D61A006BEB}"/>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36213</xdr:rowOff>
    </xdr:from>
    <xdr:ext cx="405111" cy="259045"/>
    <xdr:sp macro="" textlink="">
      <xdr:nvSpPr>
        <xdr:cNvPr id="552" name="【消防施設】&#10;有形固定資産減価償却率最大値テキスト">
          <a:extLst>
            <a:ext uri="{FF2B5EF4-FFF2-40B4-BE49-F238E27FC236}">
              <a16:creationId xmlns:a16="http://schemas.microsoft.com/office/drawing/2014/main" id="{21CB7410-9805-4E32-A1BC-C1BE443AFCD0}"/>
            </a:ext>
          </a:extLst>
        </xdr:cNvPr>
        <xdr:cNvSpPr txBox="1"/>
      </xdr:nvSpPr>
      <xdr:spPr>
        <a:xfrm>
          <a:off x="16357600" y="13237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89536</xdr:rowOff>
    </xdr:from>
    <xdr:to>
      <xdr:col>86</xdr:col>
      <xdr:colOff>25400</xdr:colOff>
      <xdr:row>78</xdr:row>
      <xdr:rowOff>89536</xdr:rowOff>
    </xdr:to>
    <xdr:cxnSp macro="">
      <xdr:nvCxnSpPr>
        <xdr:cNvPr id="553" name="直線コネクタ 552">
          <a:extLst>
            <a:ext uri="{FF2B5EF4-FFF2-40B4-BE49-F238E27FC236}">
              <a16:creationId xmlns:a16="http://schemas.microsoft.com/office/drawing/2014/main" id="{F9D4AD7C-AB5A-4C46-B085-DC1B3FFE2E4C}"/>
            </a:ext>
          </a:extLst>
        </xdr:cNvPr>
        <xdr:cNvCxnSpPr/>
      </xdr:nvCxnSpPr>
      <xdr:spPr>
        <a:xfrm>
          <a:off x="16230600" y="1346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139716</xdr:rowOff>
    </xdr:from>
    <xdr:ext cx="405111" cy="259045"/>
    <xdr:sp macro="" textlink="">
      <xdr:nvSpPr>
        <xdr:cNvPr id="554" name="【消防施設】&#10;有形固定資産減価償却率平均値テキスト">
          <a:extLst>
            <a:ext uri="{FF2B5EF4-FFF2-40B4-BE49-F238E27FC236}">
              <a16:creationId xmlns:a16="http://schemas.microsoft.com/office/drawing/2014/main" id="{8A4CEC72-A40B-4A7F-8A7E-7859816FC9F4}"/>
            </a:ext>
          </a:extLst>
        </xdr:cNvPr>
        <xdr:cNvSpPr txBox="1"/>
      </xdr:nvSpPr>
      <xdr:spPr>
        <a:xfrm>
          <a:off x="16357600" y="13855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116839</xdr:rowOff>
    </xdr:from>
    <xdr:to>
      <xdr:col>85</xdr:col>
      <xdr:colOff>177800</xdr:colOff>
      <xdr:row>82</xdr:row>
      <xdr:rowOff>46989</xdr:rowOff>
    </xdr:to>
    <xdr:sp macro="" textlink="">
      <xdr:nvSpPr>
        <xdr:cNvPr id="555" name="フローチャート: 判断 554">
          <a:extLst>
            <a:ext uri="{FF2B5EF4-FFF2-40B4-BE49-F238E27FC236}">
              <a16:creationId xmlns:a16="http://schemas.microsoft.com/office/drawing/2014/main" id="{11B6411E-2F58-4656-A8CF-05D19619A427}"/>
            </a:ext>
          </a:extLst>
        </xdr:cNvPr>
        <xdr:cNvSpPr/>
      </xdr:nvSpPr>
      <xdr:spPr>
        <a:xfrm>
          <a:off x="162687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74930</xdr:rowOff>
    </xdr:from>
    <xdr:to>
      <xdr:col>81</xdr:col>
      <xdr:colOff>101600</xdr:colOff>
      <xdr:row>82</xdr:row>
      <xdr:rowOff>5080</xdr:rowOff>
    </xdr:to>
    <xdr:sp macro="" textlink="">
      <xdr:nvSpPr>
        <xdr:cNvPr id="556" name="フローチャート: 判断 555">
          <a:extLst>
            <a:ext uri="{FF2B5EF4-FFF2-40B4-BE49-F238E27FC236}">
              <a16:creationId xmlns:a16="http://schemas.microsoft.com/office/drawing/2014/main" id="{FDEE096A-669E-4D11-B97C-6654BC3B21F1}"/>
            </a:ext>
          </a:extLst>
        </xdr:cNvPr>
        <xdr:cNvSpPr/>
      </xdr:nvSpPr>
      <xdr:spPr>
        <a:xfrm>
          <a:off x="15430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12064</xdr:rowOff>
    </xdr:from>
    <xdr:to>
      <xdr:col>76</xdr:col>
      <xdr:colOff>165100</xdr:colOff>
      <xdr:row>81</xdr:row>
      <xdr:rowOff>113664</xdr:rowOff>
    </xdr:to>
    <xdr:sp macro="" textlink="">
      <xdr:nvSpPr>
        <xdr:cNvPr id="557" name="フローチャート: 判断 556">
          <a:extLst>
            <a:ext uri="{FF2B5EF4-FFF2-40B4-BE49-F238E27FC236}">
              <a16:creationId xmlns:a16="http://schemas.microsoft.com/office/drawing/2014/main" id="{EA9B48B8-7CB5-487E-9675-26E3D90982B5}"/>
            </a:ext>
          </a:extLst>
        </xdr:cNvPr>
        <xdr:cNvSpPr/>
      </xdr:nvSpPr>
      <xdr:spPr>
        <a:xfrm>
          <a:off x="14541500" y="13899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63500</xdr:rowOff>
    </xdr:from>
    <xdr:to>
      <xdr:col>72</xdr:col>
      <xdr:colOff>38100</xdr:colOff>
      <xdr:row>81</xdr:row>
      <xdr:rowOff>165100</xdr:rowOff>
    </xdr:to>
    <xdr:sp macro="" textlink="">
      <xdr:nvSpPr>
        <xdr:cNvPr id="558" name="フローチャート: 判断 557">
          <a:extLst>
            <a:ext uri="{FF2B5EF4-FFF2-40B4-BE49-F238E27FC236}">
              <a16:creationId xmlns:a16="http://schemas.microsoft.com/office/drawing/2014/main" id="{E7F3D9E1-06C4-4852-A7AD-53A6621914D1}"/>
            </a:ext>
          </a:extLst>
        </xdr:cNvPr>
        <xdr:cNvSpPr/>
      </xdr:nvSpPr>
      <xdr:spPr>
        <a:xfrm>
          <a:off x="13652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52070</xdr:rowOff>
    </xdr:from>
    <xdr:to>
      <xdr:col>67</xdr:col>
      <xdr:colOff>101600</xdr:colOff>
      <xdr:row>81</xdr:row>
      <xdr:rowOff>153670</xdr:rowOff>
    </xdr:to>
    <xdr:sp macro="" textlink="">
      <xdr:nvSpPr>
        <xdr:cNvPr id="559" name="フローチャート: 判断 558">
          <a:extLst>
            <a:ext uri="{FF2B5EF4-FFF2-40B4-BE49-F238E27FC236}">
              <a16:creationId xmlns:a16="http://schemas.microsoft.com/office/drawing/2014/main" id="{7AC1C819-41CE-4EB5-8D05-4B4487F23F44}"/>
            </a:ext>
          </a:extLst>
        </xdr:cNvPr>
        <xdr:cNvSpPr/>
      </xdr:nvSpPr>
      <xdr:spPr>
        <a:xfrm>
          <a:off x="12763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1CCA8512-C370-4311-8EF6-0734BEEC27AF}"/>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102C145F-1396-422C-8EAD-DAEFD9AB8331}"/>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3F7C4554-C210-42F9-ABAD-D85A9E3DDEE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3533EFBD-8C6D-4E04-9104-26D6AA0F6C9B}"/>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735A5711-2DD6-4FFF-8090-FA2D1B626E84}"/>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132080</xdr:rowOff>
    </xdr:from>
    <xdr:to>
      <xdr:col>85</xdr:col>
      <xdr:colOff>177800</xdr:colOff>
      <xdr:row>84</xdr:row>
      <xdr:rowOff>62230</xdr:rowOff>
    </xdr:to>
    <xdr:sp macro="" textlink="">
      <xdr:nvSpPr>
        <xdr:cNvPr id="565" name="楕円 564">
          <a:extLst>
            <a:ext uri="{FF2B5EF4-FFF2-40B4-BE49-F238E27FC236}">
              <a16:creationId xmlns:a16="http://schemas.microsoft.com/office/drawing/2014/main" id="{C630EF81-E858-4688-8B5E-3F20A318068D}"/>
            </a:ext>
          </a:extLst>
        </xdr:cNvPr>
        <xdr:cNvSpPr/>
      </xdr:nvSpPr>
      <xdr:spPr>
        <a:xfrm>
          <a:off x="16268700" y="1436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110507</xdr:rowOff>
    </xdr:from>
    <xdr:ext cx="405111" cy="259045"/>
    <xdr:sp macro="" textlink="">
      <xdr:nvSpPr>
        <xdr:cNvPr id="566" name="【消防施設】&#10;有形固定資産減価償却率該当値テキスト">
          <a:extLst>
            <a:ext uri="{FF2B5EF4-FFF2-40B4-BE49-F238E27FC236}">
              <a16:creationId xmlns:a16="http://schemas.microsoft.com/office/drawing/2014/main" id="{C1A13477-FF39-49AF-B944-B1C81C4450BF}"/>
            </a:ext>
          </a:extLst>
        </xdr:cNvPr>
        <xdr:cNvSpPr txBox="1"/>
      </xdr:nvSpPr>
      <xdr:spPr>
        <a:xfrm>
          <a:off x="16357600" y="1434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92075</xdr:rowOff>
    </xdr:from>
    <xdr:to>
      <xdr:col>81</xdr:col>
      <xdr:colOff>101600</xdr:colOff>
      <xdr:row>84</xdr:row>
      <xdr:rowOff>22225</xdr:rowOff>
    </xdr:to>
    <xdr:sp macro="" textlink="">
      <xdr:nvSpPr>
        <xdr:cNvPr id="567" name="楕円 566">
          <a:extLst>
            <a:ext uri="{FF2B5EF4-FFF2-40B4-BE49-F238E27FC236}">
              <a16:creationId xmlns:a16="http://schemas.microsoft.com/office/drawing/2014/main" id="{42A89140-700F-4910-939D-F39ED23BE966}"/>
            </a:ext>
          </a:extLst>
        </xdr:cNvPr>
        <xdr:cNvSpPr/>
      </xdr:nvSpPr>
      <xdr:spPr>
        <a:xfrm>
          <a:off x="15430500" y="1432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142875</xdr:rowOff>
    </xdr:from>
    <xdr:to>
      <xdr:col>85</xdr:col>
      <xdr:colOff>127000</xdr:colOff>
      <xdr:row>84</xdr:row>
      <xdr:rowOff>11430</xdr:rowOff>
    </xdr:to>
    <xdr:cxnSp macro="">
      <xdr:nvCxnSpPr>
        <xdr:cNvPr id="568" name="直線コネクタ 567">
          <a:extLst>
            <a:ext uri="{FF2B5EF4-FFF2-40B4-BE49-F238E27FC236}">
              <a16:creationId xmlns:a16="http://schemas.microsoft.com/office/drawing/2014/main" id="{F497B223-85D5-46FE-91FF-4002EDFCCD3B}"/>
            </a:ext>
          </a:extLst>
        </xdr:cNvPr>
        <xdr:cNvCxnSpPr/>
      </xdr:nvCxnSpPr>
      <xdr:spPr>
        <a:xfrm>
          <a:off x="15481300" y="1437322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52070</xdr:rowOff>
    </xdr:from>
    <xdr:to>
      <xdr:col>76</xdr:col>
      <xdr:colOff>165100</xdr:colOff>
      <xdr:row>83</xdr:row>
      <xdr:rowOff>153670</xdr:rowOff>
    </xdr:to>
    <xdr:sp macro="" textlink="">
      <xdr:nvSpPr>
        <xdr:cNvPr id="569" name="楕円 568">
          <a:extLst>
            <a:ext uri="{FF2B5EF4-FFF2-40B4-BE49-F238E27FC236}">
              <a16:creationId xmlns:a16="http://schemas.microsoft.com/office/drawing/2014/main" id="{DC6FBE1F-97EA-4F83-BCC2-C49B213407BC}"/>
            </a:ext>
          </a:extLst>
        </xdr:cNvPr>
        <xdr:cNvSpPr/>
      </xdr:nvSpPr>
      <xdr:spPr>
        <a:xfrm>
          <a:off x="14541500" y="1428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102870</xdr:rowOff>
    </xdr:from>
    <xdr:to>
      <xdr:col>81</xdr:col>
      <xdr:colOff>50800</xdr:colOff>
      <xdr:row>83</xdr:row>
      <xdr:rowOff>142875</xdr:rowOff>
    </xdr:to>
    <xdr:cxnSp macro="">
      <xdr:nvCxnSpPr>
        <xdr:cNvPr id="570" name="直線コネクタ 569">
          <a:extLst>
            <a:ext uri="{FF2B5EF4-FFF2-40B4-BE49-F238E27FC236}">
              <a16:creationId xmlns:a16="http://schemas.microsoft.com/office/drawing/2014/main" id="{949FE9A1-7186-4FE6-81E2-F44604FF60B8}"/>
            </a:ext>
          </a:extLst>
        </xdr:cNvPr>
        <xdr:cNvCxnSpPr/>
      </xdr:nvCxnSpPr>
      <xdr:spPr>
        <a:xfrm>
          <a:off x="14592300" y="1433322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44450</xdr:rowOff>
    </xdr:from>
    <xdr:to>
      <xdr:col>72</xdr:col>
      <xdr:colOff>38100</xdr:colOff>
      <xdr:row>83</xdr:row>
      <xdr:rowOff>146050</xdr:rowOff>
    </xdr:to>
    <xdr:sp macro="" textlink="">
      <xdr:nvSpPr>
        <xdr:cNvPr id="571" name="楕円 570">
          <a:extLst>
            <a:ext uri="{FF2B5EF4-FFF2-40B4-BE49-F238E27FC236}">
              <a16:creationId xmlns:a16="http://schemas.microsoft.com/office/drawing/2014/main" id="{A86EF99B-BD31-47EF-B55F-590B62DA4CEC}"/>
            </a:ext>
          </a:extLst>
        </xdr:cNvPr>
        <xdr:cNvSpPr/>
      </xdr:nvSpPr>
      <xdr:spPr>
        <a:xfrm>
          <a:off x="13652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95250</xdr:rowOff>
    </xdr:from>
    <xdr:to>
      <xdr:col>76</xdr:col>
      <xdr:colOff>114300</xdr:colOff>
      <xdr:row>83</xdr:row>
      <xdr:rowOff>102870</xdr:rowOff>
    </xdr:to>
    <xdr:cxnSp macro="">
      <xdr:nvCxnSpPr>
        <xdr:cNvPr id="572" name="直線コネクタ 571">
          <a:extLst>
            <a:ext uri="{FF2B5EF4-FFF2-40B4-BE49-F238E27FC236}">
              <a16:creationId xmlns:a16="http://schemas.microsoft.com/office/drawing/2014/main" id="{E5A5768C-9FB8-49F6-A66F-D498273000A6}"/>
            </a:ext>
          </a:extLst>
        </xdr:cNvPr>
        <xdr:cNvCxnSpPr/>
      </xdr:nvCxnSpPr>
      <xdr:spPr>
        <a:xfrm>
          <a:off x="13703300" y="143256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2539</xdr:rowOff>
    </xdr:from>
    <xdr:to>
      <xdr:col>67</xdr:col>
      <xdr:colOff>101600</xdr:colOff>
      <xdr:row>83</xdr:row>
      <xdr:rowOff>104139</xdr:rowOff>
    </xdr:to>
    <xdr:sp macro="" textlink="">
      <xdr:nvSpPr>
        <xdr:cNvPr id="573" name="楕円 572">
          <a:extLst>
            <a:ext uri="{FF2B5EF4-FFF2-40B4-BE49-F238E27FC236}">
              <a16:creationId xmlns:a16="http://schemas.microsoft.com/office/drawing/2014/main" id="{922886F2-BA41-4FAA-920B-88594F41264B}"/>
            </a:ext>
          </a:extLst>
        </xdr:cNvPr>
        <xdr:cNvSpPr/>
      </xdr:nvSpPr>
      <xdr:spPr>
        <a:xfrm>
          <a:off x="12763500" y="1423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53339</xdr:rowOff>
    </xdr:from>
    <xdr:to>
      <xdr:col>71</xdr:col>
      <xdr:colOff>177800</xdr:colOff>
      <xdr:row>83</xdr:row>
      <xdr:rowOff>95250</xdr:rowOff>
    </xdr:to>
    <xdr:cxnSp macro="">
      <xdr:nvCxnSpPr>
        <xdr:cNvPr id="574" name="直線コネクタ 573">
          <a:extLst>
            <a:ext uri="{FF2B5EF4-FFF2-40B4-BE49-F238E27FC236}">
              <a16:creationId xmlns:a16="http://schemas.microsoft.com/office/drawing/2014/main" id="{80FE22AC-5AF5-4A4E-AAE4-B5DF3B3699DE}"/>
            </a:ext>
          </a:extLst>
        </xdr:cNvPr>
        <xdr:cNvCxnSpPr/>
      </xdr:nvCxnSpPr>
      <xdr:spPr>
        <a:xfrm>
          <a:off x="12814300" y="1428368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21607</xdr:rowOff>
    </xdr:from>
    <xdr:ext cx="405111" cy="259045"/>
    <xdr:sp macro="" textlink="">
      <xdr:nvSpPr>
        <xdr:cNvPr id="575" name="n_1aveValue【消防施設】&#10;有形固定資産減価償却率">
          <a:extLst>
            <a:ext uri="{FF2B5EF4-FFF2-40B4-BE49-F238E27FC236}">
              <a16:creationId xmlns:a16="http://schemas.microsoft.com/office/drawing/2014/main" id="{7FD65921-26D0-4ED8-A259-CB351AB98913}"/>
            </a:ext>
          </a:extLst>
        </xdr:cNvPr>
        <xdr:cNvSpPr txBox="1"/>
      </xdr:nvSpPr>
      <xdr:spPr>
        <a:xfrm>
          <a:off x="152660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130191</xdr:rowOff>
    </xdr:from>
    <xdr:ext cx="405111" cy="259045"/>
    <xdr:sp macro="" textlink="">
      <xdr:nvSpPr>
        <xdr:cNvPr id="576" name="n_2aveValue【消防施設】&#10;有形固定資産減価償却率">
          <a:extLst>
            <a:ext uri="{FF2B5EF4-FFF2-40B4-BE49-F238E27FC236}">
              <a16:creationId xmlns:a16="http://schemas.microsoft.com/office/drawing/2014/main" id="{3AA6E40A-9896-4F3D-A410-1F6DA8F831C9}"/>
            </a:ext>
          </a:extLst>
        </xdr:cNvPr>
        <xdr:cNvSpPr txBox="1"/>
      </xdr:nvSpPr>
      <xdr:spPr>
        <a:xfrm>
          <a:off x="14389744" y="1367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10177</xdr:rowOff>
    </xdr:from>
    <xdr:ext cx="405111" cy="259045"/>
    <xdr:sp macro="" textlink="">
      <xdr:nvSpPr>
        <xdr:cNvPr id="577" name="n_3aveValue【消防施設】&#10;有形固定資産減価償却率">
          <a:extLst>
            <a:ext uri="{FF2B5EF4-FFF2-40B4-BE49-F238E27FC236}">
              <a16:creationId xmlns:a16="http://schemas.microsoft.com/office/drawing/2014/main" id="{4360960A-1F4F-4AB9-B26A-57D96E95C32F}"/>
            </a:ext>
          </a:extLst>
        </xdr:cNvPr>
        <xdr:cNvSpPr txBox="1"/>
      </xdr:nvSpPr>
      <xdr:spPr>
        <a:xfrm>
          <a:off x="13500744" y="1372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170197</xdr:rowOff>
    </xdr:from>
    <xdr:ext cx="405111" cy="259045"/>
    <xdr:sp macro="" textlink="">
      <xdr:nvSpPr>
        <xdr:cNvPr id="578" name="n_4aveValue【消防施設】&#10;有形固定資産減価償却率">
          <a:extLst>
            <a:ext uri="{FF2B5EF4-FFF2-40B4-BE49-F238E27FC236}">
              <a16:creationId xmlns:a16="http://schemas.microsoft.com/office/drawing/2014/main" id="{2EF2A8EF-FBAA-483F-B25E-B90055A31429}"/>
            </a:ext>
          </a:extLst>
        </xdr:cNvPr>
        <xdr:cNvSpPr txBox="1"/>
      </xdr:nvSpPr>
      <xdr:spPr>
        <a:xfrm>
          <a:off x="12611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13352</xdr:rowOff>
    </xdr:from>
    <xdr:ext cx="405111" cy="259045"/>
    <xdr:sp macro="" textlink="">
      <xdr:nvSpPr>
        <xdr:cNvPr id="579" name="n_1mainValue【消防施設】&#10;有形固定資産減価償却率">
          <a:extLst>
            <a:ext uri="{FF2B5EF4-FFF2-40B4-BE49-F238E27FC236}">
              <a16:creationId xmlns:a16="http://schemas.microsoft.com/office/drawing/2014/main" id="{BB2C1277-F512-4C3D-ACEB-90090B0E7482}"/>
            </a:ext>
          </a:extLst>
        </xdr:cNvPr>
        <xdr:cNvSpPr txBox="1"/>
      </xdr:nvSpPr>
      <xdr:spPr>
        <a:xfrm>
          <a:off x="15266044" y="1441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144797</xdr:rowOff>
    </xdr:from>
    <xdr:ext cx="405111" cy="259045"/>
    <xdr:sp macro="" textlink="">
      <xdr:nvSpPr>
        <xdr:cNvPr id="580" name="n_2mainValue【消防施設】&#10;有形固定資産減価償却率">
          <a:extLst>
            <a:ext uri="{FF2B5EF4-FFF2-40B4-BE49-F238E27FC236}">
              <a16:creationId xmlns:a16="http://schemas.microsoft.com/office/drawing/2014/main" id="{D0CC2FF9-37FE-4AFD-9D96-8BF2147A3F9B}"/>
            </a:ext>
          </a:extLst>
        </xdr:cNvPr>
        <xdr:cNvSpPr txBox="1"/>
      </xdr:nvSpPr>
      <xdr:spPr>
        <a:xfrm>
          <a:off x="14389744" y="1437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137177</xdr:rowOff>
    </xdr:from>
    <xdr:ext cx="405111" cy="259045"/>
    <xdr:sp macro="" textlink="">
      <xdr:nvSpPr>
        <xdr:cNvPr id="581" name="n_3mainValue【消防施設】&#10;有形固定資産減価償却率">
          <a:extLst>
            <a:ext uri="{FF2B5EF4-FFF2-40B4-BE49-F238E27FC236}">
              <a16:creationId xmlns:a16="http://schemas.microsoft.com/office/drawing/2014/main" id="{EA5F4E43-7098-4F49-AF76-0A520ED29E69}"/>
            </a:ext>
          </a:extLst>
        </xdr:cNvPr>
        <xdr:cNvSpPr txBox="1"/>
      </xdr:nvSpPr>
      <xdr:spPr>
        <a:xfrm>
          <a:off x="13500744"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95266</xdr:rowOff>
    </xdr:from>
    <xdr:ext cx="405111" cy="259045"/>
    <xdr:sp macro="" textlink="">
      <xdr:nvSpPr>
        <xdr:cNvPr id="582" name="n_4mainValue【消防施設】&#10;有形固定資産減価償却率">
          <a:extLst>
            <a:ext uri="{FF2B5EF4-FFF2-40B4-BE49-F238E27FC236}">
              <a16:creationId xmlns:a16="http://schemas.microsoft.com/office/drawing/2014/main" id="{1FC38807-C09D-42D5-93A2-482DB9C9BCE3}"/>
            </a:ext>
          </a:extLst>
        </xdr:cNvPr>
        <xdr:cNvSpPr txBox="1"/>
      </xdr:nvSpPr>
      <xdr:spPr>
        <a:xfrm>
          <a:off x="12611744" y="1432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3" name="正方形/長方形 582">
          <a:extLst>
            <a:ext uri="{FF2B5EF4-FFF2-40B4-BE49-F238E27FC236}">
              <a16:creationId xmlns:a16="http://schemas.microsoft.com/office/drawing/2014/main" id="{E426FCD8-DA11-4214-8F96-59362B0DC3D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4" name="正方形/長方形 583">
          <a:extLst>
            <a:ext uri="{FF2B5EF4-FFF2-40B4-BE49-F238E27FC236}">
              <a16:creationId xmlns:a16="http://schemas.microsoft.com/office/drawing/2014/main" id="{41B315FD-D635-47DC-818A-37F2EC28571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5" name="正方形/長方形 584">
          <a:extLst>
            <a:ext uri="{FF2B5EF4-FFF2-40B4-BE49-F238E27FC236}">
              <a16:creationId xmlns:a16="http://schemas.microsoft.com/office/drawing/2014/main" id="{C8C149B9-721D-4974-9031-D72DEA8F2E6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6" name="正方形/長方形 585">
          <a:extLst>
            <a:ext uri="{FF2B5EF4-FFF2-40B4-BE49-F238E27FC236}">
              <a16:creationId xmlns:a16="http://schemas.microsoft.com/office/drawing/2014/main" id="{73D66D4D-0054-4EC3-8389-5A01949F44F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7" name="正方形/長方形 586">
          <a:extLst>
            <a:ext uri="{FF2B5EF4-FFF2-40B4-BE49-F238E27FC236}">
              <a16:creationId xmlns:a16="http://schemas.microsoft.com/office/drawing/2014/main" id="{ABB4137B-2434-46D0-A807-7D7780B246AF}"/>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8" name="正方形/長方形 587">
          <a:extLst>
            <a:ext uri="{FF2B5EF4-FFF2-40B4-BE49-F238E27FC236}">
              <a16:creationId xmlns:a16="http://schemas.microsoft.com/office/drawing/2014/main" id="{B1BC48FB-D97B-470C-ABCA-7D1BACC2401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9" name="正方形/長方形 588">
          <a:extLst>
            <a:ext uri="{FF2B5EF4-FFF2-40B4-BE49-F238E27FC236}">
              <a16:creationId xmlns:a16="http://schemas.microsoft.com/office/drawing/2014/main" id="{8CE97223-A3E2-4004-8B70-EA9316632E1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0" name="正方形/長方形 589">
          <a:extLst>
            <a:ext uri="{FF2B5EF4-FFF2-40B4-BE49-F238E27FC236}">
              <a16:creationId xmlns:a16="http://schemas.microsoft.com/office/drawing/2014/main" id="{DBAA4366-B1B5-4C12-874D-409459078C28}"/>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1" name="テキスト ボックス 590">
          <a:extLst>
            <a:ext uri="{FF2B5EF4-FFF2-40B4-BE49-F238E27FC236}">
              <a16:creationId xmlns:a16="http://schemas.microsoft.com/office/drawing/2014/main" id="{1D034A8B-D628-46D4-9D98-24C8FB815373}"/>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2" name="直線コネクタ 591">
          <a:extLst>
            <a:ext uri="{FF2B5EF4-FFF2-40B4-BE49-F238E27FC236}">
              <a16:creationId xmlns:a16="http://schemas.microsoft.com/office/drawing/2014/main" id="{6F81E41C-ABFD-4D8B-9C47-0658BC8DE936}"/>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3" name="直線コネクタ 592">
          <a:extLst>
            <a:ext uri="{FF2B5EF4-FFF2-40B4-BE49-F238E27FC236}">
              <a16:creationId xmlns:a16="http://schemas.microsoft.com/office/drawing/2014/main" id="{E642E20C-570E-41BA-A7E1-C6D15EE49C7E}"/>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4" name="テキスト ボックス 593">
          <a:extLst>
            <a:ext uri="{FF2B5EF4-FFF2-40B4-BE49-F238E27FC236}">
              <a16:creationId xmlns:a16="http://schemas.microsoft.com/office/drawing/2014/main" id="{4DACC850-BCE0-4281-AE48-3F771018EAC6}"/>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5" name="直線コネクタ 594">
          <a:extLst>
            <a:ext uri="{FF2B5EF4-FFF2-40B4-BE49-F238E27FC236}">
              <a16:creationId xmlns:a16="http://schemas.microsoft.com/office/drawing/2014/main" id="{51BD2F17-5D63-4CCC-A2CC-C2A9D1EFEBFB}"/>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6" name="テキスト ボックス 595">
          <a:extLst>
            <a:ext uri="{FF2B5EF4-FFF2-40B4-BE49-F238E27FC236}">
              <a16:creationId xmlns:a16="http://schemas.microsoft.com/office/drawing/2014/main" id="{E6BBAFE9-ED15-41CA-A1F6-110BD62D0CB4}"/>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7" name="直線コネクタ 596">
          <a:extLst>
            <a:ext uri="{FF2B5EF4-FFF2-40B4-BE49-F238E27FC236}">
              <a16:creationId xmlns:a16="http://schemas.microsoft.com/office/drawing/2014/main" id="{33CE47E1-8F9C-4CB2-89FB-ACA5813D4836}"/>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8" name="テキスト ボックス 597">
          <a:extLst>
            <a:ext uri="{FF2B5EF4-FFF2-40B4-BE49-F238E27FC236}">
              <a16:creationId xmlns:a16="http://schemas.microsoft.com/office/drawing/2014/main" id="{C42AA333-84CE-4257-B568-14E4B02674FF}"/>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9" name="直線コネクタ 598">
          <a:extLst>
            <a:ext uri="{FF2B5EF4-FFF2-40B4-BE49-F238E27FC236}">
              <a16:creationId xmlns:a16="http://schemas.microsoft.com/office/drawing/2014/main" id="{4A1B7839-8779-444D-95CB-8F8AAD5CA24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0" name="テキスト ボックス 599">
          <a:extLst>
            <a:ext uri="{FF2B5EF4-FFF2-40B4-BE49-F238E27FC236}">
              <a16:creationId xmlns:a16="http://schemas.microsoft.com/office/drawing/2014/main" id="{343A3AE7-8481-4D61-B47E-6B641EE6F869}"/>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1" name="直線コネクタ 600">
          <a:extLst>
            <a:ext uri="{FF2B5EF4-FFF2-40B4-BE49-F238E27FC236}">
              <a16:creationId xmlns:a16="http://schemas.microsoft.com/office/drawing/2014/main" id="{E269DCFF-FD3D-4D7F-ABEB-25998BC0FCC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2" name="テキスト ボックス 601">
          <a:extLst>
            <a:ext uri="{FF2B5EF4-FFF2-40B4-BE49-F238E27FC236}">
              <a16:creationId xmlns:a16="http://schemas.microsoft.com/office/drawing/2014/main" id="{AAA54349-4630-466E-B35E-D29091B9D1C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3" name="【消防施設】&#10;一人当たり面積グラフ枠">
          <a:extLst>
            <a:ext uri="{FF2B5EF4-FFF2-40B4-BE49-F238E27FC236}">
              <a16:creationId xmlns:a16="http://schemas.microsoft.com/office/drawing/2014/main" id="{27B11CC5-71E6-401A-9612-5F9A25A4C4A5}"/>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99822</xdr:rowOff>
    </xdr:from>
    <xdr:to>
      <xdr:col>116</xdr:col>
      <xdr:colOff>62864</xdr:colOff>
      <xdr:row>86</xdr:row>
      <xdr:rowOff>24385</xdr:rowOff>
    </xdr:to>
    <xdr:cxnSp macro="">
      <xdr:nvCxnSpPr>
        <xdr:cNvPr id="604" name="直線コネクタ 603">
          <a:extLst>
            <a:ext uri="{FF2B5EF4-FFF2-40B4-BE49-F238E27FC236}">
              <a16:creationId xmlns:a16="http://schemas.microsoft.com/office/drawing/2014/main" id="{834FF083-253E-4DBD-AF4E-73C52DCC8B82}"/>
            </a:ext>
          </a:extLst>
        </xdr:cNvPr>
        <xdr:cNvCxnSpPr/>
      </xdr:nvCxnSpPr>
      <xdr:spPr>
        <a:xfrm flipV="1">
          <a:off x="22160864" y="13301472"/>
          <a:ext cx="0" cy="146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05" name="【消防施設】&#10;一人当たり面積最小値テキスト">
          <a:extLst>
            <a:ext uri="{FF2B5EF4-FFF2-40B4-BE49-F238E27FC236}">
              <a16:creationId xmlns:a16="http://schemas.microsoft.com/office/drawing/2014/main" id="{8B3B4C77-E41B-4002-8A52-848B464BCC10}"/>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06" name="直線コネクタ 605">
          <a:extLst>
            <a:ext uri="{FF2B5EF4-FFF2-40B4-BE49-F238E27FC236}">
              <a16:creationId xmlns:a16="http://schemas.microsoft.com/office/drawing/2014/main" id="{0F1599F9-92E1-4B59-804B-75439A1058A3}"/>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46499</xdr:rowOff>
    </xdr:from>
    <xdr:ext cx="469744" cy="259045"/>
    <xdr:sp macro="" textlink="">
      <xdr:nvSpPr>
        <xdr:cNvPr id="607" name="【消防施設】&#10;一人当たり面積最大値テキスト">
          <a:extLst>
            <a:ext uri="{FF2B5EF4-FFF2-40B4-BE49-F238E27FC236}">
              <a16:creationId xmlns:a16="http://schemas.microsoft.com/office/drawing/2014/main" id="{D0D07D55-8372-4007-886D-CCCF4D31D7B7}"/>
            </a:ext>
          </a:extLst>
        </xdr:cNvPr>
        <xdr:cNvSpPr txBox="1"/>
      </xdr:nvSpPr>
      <xdr:spPr>
        <a:xfrm>
          <a:off x="22199600" y="13076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99822</xdr:rowOff>
    </xdr:from>
    <xdr:to>
      <xdr:col>116</xdr:col>
      <xdr:colOff>152400</xdr:colOff>
      <xdr:row>77</xdr:row>
      <xdr:rowOff>99822</xdr:rowOff>
    </xdr:to>
    <xdr:cxnSp macro="">
      <xdr:nvCxnSpPr>
        <xdr:cNvPr id="608" name="直線コネクタ 607">
          <a:extLst>
            <a:ext uri="{FF2B5EF4-FFF2-40B4-BE49-F238E27FC236}">
              <a16:creationId xmlns:a16="http://schemas.microsoft.com/office/drawing/2014/main" id="{27709E12-5028-42D4-AA9C-65422935FC17}"/>
            </a:ext>
          </a:extLst>
        </xdr:cNvPr>
        <xdr:cNvCxnSpPr/>
      </xdr:nvCxnSpPr>
      <xdr:spPr>
        <a:xfrm>
          <a:off x="22072600" y="13301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87901</xdr:rowOff>
    </xdr:from>
    <xdr:ext cx="469744" cy="259045"/>
    <xdr:sp macro="" textlink="">
      <xdr:nvSpPr>
        <xdr:cNvPr id="609" name="【消防施設】&#10;一人当たり面積平均値テキスト">
          <a:extLst>
            <a:ext uri="{FF2B5EF4-FFF2-40B4-BE49-F238E27FC236}">
              <a16:creationId xmlns:a16="http://schemas.microsoft.com/office/drawing/2014/main" id="{5335E600-CF7C-40EA-A67F-5BB383868200}"/>
            </a:ext>
          </a:extLst>
        </xdr:cNvPr>
        <xdr:cNvSpPr txBox="1"/>
      </xdr:nvSpPr>
      <xdr:spPr>
        <a:xfrm>
          <a:off x="22199600" y="143182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65024</xdr:rowOff>
    </xdr:from>
    <xdr:to>
      <xdr:col>116</xdr:col>
      <xdr:colOff>114300</xdr:colOff>
      <xdr:row>84</xdr:row>
      <xdr:rowOff>166624</xdr:rowOff>
    </xdr:to>
    <xdr:sp macro="" textlink="">
      <xdr:nvSpPr>
        <xdr:cNvPr id="610" name="フローチャート: 判断 609">
          <a:extLst>
            <a:ext uri="{FF2B5EF4-FFF2-40B4-BE49-F238E27FC236}">
              <a16:creationId xmlns:a16="http://schemas.microsoft.com/office/drawing/2014/main" id="{326A839D-6C4B-4CFE-9D3F-5B8006C9E4E0}"/>
            </a:ext>
          </a:extLst>
        </xdr:cNvPr>
        <xdr:cNvSpPr/>
      </xdr:nvSpPr>
      <xdr:spPr>
        <a:xfrm>
          <a:off x="221107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81026</xdr:rowOff>
    </xdr:from>
    <xdr:to>
      <xdr:col>112</xdr:col>
      <xdr:colOff>38100</xdr:colOff>
      <xdr:row>85</xdr:row>
      <xdr:rowOff>11176</xdr:rowOff>
    </xdr:to>
    <xdr:sp macro="" textlink="">
      <xdr:nvSpPr>
        <xdr:cNvPr id="611" name="フローチャート: 判断 610">
          <a:extLst>
            <a:ext uri="{FF2B5EF4-FFF2-40B4-BE49-F238E27FC236}">
              <a16:creationId xmlns:a16="http://schemas.microsoft.com/office/drawing/2014/main" id="{C38E8A61-3329-4C10-8293-4CE43A6A617D}"/>
            </a:ext>
          </a:extLst>
        </xdr:cNvPr>
        <xdr:cNvSpPr/>
      </xdr:nvSpPr>
      <xdr:spPr>
        <a:xfrm>
          <a:off x="21272500" y="14482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5587</xdr:rowOff>
    </xdr:from>
    <xdr:to>
      <xdr:col>107</xdr:col>
      <xdr:colOff>101600</xdr:colOff>
      <xdr:row>84</xdr:row>
      <xdr:rowOff>107187</xdr:rowOff>
    </xdr:to>
    <xdr:sp macro="" textlink="">
      <xdr:nvSpPr>
        <xdr:cNvPr id="612" name="フローチャート: 判断 611">
          <a:extLst>
            <a:ext uri="{FF2B5EF4-FFF2-40B4-BE49-F238E27FC236}">
              <a16:creationId xmlns:a16="http://schemas.microsoft.com/office/drawing/2014/main" id="{F8916585-413D-4D72-AE98-921B6C038656}"/>
            </a:ext>
          </a:extLst>
        </xdr:cNvPr>
        <xdr:cNvSpPr/>
      </xdr:nvSpPr>
      <xdr:spPr>
        <a:xfrm>
          <a:off x="203835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44450</xdr:rowOff>
    </xdr:from>
    <xdr:to>
      <xdr:col>102</xdr:col>
      <xdr:colOff>165100</xdr:colOff>
      <xdr:row>84</xdr:row>
      <xdr:rowOff>146050</xdr:rowOff>
    </xdr:to>
    <xdr:sp macro="" textlink="">
      <xdr:nvSpPr>
        <xdr:cNvPr id="613" name="フローチャート: 判断 612">
          <a:extLst>
            <a:ext uri="{FF2B5EF4-FFF2-40B4-BE49-F238E27FC236}">
              <a16:creationId xmlns:a16="http://schemas.microsoft.com/office/drawing/2014/main" id="{8E70A650-6A09-4205-8624-8E024D8953EE}"/>
            </a:ext>
          </a:extLst>
        </xdr:cNvPr>
        <xdr:cNvSpPr/>
      </xdr:nvSpPr>
      <xdr:spPr>
        <a:xfrm>
          <a:off x="19494500" y="1444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614" name="フローチャート: 判断 613">
          <a:extLst>
            <a:ext uri="{FF2B5EF4-FFF2-40B4-BE49-F238E27FC236}">
              <a16:creationId xmlns:a16="http://schemas.microsoft.com/office/drawing/2014/main" id="{0468A5B9-96EE-4CD1-99C5-0D87ECE212F7}"/>
            </a:ext>
          </a:extLst>
        </xdr:cNvPr>
        <xdr:cNvSpPr/>
      </xdr:nvSpPr>
      <xdr:spPr>
        <a:xfrm>
          <a:off x="18605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65C3FD54-03BC-4545-93E6-F212076F29B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6BB85EE4-B9A8-4E7E-BD94-B6C25DCF1DE8}"/>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3E14484B-525C-43F6-B5F5-46013F59804D}"/>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1F664963-2348-438C-8CB4-AB295B7D5B6F}"/>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5342B242-EBC6-4C08-B6CE-D4299BCD97A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42163</xdr:rowOff>
    </xdr:from>
    <xdr:to>
      <xdr:col>116</xdr:col>
      <xdr:colOff>114300</xdr:colOff>
      <xdr:row>85</xdr:row>
      <xdr:rowOff>143763</xdr:rowOff>
    </xdr:to>
    <xdr:sp macro="" textlink="">
      <xdr:nvSpPr>
        <xdr:cNvPr id="620" name="楕円 619">
          <a:extLst>
            <a:ext uri="{FF2B5EF4-FFF2-40B4-BE49-F238E27FC236}">
              <a16:creationId xmlns:a16="http://schemas.microsoft.com/office/drawing/2014/main" id="{C1734362-03C7-4F0D-A334-3723CA49D532}"/>
            </a:ext>
          </a:extLst>
        </xdr:cNvPr>
        <xdr:cNvSpPr/>
      </xdr:nvSpPr>
      <xdr:spPr>
        <a:xfrm>
          <a:off x="22110700" y="1461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128540</xdr:rowOff>
    </xdr:from>
    <xdr:ext cx="469744" cy="259045"/>
    <xdr:sp macro="" textlink="">
      <xdr:nvSpPr>
        <xdr:cNvPr id="621" name="【消防施設】&#10;一人当たり面積該当値テキスト">
          <a:extLst>
            <a:ext uri="{FF2B5EF4-FFF2-40B4-BE49-F238E27FC236}">
              <a16:creationId xmlns:a16="http://schemas.microsoft.com/office/drawing/2014/main" id="{54315665-5F30-40E2-B253-B3F4FAE7E534}"/>
            </a:ext>
          </a:extLst>
        </xdr:cNvPr>
        <xdr:cNvSpPr txBox="1"/>
      </xdr:nvSpPr>
      <xdr:spPr>
        <a:xfrm>
          <a:off x="22199600" y="14530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44450</xdr:rowOff>
    </xdr:from>
    <xdr:to>
      <xdr:col>112</xdr:col>
      <xdr:colOff>38100</xdr:colOff>
      <xdr:row>85</xdr:row>
      <xdr:rowOff>146050</xdr:rowOff>
    </xdr:to>
    <xdr:sp macro="" textlink="">
      <xdr:nvSpPr>
        <xdr:cNvPr id="622" name="楕円 621">
          <a:extLst>
            <a:ext uri="{FF2B5EF4-FFF2-40B4-BE49-F238E27FC236}">
              <a16:creationId xmlns:a16="http://schemas.microsoft.com/office/drawing/2014/main" id="{FB0A1B06-4383-4736-BA9B-E7FA51D0AEED}"/>
            </a:ext>
          </a:extLst>
        </xdr:cNvPr>
        <xdr:cNvSpPr/>
      </xdr:nvSpPr>
      <xdr:spPr>
        <a:xfrm>
          <a:off x="21272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92963</xdr:rowOff>
    </xdr:from>
    <xdr:to>
      <xdr:col>116</xdr:col>
      <xdr:colOff>63500</xdr:colOff>
      <xdr:row>85</xdr:row>
      <xdr:rowOff>95250</xdr:rowOff>
    </xdr:to>
    <xdr:cxnSp macro="">
      <xdr:nvCxnSpPr>
        <xdr:cNvPr id="623" name="直線コネクタ 622">
          <a:extLst>
            <a:ext uri="{FF2B5EF4-FFF2-40B4-BE49-F238E27FC236}">
              <a16:creationId xmlns:a16="http://schemas.microsoft.com/office/drawing/2014/main" id="{B2124D23-7F10-4B68-88C8-AF3DC6A11996}"/>
            </a:ext>
          </a:extLst>
        </xdr:cNvPr>
        <xdr:cNvCxnSpPr/>
      </xdr:nvCxnSpPr>
      <xdr:spPr>
        <a:xfrm flipV="1">
          <a:off x="21323300" y="14666213"/>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44450</xdr:rowOff>
    </xdr:from>
    <xdr:to>
      <xdr:col>107</xdr:col>
      <xdr:colOff>101600</xdr:colOff>
      <xdr:row>85</xdr:row>
      <xdr:rowOff>146050</xdr:rowOff>
    </xdr:to>
    <xdr:sp macro="" textlink="">
      <xdr:nvSpPr>
        <xdr:cNvPr id="624" name="楕円 623">
          <a:extLst>
            <a:ext uri="{FF2B5EF4-FFF2-40B4-BE49-F238E27FC236}">
              <a16:creationId xmlns:a16="http://schemas.microsoft.com/office/drawing/2014/main" id="{CF0F6B02-FBED-48AD-A61B-A9E36F9F5D30}"/>
            </a:ext>
          </a:extLst>
        </xdr:cNvPr>
        <xdr:cNvSpPr/>
      </xdr:nvSpPr>
      <xdr:spPr>
        <a:xfrm>
          <a:off x="20383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95250</xdr:rowOff>
    </xdr:from>
    <xdr:to>
      <xdr:col>111</xdr:col>
      <xdr:colOff>177800</xdr:colOff>
      <xdr:row>85</xdr:row>
      <xdr:rowOff>95250</xdr:rowOff>
    </xdr:to>
    <xdr:cxnSp macro="">
      <xdr:nvCxnSpPr>
        <xdr:cNvPr id="625" name="直線コネクタ 624">
          <a:extLst>
            <a:ext uri="{FF2B5EF4-FFF2-40B4-BE49-F238E27FC236}">
              <a16:creationId xmlns:a16="http://schemas.microsoft.com/office/drawing/2014/main" id="{0BD6CEC5-461D-4EE6-93B2-D315786C3A88}"/>
            </a:ext>
          </a:extLst>
        </xdr:cNvPr>
        <xdr:cNvCxnSpPr/>
      </xdr:nvCxnSpPr>
      <xdr:spPr>
        <a:xfrm>
          <a:off x="20434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44450</xdr:rowOff>
    </xdr:from>
    <xdr:to>
      <xdr:col>102</xdr:col>
      <xdr:colOff>165100</xdr:colOff>
      <xdr:row>85</xdr:row>
      <xdr:rowOff>146050</xdr:rowOff>
    </xdr:to>
    <xdr:sp macro="" textlink="">
      <xdr:nvSpPr>
        <xdr:cNvPr id="626" name="楕円 625">
          <a:extLst>
            <a:ext uri="{FF2B5EF4-FFF2-40B4-BE49-F238E27FC236}">
              <a16:creationId xmlns:a16="http://schemas.microsoft.com/office/drawing/2014/main" id="{27004600-01DE-4407-8B48-8E95ACDE5022}"/>
            </a:ext>
          </a:extLst>
        </xdr:cNvPr>
        <xdr:cNvSpPr/>
      </xdr:nvSpPr>
      <xdr:spPr>
        <a:xfrm>
          <a:off x="19494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95250</xdr:rowOff>
    </xdr:from>
    <xdr:to>
      <xdr:col>107</xdr:col>
      <xdr:colOff>50800</xdr:colOff>
      <xdr:row>85</xdr:row>
      <xdr:rowOff>95250</xdr:rowOff>
    </xdr:to>
    <xdr:cxnSp macro="">
      <xdr:nvCxnSpPr>
        <xdr:cNvPr id="627" name="直線コネクタ 626">
          <a:extLst>
            <a:ext uri="{FF2B5EF4-FFF2-40B4-BE49-F238E27FC236}">
              <a16:creationId xmlns:a16="http://schemas.microsoft.com/office/drawing/2014/main" id="{1B87C5BA-ABDB-4DA4-A15B-FAD6314BAA50}"/>
            </a:ext>
          </a:extLst>
        </xdr:cNvPr>
        <xdr:cNvCxnSpPr/>
      </xdr:nvCxnSpPr>
      <xdr:spPr>
        <a:xfrm>
          <a:off x="19545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46737</xdr:rowOff>
    </xdr:from>
    <xdr:to>
      <xdr:col>98</xdr:col>
      <xdr:colOff>38100</xdr:colOff>
      <xdr:row>85</xdr:row>
      <xdr:rowOff>148337</xdr:rowOff>
    </xdr:to>
    <xdr:sp macro="" textlink="">
      <xdr:nvSpPr>
        <xdr:cNvPr id="628" name="楕円 627">
          <a:extLst>
            <a:ext uri="{FF2B5EF4-FFF2-40B4-BE49-F238E27FC236}">
              <a16:creationId xmlns:a16="http://schemas.microsoft.com/office/drawing/2014/main" id="{2B21389F-4754-4D96-8D1E-7071F59B6CE1}"/>
            </a:ext>
          </a:extLst>
        </xdr:cNvPr>
        <xdr:cNvSpPr/>
      </xdr:nvSpPr>
      <xdr:spPr>
        <a:xfrm>
          <a:off x="18605500" y="1461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95250</xdr:rowOff>
    </xdr:from>
    <xdr:to>
      <xdr:col>102</xdr:col>
      <xdr:colOff>114300</xdr:colOff>
      <xdr:row>85</xdr:row>
      <xdr:rowOff>97537</xdr:rowOff>
    </xdr:to>
    <xdr:cxnSp macro="">
      <xdr:nvCxnSpPr>
        <xdr:cNvPr id="629" name="直線コネクタ 628">
          <a:extLst>
            <a:ext uri="{FF2B5EF4-FFF2-40B4-BE49-F238E27FC236}">
              <a16:creationId xmlns:a16="http://schemas.microsoft.com/office/drawing/2014/main" id="{291B3599-94CC-4E1A-AA54-B8DD610D8DBE}"/>
            </a:ext>
          </a:extLst>
        </xdr:cNvPr>
        <xdr:cNvCxnSpPr/>
      </xdr:nvCxnSpPr>
      <xdr:spPr>
        <a:xfrm flipV="1">
          <a:off x="18656300" y="14668500"/>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27703</xdr:rowOff>
    </xdr:from>
    <xdr:ext cx="469744" cy="259045"/>
    <xdr:sp macro="" textlink="">
      <xdr:nvSpPr>
        <xdr:cNvPr id="630" name="n_1aveValue【消防施設】&#10;一人当たり面積">
          <a:extLst>
            <a:ext uri="{FF2B5EF4-FFF2-40B4-BE49-F238E27FC236}">
              <a16:creationId xmlns:a16="http://schemas.microsoft.com/office/drawing/2014/main" id="{5C3F1FB1-54DF-48FB-A62F-96FCCF4D74AE}"/>
            </a:ext>
          </a:extLst>
        </xdr:cNvPr>
        <xdr:cNvSpPr txBox="1"/>
      </xdr:nvSpPr>
      <xdr:spPr>
        <a:xfrm>
          <a:off x="21075727" y="14258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123714</xdr:rowOff>
    </xdr:from>
    <xdr:ext cx="469744" cy="259045"/>
    <xdr:sp macro="" textlink="">
      <xdr:nvSpPr>
        <xdr:cNvPr id="631" name="n_2aveValue【消防施設】&#10;一人当たり面積">
          <a:extLst>
            <a:ext uri="{FF2B5EF4-FFF2-40B4-BE49-F238E27FC236}">
              <a16:creationId xmlns:a16="http://schemas.microsoft.com/office/drawing/2014/main" id="{D532DEC7-04D4-41AB-8E4A-0A44D4339322}"/>
            </a:ext>
          </a:extLst>
        </xdr:cNvPr>
        <xdr:cNvSpPr txBox="1"/>
      </xdr:nvSpPr>
      <xdr:spPr>
        <a:xfrm>
          <a:off x="20199427" y="1418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162577</xdr:rowOff>
    </xdr:from>
    <xdr:ext cx="469744" cy="259045"/>
    <xdr:sp macro="" textlink="">
      <xdr:nvSpPr>
        <xdr:cNvPr id="632" name="n_3aveValue【消防施設】&#10;一人当たり面積">
          <a:extLst>
            <a:ext uri="{FF2B5EF4-FFF2-40B4-BE49-F238E27FC236}">
              <a16:creationId xmlns:a16="http://schemas.microsoft.com/office/drawing/2014/main" id="{460E3B07-21AE-4F44-A4DA-EB89631B5BF4}"/>
            </a:ext>
          </a:extLst>
        </xdr:cNvPr>
        <xdr:cNvSpPr txBox="1"/>
      </xdr:nvSpPr>
      <xdr:spPr>
        <a:xfrm>
          <a:off x="19310427" y="1422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633" name="n_4aveValue【消防施設】&#10;一人当たり面積">
          <a:extLst>
            <a:ext uri="{FF2B5EF4-FFF2-40B4-BE49-F238E27FC236}">
              <a16:creationId xmlns:a16="http://schemas.microsoft.com/office/drawing/2014/main" id="{4E44943C-B686-4F59-803B-2E37D1BA40BF}"/>
            </a:ext>
          </a:extLst>
        </xdr:cNvPr>
        <xdr:cNvSpPr txBox="1"/>
      </xdr:nvSpPr>
      <xdr:spPr>
        <a:xfrm>
          <a:off x="18421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137177</xdr:rowOff>
    </xdr:from>
    <xdr:ext cx="469744" cy="259045"/>
    <xdr:sp macro="" textlink="">
      <xdr:nvSpPr>
        <xdr:cNvPr id="634" name="n_1mainValue【消防施設】&#10;一人当たり面積">
          <a:extLst>
            <a:ext uri="{FF2B5EF4-FFF2-40B4-BE49-F238E27FC236}">
              <a16:creationId xmlns:a16="http://schemas.microsoft.com/office/drawing/2014/main" id="{8093BEBB-127B-4B04-B6F1-7EAA5F4032A4}"/>
            </a:ext>
          </a:extLst>
        </xdr:cNvPr>
        <xdr:cNvSpPr txBox="1"/>
      </xdr:nvSpPr>
      <xdr:spPr>
        <a:xfrm>
          <a:off x="210757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137177</xdr:rowOff>
    </xdr:from>
    <xdr:ext cx="469744" cy="259045"/>
    <xdr:sp macro="" textlink="">
      <xdr:nvSpPr>
        <xdr:cNvPr id="635" name="n_2mainValue【消防施設】&#10;一人当たり面積">
          <a:extLst>
            <a:ext uri="{FF2B5EF4-FFF2-40B4-BE49-F238E27FC236}">
              <a16:creationId xmlns:a16="http://schemas.microsoft.com/office/drawing/2014/main" id="{9516BB42-D17C-4A2F-BC03-0D0100A3272B}"/>
            </a:ext>
          </a:extLst>
        </xdr:cNvPr>
        <xdr:cNvSpPr txBox="1"/>
      </xdr:nvSpPr>
      <xdr:spPr>
        <a:xfrm>
          <a:off x="20199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137177</xdr:rowOff>
    </xdr:from>
    <xdr:ext cx="469744" cy="259045"/>
    <xdr:sp macro="" textlink="">
      <xdr:nvSpPr>
        <xdr:cNvPr id="636" name="n_3mainValue【消防施設】&#10;一人当たり面積">
          <a:extLst>
            <a:ext uri="{FF2B5EF4-FFF2-40B4-BE49-F238E27FC236}">
              <a16:creationId xmlns:a16="http://schemas.microsoft.com/office/drawing/2014/main" id="{50A7A70D-FE0E-43BF-8AC6-03DE93CB0CAB}"/>
            </a:ext>
          </a:extLst>
        </xdr:cNvPr>
        <xdr:cNvSpPr txBox="1"/>
      </xdr:nvSpPr>
      <xdr:spPr>
        <a:xfrm>
          <a:off x="19310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139464</xdr:rowOff>
    </xdr:from>
    <xdr:ext cx="469744" cy="259045"/>
    <xdr:sp macro="" textlink="">
      <xdr:nvSpPr>
        <xdr:cNvPr id="637" name="n_4mainValue【消防施設】&#10;一人当たり面積">
          <a:extLst>
            <a:ext uri="{FF2B5EF4-FFF2-40B4-BE49-F238E27FC236}">
              <a16:creationId xmlns:a16="http://schemas.microsoft.com/office/drawing/2014/main" id="{40E0929D-CBC7-407F-8F0E-09B7CA2A4725}"/>
            </a:ext>
          </a:extLst>
        </xdr:cNvPr>
        <xdr:cNvSpPr txBox="1"/>
      </xdr:nvSpPr>
      <xdr:spPr>
        <a:xfrm>
          <a:off x="18421427" y="14712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8" name="正方形/長方形 637">
          <a:extLst>
            <a:ext uri="{FF2B5EF4-FFF2-40B4-BE49-F238E27FC236}">
              <a16:creationId xmlns:a16="http://schemas.microsoft.com/office/drawing/2014/main" id="{2BD7A1B0-F9F3-4798-A797-8F024743D32C}"/>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9" name="正方形/長方形 638">
          <a:extLst>
            <a:ext uri="{FF2B5EF4-FFF2-40B4-BE49-F238E27FC236}">
              <a16:creationId xmlns:a16="http://schemas.microsoft.com/office/drawing/2014/main" id="{9C32E904-A06F-4D1A-ADCE-5739BFEBB296}"/>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0" name="正方形/長方形 639">
          <a:extLst>
            <a:ext uri="{FF2B5EF4-FFF2-40B4-BE49-F238E27FC236}">
              <a16:creationId xmlns:a16="http://schemas.microsoft.com/office/drawing/2014/main" id="{C80E8A1C-6B6C-4382-BF18-44AE8EB68E4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1" name="正方形/長方形 640">
          <a:extLst>
            <a:ext uri="{FF2B5EF4-FFF2-40B4-BE49-F238E27FC236}">
              <a16:creationId xmlns:a16="http://schemas.microsoft.com/office/drawing/2014/main" id="{EC58C200-1BA9-4016-B88C-9EF5B3A6CA9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2" name="正方形/長方形 641">
          <a:extLst>
            <a:ext uri="{FF2B5EF4-FFF2-40B4-BE49-F238E27FC236}">
              <a16:creationId xmlns:a16="http://schemas.microsoft.com/office/drawing/2014/main" id="{8FF27064-49B2-4FF5-84B5-8247570322F5}"/>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3" name="正方形/長方形 642">
          <a:extLst>
            <a:ext uri="{FF2B5EF4-FFF2-40B4-BE49-F238E27FC236}">
              <a16:creationId xmlns:a16="http://schemas.microsoft.com/office/drawing/2014/main" id="{5E2C9BFE-9E62-4951-A286-6182C8D5B25F}"/>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4" name="正方形/長方形 643">
          <a:extLst>
            <a:ext uri="{FF2B5EF4-FFF2-40B4-BE49-F238E27FC236}">
              <a16:creationId xmlns:a16="http://schemas.microsoft.com/office/drawing/2014/main" id="{779285BA-A070-4230-A216-F1A6CEA89C0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5" name="正方形/長方形 644">
          <a:extLst>
            <a:ext uri="{FF2B5EF4-FFF2-40B4-BE49-F238E27FC236}">
              <a16:creationId xmlns:a16="http://schemas.microsoft.com/office/drawing/2014/main" id="{867C60A3-B852-49A9-A997-9C15F6EDDCA2}"/>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6" name="テキスト ボックス 645">
          <a:extLst>
            <a:ext uri="{FF2B5EF4-FFF2-40B4-BE49-F238E27FC236}">
              <a16:creationId xmlns:a16="http://schemas.microsoft.com/office/drawing/2014/main" id="{6825BE2A-8357-4305-920F-971E58F4D58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7" name="直線コネクタ 646">
          <a:extLst>
            <a:ext uri="{FF2B5EF4-FFF2-40B4-BE49-F238E27FC236}">
              <a16:creationId xmlns:a16="http://schemas.microsoft.com/office/drawing/2014/main" id="{94FEB43E-B686-47D8-BF7D-2E014DEB1EA9}"/>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8" name="テキスト ボックス 647">
          <a:extLst>
            <a:ext uri="{FF2B5EF4-FFF2-40B4-BE49-F238E27FC236}">
              <a16:creationId xmlns:a16="http://schemas.microsoft.com/office/drawing/2014/main" id="{E8367E28-88B3-4C4C-8B92-9EF0E3D2EAD9}"/>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9" name="直線コネクタ 648">
          <a:extLst>
            <a:ext uri="{FF2B5EF4-FFF2-40B4-BE49-F238E27FC236}">
              <a16:creationId xmlns:a16="http://schemas.microsoft.com/office/drawing/2014/main" id="{3C824A2D-1F59-4A1E-8185-F780075BB547}"/>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0" name="テキスト ボックス 649">
          <a:extLst>
            <a:ext uri="{FF2B5EF4-FFF2-40B4-BE49-F238E27FC236}">
              <a16:creationId xmlns:a16="http://schemas.microsoft.com/office/drawing/2014/main" id="{E622C46A-1154-4E93-AF00-9A51DD7B2372}"/>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1" name="直線コネクタ 650">
          <a:extLst>
            <a:ext uri="{FF2B5EF4-FFF2-40B4-BE49-F238E27FC236}">
              <a16:creationId xmlns:a16="http://schemas.microsoft.com/office/drawing/2014/main" id="{E6BC2DEC-B46A-4068-A277-8AEB21FD255F}"/>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2" name="テキスト ボックス 651">
          <a:extLst>
            <a:ext uri="{FF2B5EF4-FFF2-40B4-BE49-F238E27FC236}">
              <a16:creationId xmlns:a16="http://schemas.microsoft.com/office/drawing/2014/main" id="{C04EA8B0-ED33-4649-9D9A-FBAD6B7F8879}"/>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3" name="直線コネクタ 652">
          <a:extLst>
            <a:ext uri="{FF2B5EF4-FFF2-40B4-BE49-F238E27FC236}">
              <a16:creationId xmlns:a16="http://schemas.microsoft.com/office/drawing/2014/main" id="{1ADE9A17-9D78-4E12-B048-6BB8892B146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4" name="テキスト ボックス 653">
          <a:extLst>
            <a:ext uri="{FF2B5EF4-FFF2-40B4-BE49-F238E27FC236}">
              <a16:creationId xmlns:a16="http://schemas.microsoft.com/office/drawing/2014/main" id="{B9E36A21-6E82-4DB1-B408-C985EEC05BFB}"/>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5" name="直線コネクタ 654">
          <a:extLst>
            <a:ext uri="{FF2B5EF4-FFF2-40B4-BE49-F238E27FC236}">
              <a16:creationId xmlns:a16="http://schemas.microsoft.com/office/drawing/2014/main" id="{09F7A048-38CF-491E-BA41-B667428FC5F6}"/>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6" name="テキスト ボックス 655">
          <a:extLst>
            <a:ext uri="{FF2B5EF4-FFF2-40B4-BE49-F238E27FC236}">
              <a16:creationId xmlns:a16="http://schemas.microsoft.com/office/drawing/2014/main" id="{2F749006-9A68-469A-879E-91B4B797EE33}"/>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7" name="直線コネクタ 656">
          <a:extLst>
            <a:ext uri="{FF2B5EF4-FFF2-40B4-BE49-F238E27FC236}">
              <a16:creationId xmlns:a16="http://schemas.microsoft.com/office/drawing/2014/main" id="{FEE21ED5-170F-4314-B1F2-1886B8E1D827}"/>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8" name="テキスト ボックス 657">
          <a:extLst>
            <a:ext uri="{FF2B5EF4-FFF2-40B4-BE49-F238E27FC236}">
              <a16:creationId xmlns:a16="http://schemas.microsoft.com/office/drawing/2014/main" id="{40863D08-E987-4170-B151-51FBF273DE1A}"/>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9" name="直線コネクタ 658">
          <a:extLst>
            <a:ext uri="{FF2B5EF4-FFF2-40B4-BE49-F238E27FC236}">
              <a16:creationId xmlns:a16="http://schemas.microsoft.com/office/drawing/2014/main" id="{7A2C3620-7C9B-48AC-8EF3-F1DB6A207345}"/>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0" name="テキスト ボックス 659">
          <a:extLst>
            <a:ext uri="{FF2B5EF4-FFF2-40B4-BE49-F238E27FC236}">
              <a16:creationId xmlns:a16="http://schemas.microsoft.com/office/drawing/2014/main" id="{3C1D8833-D4B1-49AC-9F27-24D0DD149DE9}"/>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a:extLst>
            <a:ext uri="{FF2B5EF4-FFF2-40B4-BE49-F238E27FC236}">
              <a16:creationId xmlns:a16="http://schemas.microsoft.com/office/drawing/2014/main" id="{63C42E40-4E4C-47D1-BC95-30E2B0A70895}"/>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2" name="【庁舎】&#10;有形固定資産減価償却率グラフ枠">
          <a:extLst>
            <a:ext uri="{FF2B5EF4-FFF2-40B4-BE49-F238E27FC236}">
              <a16:creationId xmlns:a16="http://schemas.microsoft.com/office/drawing/2014/main" id="{75FCC865-A7BE-4E36-A90F-F819F75B541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4355</xdr:rowOff>
    </xdr:to>
    <xdr:cxnSp macro="">
      <xdr:nvCxnSpPr>
        <xdr:cNvPr id="663" name="直線コネクタ 662">
          <a:extLst>
            <a:ext uri="{FF2B5EF4-FFF2-40B4-BE49-F238E27FC236}">
              <a16:creationId xmlns:a16="http://schemas.microsoft.com/office/drawing/2014/main" id="{2EF2920E-73A9-4860-BA03-5B338E56850D}"/>
            </a:ext>
          </a:extLst>
        </xdr:cNvPr>
        <xdr:cNvCxnSpPr/>
      </xdr:nvCxnSpPr>
      <xdr:spPr>
        <a:xfrm flipV="1">
          <a:off x="16318864" y="17090571"/>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8182</xdr:rowOff>
    </xdr:from>
    <xdr:ext cx="405111" cy="259045"/>
    <xdr:sp macro="" textlink="">
      <xdr:nvSpPr>
        <xdr:cNvPr id="664" name="【庁舎】&#10;有形固定資産減価償却率最小値テキスト">
          <a:extLst>
            <a:ext uri="{FF2B5EF4-FFF2-40B4-BE49-F238E27FC236}">
              <a16:creationId xmlns:a16="http://schemas.microsoft.com/office/drawing/2014/main" id="{80E69056-A5C9-4C11-94FB-4FC749E5CBA7}"/>
            </a:ext>
          </a:extLst>
        </xdr:cNvPr>
        <xdr:cNvSpPr txBox="1"/>
      </xdr:nvSpPr>
      <xdr:spPr>
        <a:xfrm>
          <a:off x="16357600" y="18696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4355</xdr:rowOff>
    </xdr:from>
    <xdr:to>
      <xdr:col>86</xdr:col>
      <xdr:colOff>25400</xdr:colOff>
      <xdr:row>109</xdr:row>
      <xdr:rowOff>4355</xdr:rowOff>
    </xdr:to>
    <xdr:cxnSp macro="">
      <xdr:nvCxnSpPr>
        <xdr:cNvPr id="665" name="直線コネクタ 664">
          <a:extLst>
            <a:ext uri="{FF2B5EF4-FFF2-40B4-BE49-F238E27FC236}">
              <a16:creationId xmlns:a16="http://schemas.microsoft.com/office/drawing/2014/main" id="{B8F40817-ABBD-4133-9437-4D3A7C2E6F11}"/>
            </a:ext>
          </a:extLst>
        </xdr:cNvPr>
        <xdr:cNvCxnSpPr/>
      </xdr:nvCxnSpPr>
      <xdr:spPr>
        <a:xfrm>
          <a:off x="16230600" y="1869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666" name="【庁舎】&#10;有形固定資産減価償却率最大値テキスト">
          <a:extLst>
            <a:ext uri="{FF2B5EF4-FFF2-40B4-BE49-F238E27FC236}">
              <a16:creationId xmlns:a16="http://schemas.microsoft.com/office/drawing/2014/main" id="{12B63412-C909-478C-9B65-2EDE5E2F4712}"/>
            </a:ext>
          </a:extLst>
        </xdr:cNvPr>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67" name="直線コネクタ 666">
          <a:extLst>
            <a:ext uri="{FF2B5EF4-FFF2-40B4-BE49-F238E27FC236}">
              <a16:creationId xmlns:a16="http://schemas.microsoft.com/office/drawing/2014/main" id="{C8822D36-958E-4A08-86E5-0D276BAC511C}"/>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27050</xdr:rowOff>
    </xdr:from>
    <xdr:ext cx="405111" cy="259045"/>
    <xdr:sp macro="" textlink="">
      <xdr:nvSpPr>
        <xdr:cNvPr id="668" name="【庁舎】&#10;有形固定資産減価償却率平均値テキスト">
          <a:extLst>
            <a:ext uri="{FF2B5EF4-FFF2-40B4-BE49-F238E27FC236}">
              <a16:creationId xmlns:a16="http://schemas.microsoft.com/office/drawing/2014/main" id="{47BFBE79-2EEF-433F-9EE6-345EC6A721E2}"/>
            </a:ext>
          </a:extLst>
        </xdr:cNvPr>
        <xdr:cNvSpPr txBox="1"/>
      </xdr:nvSpPr>
      <xdr:spPr>
        <a:xfrm>
          <a:off x="16357600" y="17686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4173</xdr:rowOff>
    </xdr:from>
    <xdr:to>
      <xdr:col>85</xdr:col>
      <xdr:colOff>177800</xdr:colOff>
      <xdr:row>104</xdr:row>
      <xdr:rowOff>105773</xdr:rowOff>
    </xdr:to>
    <xdr:sp macro="" textlink="">
      <xdr:nvSpPr>
        <xdr:cNvPr id="669" name="フローチャート: 判断 668">
          <a:extLst>
            <a:ext uri="{FF2B5EF4-FFF2-40B4-BE49-F238E27FC236}">
              <a16:creationId xmlns:a16="http://schemas.microsoft.com/office/drawing/2014/main" id="{04D6219E-18F4-42B6-8E8A-DC4DFC92FBF9}"/>
            </a:ext>
          </a:extLst>
        </xdr:cNvPr>
        <xdr:cNvSpPr/>
      </xdr:nvSpPr>
      <xdr:spPr>
        <a:xfrm>
          <a:off x="162687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90714</xdr:rowOff>
    </xdr:from>
    <xdr:to>
      <xdr:col>81</xdr:col>
      <xdr:colOff>101600</xdr:colOff>
      <xdr:row>105</xdr:row>
      <xdr:rowOff>20864</xdr:rowOff>
    </xdr:to>
    <xdr:sp macro="" textlink="">
      <xdr:nvSpPr>
        <xdr:cNvPr id="670" name="フローチャート: 判断 669">
          <a:extLst>
            <a:ext uri="{FF2B5EF4-FFF2-40B4-BE49-F238E27FC236}">
              <a16:creationId xmlns:a16="http://schemas.microsoft.com/office/drawing/2014/main" id="{92E86906-6FA8-4D54-93FF-D3DC146E752F}"/>
            </a:ext>
          </a:extLst>
        </xdr:cNvPr>
        <xdr:cNvSpPr/>
      </xdr:nvSpPr>
      <xdr:spPr>
        <a:xfrm>
          <a:off x="15430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162561</xdr:rowOff>
    </xdr:from>
    <xdr:to>
      <xdr:col>76</xdr:col>
      <xdr:colOff>165100</xdr:colOff>
      <xdr:row>105</xdr:row>
      <xdr:rowOff>92711</xdr:rowOff>
    </xdr:to>
    <xdr:sp macro="" textlink="">
      <xdr:nvSpPr>
        <xdr:cNvPr id="671" name="フローチャート: 判断 670">
          <a:extLst>
            <a:ext uri="{FF2B5EF4-FFF2-40B4-BE49-F238E27FC236}">
              <a16:creationId xmlns:a16="http://schemas.microsoft.com/office/drawing/2014/main" id="{6A914F27-6647-482F-823B-D947F53D9A8A}"/>
            </a:ext>
          </a:extLst>
        </xdr:cNvPr>
        <xdr:cNvSpPr/>
      </xdr:nvSpPr>
      <xdr:spPr>
        <a:xfrm>
          <a:off x="14541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27032</xdr:rowOff>
    </xdr:from>
    <xdr:to>
      <xdr:col>72</xdr:col>
      <xdr:colOff>38100</xdr:colOff>
      <xdr:row>105</xdr:row>
      <xdr:rowOff>128632</xdr:rowOff>
    </xdr:to>
    <xdr:sp macro="" textlink="">
      <xdr:nvSpPr>
        <xdr:cNvPr id="672" name="フローチャート: 判断 671">
          <a:extLst>
            <a:ext uri="{FF2B5EF4-FFF2-40B4-BE49-F238E27FC236}">
              <a16:creationId xmlns:a16="http://schemas.microsoft.com/office/drawing/2014/main" id="{BA428048-0C71-4BE0-93D5-C215F6A174B7}"/>
            </a:ext>
          </a:extLst>
        </xdr:cNvPr>
        <xdr:cNvSpPr/>
      </xdr:nvSpPr>
      <xdr:spPr>
        <a:xfrm>
          <a:off x="13652500" y="180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25400</xdr:rowOff>
    </xdr:from>
    <xdr:to>
      <xdr:col>67</xdr:col>
      <xdr:colOff>101600</xdr:colOff>
      <xdr:row>105</xdr:row>
      <xdr:rowOff>127000</xdr:rowOff>
    </xdr:to>
    <xdr:sp macro="" textlink="">
      <xdr:nvSpPr>
        <xdr:cNvPr id="673" name="フローチャート: 判断 672">
          <a:extLst>
            <a:ext uri="{FF2B5EF4-FFF2-40B4-BE49-F238E27FC236}">
              <a16:creationId xmlns:a16="http://schemas.microsoft.com/office/drawing/2014/main" id="{8EF4DF83-DA58-4B0B-98F6-C335E76604FC}"/>
            </a:ext>
          </a:extLst>
        </xdr:cNvPr>
        <xdr:cNvSpPr/>
      </xdr:nvSpPr>
      <xdr:spPr>
        <a:xfrm>
          <a:off x="127635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B7B40474-14B4-4C66-BA4B-10C119F84CB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3382588F-25E9-44B5-B842-97737B7BA5E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32466B5A-3E2B-4617-BD55-9FDDE9866E7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13CA103F-C90A-4014-B870-694162CAF47F}"/>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FC8749EC-59F8-4FCC-8843-6071FE00F39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7438</xdr:rowOff>
    </xdr:from>
    <xdr:to>
      <xdr:col>85</xdr:col>
      <xdr:colOff>177800</xdr:colOff>
      <xdr:row>105</xdr:row>
      <xdr:rowOff>109038</xdr:rowOff>
    </xdr:to>
    <xdr:sp macro="" textlink="">
      <xdr:nvSpPr>
        <xdr:cNvPr id="679" name="楕円 678">
          <a:extLst>
            <a:ext uri="{FF2B5EF4-FFF2-40B4-BE49-F238E27FC236}">
              <a16:creationId xmlns:a16="http://schemas.microsoft.com/office/drawing/2014/main" id="{935F04E4-DC27-4528-849D-EB7A90E8E53B}"/>
            </a:ext>
          </a:extLst>
        </xdr:cNvPr>
        <xdr:cNvSpPr/>
      </xdr:nvSpPr>
      <xdr:spPr>
        <a:xfrm>
          <a:off x="16268700" y="1800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157315</xdr:rowOff>
    </xdr:from>
    <xdr:ext cx="405111" cy="259045"/>
    <xdr:sp macro="" textlink="">
      <xdr:nvSpPr>
        <xdr:cNvPr id="680" name="【庁舎】&#10;有形固定資産減価償却率該当値テキスト">
          <a:extLst>
            <a:ext uri="{FF2B5EF4-FFF2-40B4-BE49-F238E27FC236}">
              <a16:creationId xmlns:a16="http://schemas.microsoft.com/office/drawing/2014/main" id="{C217D373-3F89-4576-9F7F-60F217E5002A}"/>
            </a:ext>
          </a:extLst>
        </xdr:cNvPr>
        <xdr:cNvSpPr txBox="1"/>
      </xdr:nvSpPr>
      <xdr:spPr>
        <a:xfrm>
          <a:off x="16357600" y="1798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43362</xdr:rowOff>
    </xdr:from>
    <xdr:to>
      <xdr:col>81</xdr:col>
      <xdr:colOff>101600</xdr:colOff>
      <xdr:row>105</xdr:row>
      <xdr:rowOff>144962</xdr:rowOff>
    </xdr:to>
    <xdr:sp macro="" textlink="">
      <xdr:nvSpPr>
        <xdr:cNvPr id="681" name="楕円 680">
          <a:extLst>
            <a:ext uri="{FF2B5EF4-FFF2-40B4-BE49-F238E27FC236}">
              <a16:creationId xmlns:a16="http://schemas.microsoft.com/office/drawing/2014/main" id="{5B479115-0AB3-47C6-86E6-76B9A51CF3E5}"/>
            </a:ext>
          </a:extLst>
        </xdr:cNvPr>
        <xdr:cNvSpPr/>
      </xdr:nvSpPr>
      <xdr:spPr>
        <a:xfrm>
          <a:off x="15430500" y="1804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58238</xdr:rowOff>
    </xdr:from>
    <xdr:to>
      <xdr:col>85</xdr:col>
      <xdr:colOff>127000</xdr:colOff>
      <xdr:row>105</xdr:row>
      <xdr:rowOff>94162</xdr:rowOff>
    </xdr:to>
    <xdr:cxnSp macro="">
      <xdr:nvCxnSpPr>
        <xdr:cNvPr id="682" name="直線コネクタ 681">
          <a:extLst>
            <a:ext uri="{FF2B5EF4-FFF2-40B4-BE49-F238E27FC236}">
              <a16:creationId xmlns:a16="http://schemas.microsoft.com/office/drawing/2014/main" id="{31AAB443-F380-4723-9C48-9689D12FFB41}"/>
            </a:ext>
          </a:extLst>
        </xdr:cNvPr>
        <xdr:cNvCxnSpPr/>
      </xdr:nvCxnSpPr>
      <xdr:spPr>
        <a:xfrm flipV="1">
          <a:off x="15481300" y="18060488"/>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13970</xdr:rowOff>
    </xdr:from>
    <xdr:to>
      <xdr:col>76</xdr:col>
      <xdr:colOff>165100</xdr:colOff>
      <xdr:row>105</xdr:row>
      <xdr:rowOff>115570</xdr:rowOff>
    </xdr:to>
    <xdr:sp macro="" textlink="">
      <xdr:nvSpPr>
        <xdr:cNvPr id="683" name="楕円 682">
          <a:extLst>
            <a:ext uri="{FF2B5EF4-FFF2-40B4-BE49-F238E27FC236}">
              <a16:creationId xmlns:a16="http://schemas.microsoft.com/office/drawing/2014/main" id="{FB3443C9-0F33-4437-B526-8DC72F196569}"/>
            </a:ext>
          </a:extLst>
        </xdr:cNvPr>
        <xdr:cNvSpPr/>
      </xdr:nvSpPr>
      <xdr:spPr>
        <a:xfrm>
          <a:off x="14541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64770</xdr:rowOff>
    </xdr:from>
    <xdr:to>
      <xdr:col>81</xdr:col>
      <xdr:colOff>50800</xdr:colOff>
      <xdr:row>105</xdr:row>
      <xdr:rowOff>94162</xdr:rowOff>
    </xdr:to>
    <xdr:cxnSp macro="">
      <xdr:nvCxnSpPr>
        <xdr:cNvPr id="684" name="直線コネクタ 683">
          <a:extLst>
            <a:ext uri="{FF2B5EF4-FFF2-40B4-BE49-F238E27FC236}">
              <a16:creationId xmlns:a16="http://schemas.microsoft.com/office/drawing/2014/main" id="{C01EF887-761D-4A71-8489-0089DB1F0E1F}"/>
            </a:ext>
          </a:extLst>
        </xdr:cNvPr>
        <xdr:cNvCxnSpPr/>
      </xdr:nvCxnSpPr>
      <xdr:spPr>
        <a:xfrm>
          <a:off x="14592300" y="18067020"/>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2539</xdr:rowOff>
    </xdr:from>
    <xdr:to>
      <xdr:col>72</xdr:col>
      <xdr:colOff>38100</xdr:colOff>
      <xdr:row>105</xdr:row>
      <xdr:rowOff>104139</xdr:rowOff>
    </xdr:to>
    <xdr:sp macro="" textlink="">
      <xdr:nvSpPr>
        <xdr:cNvPr id="685" name="楕円 684">
          <a:extLst>
            <a:ext uri="{FF2B5EF4-FFF2-40B4-BE49-F238E27FC236}">
              <a16:creationId xmlns:a16="http://schemas.microsoft.com/office/drawing/2014/main" id="{C84116EC-0221-4411-89E1-34A862A02649}"/>
            </a:ext>
          </a:extLst>
        </xdr:cNvPr>
        <xdr:cNvSpPr/>
      </xdr:nvSpPr>
      <xdr:spPr>
        <a:xfrm>
          <a:off x="13652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53339</xdr:rowOff>
    </xdr:from>
    <xdr:to>
      <xdr:col>76</xdr:col>
      <xdr:colOff>114300</xdr:colOff>
      <xdr:row>105</xdr:row>
      <xdr:rowOff>64770</xdr:rowOff>
    </xdr:to>
    <xdr:cxnSp macro="">
      <xdr:nvCxnSpPr>
        <xdr:cNvPr id="686" name="直線コネクタ 685">
          <a:extLst>
            <a:ext uri="{FF2B5EF4-FFF2-40B4-BE49-F238E27FC236}">
              <a16:creationId xmlns:a16="http://schemas.microsoft.com/office/drawing/2014/main" id="{99DE1BC3-E054-426A-973F-111C718146D1}"/>
            </a:ext>
          </a:extLst>
        </xdr:cNvPr>
        <xdr:cNvCxnSpPr/>
      </xdr:nvCxnSpPr>
      <xdr:spPr>
        <a:xfrm>
          <a:off x="13703300" y="180555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147864</xdr:rowOff>
    </xdr:from>
    <xdr:to>
      <xdr:col>67</xdr:col>
      <xdr:colOff>101600</xdr:colOff>
      <xdr:row>105</xdr:row>
      <xdr:rowOff>78014</xdr:rowOff>
    </xdr:to>
    <xdr:sp macro="" textlink="">
      <xdr:nvSpPr>
        <xdr:cNvPr id="687" name="楕円 686">
          <a:extLst>
            <a:ext uri="{FF2B5EF4-FFF2-40B4-BE49-F238E27FC236}">
              <a16:creationId xmlns:a16="http://schemas.microsoft.com/office/drawing/2014/main" id="{0C277715-2025-4721-A897-BCCC0C8D5D34}"/>
            </a:ext>
          </a:extLst>
        </xdr:cNvPr>
        <xdr:cNvSpPr/>
      </xdr:nvSpPr>
      <xdr:spPr>
        <a:xfrm>
          <a:off x="12763500" y="1797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27214</xdr:rowOff>
    </xdr:from>
    <xdr:to>
      <xdr:col>71</xdr:col>
      <xdr:colOff>177800</xdr:colOff>
      <xdr:row>105</xdr:row>
      <xdr:rowOff>53339</xdr:rowOff>
    </xdr:to>
    <xdr:cxnSp macro="">
      <xdr:nvCxnSpPr>
        <xdr:cNvPr id="688" name="直線コネクタ 687">
          <a:extLst>
            <a:ext uri="{FF2B5EF4-FFF2-40B4-BE49-F238E27FC236}">
              <a16:creationId xmlns:a16="http://schemas.microsoft.com/office/drawing/2014/main" id="{8E0F687F-AE01-4CD7-B6C8-A88FAF66209E}"/>
            </a:ext>
          </a:extLst>
        </xdr:cNvPr>
        <xdr:cNvCxnSpPr/>
      </xdr:nvCxnSpPr>
      <xdr:spPr>
        <a:xfrm>
          <a:off x="12814300" y="18029464"/>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37391</xdr:rowOff>
    </xdr:from>
    <xdr:ext cx="405111" cy="259045"/>
    <xdr:sp macro="" textlink="">
      <xdr:nvSpPr>
        <xdr:cNvPr id="689" name="n_1aveValue【庁舎】&#10;有形固定資産減価償却率">
          <a:extLst>
            <a:ext uri="{FF2B5EF4-FFF2-40B4-BE49-F238E27FC236}">
              <a16:creationId xmlns:a16="http://schemas.microsoft.com/office/drawing/2014/main" id="{17B15158-668F-4C04-9D94-A8C18227B844}"/>
            </a:ext>
          </a:extLst>
        </xdr:cNvPr>
        <xdr:cNvSpPr txBox="1"/>
      </xdr:nvSpPr>
      <xdr:spPr>
        <a:xfrm>
          <a:off x="152660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109238</xdr:rowOff>
    </xdr:from>
    <xdr:ext cx="405111" cy="259045"/>
    <xdr:sp macro="" textlink="">
      <xdr:nvSpPr>
        <xdr:cNvPr id="690" name="n_2aveValue【庁舎】&#10;有形固定資産減価償却率">
          <a:extLst>
            <a:ext uri="{FF2B5EF4-FFF2-40B4-BE49-F238E27FC236}">
              <a16:creationId xmlns:a16="http://schemas.microsoft.com/office/drawing/2014/main" id="{5DDDA935-2EA5-4848-A064-6C1E062B4F00}"/>
            </a:ext>
          </a:extLst>
        </xdr:cNvPr>
        <xdr:cNvSpPr txBox="1"/>
      </xdr:nvSpPr>
      <xdr:spPr>
        <a:xfrm>
          <a:off x="14389744" y="1776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119759</xdr:rowOff>
    </xdr:from>
    <xdr:ext cx="405111" cy="259045"/>
    <xdr:sp macro="" textlink="">
      <xdr:nvSpPr>
        <xdr:cNvPr id="691" name="n_3aveValue【庁舎】&#10;有形固定資産減価償却率">
          <a:extLst>
            <a:ext uri="{FF2B5EF4-FFF2-40B4-BE49-F238E27FC236}">
              <a16:creationId xmlns:a16="http://schemas.microsoft.com/office/drawing/2014/main" id="{6837B7CD-7BFA-4ED8-AF9A-F9BBEA22328B}"/>
            </a:ext>
          </a:extLst>
        </xdr:cNvPr>
        <xdr:cNvSpPr txBox="1"/>
      </xdr:nvSpPr>
      <xdr:spPr>
        <a:xfrm>
          <a:off x="13500744" y="1812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118127</xdr:rowOff>
    </xdr:from>
    <xdr:ext cx="405111" cy="259045"/>
    <xdr:sp macro="" textlink="">
      <xdr:nvSpPr>
        <xdr:cNvPr id="692" name="n_4aveValue【庁舎】&#10;有形固定資産減価償却率">
          <a:extLst>
            <a:ext uri="{FF2B5EF4-FFF2-40B4-BE49-F238E27FC236}">
              <a16:creationId xmlns:a16="http://schemas.microsoft.com/office/drawing/2014/main" id="{95B62366-0931-40E7-8E29-805A3019D0CF}"/>
            </a:ext>
          </a:extLst>
        </xdr:cNvPr>
        <xdr:cNvSpPr txBox="1"/>
      </xdr:nvSpPr>
      <xdr:spPr>
        <a:xfrm>
          <a:off x="12611744" y="1812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136089</xdr:rowOff>
    </xdr:from>
    <xdr:ext cx="405111" cy="259045"/>
    <xdr:sp macro="" textlink="">
      <xdr:nvSpPr>
        <xdr:cNvPr id="693" name="n_1mainValue【庁舎】&#10;有形固定資産減価償却率">
          <a:extLst>
            <a:ext uri="{FF2B5EF4-FFF2-40B4-BE49-F238E27FC236}">
              <a16:creationId xmlns:a16="http://schemas.microsoft.com/office/drawing/2014/main" id="{8EE3CA94-2BC0-4980-B22F-0B1EAC062AC6}"/>
            </a:ext>
          </a:extLst>
        </xdr:cNvPr>
        <xdr:cNvSpPr txBox="1"/>
      </xdr:nvSpPr>
      <xdr:spPr>
        <a:xfrm>
          <a:off x="15266044" y="1813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106697</xdr:rowOff>
    </xdr:from>
    <xdr:ext cx="405111" cy="259045"/>
    <xdr:sp macro="" textlink="">
      <xdr:nvSpPr>
        <xdr:cNvPr id="694" name="n_2mainValue【庁舎】&#10;有形固定資産減価償却率">
          <a:extLst>
            <a:ext uri="{FF2B5EF4-FFF2-40B4-BE49-F238E27FC236}">
              <a16:creationId xmlns:a16="http://schemas.microsoft.com/office/drawing/2014/main" id="{AD07A45D-1022-402A-B53C-E30A161F2833}"/>
            </a:ext>
          </a:extLst>
        </xdr:cNvPr>
        <xdr:cNvSpPr txBox="1"/>
      </xdr:nvSpPr>
      <xdr:spPr>
        <a:xfrm>
          <a:off x="14389744"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120666</xdr:rowOff>
    </xdr:from>
    <xdr:ext cx="405111" cy="259045"/>
    <xdr:sp macro="" textlink="">
      <xdr:nvSpPr>
        <xdr:cNvPr id="695" name="n_3mainValue【庁舎】&#10;有形固定資産減価償却率">
          <a:extLst>
            <a:ext uri="{FF2B5EF4-FFF2-40B4-BE49-F238E27FC236}">
              <a16:creationId xmlns:a16="http://schemas.microsoft.com/office/drawing/2014/main" id="{CD963FDD-E523-48DA-A89E-8D3081D98A2D}"/>
            </a:ext>
          </a:extLst>
        </xdr:cNvPr>
        <xdr:cNvSpPr txBox="1"/>
      </xdr:nvSpPr>
      <xdr:spPr>
        <a:xfrm>
          <a:off x="13500744" y="1778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94541</xdr:rowOff>
    </xdr:from>
    <xdr:ext cx="405111" cy="259045"/>
    <xdr:sp macro="" textlink="">
      <xdr:nvSpPr>
        <xdr:cNvPr id="696" name="n_4mainValue【庁舎】&#10;有形固定資産減価償却率">
          <a:extLst>
            <a:ext uri="{FF2B5EF4-FFF2-40B4-BE49-F238E27FC236}">
              <a16:creationId xmlns:a16="http://schemas.microsoft.com/office/drawing/2014/main" id="{A558EC4F-5A6A-4F59-BB20-A80476B5A475}"/>
            </a:ext>
          </a:extLst>
        </xdr:cNvPr>
        <xdr:cNvSpPr txBox="1"/>
      </xdr:nvSpPr>
      <xdr:spPr>
        <a:xfrm>
          <a:off x="12611744" y="1775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a:extLst>
            <a:ext uri="{FF2B5EF4-FFF2-40B4-BE49-F238E27FC236}">
              <a16:creationId xmlns:a16="http://schemas.microsoft.com/office/drawing/2014/main" id="{07984F1E-B320-456B-B42E-06CCA9A973DC}"/>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a:extLst>
            <a:ext uri="{FF2B5EF4-FFF2-40B4-BE49-F238E27FC236}">
              <a16:creationId xmlns:a16="http://schemas.microsoft.com/office/drawing/2014/main" id="{4F9D2BF7-4616-4D83-A368-FE0F154938FA}"/>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a:extLst>
            <a:ext uri="{FF2B5EF4-FFF2-40B4-BE49-F238E27FC236}">
              <a16:creationId xmlns:a16="http://schemas.microsoft.com/office/drawing/2014/main" id="{CE9C649C-3FE9-44E3-B19F-4A0990E3FE0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a:extLst>
            <a:ext uri="{FF2B5EF4-FFF2-40B4-BE49-F238E27FC236}">
              <a16:creationId xmlns:a16="http://schemas.microsoft.com/office/drawing/2014/main" id="{6091C0BC-0988-4722-BA30-5CDE3B69C86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a:extLst>
            <a:ext uri="{FF2B5EF4-FFF2-40B4-BE49-F238E27FC236}">
              <a16:creationId xmlns:a16="http://schemas.microsoft.com/office/drawing/2014/main" id="{F988FF47-2A99-4E08-AC1E-090AB7C066A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a:extLst>
            <a:ext uri="{FF2B5EF4-FFF2-40B4-BE49-F238E27FC236}">
              <a16:creationId xmlns:a16="http://schemas.microsoft.com/office/drawing/2014/main" id="{F8673AB8-E8BA-45E8-9DDF-396A84D525B8}"/>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a:extLst>
            <a:ext uri="{FF2B5EF4-FFF2-40B4-BE49-F238E27FC236}">
              <a16:creationId xmlns:a16="http://schemas.microsoft.com/office/drawing/2014/main" id="{E3B27F7E-364C-4118-BE9A-A07FE4CC3BA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a:extLst>
            <a:ext uri="{FF2B5EF4-FFF2-40B4-BE49-F238E27FC236}">
              <a16:creationId xmlns:a16="http://schemas.microsoft.com/office/drawing/2014/main" id="{1A2791BF-9481-4EB9-A088-B8B922DDFF0F}"/>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a:extLst>
            <a:ext uri="{FF2B5EF4-FFF2-40B4-BE49-F238E27FC236}">
              <a16:creationId xmlns:a16="http://schemas.microsoft.com/office/drawing/2014/main" id="{A1A352A7-F90B-4AB5-9ABB-1368189B621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a:extLst>
            <a:ext uri="{FF2B5EF4-FFF2-40B4-BE49-F238E27FC236}">
              <a16:creationId xmlns:a16="http://schemas.microsoft.com/office/drawing/2014/main" id="{9DE89164-33AF-4303-896F-BD30D8999C7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7" name="直線コネクタ 706">
          <a:extLst>
            <a:ext uri="{FF2B5EF4-FFF2-40B4-BE49-F238E27FC236}">
              <a16:creationId xmlns:a16="http://schemas.microsoft.com/office/drawing/2014/main" id="{5DC258A3-CA50-42D5-AD94-73B54617505E}"/>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8" name="テキスト ボックス 707">
          <a:extLst>
            <a:ext uri="{FF2B5EF4-FFF2-40B4-BE49-F238E27FC236}">
              <a16:creationId xmlns:a16="http://schemas.microsoft.com/office/drawing/2014/main" id="{E368981C-D896-47C9-8DCC-6FFAA8A407C5}"/>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9" name="直線コネクタ 708">
          <a:extLst>
            <a:ext uri="{FF2B5EF4-FFF2-40B4-BE49-F238E27FC236}">
              <a16:creationId xmlns:a16="http://schemas.microsoft.com/office/drawing/2014/main" id="{4556089B-DDBE-476F-8426-42A5D25CD681}"/>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0" name="テキスト ボックス 709">
          <a:extLst>
            <a:ext uri="{FF2B5EF4-FFF2-40B4-BE49-F238E27FC236}">
              <a16:creationId xmlns:a16="http://schemas.microsoft.com/office/drawing/2014/main" id="{A44D0218-C765-41FC-8420-09A8393523E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1" name="直線コネクタ 710">
          <a:extLst>
            <a:ext uri="{FF2B5EF4-FFF2-40B4-BE49-F238E27FC236}">
              <a16:creationId xmlns:a16="http://schemas.microsoft.com/office/drawing/2014/main" id="{7C8EF644-19F7-4184-B460-FFE8663FF1C8}"/>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2" name="テキスト ボックス 711">
          <a:extLst>
            <a:ext uri="{FF2B5EF4-FFF2-40B4-BE49-F238E27FC236}">
              <a16:creationId xmlns:a16="http://schemas.microsoft.com/office/drawing/2014/main" id="{92300AC0-FCF1-4CDF-9F97-525399B4C2B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3" name="直線コネクタ 712">
          <a:extLst>
            <a:ext uri="{FF2B5EF4-FFF2-40B4-BE49-F238E27FC236}">
              <a16:creationId xmlns:a16="http://schemas.microsoft.com/office/drawing/2014/main" id="{CC0D1878-4303-466B-A8EE-0A8BB4C8922D}"/>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4" name="テキスト ボックス 713">
          <a:extLst>
            <a:ext uri="{FF2B5EF4-FFF2-40B4-BE49-F238E27FC236}">
              <a16:creationId xmlns:a16="http://schemas.microsoft.com/office/drawing/2014/main" id="{A49A4B1C-F0F7-4711-99C6-257C46165EF5}"/>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5" name="直線コネクタ 714">
          <a:extLst>
            <a:ext uri="{FF2B5EF4-FFF2-40B4-BE49-F238E27FC236}">
              <a16:creationId xmlns:a16="http://schemas.microsoft.com/office/drawing/2014/main" id="{6CA58433-7BDE-46F6-AA06-BD6CEA532D0B}"/>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6" name="テキスト ボックス 715">
          <a:extLst>
            <a:ext uri="{FF2B5EF4-FFF2-40B4-BE49-F238E27FC236}">
              <a16:creationId xmlns:a16="http://schemas.microsoft.com/office/drawing/2014/main" id="{AAF65C1E-CBDE-4448-8347-F3E9A6BF458E}"/>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7" name="直線コネクタ 716">
          <a:extLst>
            <a:ext uri="{FF2B5EF4-FFF2-40B4-BE49-F238E27FC236}">
              <a16:creationId xmlns:a16="http://schemas.microsoft.com/office/drawing/2014/main" id="{078F1C6E-D75E-4C9C-A2A4-A6118BD0AD73}"/>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8" name="テキスト ボックス 717">
          <a:extLst>
            <a:ext uri="{FF2B5EF4-FFF2-40B4-BE49-F238E27FC236}">
              <a16:creationId xmlns:a16="http://schemas.microsoft.com/office/drawing/2014/main" id="{BDD328C4-F74E-489C-AB44-57DCCA295964}"/>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9" name="直線コネクタ 718">
          <a:extLst>
            <a:ext uri="{FF2B5EF4-FFF2-40B4-BE49-F238E27FC236}">
              <a16:creationId xmlns:a16="http://schemas.microsoft.com/office/drawing/2014/main" id="{4BBA0BB6-077C-40C2-9FDC-736E625C6EDF}"/>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0" name="テキスト ボックス 719">
          <a:extLst>
            <a:ext uri="{FF2B5EF4-FFF2-40B4-BE49-F238E27FC236}">
              <a16:creationId xmlns:a16="http://schemas.microsoft.com/office/drawing/2014/main" id="{54F6DAF6-C276-4F2F-90F5-20A06EF9D35D}"/>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1" name="【庁舎】&#10;一人当たり面積グラフ枠">
          <a:extLst>
            <a:ext uri="{FF2B5EF4-FFF2-40B4-BE49-F238E27FC236}">
              <a16:creationId xmlns:a16="http://schemas.microsoft.com/office/drawing/2014/main" id="{7264698C-4363-4A4A-BF35-33344F3894E5}"/>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2721</xdr:rowOff>
    </xdr:from>
    <xdr:to>
      <xdr:col>116</xdr:col>
      <xdr:colOff>62864</xdr:colOff>
      <xdr:row>107</xdr:row>
      <xdr:rowOff>161108</xdr:rowOff>
    </xdr:to>
    <xdr:cxnSp macro="">
      <xdr:nvCxnSpPr>
        <xdr:cNvPr id="722" name="直線コネクタ 721">
          <a:extLst>
            <a:ext uri="{FF2B5EF4-FFF2-40B4-BE49-F238E27FC236}">
              <a16:creationId xmlns:a16="http://schemas.microsoft.com/office/drawing/2014/main" id="{B0E3BFC2-0D46-42F5-8990-94E538C84CE7}"/>
            </a:ext>
          </a:extLst>
        </xdr:cNvPr>
        <xdr:cNvCxnSpPr/>
      </xdr:nvCxnSpPr>
      <xdr:spPr>
        <a:xfrm flipV="1">
          <a:off x="22160864" y="17147721"/>
          <a:ext cx="0" cy="1358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164935</xdr:rowOff>
    </xdr:from>
    <xdr:ext cx="469744" cy="259045"/>
    <xdr:sp macro="" textlink="">
      <xdr:nvSpPr>
        <xdr:cNvPr id="723" name="【庁舎】&#10;一人当たり面積最小値テキスト">
          <a:extLst>
            <a:ext uri="{FF2B5EF4-FFF2-40B4-BE49-F238E27FC236}">
              <a16:creationId xmlns:a16="http://schemas.microsoft.com/office/drawing/2014/main" id="{5B293B4E-9A4D-48EB-AAA0-B7D170C71634}"/>
            </a:ext>
          </a:extLst>
        </xdr:cNvPr>
        <xdr:cNvSpPr txBox="1"/>
      </xdr:nvSpPr>
      <xdr:spPr>
        <a:xfrm>
          <a:off x="22199600" y="18510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161108</xdr:rowOff>
    </xdr:from>
    <xdr:to>
      <xdr:col>116</xdr:col>
      <xdr:colOff>152400</xdr:colOff>
      <xdr:row>107</xdr:row>
      <xdr:rowOff>161108</xdr:rowOff>
    </xdr:to>
    <xdr:cxnSp macro="">
      <xdr:nvCxnSpPr>
        <xdr:cNvPr id="724" name="直線コネクタ 723">
          <a:extLst>
            <a:ext uri="{FF2B5EF4-FFF2-40B4-BE49-F238E27FC236}">
              <a16:creationId xmlns:a16="http://schemas.microsoft.com/office/drawing/2014/main" id="{ED7BE633-838F-4F00-9E03-105E41051328}"/>
            </a:ext>
          </a:extLst>
        </xdr:cNvPr>
        <xdr:cNvCxnSpPr/>
      </xdr:nvCxnSpPr>
      <xdr:spPr>
        <a:xfrm>
          <a:off x="22072600" y="18506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120848</xdr:rowOff>
    </xdr:from>
    <xdr:ext cx="469744" cy="259045"/>
    <xdr:sp macro="" textlink="">
      <xdr:nvSpPr>
        <xdr:cNvPr id="725" name="【庁舎】&#10;一人当たり面積最大値テキスト">
          <a:extLst>
            <a:ext uri="{FF2B5EF4-FFF2-40B4-BE49-F238E27FC236}">
              <a16:creationId xmlns:a16="http://schemas.microsoft.com/office/drawing/2014/main" id="{5C6CF959-1ECE-4327-B427-765C699CFDCE}"/>
            </a:ext>
          </a:extLst>
        </xdr:cNvPr>
        <xdr:cNvSpPr txBox="1"/>
      </xdr:nvSpPr>
      <xdr:spPr>
        <a:xfrm>
          <a:off x="22199600" y="16922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2721</xdr:rowOff>
    </xdr:from>
    <xdr:to>
      <xdr:col>116</xdr:col>
      <xdr:colOff>152400</xdr:colOff>
      <xdr:row>100</xdr:row>
      <xdr:rowOff>2721</xdr:rowOff>
    </xdr:to>
    <xdr:cxnSp macro="">
      <xdr:nvCxnSpPr>
        <xdr:cNvPr id="726" name="直線コネクタ 725">
          <a:extLst>
            <a:ext uri="{FF2B5EF4-FFF2-40B4-BE49-F238E27FC236}">
              <a16:creationId xmlns:a16="http://schemas.microsoft.com/office/drawing/2014/main" id="{FB099A32-FB67-4A74-BEA0-57BAB1B0EE52}"/>
            </a:ext>
          </a:extLst>
        </xdr:cNvPr>
        <xdr:cNvCxnSpPr/>
      </xdr:nvCxnSpPr>
      <xdr:spPr>
        <a:xfrm>
          <a:off x="22072600" y="1714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101798</xdr:rowOff>
    </xdr:from>
    <xdr:ext cx="469744" cy="259045"/>
    <xdr:sp macro="" textlink="">
      <xdr:nvSpPr>
        <xdr:cNvPr id="727" name="【庁舎】&#10;一人当たり面積平均値テキスト">
          <a:extLst>
            <a:ext uri="{FF2B5EF4-FFF2-40B4-BE49-F238E27FC236}">
              <a16:creationId xmlns:a16="http://schemas.microsoft.com/office/drawing/2014/main" id="{69A9C5D7-3479-4901-A9FF-428F39F61C10}"/>
            </a:ext>
          </a:extLst>
        </xdr:cNvPr>
        <xdr:cNvSpPr txBox="1"/>
      </xdr:nvSpPr>
      <xdr:spPr>
        <a:xfrm>
          <a:off x="22199600" y="181040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123371</xdr:rowOff>
    </xdr:from>
    <xdr:to>
      <xdr:col>116</xdr:col>
      <xdr:colOff>114300</xdr:colOff>
      <xdr:row>106</xdr:row>
      <xdr:rowOff>53521</xdr:rowOff>
    </xdr:to>
    <xdr:sp macro="" textlink="">
      <xdr:nvSpPr>
        <xdr:cNvPr id="728" name="フローチャート: 判断 727">
          <a:extLst>
            <a:ext uri="{FF2B5EF4-FFF2-40B4-BE49-F238E27FC236}">
              <a16:creationId xmlns:a16="http://schemas.microsoft.com/office/drawing/2014/main" id="{1315B47C-B3C7-485E-BC4C-F4293084D8CB}"/>
            </a:ext>
          </a:extLst>
        </xdr:cNvPr>
        <xdr:cNvSpPr/>
      </xdr:nvSpPr>
      <xdr:spPr>
        <a:xfrm>
          <a:off x="22110700" y="1812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108676</xdr:rowOff>
    </xdr:from>
    <xdr:to>
      <xdr:col>112</xdr:col>
      <xdr:colOff>38100</xdr:colOff>
      <xdr:row>106</xdr:row>
      <xdr:rowOff>38826</xdr:rowOff>
    </xdr:to>
    <xdr:sp macro="" textlink="">
      <xdr:nvSpPr>
        <xdr:cNvPr id="729" name="フローチャート: 判断 728">
          <a:extLst>
            <a:ext uri="{FF2B5EF4-FFF2-40B4-BE49-F238E27FC236}">
              <a16:creationId xmlns:a16="http://schemas.microsoft.com/office/drawing/2014/main" id="{AF16B80C-E2AF-4A1A-81F3-CC4B772BA962}"/>
            </a:ext>
          </a:extLst>
        </xdr:cNvPr>
        <xdr:cNvSpPr/>
      </xdr:nvSpPr>
      <xdr:spPr>
        <a:xfrm>
          <a:off x="21272500" y="1811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102144</xdr:rowOff>
    </xdr:from>
    <xdr:to>
      <xdr:col>107</xdr:col>
      <xdr:colOff>101600</xdr:colOff>
      <xdr:row>106</xdr:row>
      <xdr:rowOff>32294</xdr:rowOff>
    </xdr:to>
    <xdr:sp macro="" textlink="">
      <xdr:nvSpPr>
        <xdr:cNvPr id="730" name="フローチャート: 判断 729">
          <a:extLst>
            <a:ext uri="{FF2B5EF4-FFF2-40B4-BE49-F238E27FC236}">
              <a16:creationId xmlns:a16="http://schemas.microsoft.com/office/drawing/2014/main" id="{50870F4B-CED4-4692-AD16-A67C0B7D2E9A}"/>
            </a:ext>
          </a:extLst>
        </xdr:cNvPr>
        <xdr:cNvSpPr/>
      </xdr:nvSpPr>
      <xdr:spPr>
        <a:xfrm>
          <a:off x="20383500" y="1810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125005</xdr:rowOff>
    </xdr:from>
    <xdr:to>
      <xdr:col>102</xdr:col>
      <xdr:colOff>165100</xdr:colOff>
      <xdr:row>106</xdr:row>
      <xdr:rowOff>55155</xdr:rowOff>
    </xdr:to>
    <xdr:sp macro="" textlink="">
      <xdr:nvSpPr>
        <xdr:cNvPr id="731" name="フローチャート: 判断 730">
          <a:extLst>
            <a:ext uri="{FF2B5EF4-FFF2-40B4-BE49-F238E27FC236}">
              <a16:creationId xmlns:a16="http://schemas.microsoft.com/office/drawing/2014/main" id="{EF1DC543-B8BE-4878-BDF7-1CEDB197977A}"/>
            </a:ext>
          </a:extLst>
        </xdr:cNvPr>
        <xdr:cNvSpPr/>
      </xdr:nvSpPr>
      <xdr:spPr>
        <a:xfrm>
          <a:off x="19494500" y="1812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121738</xdr:rowOff>
    </xdr:from>
    <xdr:to>
      <xdr:col>98</xdr:col>
      <xdr:colOff>38100</xdr:colOff>
      <xdr:row>106</xdr:row>
      <xdr:rowOff>51888</xdr:rowOff>
    </xdr:to>
    <xdr:sp macro="" textlink="">
      <xdr:nvSpPr>
        <xdr:cNvPr id="732" name="フローチャート: 判断 731">
          <a:extLst>
            <a:ext uri="{FF2B5EF4-FFF2-40B4-BE49-F238E27FC236}">
              <a16:creationId xmlns:a16="http://schemas.microsoft.com/office/drawing/2014/main" id="{FA0B0D8B-59D5-407A-8A76-3FB0D9064F60}"/>
            </a:ext>
          </a:extLst>
        </xdr:cNvPr>
        <xdr:cNvSpPr/>
      </xdr:nvSpPr>
      <xdr:spPr>
        <a:xfrm>
          <a:off x="18605500" y="1812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C26DA76F-0BBE-45C1-960B-F468F289D96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EFF85FD3-A64E-4A73-A865-BCD80D450B5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8F616BA2-F242-431F-86F5-807B8ABDF84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7B782C84-DAAC-408E-81FA-527F06A58EC2}"/>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ADE71566-447D-4BBD-A67B-7672584EBF6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98879</xdr:rowOff>
    </xdr:from>
    <xdr:to>
      <xdr:col>116</xdr:col>
      <xdr:colOff>114300</xdr:colOff>
      <xdr:row>106</xdr:row>
      <xdr:rowOff>29029</xdr:rowOff>
    </xdr:to>
    <xdr:sp macro="" textlink="">
      <xdr:nvSpPr>
        <xdr:cNvPr id="738" name="楕円 737">
          <a:extLst>
            <a:ext uri="{FF2B5EF4-FFF2-40B4-BE49-F238E27FC236}">
              <a16:creationId xmlns:a16="http://schemas.microsoft.com/office/drawing/2014/main" id="{4299868D-C714-4DD5-B772-EED13360A3AC}"/>
            </a:ext>
          </a:extLst>
        </xdr:cNvPr>
        <xdr:cNvSpPr/>
      </xdr:nvSpPr>
      <xdr:spPr>
        <a:xfrm>
          <a:off x="2211070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121756</xdr:rowOff>
    </xdr:from>
    <xdr:ext cx="469744" cy="259045"/>
    <xdr:sp macro="" textlink="">
      <xdr:nvSpPr>
        <xdr:cNvPr id="739" name="【庁舎】&#10;一人当たり面積該当値テキスト">
          <a:extLst>
            <a:ext uri="{FF2B5EF4-FFF2-40B4-BE49-F238E27FC236}">
              <a16:creationId xmlns:a16="http://schemas.microsoft.com/office/drawing/2014/main" id="{A21BA6FD-C0ED-4B71-8DAE-14AB0DFB3658}"/>
            </a:ext>
          </a:extLst>
        </xdr:cNvPr>
        <xdr:cNvSpPr txBox="1"/>
      </xdr:nvSpPr>
      <xdr:spPr>
        <a:xfrm>
          <a:off x="22199600" y="17952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98879</xdr:rowOff>
    </xdr:from>
    <xdr:to>
      <xdr:col>112</xdr:col>
      <xdr:colOff>38100</xdr:colOff>
      <xdr:row>106</xdr:row>
      <xdr:rowOff>29029</xdr:rowOff>
    </xdr:to>
    <xdr:sp macro="" textlink="">
      <xdr:nvSpPr>
        <xdr:cNvPr id="740" name="楕円 739">
          <a:extLst>
            <a:ext uri="{FF2B5EF4-FFF2-40B4-BE49-F238E27FC236}">
              <a16:creationId xmlns:a16="http://schemas.microsoft.com/office/drawing/2014/main" id="{B41A144D-B62D-4298-B8DA-19A89575A043}"/>
            </a:ext>
          </a:extLst>
        </xdr:cNvPr>
        <xdr:cNvSpPr/>
      </xdr:nvSpPr>
      <xdr:spPr>
        <a:xfrm>
          <a:off x="2127250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149679</xdr:rowOff>
    </xdr:from>
    <xdr:to>
      <xdr:col>116</xdr:col>
      <xdr:colOff>63500</xdr:colOff>
      <xdr:row>105</xdr:row>
      <xdr:rowOff>149679</xdr:rowOff>
    </xdr:to>
    <xdr:cxnSp macro="">
      <xdr:nvCxnSpPr>
        <xdr:cNvPr id="741" name="直線コネクタ 740">
          <a:extLst>
            <a:ext uri="{FF2B5EF4-FFF2-40B4-BE49-F238E27FC236}">
              <a16:creationId xmlns:a16="http://schemas.microsoft.com/office/drawing/2014/main" id="{FFC90B2D-3464-47D2-B916-AA489F24B738}"/>
            </a:ext>
          </a:extLst>
        </xdr:cNvPr>
        <xdr:cNvCxnSpPr/>
      </xdr:nvCxnSpPr>
      <xdr:spPr>
        <a:xfrm>
          <a:off x="21323300" y="181519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103777</xdr:rowOff>
    </xdr:from>
    <xdr:to>
      <xdr:col>107</xdr:col>
      <xdr:colOff>101600</xdr:colOff>
      <xdr:row>106</xdr:row>
      <xdr:rowOff>33927</xdr:rowOff>
    </xdr:to>
    <xdr:sp macro="" textlink="">
      <xdr:nvSpPr>
        <xdr:cNvPr id="742" name="楕円 741">
          <a:extLst>
            <a:ext uri="{FF2B5EF4-FFF2-40B4-BE49-F238E27FC236}">
              <a16:creationId xmlns:a16="http://schemas.microsoft.com/office/drawing/2014/main" id="{A0C41629-375C-441B-8B80-16C949246227}"/>
            </a:ext>
          </a:extLst>
        </xdr:cNvPr>
        <xdr:cNvSpPr/>
      </xdr:nvSpPr>
      <xdr:spPr>
        <a:xfrm>
          <a:off x="203835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149679</xdr:rowOff>
    </xdr:from>
    <xdr:to>
      <xdr:col>111</xdr:col>
      <xdr:colOff>177800</xdr:colOff>
      <xdr:row>105</xdr:row>
      <xdr:rowOff>154577</xdr:rowOff>
    </xdr:to>
    <xdr:cxnSp macro="">
      <xdr:nvCxnSpPr>
        <xdr:cNvPr id="743" name="直線コネクタ 742">
          <a:extLst>
            <a:ext uri="{FF2B5EF4-FFF2-40B4-BE49-F238E27FC236}">
              <a16:creationId xmlns:a16="http://schemas.microsoft.com/office/drawing/2014/main" id="{25A66D57-C32A-489F-B2AC-A3BB12F5E03C}"/>
            </a:ext>
          </a:extLst>
        </xdr:cNvPr>
        <xdr:cNvCxnSpPr/>
      </xdr:nvCxnSpPr>
      <xdr:spPr>
        <a:xfrm flipV="1">
          <a:off x="20434300" y="18151929"/>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103777</xdr:rowOff>
    </xdr:from>
    <xdr:to>
      <xdr:col>102</xdr:col>
      <xdr:colOff>165100</xdr:colOff>
      <xdr:row>106</xdr:row>
      <xdr:rowOff>33927</xdr:rowOff>
    </xdr:to>
    <xdr:sp macro="" textlink="">
      <xdr:nvSpPr>
        <xdr:cNvPr id="744" name="楕円 743">
          <a:extLst>
            <a:ext uri="{FF2B5EF4-FFF2-40B4-BE49-F238E27FC236}">
              <a16:creationId xmlns:a16="http://schemas.microsoft.com/office/drawing/2014/main" id="{45E220D6-F509-4591-8B96-98FFBB9C9D3F}"/>
            </a:ext>
          </a:extLst>
        </xdr:cNvPr>
        <xdr:cNvSpPr/>
      </xdr:nvSpPr>
      <xdr:spPr>
        <a:xfrm>
          <a:off x="194945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154577</xdr:rowOff>
    </xdr:from>
    <xdr:to>
      <xdr:col>107</xdr:col>
      <xdr:colOff>50800</xdr:colOff>
      <xdr:row>105</xdr:row>
      <xdr:rowOff>154577</xdr:rowOff>
    </xdr:to>
    <xdr:cxnSp macro="">
      <xdr:nvCxnSpPr>
        <xdr:cNvPr id="745" name="直線コネクタ 744">
          <a:extLst>
            <a:ext uri="{FF2B5EF4-FFF2-40B4-BE49-F238E27FC236}">
              <a16:creationId xmlns:a16="http://schemas.microsoft.com/office/drawing/2014/main" id="{7FDDF2B6-2BF7-423C-8D2F-3233BD3FF1EF}"/>
            </a:ext>
          </a:extLst>
        </xdr:cNvPr>
        <xdr:cNvCxnSpPr/>
      </xdr:nvCxnSpPr>
      <xdr:spPr>
        <a:xfrm>
          <a:off x="19545300" y="1815682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111942</xdr:rowOff>
    </xdr:from>
    <xdr:to>
      <xdr:col>98</xdr:col>
      <xdr:colOff>38100</xdr:colOff>
      <xdr:row>106</xdr:row>
      <xdr:rowOff>42092</xdr:rowOff>
    </xdr:to>
    <xdr:sp macro="" textlink="">
      <xdr:nvSpPr>
        <xdr:cNvPr id="746" name="楕円 745">
          <a:extLst>
            <a:ext uri="{FF2B5EF4-FFF2-40B4-BE49-F238E27FC236}">
              <a16:creationId xmlns:a16="http://schemas.microsoft.com/office/drawing/2014/main" id="{03C437AF-FED1-4A60-B285-9911B2D39428}"/>
            </a:ext>
          </a:extLst>
        </xdr:cNvPr>
        <xdr:cNvSpPr/>
      </xdr:nvSpPr>
      <xdr:spPr>
        <a:xfrm>
          <a:off x="18605500" y="1811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154577</xdr:rowOff>
    </xdr:from>
    <xdr:to>
      <xdr:col>102</xdr:col>
      <xdr:colOff>114300</xdr:colOff>
      <xdr:row>105</xdr:row>
      <xdr:rowOff>162742</xdr:rowOff>
    </xdr:to>
    <xdr:cxnSp macro="">
      <xdr:nvCxnSpPr>
        <xdr:cNvPr id="747" name="直線コネクタ 746">
          <a:extLst>
            <a:ext uri="{FF2B5EF4-FFF2-40B4-BE49-F238E27FC236}">
              <a16:creationId xmlns:a16="http://schemas.microsoft.com/office/drawing/2014/main" id="{E30856CB-611C-4583-93A1-1B55004CA20E}"/>
            </a:ext>
          </a:extLst>
        </xdr:cNvPr>
        <xdr:cNvCxnSpPr/>
      </xdr:nvCxnSpPr>
      <xdr:spPr>
        <a:xfrm flipV="1">
          <a:off x="18656300" y="18156827"/>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29953</xdr:rowOff>
    </xdr:from>
    <xdr:ext cx="469744" cy="259045"/>
    <xdr:sp macro="" textlink="">
      <xdr:nvSpPr>
        <xdr:cNvPr id="748" name="n_1aveValue【庁舎】&#10;一人当たり面積">
          <a:extLst>
            <a:ext uri="{FF2B5EF4-FFF2-40B4-BE49-F238E27FC236}">
              <a16:creationId xmlns:a16="http://schemas.microsoft.com/office/drawing/2014/main" id="{7351C745-E6A6-4412-B6E3-68197ED115B7}"/>
            </a:ext>
          </a:extLst>
        </xdr:cNvPr>
        <xdr:cNvSpPr txBox="1"/>
      </xdr:nvSpPr>
      <xdr:spPr>
        <a:xfrm>
          <a:off x="21075727" y="18203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48821</xdr:rowOff>
    </xdr:from>
    <xdr:ext cx="469744" cy="259045"/>
    <xdr:sp macro="" textlink="">
      <xdr:nvSpPr>
        <xdr:cNvPr id="749" name="n_2aveValue【庁舎】&#10;一人当たり面積">
          <a:extLst>
            <a:ext uri="{FF2B5EF4-FFF2-40B4-BE49-F238E27FC236}">
              <a16:creationId xmlns:a16="http://schemas.microsoft.com/office/drawing/2014/main" id="{3215AA00-5679-46D5-BF28-38FD83F7CDA6}"/>
            </a:ext>
          </a:extLst>
        </xdr:cNvPr>
        <xdr:cNvSpPr txBox="1"/>
      </xdr:nvSpPr>
      <xdr:spPr>
        <a:xfrm>
          <a:off x="20199427" y="1787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46282</xdr:rowOff>
    </xdr:from>
    <xdr:ext cx="469744" cy="259045"/>
    <xdr:sp macro="" textlink="">
      <xdr:nvSpPr>
        <xdr:cNvPr id="750" name="n_3aveValue【庁舎】&#10;一人当たり面積">
          <a:extLst>
            <a:ext uri="{FF2B5EF4-FFF2-40B4-BE49-F238E27FC236}">
              <a16:creationId xmlns:a16="http://schemas.microsoft.com/office/drawing/2014/main" id="{CE3943E2-7B96-455D-9CBB-35FB7A410897}"/>
            </a:ext>
          </a:extLst>
        </xdr:cNvPr>
        <xdr:cNvSpPr txBox="1"/>
      </xdr:nvSpPr>
      <xdr:spPr>
        <a:xfrm>
          <a:off x="19310427" y="18219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43015</xdr:rowOff>
    </xdr:from>
    <xdr:ext cx="469744" cy="259045"/>
    <xdr:sp macro="" textlink="">
      <xdr:nvSpPr>
        <xdr:cNvPr id="751" name="n_4aveValue【庁舎】&#10;一人当たり面積">
          <a:extLst>
            <a:ext uri="{FF2B5EF4-FFF2-40B4-BE49-F238E27FC236}">
              <a16:creationId xmlns:a16="http://schemas.microsoft.com/office/drawing/2014/main" id="{4A7CF6F7-098B-42F2-8870-1D910935140A}"/>
            </a:ext>
          </a:extLst>
        </xdr:cNvPr>
        <xdr:cNvSpPr txBox="1"/>
      </xdr:nvSpPr>
      <xdr:spPr>
        <a:xfrm>
          <a:off x="18421427" y="1821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45556</xdr:rowOff>
    </xdr:from>
    <xdr:ext cx="469744" cy="259045"/>
    <xdr:sp macro="" textlink="">
      <xdr:nvSpPr>
        <xdr:cNvPr id="752" name="n_1mainValue【庁舎】&#10;一人当たり面積">
          <a:extLst>
            <a:ext uri="{FF2B5EF4-FFF2-40B4-BE49-F238E27FC236}">
              <a16:creationId xmlns:a16="http://schemas.microsoft.com/office/drawing/2014/main" id="{66E69471-D32E-4D6C-959E-C3BC7EE5F1F3}"/>
            </a:ext>
          </a:extLst>
        </xdr:cNvPr>
        <xdr:cNvSpPr txBox="1"/>
      </xdr:nvSpPr>
      <xdr:spPr>
        <a:xfrm>
          <a:off x="210757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25054</xdr:rowOff>
    </xdr:from>
    <xdr:ext cx="469744" cy="259045"/>
    <xdr:sp macro="" textlink="">
      <xdr:nvSpPr>
        <xdr:cNvPr id="753" name="n_2mainValue【庁舎】&#10;一人当たり面積">
          <a:extLst>
            <a:ext uri="{FF2B5EF4-FFF2-40B4-BE49-F238E27FC236}">
              <a16:creationId xmlns:a16="http://schemas.microsoft.com/office/drawing/2014/main" id="{FEEAA203-EB29-418F-B665-0F0B82BC77F5}"/>
            </a:ext>
          </a:extLst>
        </xdr:cNvPr>
        <xdr:cNvSpPr txBox="1"/>
      </xdr:nvSpPr>
      <xdr:spPr>
        <a:xfrm>
          <a:off x="20199427" y="18198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50454</xdr:rowOff>
    </xdr:from>
    <xdr:ext cx="469744" cy="259045"/>
    <xdr:sp macro="" textlink="">
      <xdr:nvSpPr>
        <xdr:cNvPr id="754" name="n_3mainValue【庁舎】&#10;一人当たり面積">
          <a:extLst>
            <a:ext uri="{FF2B5EF4-FFF2-40B4-BE49-F238E27FC236}">
              <a16:creationId xmlns:a16="http://schemas.microsoft.com/office/drawing/2014/main" id="{1B01B8B2-9E3B-4BF3-9A2F-C8FAFFEBE231}"/>
            </a:ext>
          </a:extLst>
        </xdr:cNvPr>
        <xdr:cNvSpPr txBox="1"/>
      </xdr:nvSpPr>
      <xdr:spPr>
        <a:xfrm>
          <a:off x="19310427" y="17881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58619</xdr:rowOff>
    </xdr:from>
    <xdr:ext cx="469744" cy="259045"/>
    <xdr:sp macro="" textlink="">
      <xdr:nvSpPr>
        <xdr:cNvPr id="755" name="n_4mainValue【庁舎】&#10;一人当たり面積">
          <a:extLst>
            <a:ext uri="{FF2B5EF4-FFF2-40B4-BE49-F238E27FC236}">
              <a16:creationId xmlns:a16="http://schemas.microsoft.com/office/drawing/2014/main" id="{EDA27CA0-E53E-439D-BFB8-3882136D2609}"/>
            </a:ext>
          </a:extLst>
        </xdr:cNvPr>
        <xdr:cNvSpPr txBox="1"/>
      </xdr:nvSpPr>
      <xdr:spPr>
        <a:xfrm>
          <a:off x="18421427" y="17889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a:extLst>
            <a:ext uri="{FF2B5EF4-FFF2-40B4-BE49-F238E27FC236}">
              <a16:creationId xmlns:a16="http://schemas.microsoft.com/office/drawing/2014/main" id="{A8C79FAD-4A10-468F-A19A-B97ABD43ED9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a:extLst>
            <a:ext uri="{FF2B5EF4-FFF2-40B4-BE49-F238E27FC236}">
              <a16:creationId xmlns:a16="http://schemas.microsoft.com/office/drawing/2014/main" id="{C13D20A8-CD60-4E91-B282-4EFC76BE496C}"/>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a:extLst>
            <a:ext uri="{FF2B5EF4-FFF2-40B4-BE49-F238E27FC236}">
              <a16:creationId xmlns:a16="http://schemas.microsoft.com/office/drawing/2014/main" id="{C53F2882-3AC6-4F82-8CA8-6CFF88BA48C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有形固定資産減価償却については、多くの施設において類似団体内平均を上回っている。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特に消防施設では値が高くなっているが、建物簡易診断における評価では、一部備蓄倉庫において広範な劣化が確認されているものの、その他については現時点で使用上の問題はない。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福祉施設についても、毎年度償却率が上昇していることから、公共施設等長期保全計画に基づき、適切な管理を実施していく。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庁舎・保健センター・図書館については、平成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月に長寿命化計画を策定しており、令和元年度から長寿命化事業を実施しているため、令和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年度決算比で微減となっている。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16,549
16,428
28.07
10,950,050
10,386,127
536,301
4,680,905
5,647,461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772650"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9772650"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a:t>
          </a:r>
          <a:r>
            <a:rPr kumimoji="1" lang="ja-JP" altLang="en-US" sz="1000">
              <a:solidFill>
                <a:srgbClr val="000000"/>
              </a:solidFill>
              <a:latin typeface="ＭＳ Ｐゴシック" panose="020B0600070205080204" pitchFamily="50" charset="-128"/>
              <a:ea typeface="ＭＳ Ｐゴシック" panose="020B0600070205080204" pitchFamily="50" charset="-128"/>
            </a:rPr>
            <a:t>万人当たり職員数」の算出に用いる職員数及び「給与水準（国との比較）」の「ラスパイレス指数」については、各調査対象年度の翌年の地方公務員給与実態調査に基づいているが、令和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baseline="0">
              <a:solidFill>
                <a:schemeClr val="dk1"/>
              </a:solidFill>
              <a:effectLst/>
              <a:latin typeface="+mn-lt"/>
              <a:ea typeface="+mn-ea"/>
              <a:cs typeface="+mn-cs"/>
            </a:rPr>
            <a:t>　減少傾向と</a:t>
          </a:r>
          <a:r>
            <a:rPr kumimoji="1" lang="ja-JP" altLang="en-US" sz="900" baseline="0">
              <a:solidFill>
                <a:schemeClr val="dk1"/>
              </a:solidFill>
              <a:effectLst/>
              <a:latin typeface="+mn-lt"/>
              <a:ea typeface="+mn-ea"/>
              <a:cs typeface="+mn-cs"/>
            </a:rPr>
            <a:t>なっていたところ</a:t>
          </a:r>
          <a:r>
            <a:rPr kumimoji="1" lang="ja-JP" altLang="ja-JP" sz="900" baseline="0">
              <a:solidFill>
                <a:schemeClr val="dk1"/>
              </a:solidFill>
              <a:effectLst/>
              <a:latin typeface="+mn-lt"/>
              <a:ea typeface="+mn-ea"/>
              <a:cs typeface="+mn-cs"/>
            </a:rPr>
            <a:t>令和</a:t>
          </a:r>
          <a:r>
            <a:rPr kumimoji="1" lang="en-US" altLang="ja-JP" sz="900" baseline="0">
              <a:solidFill>
                <a:schemeClr val="dk1"/>
              </a:solidFill>
              <a:effectLst/>
              <a:latin typeface="+mn-lt"/>
              <a:ea typeface="+mn-ea"/>
              <a:cs typeface="+mn-cs"/>
            </a:rPr>
            <a:t>2</a:t>
          </a:r>
          <a:r>
            <a:rPr kumimoji="1" lang="ja-JP" altLang="ja-JP" sz="900" baseline="0">
              <a:solidFill>
                <a:schemeClr val="dk1"/>
              </a:solidFill>
              <a:effectLst/>
              <a:latin typeface="+mn-lt"/>
              <a:ea typeface="+mn-ea"/>
              <a:cs typeface="+mn-cs"/>
            </a:rPr>
            <a:t>年度において</a:t>
          </a:r>
          <a:r>
            <a:rPr kumimoji="1" lang="ja-JP" altLang="en-US" sz="900" baseline="0">
              <a:solidFill>
                <a:schemeClr val="dk1"/>
              </a:solidFill>
              <a:effectLst/>
              <a:latin typeface="+mn-lt"/>
              <a:ea typeface="+mn-ea"/>
              <a:cs typeface="+mn-cs"/>
            </a:rPr>
            <a:t>は</a:t>
          </a:r>
          <a:r>
            <a:rPr kumimoji="1" lang="ja-JP" altLang="ja-JP" sz="900" baseline="0">
              <a:solidFill>
                <a:schemeClr val="dk1"/>
              </a:solidFill>
              <a:effectLst/>
              <a:latin typeface="+mn-lt"/>
              <a:ea typeface="+mn-ea"/>
              <a:cs typeface="+mn-cs"/>
            </a:rPr>
            <a:t>上昇した</a:t>
          </a:r>
          <a:r>
            <a:rPr kumimoji="1" lang="ja-JP" altLang="en-US" sz="900" baseline="0">
              <a:solidFill>
                <a:schemeClr val="dk1"/>
              </a:solidFill>
              <a:effectLst/>
              <a:latin typeface="+mn-lt"/>
              <a:ea typeface="+mn-ea"/>
              <a:cs typeface="+mn-cs"/>
            </a:rPr>
            <a:t>が、令和</a:t>
          </a:r>
          <a:r>
            <a:rPr kumimoji="1" lang="en-US" altLang="ja-JP" sz="900" baseline="0">
              <a:solidFill>
                <a:schemeClr val="dk1"/>
              </a:solidFill>
              <a:effectLst/>
              <a:latin typeface="+mn-lt"/>
              <a:ea typeface="+mn-ea"/>
              <a:cs typeface="+mn-cs"/>
            </a:rPr>
            <a:t>3</a:t>
          </a:r>
          <a:r>
            <a:rPr kumimoji="1" lang="ja-JP" altLang="en-US" sz="900" baseline="0">
              <a:solidFill>
                <a:schemeClr val="dk1"/>
              </a:solidFill>
              <a:effectLst/>
              <a:latin typeface="+mn-lt"/>
              <a:ea typeface="+mn-ea"/>
              <a:cs typeface="+mn-cs"/>
            </a:rPr>
            <a:t>年度は</a:t>
          </a:r>
          <a:r>
            <a:rPr kumimoji="1" lang="en-US" altLang="ja-JP" sz="900" baseline="0">
              <a:solidFill>
                <a:schemeClr val="dk1"/>
              </a:solidFill>
              <a:effectLst/>
              <a:latin typeface="+mn-lt"/>
              <a:ea typeface="+mn-ea"/>
              <a:cs typeface="+mn-cs"/>
            </a:rPr>
            <a:t>0.01</a:t>
          </a:r>
          <a:r>
            <a:rPr kumimoji="1" lang="ja-JP" altLang="en-US" sz="900" baseline="0">
              <a:solidFill>
                <a:schemeClr val="dk1"/>
              </a:solidFill>
              <a:effectLst/>
              <a:latin typeface="+mn-lt"/>
              <a:ea typeface="+mn-ea"/>
              <a:cs typeface="+mn-cs"/>
            </a:rPr>
            <a:t>ポイント減となった</a:t>
          </a:r>
          <a:r>
            <a:rPr kumimoji="1" lang="ja-JP" altLang="ja-JP" sz="900" baseline="0">
              <a:solidFill>
                <a:schemeClr val="dk1"/>
              </a:solidFill>
              <a:effectLst/>
              <a:latin typeface="+mn-lt"/>
              <a:ea typeface="+mn-ea"/>
              <a:cs typeface="+mn-cs"/>
            </a:rPr>
            <a:t>。</a:t>
          </a:r>
          <a:endParaRPr lang="ja-JP" altLang="ja-JP" sz="1050">
            <a:effectLst/>
          </a:endParaRPr>
        </a:p>
        <a:p>
          <a:r>
            <a:rPr kumimoji="1" lang="ja-JP" altLang="ja-JP" sz="900" baseline="0">
              <a:solidFill>
                <a:schemeClr val="dk1"/>
              </a:solidFill>
              <a:effectLst/>
              <a:latin typeface="+mn-lt"/>
              <a:ea typeface="+mn-ea"/>
              <a:cs typeface="+mn-cs"/>
            </a:rPr>
            <a:t>　令和</a:t>
          </a:r>
          <a:r>
            <a:rPr kumimoji="1" lang="en-US" altLang="ja-JP" sz="900" baseline="0">
              <a:solidFill>
                <a:schemeClr val="dk1"/>
              </a:solidFill>
              <a:effectLst/>
              <a:latin typeface="+mn-lt"/>
              <a:ea typeface="+mn-ea"/>
              <a:cs typeface="+mn-cs"/>
            </a:rPr>
            <a:t>3</a:t>
          </a:r>
          <a:r>
            <a:rPr kumimoji="1" lang="ja-JP" altLang="ja-JP" sz="900" baseline="0">
              <a:solidFill>
                <a:schemeClr val="dk1"/>
              </a:solidFill>
              <a:effectLst/>
              <a:latin typeface="+mn-lt"/>
              <a:ea typeface="+mn-ea"/>
              <a:cs typeface="+mn-cs"/>
            </a:rPr>
            <a:t>年度は、基準財政需要額において、単位費用の増の他、地域</a:t>
          </a:r>
          <a:r>
            <a:rPr kumimoji="1" lang="ja-JP" altLang="en-US" sz="900" baseline="0">
              <a:solidFill>
                <a:schemeClr val="dk1"/>
              </a:solidFill>
              <a:effectLst/>
              <a:latin typeface="+mn-lt"/>
              <a:ea typeface="+mn-ea"/>
              <a:cs typeface="+mn-cs"/>
            </a:rPr>
            <a:t>デジタル</a:t>
          </a:r>
          <a:r>
            <a:rPr kumimoji="1" lang="ja-JP" altLang="ja-JP" sz="900" baseline="0">
              <a:solidFill>
                <a:schemeClr val="dk1"/>
              </a:solidFill>
              <a:effectLst/>
              <a:latin typeface="+mn-lt"/>
              <a:ea typeface="+mn-ea"/>
              <a:cs typeface="+mn-cs"/>
            </a:rPr>
            <a:t>社会</a:t>
          </a:r>
          <a:r>
            <a:rPr kumimoji="1" lang="ja-JP" altLang="en-US" sz="900" baseline="0">
              <a:solidFill>
                <a:schemeClr val="dk1"/>
              </a:solidFill>
              <a:effectLst/>
              <a:latin typeface="+mn-lt"/>
              <a:ea typeface="+mn-ea"/>
              <a:cs typeface="+mn-cs"/>
            </a:rPr>
            <a:t>推進</a:t>
          </a:r>
          <a:r>
            <a:rPr kumimoji="1" lang="ja-JP" altLang="ja-JP" sz="900" baseline="0">
              <a:solidFill>
                <a:schemeClr val="dk1"/>
              </a:solidFill>
              <a:effectLst/>
              <a:latin typeface="+mn-lt"/>
              <a:ea typeface="+mn-ea"/>
              <a:cs typeface="+mn-cs"/>
            </a:rPr>
            <a:t>事業費</a:t>
          </a:r>
          <a:r>
            <a:rPr kumimoji="1" lang="ja-JP" altLang="en-US" sz="900" baseline="0">
              <a:solidFill>
                <a:schemeClr val="dk1"/>
              </a:solidFill>
              <a:effectLst/>
              <a:latin typeface="+mn-lt"/>
              <a:ea typeface="+mn-ea"/>
              <a:cs typeface="+mn-cs"/>
            </a:rPr>
            <a:t>等</a:t>
          </a:r>
          <a:r>
            <a:rPr kumimoji="1" lang="ja-JP" altLang="ja-JP" sz="900" baseline="0">
              <a:solidFill>
                <a:schemeClr val="dk1"/>
              </a:solidFill>
              <a:effectLst/>
              <a:latin typeface="+mn-lt"/>
              <a:ea typeface="+mn-ea"/>
              <a:cs typeface="+mn-cs"/>
            </a:rPr>
            <a:t>の新設により約</a:t>
          </a:r>
          <a:r>
            <a:rPr kumimoji="1" lang="en-US" altLang="ja-JP" sz="900" baseline="0">
              <a:solidFill>
                <a:schemeClr val="dk1"/>
              </a:solidFill>
              <a:effectLst/>
              <a:latin typeface="+mn-lt"/>
              <a:ea typeface="+mn-ea"/>
              <a:cs typeface="+mn-cs"/>
            </a:rPr>
            <a:t>1</a:t>
          </a:r>
          <a:r>
            <a:rPr kumimoji="1" lang="ja-JP" altLang="ja-JP" sz="900" baseline="0">
              <a:solidFill>
                <a:schemeClr val="dk1"/>
              </a:solidFill>
              <a:effectLst/>
              <a:latin typeface="+mn-lt"/>
              <a:ea typeface="+mn-ea"/>
              <a:cs typeface="+mn-cs"/>
            </a:rPr>
            <a:t>億</a:t>
          </a:r>
          <a:r>
            <a:rPr kumimoji="1" lang="en-US" altLang="ja-JP" sz="900" baseline="0">
              <a:solidFill>
                <a:schemeClr val="dk1"/>
              </a:solidFill>
              <a:effectLst/>
              <a:latin typeface="+mn-lt"/>
              <a:ea typeface="+mn-ea"/>
              <a:cs typeface="+mn-cs"/>
            </a:rPr>
            <a:t>7</a:t>
          </a:r>
          <a:r>
            <a:rPr kumimoji="1" lang="ja-JP" altLang="en-US" sz="900" baseline="0">
              <a:solidFill>
                <a:schemeClr val="dk1"/>
              </a:solidFill>
              <a:effectLst/>
              <a:latin typeface="+mn-lt"/>
              <a:ea typeface="+mn-ea"/>
              <a:cs typeface="+mn-cs"/>
            </a:rPr>
            <a:t>千万</a:t>
          </a:r>
          <a:r>
            <a:rPr kumimoji="1" lang="ja-JP" altLang="ja-JP" sz="900" baseline="0">
              <a:solidFill>
                <a:schemeClr val="dk1"/>
              </a:solidFill>
              <a:effectLst/>
              <a:latin typeface="+mn-lt"/>
              <a:ea typeface="+mn-ea"/>
              <a:cs typeface="+mn-cs"/>
            </a:rPr>
            <a:t>円の増と</a:t>
          </a:r>
          <a:r>
            <a:rPr kumimoji="1" lang="ja-JP" altLang="en-US" sz="900" baseline="0">
              <a:solidFill>
                <a:schemeClr val="dk1"/>
              </a:solidFill>
              <a:effectLst/>
              <a:latin typeface="+mn-lt"/>
              <a:ea typeface="+mn-ea"/>
              <a:cs typeface="+mn-cs"/>
            </a:rPr>
            <a:t>なり</a:t>
          </a:r>
          <a:r>
            <a:rPr kumimoji="1" lang="ja-JP" altLang="ja-JP" sz="900" baseline="0">
              <a:solidFill>
                <a:schemeClr val="dk1"/>
              </a:solidFill>
              <a:effectLst/>
              <a:latin typeface="+mn-lt"/>
              <a:ea typeface="+mn-ea"/>
              <a:cs typeface="+mn-cs"/>
            </a:rPr>
            <a:t>、収入において</a:t>
          </a:r>
          <a:r>
            <a:rPr kumimoji="1" lang="ja-JP" altLang="en-US" sz="900" baseline="0">
              <a:solidFill>
                <a:schemeClr val="dk1"/>
              </a:solidFill>
              <a:effectLst/>
              <a:latin typeface="+mn-lt"/>
              <a:ea typeface="+mn-ea"/>
              <a:cs typeface="+mn-cs"/>
            </a:rPr>
            <a:t>は</a:t>
          </a:r>
          <a:r>
            <a:rPr kumimoji="1" lang="ja-JP" altLang="ja-JP" sz="900" baseline="0">
              <a:solidFill>
                <a:schemeClr val="dk1"/>
              </a:solidFill>
              <a:effectLst/>
              <a:latin typeface="+mn-lt"/>
              <a:ea typeface="+mn-ea"/>
              <a:cs typeface="+mn-cs"/>
            </a:rPr>
            <a:t>市町村民税のうち法人税割</a:t>
          </a:r>
          <a:r>
            <a:rPr kumimoji="1" lang="ja-JP" altLang="en-US" sz="900" baseline="0">
              <a:solidFill>
                <a:schemeClr val="dk1"/>
              </a:solidFill>
              <a:effectLst/>
              <a:latin typeface="+mn-lt"/>
              <a:ea typeface="+mn-ea"/>
              <a:cs typeface="+mn-cs"/>
            </a:rPr>
            <a:t>や所得割</a:t>
          </a:r>
          <a:r>
            <a:rPr kumimoji="1" lang="ja-JP" altLang="ja-JP" sz="900" baseline="0">
              <a:solidFill>
                <a:schemeClr val="dk1"/>
              </a:solidFill>
              <a:effectLst/>
              <a:latin typeface="+mn-lt"/>
              <a:ea typeface="+mn-ea"/>
              <a:cs typeface="+mn-cs"/>
            </a:rPr>
            <a:t>において大幅な</a:t>
          </a:r>
          <a:r>
            <a:rPr kumimoji="1" lang="ja-JP" altLang="en-US" sz="900" baseline="0">
              <a:solidFill>
                <a:schemeClr val="dk1"/>
              </a:solidFill>
              <a:effectLst/>
              <a:latin typeface="+mn-lt"/>
              <a:ea typeface="+mn-ea"/>
              <a:cs typeface="+mn-cs"/>
            </a:rPr>
            <a:t>減</a:t>
          </a:r>
          <a:r>
            <a:rPr kumimoji="1" lang="ja-JP" altLang="ja-JP" sz="900" baseline="0">
              <a:solidFill>
                <a:schemeClr val="dk1"/>
              </a:solidFill>
              <a:effectLst/>
              <a:latin typeface="+mn-lt"/>
              <a:ea typeface="+mn-ea"/>
              <a:cs typeface="+mn-cs"/>
            </a:rPr>
            <a:t>とな</a:t>
          </a:r>
          <a:r>
            <a:rPr kumimoji="1" lang="ja-JP" altLang="en-US" sz="900" baseline="0">
              <a:solidFill>
                <a:schemeClr val="dk1"/>
              </a:solidFill>
              <a:effectLst/>
              <a:latin typeface="+mn-lt"/>
              <a:ea typeface="+mn-ea"/>
              <a:cs typeface="+mn-cs"/>
            </a:rPr>
            <a:t>ったことから、</a:t>
          </a:r>
          <a:r>
            <a:rPr kumimoji="1" lang="ja-JP" altLang="ja-JP" sz="900" baseline="0">
              <a:solidFill>
                <a:schemeClr val="dk1"/>
              </a:solidFill>
              <a:effectLst/>
              <a:latin typeface="+mn-lt"/>
              <a:ea typeface="+mn-ea"/>
              <a:cs typeface="+mn-cs"/>
            </a:rPr>
            <a:t>基準財政収入額全体で、約</a:t>
          </a:r>
          <a:r>
            <a:rPr kumimoji="1" lang="en-US" altLang="ja-JP" sz="900" baseline="0">
              <a:solidFill>
                <a:schemeClr val="dk1"/>
              </a:solidFill>
              <a:effectLst/>
              <a:latin typeface="+mn-lt"/>
              <a:ea typeface="+mn-ea"/>
              <a:cs typeface="+mn-cs"/>
            </a:rPr>
            <a:t>1</a:t>
          </a:r>
          <a:r>
            <a:rPr kumimoji="1" lang="ja-JP" altLang="ja-JP" sz="900" baseline="0">
              <a:solidFill>
                <a:schemeClr val="dk1"/>
              </a:solidFill>
              <a:effectLst/>
              <a:latin typeface="+mn-lt"/>
              <a:ea typeface="+mn-ea"/>
              <a:cs typeface="+mn-cs"/>
            </a:rPr>
            <a:t>億</a:t>
          </a:r>
          <a:r>
            <a:rPr kumimoji="1" lang="en-US" altLang="ja-JP" sz="900" baseline="0">
              <a:solidFill>
                <a:schemeClr val="dk1"/>
              </a:solidFill>
              <a:effectLst/>
              <a:latin typeface="+mn-lt"/>
              <a:ea typeface="+mn-ea"/>
              <a:cs typeface="+mn-cs"/>
            </a:rPr>
            <a:t>3</a:t>
          </a:r>
          <a:r>
            <a:rPr kumimoji="1" lang="ja-JP" altLang="en-US" sz="900" baseline="0">
              <a:solidFill>
                <a:schemeClr val="dk1"/>
              </a:solidFill>
              <a:effectLst/>
              <a:latin typeface="+mn-lt"/>
              <a:ea typeface="+mn-ea"/>
              <a:cs typeface="+mn-cs"/>
            </a:rPr>
            <a:t>千万</a:t>
          </a:r>
          <a:r>
            <a:rPr kumimoji="1" lang="ja-JP" altLang="ja-JP" sz="900" baseline="0">
              <a:solidFill>
                <a:schemeClr val="dk1"/>
              </a:solidFill>
              <a:effectLst/>
              <a:latin typeface="+mn-lt"/>
              <a:ea typeface="+mn-ea"/>
              <a:cs typeface="+mn-cs"/>
            </a:rPr>
            <a:t>円の</a:t>
          </a:r>
          <a:r>
            <a:rPr kumimoji="1" lang="ja-JP" altLang="en-US" sz="900" baseline="0">
              <a:solidFill>
                <a:schemeClr val="dk1"/>
              </a:solidFill>
              <a:effectLst/>
              <a:latin typeface="+mn-lt"/>
              <a:ea typeface="+mn-ea"/>
              <a:cs typeface="+mn-cs"/>
            </a:rPr>
            <a:t>減</a:t>
          </a:r>
          <a:r>
            <a:rPr kumimoji="1" lang="ja-JP" altLang="ja-JP" sz="900" baseline="0">
              <a:solidFill>
                <a:schemeClr val="dk1"/>
              </a:solidFill>
              <a:effectLst/>
              <a:latin typeface="+mn-lt"/>
              <a:ea typeface="+mn-ea"/>
              <a:cs typeface="+mn-cs"/>
            </a:rPr>
            <a:t>となった結果、単年度では</a:t>
          </a:r>
          <a:r>
            <a:rPr kumimoji="1" lang="en-US" altLang="ja-JP" sz="900" baseline="0">
              <a:solidFill>
                <a:schemeClr val="dk1"/>
              </a:solidFill>
              <a:effectLst/>
              <a:latin typeface="+mn-lt"/>
              <a:ea typeface="+mn-ea"/>
              <a:cs typeface="+mn-cs"/>
            </a:rPr>
            <a:t>0.07</a:t>
          </a:r>
          <a:r>
            <a:rPr kumimoji="1" lang="ja-JP" altLang="ja-JP" sz="900" baseline="0">
              <a:solidFill>
                <a:schemeClr val="dk1"/>
              </a:solidFill>
              <a:effectLst/>
              <a:latin typeface="+mn-lt"/>
              <a:ea typeface="+mn-ea"/>
              <a:cs typeface="+mn-cs"/>
            </a:rPr>
            <a:t>ポイント</a:t>
          </a:r>
          <a:r>
            <a:rPr kumimoji="1" lang="ja-JP" altLang="en-US" sz="900" baseline="0">
              <a:solidFill>
                <a:schemeClr val="dk1"/>
              </a:solidFill>
              <a:effectLst/>
              <a:latin typeface="+mn-lt"/>
              <a:ea typeface="+mn-ea"/>
              <a:cs typeface="+mn-cs"/>
            </a:rPr>
            <a:t>減</a:t>
          </a:r>
          <a:r>
            <a:rPr kumimoji="1" lang="ja-JP" altLang="ja-JP" sz="900" baseline="0">
              <a:solidFill>
                <a:schemeClr val="dk1"/>
              </a:solidFill>
              <a:effectLst/>
              <a:latin typeface="+mn-lt"/>
              <a:ea typeface="+mn-ea"/>
              <a:cs typeface="+mn-cs"/>
            </a:rPr>
            <a:t>の</a:t>
          </a:r>
          <a:r>
            <a:rPr kumimoji="1" lang="en-US" altLang="ja-JP" sz="900" baseline="0">
              <a:solidFill>
                <a:schemeClr val="dk1"/>
              </a:solidFill>
              <a:effectLst/>
              <a:latin typeface="+mn-lt"/>
              <a:ea typeface="+mn-ea"/>
              <a:cs typeface="+mn-cs"/>
            </a:rPr>
            <a:t>0.647</a:t>
          </a:r>
          <a:r>
            <a:rPr kumimoji="1" lang="ja-JP" altLang="ja-JP" sz="900" baseline="0">
              <a:solidFill>
                <a:schemeClr val="dk1"/>
              </a:solidFill>
              <a:effectLst/>
              <a:latin typeface="+mn-lt"/>
              <a:ea typeface="+mn-ea"/>
              <a:cs typeface="+mn-cs"/>
            </a:rPr>
            <a:t>となり、３ヶ年平均では</a:t>
          </a:r>
          <a:r>
            <a:rPr kumimoji="1" lang="en-US" altLang="ja-JP" sz="900" baseline="0">
              <a:solidFill>
                <a:schemeClr val="dk1"/>
              </a:solidFill>
              <a:effectLst/>
              <a:latin typeface="+mn-lt"/>
              <a:ea typeface="+mn-ea"/>
              <a:cs typeface="+mn-cs"/>
            </a:rPr>
            <a:t>0.01</a:t>
          </a:r>
          <a:r>
            <a:rPr kumimoji="1" lang="ja-JP" altLang="ja-JP" sz="900" baseline="0">
              <a:solidFill>
                <a:schemeClr val="dk1"/>
              </a:solidFill>
              <a:effectLst/>
              <a:latin typeface="+mn-lt"/>
              <a:ea typeface="+mn-ea"/>
              <a:cs typeface="+mn-cs"/>
            </a:rPr>
            <a:t>ポイント</a:t>
          </a:r>
          <a:r>
            <a:rPr kumimoji="1" lang="ja-JP" altLang="en-US" sz="900" baseline="0">
              <a:solidFill>
                <a:schemeClr val="dk1"/>
              </a:solidFill>
              <a:effectLst/>
              <a:latin typeface="+mn-lt"/>
              <a:ea typeface="+mn-ea"/>
              <a:cs typeface="+mn-cs"/>
            </a:rPr>
            <a:t>減</a:t>
          </a:r>
          <a:r>
            <a:rPr kumimoji="1" lang="ja-JP" altLang="ja-JP" sz="900" baseline="0">
              <a:solidFill>
                <a:schemeClr val="dk1"/>
              </a:solidFill>
              <a:effectLst/>
              <a:latin typeface="+mn-lt"/>
              <a:ea typeface="+mn-ea"/>
              <a:cs typeface="+mn-cs"/>
            </a:rPr>
            <a:t>の</a:t>
          </a:r>
          <a:r>
            <a:rPr kumimoji="1" lang="en-US" altLang="ja-JP" sz="900" baseline="0">
              <a:solidFill>
                <a:schemeClr val="dk1"/>
              </a:solidFill>
              <a:effectLst/>
              <a:latin typeface="+mn-lt"/>
              <a:ea typeface="+mn-ea"/>
              <a:cs typeface="+mn-cs"/>
            </a:rPr>
            <a:t>0.68</a:t>
          </a:r>
          <a:r>
            <a:rPr kumimoji="1" lang="ja-JP" altLang="ja-JP" sz="900" baseline="0">
              <a:solidFill>
                <a:schemeClr val="dk1"/>
              </a:solidFill>
              <a:effectLst/>
              <a:latin typeface="+mn-lt"/>
              <a:ea typeface="+mn-ea"/>
              <a:cs typeface="+mn-cs"/>
            </a:rPr>
            <a:t>となった。</a:t>
          </a:r>
          <a:endParaRPr lang="ja-JP" altLang="ja-JP" sz="1050">
            <a:effectLst/>
          </a:endParaRPr>
        </a:p>
        <a:p>
          <a:pPr eaLnBrk="1" fontAlgn="auto" latinLnBrk="0" hangingPunct="1"/>
          <a:r>
            <a:rPr kumimoji="1" lang="ja-JP" altLang="ja-JP" sz="900" baseline="0">
              <a:solidFill>
                <a:schemeClr val="dk1"/>
              </a:solidFill>
              <a:effectLst/>
              <a:latin typeface="+mn-lt"/>
              <a:ea typeface="+mn-ea"/>
              <a:cs typeface="+mn-cs"/>
            </a:rPr>
            <a:t>　</a:t>
          </a:r>
          <a:r>
            <a:rPr kumimoji="1" lang="ja-JP" altLang="ja-JP" sz="900">
              <a:solidFill>
                <a:schemeClr val="dk1"/>
              </a:solidFill>
              <a:effectLst/>
              <a:latin typeface="+mn-lt"/>
              <a:ea typeface="+mn-ea"/>
              <a:cs typeface="+mn-cs"/>
            </a:rPr>
            <a:t>今後も動向を注視し、課税適正・徴収強化等による歳入の確保をはじめ、歳出抑制など、不断の行政改革を続けて行くことにより、財政基盤の強化を図っていく。</a:t>
          </a:r>
          <a:endParaRPr lang="ja-JP" altLang="ja-JP" sz="105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98954</xdr:rowOff>
    </xdr:from>
    <xdr:to>
      <xdr:col>23</xdr:col>
      <xdr:colOff>133350</xdr:colOff>
      <xdr:row>44</xdr:row>
      <xdr:rowOff>144992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71154"/>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117069</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144992</xdr:rowOff>
    </xdr:from>
    <xdr:to>
      <xdr:col>24</xdr:col>
      <xdr:colOff>12700</xdr:colOff>
      <xdr:row>44</xdr:row>
      <xdr:rowOff>144992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13881</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6014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98954</xdr:rowOff>
    </xdr:from>
    <xdr:to>
      <xdr:col>24</xdr:col>
      <xdr:colOff>12700</xdr:colOff>
      <xdr:row>36</xdr:row>
      <xdr:rowOff>98954</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71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166688</xdr:rowOff>
    </xdr:from>
    <xdr:to>
      <xdr:col>23</xdr:col>
      <xdr:colOff>133350</xdr:colOff>
      <xdr:row>42</xdr:row>
      <xdr:rowOff>5292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196138"/>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77381</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782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105304</xdr:rowOff>
    </xdr:from>
    <xdr:to>
      <xdr:col>23</xdr:col>
      <xdr:colOff>184150</xdr:colOff>
      <xdr:row>43</xdr:row>
      <xdr:rowOff>35454</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0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166688</xdr:rowOff>
    </xdr:from>
    <xdr:to>
      <xdr:col>19</xdr:col>
      <xdr:colOff>133350</xdr:colOff>
      <xdr:row>42</xdr:row>
      <xdr:rowOff>5292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3225800" y="7196138"/>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85196</xdr:rowOff>
    </xdr:from>
    <xdr:to>
      <xdr:col>19</xdr:col>
      <xdr:colOff>184150</xdr:colOff>
      <xdr:row>43</xdr:row>
      <xdr:rowOff>15346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28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123</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372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156633</xdr:rowOff>
    </xdr:from>
    <xdr:to>
      <xdr:col>15</xdr:col>
      <xdr:colOff>82550</xdr:colOff>
      <xdr:row>42</xdr:row>
      <xdr:rowOff>5292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1860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95250</xdr:rowOff>
    </xdr:from>
    <xdr:to>
      <xdr:col>15</xdr:col>
      <xdr:colOff>133350</xdr:colOff>
      <xdr:row>43</xdr:row>
      <xdr:rowOff>25400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136525</xdr:rowOff>
    </xdr:from>
    <xdr:to>
      <xdr:col>11</xdr:col>
      <xdr:colOff>31750</xdr:colOff>
      <xdr:row>41</xdr:row>
      <xdr:rowOff>156633</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1659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85196</xdr:rowOff>
    </xdr:from>
    <xdr:to>
      <xdr:col>11</xdr:col>
      <xdr:colOff>82550</xdr:colOff>
      <xdr:row>43</xdr:row>
      <xdr:rowOff>15346</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28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123</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37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125942</xdr:rowOff>
    </xdr:from>
    <xdr:to>
      <xdr:col>23</xdr:col>
      <xdr:colOff>184150</xdr:colOff>
      <xdr:row>42</xdr:row>
      <xdr:rowOff>56092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142469</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115888</xdr:rowOff>
    </xdr:from>
    <xdr:to>
      <xdr:col>19</xdr:col>
      <xdr:colOff>184150</xdr:colOff>
      <xdr:row>42</xdr:row>
      <xdr:rowOff>46038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14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56215</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6914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125942</xdr:rowOff>
    </xdr:from>
    <xdr:to>
      <xdr:col>15</xdr:col>
      <xdr:colOff>133350</xdr:colOff>
      <xdr:row>42</xdr:row>
      <xdr:rowOff>56092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66269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692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105833</xdr:rowOff>
    </xdr:from>
    <xdr:to>
      <xdr:col>11</xdr:col>
      <xdr:colOff>82550</xdr:colOff>
      <xdr:row>42</xdr:row>
      <xdr:rowOff>35983</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46160</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85725</xdr:rowOff>
    </xdr:from>
    <xdr:to>
      <xdr:col>7</xdr:col>
      <xdr:colOff>31750</xdr:colOff>
      <xdr:row>42</xdr:row>
      <xdr:rowOff>15875</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26052</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福祉の充実を町政の中心施策の一つに掲げ、次世代育成クーポンを始めとする単独施策を推進していることから補助費等は類似団体と比較しても依然として高水準で推移している。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年度においては、新型コロナウイルス感染症</a:t>
          </a:r>
          <a:r>
            <a:rPr kumimoji="1" lang="ja-JP" altLang="en-US" sz="900" b="0" i="0" u="none" strike="noStrike" kern="0" cap="none" spc="0" normalizeH="0" baseline="0" noProof="0">
              <a:ln>
                <a:noFill/>
              </a:ln>
              <a:solidFill>
                <a:prstClr val="black"/>
              </a:solidFill>
              <a:effectLst/>
              <a:uLnTx/>
              <a:uFillTx/>
              <a:latin typeface="+mn-lt"/>
              <a:ea typeface="+mn-ea"/>
              <a:cs typeface="+mn-cs"/>
            </a:rPr>
            <a:t>の影響や職員構成の変動</a:t>
          </a:r>
          <a:r>
            <a:rPr kumimoji="1" lang="ja-JP" altLang="ja-JP" sz="900" b="0" i="0" u="none" strike="noStrike" kern="0" cap="none" spc="0" normalizeH="0" baseline="0" noProof="0">
              <a:ln>
                <a:noFill/>
              </a:ln>
              <a:solidFill>
                <a:prstClr val="black"/>
              </a:solidFill>
              <a:effectLst/>
              <a:uLnTx/>
              <a:uFillTx/>
              <a:latin typeface="+mn-lt"/>
              <a:ea typeface="+mn-ea"/>
              <a:cs typeface="+mn-cs"/>
            </a:rPr>
            <a:t>などに伴い</a:t>
          </a:r>
          <a:r>
            <a:rPr kumimoji="1" lang="ja-JP" altLang="en-US" sz="900" b="0" i="0" u="none" strike="noStrike" kern="0" cap="none" spc="0" normalizeH="0" baseline="0" noProof="0">
              <a:ln>
                <a:noFill/>
              </a:ln>
              <a:solidFill>
                <a:prstClr val="black"/>
              </a:solidFill>
              <a:effectLst/>
              <a:uLnTx/>
              <a:uFillTx/>
              <a:latin typeface="+mn-lt"/>
              <a:ea typeface="+mn-ea"/>
              <a:cs typeface="+mn-cs"/>
            </a:rPr>
            <a:t>、</a:t>
          </a:r>
          <a:r>
            <a:rPr kumimoji="1" lang="ja-JP" altLang="ja-JP" sz="900" b="0" i="0" u="none" strike="noStrike" kern="0" cap="none" spc="0" normalizeH="0" baseline="0" noProof="0">
              <a:ln>
                <a:noFill/>
              </a:ln>
              <a:solidFill>
                <a:prstClr val="black"/>
              </a:solidFill>
              <a:effectLst/>
              <a:uLnTx/>
              <a:uFillTx/>
              <a:latin typeface="+mn-lt"/>
              <a:ea typeface="+mn-ea"/>
              <a:cs typeface="+mn-cs"/>
            </a:rPr>
            <a:t>経常経費</a:t>
          </a:r>
          <a:r>
            <a:rPr kumimoji="1" lang="ja-JP" altLang="en-US" sz="900" b="0" i="0" u="none" strike="noStrike" kern="0" cap="none" spc="0" normalizeH="0" baseline="0" noProof="0">
              <a:ln>
                <a:noFill/>
              </a:ln>
              <a:solidFill>
                <a:prstClr val="black"/>
              </a:solidFill>
              <a:effectLst/>
              <a:uLnTx/>
              <a:uFillTx/>
              <a:latin typeface="+mn-lt"/>
              <a:ea typeface="+mn-ea"/>
              <a:cs typeface="+mn-cs"/>
            </a:rPr>
            <a:t>が</a:t>
          </a:r>
          <a:r>
            <a:rPr kumimoji="1" lang="ja-JP" altLang="ja-JP" sz="900" b="0" i="0" u="none" strike="noStrike" kern="0" cap="none" spc="0" normalizeH="0" baseline="0" noProof="0">
              <a:ln>
                <a:noFill/>
              </a:ln>
              <a:solidFill>
                <a:prstClr val="black"/>
              </a:solidFill>
              <a:effectLst/>
              <a:uLnTx/>
              <a:uFillTx/>
              <a:latin typeface="+mn-lt"/>
              <a:ea typeface="+mn-ea"/>
              <a:cs typeface="+mn-cs"/>
            </a:rPr>
            <a:t>全体で約</a:t>
          </a:r>
          <a:r>
            <a:rPr kumimoji="1" lang="en-US" altLang="ja-JP" sz="900" b="0" i="0" u="none" strike="noStrike" kern="0" cap="none" spc="0" normalizeH="0" baseline="0" noProof="0">
              <a:ln>
                <a:noFill/>
              </a:ln>
              <a:solidFill>
                <a:prstClr val="black"/>
              </a:solidFill>
              <a:effectLst/>
              <a:uLnTx/>
              <a:uFillTx/>
              <a:latin typeface="+mn-lt"/>
              <a:ea typeface="+mn-ea"/>
              <a:cs typeface="+mn-cs"/>
            </a:rPr>
            <a:t>1,320</a:t>
          </a:r>
          <a:r>
            <a:rPr kumimoji="1" lang="ja-JP" altLang="ja-JP" sz="900" b="0" i="0" u="none" strike="noStrike" kern="0" cap="none" spc="0" normalizeH="0" baseline="0" noProof="0">
              <a:ln>
                <a:noFill/>
              </a:ln>
              <a:solidFill>
                <a:prstClr val="black"/>
              </a:solidFill>
              <a:effectLst/>
              <a:uLnTx/>
              <a:uFillTx/>
              <a:latin typeface="+mn-lt"/>
              <a:ea typeface="+mn-ea"/>
              <a:cs typeface="+mn-cs"/>
            </a:rPr>
            <a:t>万円の減となったことに加え、経常経費特定財源において</a:t>
          </a:r>
          <a:r>
            <a:rPr kumimoji="1" lang="ja-JP" altLang="en-US" sz="900" b="0" i="0" u="none" strike="noStrike" kern="0" cap="none" spc="0" normalizeH="0" baseline="0" noProof="0">
              <a:ln>
                <a:noFill/>
              </a:ln>
              <a:solidFill>
                <a:prstClr val="black"/>
              </a:solidFill>
              <a:effectLst/>
              <a:uLnTx/>
              <a:uFillTx/>
              <a:latin typeface="+mn-lt"/>
              <a:ea typeface="+mn-ea"/>
              <a:cs typeface="+mn-cs"/>
            </a:rPr>
            <a:t>約</a:t>
          </a:r>
          <a:r>
            <a:rPr kumimoji="1" lang="en-US" altLang="ja-JP" sz="900" b="0" i="0" u="none" strike="noStrike" kern="0" cap="none" spc="0" normalizeH="0" baseline="0" noProof="0">
              <a:ln>
                <a:noFill/>
              </a:ln>
              <a:solidFill>
                <a:prstClr val="black"/>
              </a:solidFill>
              <a:effectLst/>
              <a:uLnTx/>
              <a:uFillTx/>
              <a:latin typeface="+mn-lt"/>
              <a:ea typeface="+mn-ea"/>
              <a:cs typeface="+mn-cs"/>
            </a:rPr>
            <a:t>3,200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万円増となったことから、経常経費充当一般財源は前年度比約</a:t>
          </a:r>
          <a:r>
            <a:rPr kumimoji="1" lang="en-US" altLang="ja-JP" sz="900" b="0" i="0" u="none" strike="noStrike" kern="0" cap="none" spc="0" normalizeH="0" baseline="0" noProof="0">
              <a:ln>
                <a:noFill/>
              </a:ln>
              <a:solidFill>
                <a:prstClr val="black"/>
              </a:solidFill>
              <a:effectLst/>
              <a:uLnTx/>
              <a:uFillTx/>
              <a:latin typeface="+mn-lt"/>
              <a:ea typeface="+mn-ea"/>
              <a:cs typeface="+mn-cs"/>
            </a:rPr>
            <a:t>4,590</a:t>
          </a:r>
          <a:r>
            <a:rPr kumimoji="1" lang="ja-JP" altLang="ja-JP" sz="900" b="0" i="0" u="none" strike="noStrike" kern="0" cap="none" spc="0" normalizeH="0" baseline="0" noProof="0">
              <a:ln>
                <a:noFill/>
              </a:ln>
              <a:solidFill>
                <a:prstClr val="black"/>
              </a:solidFill>
              <a:effectLst/>
              <a:uLnTx/>
              <a:uFillTx/>
              <a:latin typeface="+mn-lt"/>
              <a:ea typeface="+mn-ea"/>
              <a:cs typeface="+mn-cs"/>
            </a:rPr>
            <a:t>万円の減額となった。また経常一般財源については、</a:t>
          </a:r>
          <a:r>
            <a:rPr kumimoji="1" lang="ja-JP" altLang="en-US" sz="900" b="0" i="0" u="none" strike="noStrike" kern="0" cap="none" spc="0" normalizeH="0" baseline="0" noProof="0">
              <a:ln>
                <a:noFill/>
              </a:ln>
              <a:solidFill>
                <a:prstClr val="black"/>
              </a:solidFill>
              <a:effectLst/>
              <a:uLnTx/>
              <a:uFillTx/>
              <a:latin typeface="+mn-lt"/>
              <a:ea typeface="+mn-ea"/>
              <a:cs typeface="+mn-cs"/>
            </a:rPr>
            <a:t>地方税は大幅な減となったものの、</a:t>
          </a:r>
          <a:r>
            <a:rPr kumimoji="1" lang="ja-JP" altLang="ja-JP" sz="900" b="0" i="0" u="none" strike="noStrike" kern="0" cap="none" spc="0" normalizeH="0" baseline="0" noProof="0">
              <a:ln>
                <a:noFill/>
              </a:ln>
              <a:solidFill>
                <a:prstClr val="black"/>
              </a:solidFill>
              <a:effectLst/>
              <a:uLnTx/>
              <a:uFillTx/>
              <a:latin typeface="+mn-lt"/>
              <a:ea typeface="+mn-ea"/>
              <a:cs typeface="+mn-cs"/>
            </a:rPr>
            <a:t>普通交付税</a:t>
          </a:r>
          <a:r>
            <a:rPr kumimoji="1" lang="ja-JP" altLang="en-US" sz="900" b="0" i="0" u="none" strike="noStrike" kern="0" cap="none" spc="0" normalizeH="0" baseline="0" noProof="0">
              <a:ln>
                <a:noFill/>
              </a:ln>
              <a:solidFill>
                <a:prstClr val="black"/>
              </a:solidFill>
              <a:effectLst/>
              <a:uLnTx/>
              <a:uFillTx/>
              <a:latin typeface="+mn-lt"/>
              <a:ea typeface="+mn-ea"/>
              <a:cs typeface="+mn-cs"/>
            </a:rPr>
            <a:t>がそれを上回る</a:t>
          </a:r>
          <a:r>
            <a:rPr kumimoji="1" lang="ja-JP" altLang="ja-JP" sz="900" b="0" i="0" u="none" strike="noStrike" kern="0" cap="none" spc="0" normalizeH="0" baseline="0" noProof="0">
              <a:ln>
                <a:noFill/>
              </a:ln>
              <a:solidFill>
                <a:prstClr val="black"/>
              </a:solidFill>
              <a:effectLst/>
              <a:uLnTx/>
              <a:uFillTx/>
              <a:latin typeface="+mn-lt"/>
              <a:ea typeface="+mn-ea"/>
              <a:cs typeface="+mn-cs"/>
            </a:rPr>
            <a:t>大幅な</a:t>
          </a:r>
          <a:r>
            <a:rPr kumimoji="1" lang="ja-JP" altLang="en-US" sz="900" b="0" i="0" u="none" strike="noStrike" kern="0" cap="none" spc="0" normalizeH="0" baseline="0" noProof="0">
              <a:ln>
                <a:noFill/>
              </a:ln>
              <a:solidFill>
                <a:prstClr val="black"/>
              </a:solidFill>
              <a:effectLst/>
              <a:uLnTx/>
              <a:uFillTx/>
              <a:latin typeface="+mn-lt"/>
              <a:ea typeface="+mn-ea"/>
              <a:cs typeface="+mn-cs"/>
            </a:rPr>
            <a:t>増となったこと</a:t>
          </a:r>
          <a:r>
            <a:rPr kumimoji="1" lang="ja-JP" altLang="ja-JP" sz="900" b="0" i="0" u="none" strike="noStrike" kern="0" cap="none" spc="0" normalizeH="0" baseline="0" noProof="0">
              <a:ln>
                <a:noFill/>
              </a:ln>
              <a:solidFill>
                <a:prstClr val="black"/>
              </a:solidFill>
              <a:effectLst/>
              <a:uLnTx/>
              <a:uFillTx/>
              <a:latin typeface="+mn-lt"/>
              <a:ea typeface="+mn-ea"/>
              <a:cs typeface="+mn-cs"/>
            </a:rPr>
            <a:t>より前年度比約</a:t>
          </a:r>
          <a:r>
            <a:rPr kumimoji="1" lang="en-US" altLang="ja-JP" sz="900" b="0" i="0" u="none" strike="noStrike" kern="0" cap="none" spc="0" normalizeH="0" baseline="0" noProof="0">
              <a:ln>
                <a:noFill/>
              </a:ln>
              <a:solidFill>
                <a:prstClr val="black"/>
              </a:solidFill>
              <a:effectLst/>
              <a:uLnTx/>
              <a:uFillTx/>
              <a:latin typeface="+mn-lt"/>
              <a:ea typeface="+mn-ea"/>
              <a:cs typeface="+mn-cs"/>
            </a:rPr>
            <a:t>2</a:t>
          </a:r>
          <a:r>
            <a:rPr kumimoji="1" lang="ja-JP" altLang="ja-JP" sz="900" b="0" i="0" u="none" strike="noStrike" kern="0" cap="none" spc="0" normalizeH="0" baseline="0" noProof="0">
              <a:ln>
                <a:noFill/>
              </a:ln>
              <a:solidFill>
                <a:prstClr val="black"/>
              </a:solidFill>
              <a:effectLst/>
              <a:uLnTx/>
              <a:uFillTx/>
              <a:latin typeface="+mn-lt"/>
              <a:ea typeface="+mn-ea"/>
              <a:cs typeface="+mn-cs"/>
            </a:rPr>
            <a:t>億</a:t>
          </a:r>
          <a:r>
            <a:rPr kumimoji="1" lang="en-US" altLang="ja-JP" sz="900" b="0" i="0" u="none" strike="noStrike" kern="0" cap="none" spc="0" normalizeH="0" baseline="0" noProof="0">
              <a:ln>
                <a:noFill/>
              </a:ln>
              <a:solidFill>
                <a:prstClr val="black"/>
              </a:solidFill>
              <a:effectLst/>
              <a:uLnTx/>
              <a:uFillTx/>
              <a:latin typeface="+mn-lt"/>
              <a:ea typeface="+mn-ea"/>
              <a:cs typeface="+mn-cs"/>
            </a:rPr>
            <a:t>2,660</a:t>
          </a:r>
          <a:r>
            <a:rPr kumimoji="1" lang="ja-JP" altLang="ja-JP" sz="900" b="0" i="0" u="none" strike="noStrike" kern="0" cap="none" spc="0" normalizeH="0" baseline="0" noProof="0">
              <a:ln>
                <a:noFill/>
              </a:ln>
              <a:solidFill>
                <a:prstClr val="black"/>
              </a:solidFill>
              <a:effectLst/>
              <a:uLnTx/>
              <a:uFillTx/>
              <a:latin typeface="+mn-lt"/>
              <a:ea typeface="+mn-ea"/>
              <a:cs typeface="+mn-cs"/>
            </a:rPr>
            <a:t>万円の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と</a:t>
          </a:r>
          <a:r>
            <a:rPr kumimoji="1" lang="ja-JP" altLang="en-US" sz="900" b="0" i="0" u="none" strike="noStrike" kern="0" cap="none" spc="0" normalizeH="0" baseline="0" noProof="0">
              <a:ln>
                <a:noFill/>
              </a:ln>
              <a:solidFill>
                <a:prstClr val="black"/>
              </a:solidFill>
              <a:effectLst/>
              <a:uLnTx/>
              <a:uFillTx/>
              <a:latin typeface="+mn-lt"/>
              <a:ea typeface="+mn-ea"/>
              <a:cs typeface="+mn-cs"/>
            </a:rPr>
            <a:t>なったことから、</a:t>
          </a:r>
          <a:r>
            <a:rPr kumimoji="1" lang="ja-JP" altLang="ja-JP" sz="900" b="0" i="0" u="none" strike="noStrike" kern="0" cap="none" spc="0" normalizeH="0" baseline="0" noProof="0">
              <a:ln>
                <a:noFill/>
              </a:ln>
              <a:solidFill>
                <a:prstClr val="black"/>
              </a:solidFill>
              <a:effectLst/>
              <a:uLnTx/>
              <a:uFillTx/>
              <a:latin typeface="+mn-lt"/>
              <a:ea typeface="+mn-ea"/>
              <a:cs typeface="+mn-cs"/>
            </a:rPr>
            <a:t>前年度対比</a:t>
          </a:r>
          <a:r>
            <a:rPr kumimoji="1" lang="en-US" altLang="ja-JP" sz="900" b="0" i="0" u="none" strike="noStrike" kern="0" cap="none" spc="0" normalizeH="0" baseline="0" noProof="0">
              <a:ln>
                <a:noFill/>
              </a:ln>
              <a:solidFill>
                <a:prstClr val="black"/>
              </a:solidFill>
              <a:effectLst/>
              <a:uLnTx/>
              <a:uFillTx/>
              <a:latin typeface="+mn-lt"/>
              <a:ea typeface="+mn-ea"/>
              <a:cs typeface="+mn-cs"/>
            </a:rPr>
            <a:t>8.3</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改善</a:t>
          </a:r>
          <a:r>
            <a:rPr kumimoji="1" lang="ja-JP" altLang="ja-JP" sz="900" b="0" i="0" u="none" strike="noStrike" kern="0" cap="none" spc="0" normalizeH="0" baseline="0" noProof="0">
              <a:ln>
                <a:noFill/>
              </a:ln>
              <a:solidFill>
                <a:prstClr val="black"/>
              </a:solidFill>
              <a:effectLst/>
              <a:uLnTx/>
              <a:uFillTx/>
              <a:latin typeface="+mn-lt"/>
              <a:ea typeface="+mn-ea"/>
              <a:cs typeface="+mn-cs"/>
            </a:rPr>
            <a:t>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a:t>
          </a:r>
          <a:r>
            <a:rPr kumimoji="1" lang="ja-JP" altLang="en-US" sz="900" b="0" i="0" u="none" strike="noStrike" kern="0" cap="none" spc="0" normalizeH="0" baseline="0" noProof="0">
              <a:ln>
                <a:noFill/>
              </a:ln>
              <a:solidFill>
                <a:prstClr val="black"/>
              </a:solidFill>
              <a:effectLst/>
              <a:uLnTx/>
              <a:uFillTx/>
              <a:latin typeface="+mn-lt"/>
              <a:ea typeface="+mn-ea"/>
              <a:cs typeface="+mn-cs"/>
            </a:rPr>
            <a:t>普通交付税の大幅増は一時的なものであることから、</a:t>
          </a:r>
          <a:r>
            <a:rPr kumimoji="1" lang="ja-JP" altLang="ja-JP" sz="900" b="0" i="0" u="none" strike="noStrike" kern="0" cap="none" spc="0" normalizeH="0" baseline="0" noProof="0">
              <a:ln>
                <a:noFill/>
              </a:ln>
              <a:solidFill>
                <a:prstClr val="black"/>
              </a:solidFill>
              <a:effectLst/>
              <a:uLnTx/>
              <a:uFillTx/>
              <a:latin typeface="+mn-lt"/>
              <a:ea typeface="+mn-ea"/>
              <a:cs typeface="+mn-cs"/>
            </a:rPr>
            <a:t>今後も引き続き歳入確保に努め、事務事業の見直し、歳出抑制など不断の行政改革に取り組むことにより、柔軟性のある財政運営を図っていく。</a:t>
          </a:r>
          <a:endParaRPr lang="ja-JP" altLang="ja-JP" sz="1050">
            <a:effectLst/>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30" name="テキスト ボックス 129">
          <a:extLst>
            <a:ext uri="{FF2B5EF4-FFF2-40B4-BE49-F238E27FC236}">
              <a16:creationId xmlns:a16="http://schemas.microsoft.com/office/drawing/2014/main" id="{00000000-0008-0000-0300-000082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1" name="財政構造の弾力性グラフ枠">
          <a:extLst>
            <a:ext uri="{FF2B5EF4-FFF2-40B4-BE49-F238E27FC236}">
              <a16:creationId xmlns:a16="http://schemas.microsoft.com/office/drawing/2014/main" id="{00000000-0008-0000-0300-000083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48623</xdr:rowOff>
    </xdr:from>
    <xdr:to>
      <xdr:col>23</xdr:col>
      <xdr:colOff>133350</xdr:colOff>
      <xdr:row>65</xdr:row>
      <xdr:rowOff>71301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953000" y="10164173"/>
          <a:ext cx="0" cy="10513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43378</xdr:rowOff>
    </xdr:from>
    <xdr:ext cx="762000" cy="259045"/>
    <xdr:sp macro="" textlink="">
      <xdr:nvSpPr>
        <xdr:cNvPr id="133" name="財政構造の弾力性最小値テキスト">
          <a:extLst>
            <a:ext uri="{FF2B5EF4-FFF2-40B4-BE49-F238E27FC236}">
              <a16:creationId xmlns:a16="http://schemas.microsoft.com/office/drawing/2014/main" id="{00000000-0008-0000-0300-000085000000}"/>
            </a:ext>
          </a:extLst>
        </xdr:cNvPr>
        <xdr:cNvSpPr txBox="1"/>
      </xdr:nvSpPr>
      <xdr:spPr>
        <a:xfrm>
          <a:off x="5041900" y="11187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71301</xdr:rowOff>
    </xdr:from>
    <xdr:to>
      <xdr:col>24</xdr:col>
      <xdr:colOff>12700</xdr:colOff>
      <xdr:row>65</xdr:row>
      <xdr:rowOff>71301</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1215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135000</xdr:rowOff>
    </xdr:from>
    <xdr:ext cx="762000" cy="259045"/>
    <xdr:sp macro="" textlink="">
      <xdr:nvSpPr>
        <xdr:cNvPr id="135" name="財政構造の弾力性最大値テキスト">
          <a:extLst>
            <a:ext uri="{FF2B5EF4-FFF2-40B4-BE49-F238E27FC236}">
              <a16:creationId xmlns:a16="http://schemas.microsoft.com/office/drawing/2014/main" id="{00000000-0008-0000-0300-000087000000}"/>
            </a:ext>
          </a:extLst>
        </xdr:cNvPr>
        <xdr:cNvSpPr txBox="1"/>
      </xdr:nvSpPr>
      <xdr:spPr>
        <a:xfrm>
          <a:off x="5041900" y="9907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48623</xdr:rowOff>
    </xdr:from>
    <xdr:to>
      <xdr:col>24</xdr:col>
      <xdr:colOff>12700</xdr:colOff>
      <xdr:row>59</xdr:row>
      <xdr:rowOff>48623</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4864100" y="10164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71301</xdr:rowOff>
    </xdr:from>
    <xdr:to>
      <xdr:col>23</xdr:col>
      <xdr:colOff>133350</xdr:colOff>
      <xdr:row>67</xdr:row>
      <xdr:rowOff>14515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4114800" y="11215551"/>
          <a:ext cx="838200" cy="28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106697</xdr:rowOff>
    </xdr:from>
    <xdr:ext cx="762000" cy="259045"/>
    <xdr:sp macro="" textlink="">
      <xdr:nvSpPr>
        <xdr:cNvPr id="138" name="財政構造の弾力性平均値テキスト">
          <a:extLst>
            <a:ext uri="{FF2B5EF4-FFF2-40B4-BE49-F238E27FC236}">
              <a16:creationId xmlns:a16="http://schemas.microsoft.com/office/drawing/2014/main" id="{00000000-0008-0000-0300-00008A000000}"/>
            </a:ext>
          </a:extLst>
        </xdr:cNvPr>
        <xdr:cNvSpPr txBox="1"/>
      </xdr:nvSpPr>
      <xdr:spPr>
        <a:xfrm>
          <a:off x="5041900" y="1056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90170</xdr:rowOff>
    </xdr:from>
    <xdr:to>
      <xdr:col>23</xdr:col>
      <xdr:colOff>184150</xdr:colOff>
      <xdr:row>63</xdr:row>
      <xdr:rowOff>20320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134257</xdr:rowOff>
    </xdr:from>
    <xdr:to>
      <xdr:col>19</xdr:col>
      <xdr:colOff>133350</xdr:colOff>
      <xdr:row>67</xdr:row>
      <xdr:rowOff>14515</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3225800" y="11449957"/>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118654</xdr:rowOff>
    </xdr:from>
    <xdr:to>
      <xdr:col>19</xdr:col>
      <xdr:colOff>184150</xdr:colOff>
      <xdr:row>64</xdr:row>
      <xdr:rowOff>48804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4064000" y="1092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58981</xdr:rowOff>
    </xdr:from>
    <xdr:ext cx="7366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733800" y="10688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134257</xdr:rowOff>
    </xdr:from>
    <xdr:to>
      <xdr:col>15</xdr:col>
      <xdr:colOff>82550</xdr:colOff>
      <xdr:row>67</xdr:row>
      <xdr:rowOff>159294</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2336800" y="11449957"/>
          <a:ext cx="889000" cy="196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139337</xdr:rowOff>
    </xdr:from>
    <xdr:to>
      <xdr:col>15</xdr:col>
      <xdr:colOff>133350</xdr:colOff>
      <xdr:row>64</xdr:row>
      <xdr:rowOff>69487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3175000" y="10940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79664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844800" y="10709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67</xdr:row>
      <xdr:rowOff>111034</xdr:rowOff>
    </xdr:from>
    <xdr:to>
      <xdr:col>11</xdr:col>
      <xdr:colOff>31750</xdr:colOff>
      <xdr:row>67</xdr:row>
      <xdr:rowOff>159294</xdr:rowOff>
    </xdr:to>
    <xdr:cxnSp macro="">
      <xdr:nvCxnSpPr>
        <xdr:cNvPr id="146" name="直線コネクタ 145">
          <a:extLst>
            <a:ext uri="{FF2B5EF4-FFF2-40B4-BE49-F238E27FC236}">
              <a16:creationId xmlns:a16="http://schemas.microsoft.com/office/drawing/2014/main" id="{00000000-0008-0000-0300-000092000000}"/>
            </a:ext>
          </a:extLst>
        </xdr:cNvPr>
        <xdr:cNvCxnSpPr/>
      </xdr:nvCxnSpPr>
      <xdr:spPr>
        <a:xfrm>
          <a:off x="1447800" y="1159818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118654</xdr:rowOff>
    </xdr:from>
    <xdr:to>
      <xdr:col>11</xdr:col>
      <xdr:colOff>82550</xdr:colOff>
      <xdr:row>64</xdr:row>
      <xdr:rowOff>48804</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2286000" y="1092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58981</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55800" y="10688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101419</xdr:rowOff>
    </xdr:from>
    <xdr:to>
      <xdr:col>7</xdr:col>
      <xdr:colOff>31750</xdr:colOff>
      <xdr:row>64</xdr:row>
      <xdr:rowOff>31569</xdr:rowOff>
    </xdr:to>
    <xdr:sp macro="" textlink="">
      <xdr:nvSpPr>
        <xdr:cNvPr id="149" name="フローチャート: 判断 148">
          <a:extLst>
            <a:ext uri="{FF2B5EF4-FFF2-40B4-BE49-F238E27FC236}">
              <a16:creationId xmlns:a16="http://schemas.microsoft.com/office/drawing/2014/main" id="{00000000-0008-0000-0300-000095000000}"/>
            </a:ext>
          </a:extLst>
        </xdr:cNvPr>
        <xdr:cNvSpPr/>
      </xdr:nvSpPr>
      <xdr:spPr>
        <a:xfrm>
          <a:off x="1397000" y="10902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41746</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066800" y="10671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20501</xdr:rowOff>
    </xdr:from>
    <xdr:to>
      <xdr:col>23</xdr:col>
      <xdr:colOff>184150</xdr:colOff>
      <xdr:row>65</xdr:row>
      <xdr:rowOff>122101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902200" y="1116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87828</xdr:rowOff>
    </xdr:from>
    <xdr:ext cx="762000" cy="259045"/>
    <xdr:sp macro="" textlink="">
      <xdr:nvSpPr>
        <xdr:cNvPr id="157" name="財政構造の弾力性該当値テキスト">
          <a:extLst>
            <a:ext uri="{FF2B5EF4-FFF2-40B4-BE49-F238E27FC236}">
              <a16:creationId xmlns:a16="http://schemas.microsoft.com/office/drawing/2014/main" id="{00000000-0008-0000-0300-00009D000000}"/>
            </a:ext>
          </a:extLst>
        </xdr:cNvPr>
        <xdr:cNvSpPr txBox="1"/>
      </xdr:nvSpPr>
      <xdr:spPr>
        <a:xfrm>
          <a:off x="5041900" y="11060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135165</xdr:rowOff>
    </xdr:from>
    <xdr:to>
      <xdr:col>19</xdr:col>
      <xdr:colOff>184150</xdr:colOff>
      <xdr:row>67</xdr:row>
      <xdr:rowOff>65315</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4064000" y="1145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50092</xdr:rowOff>
    </xdr:from>
    <xdr:ext cx="7366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3733800" y="11537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83457</xdr:rowOff>
    </xdr:from>
    <xdr:to>
      <xdr:col>15</xdr:col>
      <xdr:colOff>133350</xdr:colOff>
      <xdr:row>67</xdr:row>
      <xdr:rowOff>13607</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3175000" y="1139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169834</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2844800" y="1148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67</xdr:row>
      <xdr:rowOff>108494</xdr:rowOff>
    </xdr:from>
    <xdr:to>
      <xdr:col>11</xdr:col>
      <xdr:colOff>82550</xdr:colOff>
      <xdr:row>68</xdr:row>
      <xdr:rowOff>38644</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2286000" y="1159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68</xdr:row>
      <xdr:rowOff>23421</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955800" y="1168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60234</xdr:rowOff>
    </xdr:from>
    <xdr:to>
      <xdr:col>7</xdr:col>
      <xdr:colOff>31750</xdr:colOff>
      <xdr:row>67</xdr:row>
      <xdr:rowOff>161834</xdr:rowOff>
    </xdr:to>
    <xdr:sp macro="" textlink="">
      <xdr:nvSpPr>
        <xdr:cNvPr id="164" name="楕円 163">
          <a:extLst>
            <a:ext uri="{FF2B5EF4-FFF2-40B4-BE49-F238E27FC236}">
              <a16:creationId xmlns:a16="http://schemas.microsoft.com/office/drawing/2014/main" id="{00000000-0008-0000-0300-0000A4000000}"/>
            </a:ext>
          </a:extLst>
        </xdr:cNvPr>
        <xdr:cNvSpPr/>
      </xdr:nvSpPr>
      <xdr:spPr>
        <a:xfrm>
          <a:off x="1397000" y="1154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146611</xdr:rowOff>
    </xdr:from>
    <xdr:ext cx="762000" cy="25904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1066800" y="11633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[189,132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6" name="正方形/長方形 175">
          <a:extLst>
            <a:ext uri="{FF2B5EF4-FFF2-40B4-BE49-F238E27FC236}">
              <a16:creationId xmlns:a16="http://schemas.microsoft.com/office/drawing/2014/main" id="{00000000-0008-0000-0300-0000B0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7" name="正方形/長方形 176">
          <a:extLst>
            <a:ext uri="{FF2B5EF4-FFF2-40B4-BE49-F238E27FC236}">
              <a16:creationId xmlns:a16="http://schemas.microsoft.com/office/drawing/2014/main" id="{00000000-0008-0000-0300-0000B1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人口については、区画整理事業や政策効果等により増加をたどってきたが、</a:t>
          </a:r>
          <a:r>
            <a:rPr kumimoji="1" lang="ja-JP" altLang="en-US" sz="800" b="0" i="0" u="none" strike="noStrike" kern="0" cap="none" spc="0" normalizeH="0" baseline="0" noProof="0">
              <a:ln>
                <a:noFill/>
              </a:ln>
              <a:solidFill>
                <a:prstClr val="black"/>
              </a:solidFill>
              <a:effectLst/>
              <a:uLnTx/>
              <a:uFillTx/>
              <a:latin typeface="+mn-lt"/>
              <a:ea typeface="+mn-ea"/>
              <a:cs typeface="+mn-cs"/>
            </a:rPr>
            <a:t>平成</a:t>
          </a:r>
          <a:r>
            <a:rPr kumimoji="1" lang="en-US" altLang="ja-JP" sz="800" b="0" i="0" u="none" strike="noStrike" kern="0" cap="none" spc="0" normalizeH="0" baseline="0" noProof="0">
              <a:ln>
                <a:noFill/>
              </a:ln>
              <a:solidFill>
                <a:prstClr val="black"/>
              </a:solidFill>
              <a:effectLst/>
              <a:uLnTx/>
              <a:uFillTx/>
              <a:latin typeface="+mn-lt"/>
              <a:ea typeface="+mn-ea"/>
              <a:cs typeface="+mn-cs"/>
            </a:rPr>
            <a:t>28</a:t>
          </a:r>
          <a:r>
            <a:rPr kumimoji="1" lang="ja-JP" altLang="ja-JP" sz="800" b="0" i="0" u="none" strike="noStrike" kern="0" cap="none" spc="0" normalizeH="0" baseline="0" noProof="0">
              <a:ln>
                <a:noFill/>
              </a:ln>
              <a:solidFill>
                <a:prstClr val="black"/>
              </a:solidFill>
              <a:effectLst/>
              <a:uLnTx/>
              <a:uFillTx/>
              <a:latin typeface="+mn-lt"/>
              <a:ea typeface="+mn-ea"/>
              <a:cs typeface="+mn-cs"/>
            </a:rPr>
            <a:t>年度からは減少傾向が続いている。</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a:t>
          </a:r>
          <a:r>
            <a:rPr kumimoji="1" lang="en-US" altLang="ja-JP" sz="800" b="0" i="0" u="none" strike="noStrike" kern="0" cap="none" spc="0" normalizeH="0" baseline="0" noProof="0">
              <a:ln>
                <a:noFill/>
              </a:ln>
              <a:solidFill>
                <a:prstClr val="black"/>
              </a:solidFill>
              <a:effectLst/>
              <a:uLnTx/>
              <a:uFillTx/>
              <a:latin typeface="+mn-lt"/>
              <a:ea typeface="+mn-ea"/>
              <a:cs typeface="+mn-cs"/>
            </a:rPr>
            <a:t>5</a:t>
          </a:r>
          <a:r>
            <a:rPr kumimoji="1" lang="ja-JP" altLang="ja-JP" sz="800" b="0" i="0" u="none" strike="noStrike" kern="0" cap="none" spc="0" normalizeH="0" baseline="0" noProof="0">
              <a:ln>
                <a:noFill/>
              </a:ln>
              <a:solidFill>
                <a:prstClr val="black"/>
              </a:solidFill>
              <a:effectLst/>
              <a:uLnTx/>
              <a:uFillTx/>
              <a:latin typeface="+mn-lt"/>
              <a:ea typeface="+mn-ea"/>
              <a:cs typeface="+mn-cs"/>
            </a:rPr>
            <a:t>ヵ年の決算額動向としては、令和元年度までは大きな変動がなかったものの、令和</a:t>
          </a:r>
          <a:r>
            <a:rPr kumimoji="1" lang="en-US" altLang="ja-JP" sz="800" b="0" i="0" u="none" strike="noStrike" kern="0" cap="none" spc="0" normalizeH="0" baseline="0" noProof="0">
              <a:ln>
                <a:noFill/>
              </a:ln>
              <a:solidFill>
                <a:prstClr val="black"/>
              </a:solidFill>
              <a:effectLst/>
              <a:uLnTx/>
              <a:uFillTx/>
              <a:latin typeface="+mn-lt"/>
              <a:ea typeface="+mn-ea"/>
              <a:cs typeface="+mn-cs"/>
            </a:rPr>
            <a:t>2</a:t>
          </a:r>
          <a:r>
            <a:rPr kumimoji="1" lang="ja-JP" altLang="ja-JP" sz="800" b="0" i="0" u="none" strike="noStrike" kern="0" cap="none" spc="0" normalizeH="0" baseline="0" noProof="0">
              <a:ln>
                <a:noFill/>
              </a:ln>
              <a:solidFill>
                <a:prstClr val="black"/>
              </a:solidFill>
              <a:effectLst/>
              <a:uLnTx/>
              <a:uFillTx/>
              <a:latin typeface="+mn-lt"/>
              <a:ea typeface="+mn-ea"/>
              <a:cs typeface="+mn-cs"/>
            </a:rPr>
            <a:t>年度において制度変更や新型コロナウイルス感染症に伴う対応を要因とし</a:t>
          </a:r>
          <a:r>
            <a:rPr kumimoji="1" lang="ja-JP" altLang="en-US" sz="800" b="0" i="0" u="none" strike="noStrike" kern="0" cap="none" spc="0" normalizeH="0" baseline="0" noProof="0">
              <a:ln>
                <a:noFill/>
              </a:ln>
              <a:solidFill>
                <a:prstClr val="black"/>
              </a:solidFill>
              <a:effectLst/>
              <a:uLnTx/>
              <a:uFillTx/>
              <a:latin typeface="+mn-lt"/>
              <a:ea typeface="+mn-ea"/>
              <a:cs typeface="+mn-cs"/>
            </a:rPr>
            <a:t>て</a:t>
          </a:r>
          <a:r>
            <a:rPr kumimoji="1" lang="ja-JP" altLang="ja-JP" sz="800" b="0" i="0" u="none" strike="noStrike" kern="0" cap="none" spc="0" normalizeH="0" baseline="0" noProof="0">
              <a:ln>
                <a:noFill/>
              </a:ln>
              <a:solidFill>
                <a:prstClr val="black"/>
              </a:solidFill>
              <a:effectLst/>
              <a:uLnTx/>
              <a:uFillTx/>
              <a:latin typeface="+mn-lt"/>
              <a:ea typeface="+mn-ea"/>
              <a:cs typeface="+mn-cs"/>
            </a:rPr>
            <a:t>増加とな</a:t>
          </a:r>
          <a:r>
            <a:rPr kumimoji="1" lang="ja-JP" altLang="en-US" sz="800" b="0" i="0" u="none" strike="noStrike" kern="0" cap="none" spc="0" normalizeH="0" baseline="0" noProof="0">
              <a:ln>
                <a:noFill/>
              </a:ln>
              <a:solidFill>
                <a:prstClr val="black"/>
              </a:solidFill>
              <a:effectLst/>
              <a:uLnTx/>
              <a:uFillTx/>
              <a:latin typeface="+mn-lt"/>
              <a:ea typeface="+mn-ea"/>
              <a:cs typeface="+mn-cs"/>
            </a:rPr>
            <a:t>り、令和</a:t>
          </a:r>
          <a:r>
            <a:rPr kumimoji="1" lang="en-US" altLang="ja-JP" sz="800" b="0" i="0" u="none" strike="noStrike" kern="0" cap="none" spc="0" normalizeH="0" baseline="0" noProof="0">
              <a:ln>
                <a:noFill/>
              </a:ln>
              <a:solidFill>
                <a:prstClr val="black"/>
              </a:solidFill>
              <a:effectLst/>
              <a:uLnTx/>
              <a:uFillTx/>
              <a:latin typeface="+mn-lt"/>
              <a:ea typeface="+mn-ea"/>
              <a:cs typeface="+mn-cs"/>
            </a:rPr>
            <a:t>3</a:t>
          </a:r>
          <a:r>
            <a:rPr kumimoji="1" lang="ja-JP" altLang="en-US" sz="800" b="0" i="0" u="none" strike="noStrike" kern="0" cap="none" spc="0" normalizeH="0" baseline="0" noProof="0">
              <a:ln>
                <a:noFill/>
              </a:ln>
              <a:solidFill>
                <a:prstClr val="black"/>
              </a:solidFill>
              <a:effectLst/>
              <a:uLnTx/>
              <a:uFillTx/>
              <a:latin typeface="+mn-lt"/>
              <a:ea typeface="+mn-ea"/>
              <a:cs typeface="+mn-cs"/>
            </a:rPr>
            <a:t>年度においても増加となった</a:t>
          </a:r>
          <a:r>
            <a:rPr kumimoji="1" lang="ja-JP" altLang="ja-JP" sz="800" b="0" i="0" u="none" strike="noStrike" kern="0" cap="none" spc="0" normalizeH="0" baseline="0" noProof="0">
              <a:ln>
                <a:noFill/>
              </a:ln>
              <a:solidFill>
                <a:prstClr val="black"/>
              </a:solidFill>
              <a:effectLst/>
              <a:uLnTx/>
              <a:uFillTx/>
              <a:latin typeface="+mn-lt"/>
              <a:ea typeface="+mn-ea"/>
              <a:cs typeface="+mn-cs"/>
            </a:rPr>
            <a:t>。</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前年度比においては、人件費は</a:t>
          </a:r>
          <a:r>
            <a:rPr kumimoji="1" lang="ja-JP" altLang="en-US" sz="800" b="0" i="0" u="none" strike="noStrike" kern="0" cap="none" spc="0" normalizeH="0" baseline="0" noProof="0">
              <a:ln>
                <a:noFill/>
              </a:ln>
              <a:solidFill>
                <a:prstClr val="black"/>
              </a:solidFill>
              <a:effectLst/>
              <a:uLnTx/>
              <a:uFillTx/>
              <a:latin typeface="+mn-lt"/>
              <a:ea typeface="+mn-ea"/>
              <a:cs typeface="+mn-cs"/>
            </a:rPr>
            <a:t>新型コロナウイルス感染症のワクチン接種に伴う医師報酬や会計年度任用職員等</a:t>
          </a:r>
          <a:r>
            <a:rPr kumimoji="1" lang="ja-JP" altLang="ja-JP" sz="800" b="0" i="0" u="none" strike="noStrike" kern="0" cap="none" spc="0" normalizeH="0" baseline="0" noProof="0">
              <a:ln>
                <a:noFill/>
              </a:ln>
              <a:solidFill>
                <a:prstClr val="black"/>
              </a:solidFill>
              <a:effectLst/>
              <a:uLnTx/>
              <a:uFillTx/>
              <a:latin typeface="+mn-lt"/>
              <a:ea typeface="+mn-ea"/>
              <a:cs typeface="+mn-cs"/>
            </a:rPr>
            <a:t>の</a:t>
          </a:r>
          <a:r>
            <a:rPr kumimoji="1" lang="ja-JP" altLang="en-US" sz="800" b="0" i="0" u="none" strike="noStrike" kern="0" cap="none" spc="0" normalizeH="0" baseline="0" noProof="0">
              <a:ln>
                <a:noFill/>
              </a:ln>
              <a:solidFill>
                <a:prstClr val="black"/>
              </a:solidFill>
              <a:effectLst/>
              <a:uLnTx/>
              <a:uFillTx/>
              <a:latin typeface="+mn-lt"/>
              <a:ea typeface="+mn-ea"/>
              <a:cs typeface="+mn-cs"/>
            </a:rPr>
            <a:t>増加</a:t>
          </a:r>
          <a:r>
            <a:rPr kumimoji="1" lang="ja-JP" altLang="ja-JP" sz="800" b="0" i="0" u="none" strike="noStrike" kern="0" cap="none" spc="0" normalizeH="0" baseline="0" noProof="0">
              <a:ln>
                <a:noFill/>
              </a:ln>
              <a:solidFill>
                <a:prstClr val="black"/>
              </a:solidFill>
              <a:effectLst/>
              <a:uLnTx/>
              <a:uFillTx/>
              <a:latin typeface="+mn-lt"/>
              <a:ea typeface="+mn-ea"/>
              <a:cs typeface="+mn-cs"/>
            </a:rPr>
            <a:t>に伴い増額となった。</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物件費について</a:t>
          </a:r>
          <a:r>
            <a:rPr kumimoji="1" lang="ja-JP" altLang="en-US" sz="800" b="0" i="0" u="none" strike="noStrike" kern="0" cap="none" spc="0" normalizeH="0" baseline="0" noProof="0">
              <a:ln>
                <a:noFill/>
              </a:ln>
              <a:solidFill>
                <a:prstClr val="black"/>
              </a:solidFill>
              <a:effectLst/>
              <a:uLnTx/>
              <a:uFillTx/>
              <a:latin typeface="+mn-lt"/>
              <a:ea typeface="+mn-ea"/>
              <a:cs typeface="+mn-cs"/>
            </a:rPr>
            <a:t>も</a:t>
          </a:r>
          <a:r>
            <a:rPr kumimoji="1" lang="ja-JP" altLang="ja-JP" sz="800" b="0" i="0" u="none" strike="noStrike" kern="0" cap="none" spc="0" normalizeH="0" baseline="0" noProof="0">
              <a:ln>
                <a:noFill/>
              </a:ln>
              <a:solidFill>
                <a:prstClr val="black"/>
              </a:solidFill>
              <a:effectLst/>
              <a:uLnTx/>
              <a:uFillTx/>
              <a:latin typeface="+mn-lt"/>
              <a:ea typeface="+mn-ea"/>
              <a:cs typeface="+mn-cs"/>
            </a:rPr>
            <a:t>、</a:t>
          </a:r>
          <a:r>
            <a:rPr kumimoji="1" lang="ja-JP" altLang="en-US" sz="800" b="0" i="0" u="none" strike="noStrike" kern="0" cap="none" spc="0" normalizeH="0" baseline="0" noProof="0">
              <a:ln>
                <a:noFill/>
              </a:ln>
              <a:solidFill>
                <a:prstClr val="black"/>
              </a:solidFill>
              <a:effectLst/>
              <a:uLnTx/>
              <a:uFillTx/>
              <a:latin typeface="+mn-lt"/>
              <a:ea typeface="+mn-ea"/>
              <a:cs typeface="+mn-cs"/>
            </a:rPr>
            <a:t>人件費と同様</a:t>
          </a:r>
          <a:r>
            <a:rPr kumimoji="1" lang="ja-JP" altLang="ja-JP" sz="800" b="0" i="0" u="none" strike="noStrike" kern="0" cap="none" spc="0" normalizeH="0" baseline="0" noProof="0">
              <a:ln>
                <a:noFill/>
              </a:ln>
              <a:solidFill>
                <a:prstClr val="black"/>
              </a:solidFill>
              <a:effectLst/>
              <a:uLnTx/>
              <a:uFillTx/>
              <a:latin typeface="+mn-lt"/>
              <a:ea typeface="+mn-ea"/>
              <a:cs typeface="+mn-cs"/>
            </a:rPr>
            <a:t>新型コロナウイルスワクチンの接種体制確保に伴う</a:t>
          </a:r>
          <a:r>
            <a:rPr kumimoji="1" lang="ja-JP" altLang="en-US" sz="800" b="0" i="0" u="none" strike="noStrike" kern="0" cap="none" spc="0" normalizeH="0" baseline="0" noProof="0">
              <a:ln>
                <a:noFill/>
              </a:ln>
              <a:solidFill>
                <a:prstClr val="black"/>
              </a:solidFill>
              <a:effectLst/>
              <a:uLnTx/>
              <a:uFillTx/>
              <a:latin typeface="+mn-lt"/>
              <a:ea typeface="+mn-ea"/>
              <a:cs typeface="+mn-cs"/>
            </a:rPr>
            <a:t>増や、公共施設の解体工事</a:t>
          </a:r>
          <a:r>
            <a:rPr kumimoji="1" lang="ja-JP" altLang="ja-JP" sz="800" b="0" i="0" u="none" strike="noStrike" kern="0" cap="none" spc="0" normalizeH="0" baseline="0" noProof="0">
              <a:ln>
                <a:noFill/>
              </a:ln>
              <a:solidFill>
                <a:prstClr val="black"/>
              </a:solidFill>
              <a:effectLst/>
              <a:uLnTx/>
              <a:uFillTx/>
              <a:latin typeface="+mn-lt"/>
              <a:ea typeface="+mn-ea"/>
              <a:cs typeface="+mn-cs"/>
            </a:rPr>
            <a:t>などにより増額と</a:t>
          </a:r>
          <a:r>
            <a:rPr kumimoji="1" lang="ja-JP" altLang="en-US" sz="800" b="0" i="0" u="none" strike="noStrike" kern="0" cap="none" spc="0" normalizeH="0" baseline="0" noProof="0">
              <a:ln>
                <a:noFill/>
              </a:ln>
              <a:solidFill>
                <a:prstClr val="black"/>
              </a:solidFill>
              <a:effectLst/>
              <a:uLnTx/>
              <a:uFillTx/>
              <a:latin typeface="+mn-lt"/>
              <a:ea typeface="+mn-ea"/>
              <a:cs typeface="+mn-cs"/>
            </a:rPr>
            <a:t>なり、</a:t>
          </a:r>
          <a:r>
            <a:rPr kumimoji="1" lang="ja-JP" altLang="ja-JP" sz="800" b="0" i="0" u="none" strike="noStrike" kern="0" cap="none" spc="0" normalizeH="0" baseline="0" noProof="0">
              <a:ln>
                <a:noFill/>
              </a:ln>
              <a:solidFill>
                <a:prstClr val="black"/>
              </a:solidFill>
              <a:effectLst/>
              <a:uLnTx/>
              <a:uFillTx/>
              <a:latin typeface="+mn-lt"/>
              <a:ea typeface="+mn-ea"/>
              <a:cs typeface="+mn-cs"/>
            </a:rPr>
            <a:t>全体として経費の大幅増から前年度比で大きな増加となっている。</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77</xdr:row>
      <xdr:rowOff>6350</xdr:rowOff>
    </xdr:from>
    <xdr:ext cx="349839" cy="225703"/>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3" name="テキスト ボックス 192">
          <a:extLst>
            <a:ext uri="{FF2B5EF4-FFF2-40B4-BE49-F238E27FC236}">
              <a16:creationId xmlns:a16="http://schemas.microsoft.com/office/drawing/2014/main" id="{00000000-0008-0000-0300-0000C1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4" name="人件費・物件費等の状況グラフ枠">
          <a:extLst>
            <a:ext uri="{FF2B5EF4-FFF2-40B4-BE49-F238E27FC236}">
              <a16:creationId xmlns:a16="http://schemas.microsoft.com/office/drawing/2014/main" id="{00000000-0008-0000-0300-0000C2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23732</xdr:rowOff>
    </xdr:from>
    <xdr:to>
      <xdr:col>23</xdr:col>
      <xdr:colOff>133350</xdr:colOff>
      <xdr:row>88</xdr:row>
      <xdr:rowOff>141675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953000" y="13911182"/>
          <a:ext cx="0" cy="1318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113752</xdr:rowOff>
    </xdr:from>
    <xdr:ext cx="762000" cy="259045"/>
    <xdr:sp macro="" textlink="">
      <xdr:nvSpPr>
        <xdr:cNvPr id="196" name="人件費・物件費等の状況最小値テキスト">
          <a:extLst>
            <a:ext uri="{FF2B5EF4-FFF2-40B4-BE49-F238E27FC236}">
              <a16:creationId xmlns:a16="http://schemas.microsoft.com/office/drawing/2014/main" id="{00000000-0008-0000-0300-0000C4000000}"/>
            </a:ext>
          </a:extLst>
        </xdr:cNvPr>
        <xdr:cNvSpPr txBox="1"/>
      </xdr:nvSpPr>
      <xdr:spPr>
        <a:xfrm>
          <a:off x="5041900" y="15201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141675</xdr:rowOff>
    </xdr:from>
    <xdr:to>
      <xdr:col>24</xdr:col>
      <xdr:colOff>12700</xdr:colOff>
      <xdr:row>88</xdr:row>
      <xdr:rowOff>141675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5229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110109</xdr:rowOff>
    </xdr:from>
    <xdr:ext cx="762000" cy="259045"/>
    <xdr:sp macro="" textlink="">
      <xdr:nvSpPr>
        <xdr:cNvPr id="198" name="人件費・物件費等の状況最大値テキスト">
          <a:extLst>
            <a:ext uri="{FF2B5EF4-FFF2-40B4-BE49-F238E27FC236}">
              <a16:creationId xmlns:a16="http://schemas.microsoft.com/office/drawing/2014/main" id="{00000000-0008-0000-0300-0000C6000000}"/>
            </a:ext>
          </a:extLst>
        </xdr:cNvPr>
        <xdr:cNvSpPr txBox="1"/>
      </xdr:nvSpPr>
      <xdr:spPr>
        <a:xfrm>
          <a:off x="5041900" y="13654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23732</xdr:rowOff>
    </xdr:from>
    <xdr:to>
      <xdr:col>24</xdr:col>
      <xdr:colOff>12700</xdr:colOff>
      <xdr:row>81</xdr:row>
      <xdr:rowOff>23732</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864100" y="1391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56393</xdr:rowOff>
    </xdr:from>
    <xdr:to>
      <xdr:col>23</xdr:col>
      <xdr:colOff>133350</xdr:colOff>
      <xdr:row>84</xdr:row>
      <xdr:rowOff>115785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4114800" y="14458193"/>
          <a:ext cx="838200" cy="5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42349</xdr:rowOff>
    </xdr:from>
    <xdr:ext cx="762000" cy="259045"/>
    <xdr:sp macro="" textlink="">
      <xdr:nvSpPr>
        <xdr:cNvPr id="201" name="人件費・物件費等の状況平均値テキスト">
          <a:extLst>
            <a:ext uri="{FF2B5EF4-FFF2-40B4-BE49-F238E27FC236}">
              <a16:creationId xmlns:a16="http://schemas.microsoft.com/office/drawing/2014/main" id="{00000000-0008-0000-0300-0000C9000000}"/>
            </a:ext>
          </a:extLst>
        </xdr:cNvPr>
        <xdr:cNvSpPr txBox="1"/>
      </xdr:nvSpPr>
      <xdr:spPr>
        <a:xfrm>
          <a:off x="5041900" y="14272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25822</xdr:rowOff>
    </xdr:from>
    <xdr:to>
      <xdr:col>23</xdr:col>
      <xdr:colOff>184150</xdr:colOff>
      <xdr:row>84</xdr:row>
      <xdr:rowOff>127422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902200" y="14427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97678</xdr:rowOff>
    </xdr:from>
    <xdr:to>
      <xdr:col>19</xdr:col>
      <xdr:colOff>133350</xdr:colOff>
      <xdr:row>84</xdr:row>
      <xdr:rowOff>56393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3225800" y="14328028"/>
          <a:ext cx="889000" cy="13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137302</xdr:rowOff>
    </xdr:from>
    <xdr:to>
      <xdr:col>19</xdr:col>
      <xdr:colOff>184150</xdr:colOff>
      <xdr:row>84</xdr:row>
      <xdr:rowOff>67452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4064000" y="14367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77629</xdr:rowOff>
    </xdr:from>
    <xdr:ext cx="7366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733800" y="14136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58885</xdr:rowOff>
    </xdr:from>
    <xdr:to>
      <xdr:col>15</xdr:col>
      <xdr:colOff>82550</xdr:colOff>
      <xdr:row>83</xdr:row>
      <xdr:rowOff>97678</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2336800" y="14289235"/>
          <a:ext cx="889000" cy="3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31435</xdr:rowOff>
    </xdr:from>
    <xdr:to>
      <xdr:col>15</xdr:col>
      <xdr:colOff>133350</xdr:colOff>
      <xdr:row>83</xdr:row>
      <xdr:rowOff>133035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3175000" y="1426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143212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844800" y="14030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54815</xdr:rowOff>
    </xdr:from>
    <xdr:to>
      <xdr:col>11</xdr:col>
      <xdr:colOff>31750</xdr:colOff>
      <xdr:row>83</xdr:row>
      <xdr:rowOff>58885</xdr:rowOff>
    </xdr:to>
    <xdr:cxnSp macro="">
      <xdr:nvCxnSpPr>
        <xdr:cNvPr id="209" name="直線コネクタ 208">
          <a:extLst>
            <a:ext uri="{FF2B5EF4-FFF2-40B4-BE49-F238E27FC236}">
              <a16:creationId xmlns:a16="http://schemas.microsoft.com/office/drawing/2014/main" id="{00000000-0008-0000-0300-0000D1000000}"/>
            </a:ext>
          </a:extLst>
        </xdr:cNvPr>
        <xdr:cNvCxnSpPr/>
      </xdr:nvCxnSpPr>
      <xdr:spPr>
        <a:xfrm>
          <a:off x="1447800" y="14285165"/>
          <a:ext cx="889000" cy="4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101629</xdr:rowOff>
    </xdr:from>
    <xdr:to>
      <xdr:col>11</xdr:col>
      <xdr:colOff>82550</xdr:colOff>
      <xdr:row>84</xdr:row>
      <xdr:rowOff>31779</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2286000" y="1433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16556</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955800" y="14418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137114</xdr:rowOff>
    </xdr:from>
    <xdr:to>
      <xdr:col>7</xdr:col>
      <xdr:colOff>31750</xdr:colOff>
      <xdr:row>83</xdr:row>
      <xdr:rowOff>67264</xdr:rowOff>
    </xdr:to>
    <xdr:sp macro="" textlink="">
      <xdr:nvSpPr>
        <xdr:cNvPr id="212" name="フローチャート: 判断 211">
          <a:extLst>
            <a:ext uri="{FF2B5EF4-FFF2-40B4-BE49-F238E27FC236}">
              <a16:creationId xmlns:a16="http://schemas.microsoft.com/office/drawing/2014/main" id="{00000000-0008-0000-0300-0000D4000000}"/>
            </a:ext>
          </a:extLst>
        </xdr:cNvPr>
        <xdr:cNvSpPr/>
      </xdr:nvSpPr>
      <xdr:spPr>
        <a:xfrm>
          <a:off x="1397000" y="1419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77441</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066800" y="1396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64985</xdr:rowOff>
    </xdr:from>
    <xdr:to>
      <xdr:col>23</xdr:col>
      <xdr:colOff>184150</xdr:colOff>
      <xdr:row>84</xdr:row>
      <xdr:rowOff>166585</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902200" y="1446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37062</xdr:rowOff>
    </xdr:from>
    <xdr:ext cx="762000" cy="259045"/>
    <xdr:sp macro="" textlink="">
      <xdr:nvSpPr>
        <xdr:cNvPr id="220" name="人件費・物件費等の状況該当値テキスト">
          <a:extLst>
            <a:ext uri="{FF2B5EF4-FFF2-40B4-BE49-F238E27FC236}">
              <a16:creationId xmlns:a16="http://schemas.microsoft.com/office/drawing/2014/main" id="{00000000-0008-0000-0300-0000DC000000}"/>
            </a:ext>
          </a:extLst>
        </xdr:cNvPr>
        <xdr:cNvSpPr txBox="1"/>
      </xdr:nvSpPr>
      <xdr:spPr>
        <a:xfrm>
          <a:off x="5041900" y="1443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5593</xdr:rowOff>
    </xdr:from>
    <xdr:to>
      <xdr:col>19</xdr:col>
      <xdr:colOff>184150</xdr:colOff>
      <xdr:row>84</xdr:row>
      <xdr:rowOff>107193</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4064000" y="14407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91970</xdr:rowOff>
    </xdr:from>
    <xdr:ext cx="7366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3733800" y="14493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46878</xdr:rowOff>
    </xdr:from>
    <xdr:to>
      <xdr:col>15</xdr:col>
      <xdr:colOff>133350</xdr:colOff>
      <xdr:row>83</xdr:row>
      <xdr:rowOff>148478</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3175000" y="1427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133255</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2844800" y="1436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8085</xdr:rowOff>
    </xdr:from>
    <xdr:to>
      <xdr:col>11</xdr:col>
      <xdr:colOff>82550</xdr:colOff>
      <xdr:row>83</xdr:row>
      <xdr:rowOff>109685</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2286000" y="1423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119862</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955800" y="14007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4015</xdr:rowOff>
    </xdr:from>
    <xdr:to>
      <xdr:col>7</xdr:col>
      <xdr:colOff>31750</xdr:colOff>
      <xdr:row>83</xdr:row>
      <xdr:rowOff>105615</xdr:rowOff>
    </xdr:to>
    <xdr:sp macro="" textlink="">
      <xdr:nvSpPr>
        <xdr:cNvPr id="227" name="楕円 226">
          <a:extLst>
            <a:ext uri="{FF2B5EF4-FFF2-40B4-BE49-F238E27FC236}">
              <a16:creationId xmlns:a16="http://schemas.microsoft.com/office/drawing/2014/main" id="{00000000-0008-0000-0300-0000E3000000}"/>
            </a:ext>
          </a:extLst>
        </xdr:cNvPr>
        <xdr:cNvSpPr/>
      </xdr:nvSpPr>
      <xdr:spPr>
        <a:xfrm>
          <a:off x="1397000" y="1423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90392</xdr:rowOff>
    </xdr:from>
    <xdr:ext cx="762000" cy="25904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066800" y="14320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1" name="テキスト ボックス 230">
          <a:extLst>
            <a:ext uri="{FF2B5EF4-FFF2-40B4-BE49-F238E27FC236}">
              <a16:creationId xmlns:a16="http://schemas.microsoft.com/office/drawing/2014/main" id="{00000000-0008-0000-0300-0000E7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40" name="正方形/長方形 239">
          <a:extLst>
            <a:ext uri="{FF2B5EF4-FFF2-40B4-BE49-F238E27FC236}">
              <a16:creationId xmlns:a16="http://schemas.microsoft.com/office/drawing/2014/main" id="{00000000-0008-0000-0300-0000F0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都表に準じた給料表を適用しており、行政改革の取り組みとして継続的に見直し・対策を講じている。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具体的には、給料４％削減（</a:t>
          </a:r>
          <a:r>
            <a:rPr kumimoji="1" lang="en-US" altLang="ja-JP" sz="900" b="0" i="0" u="none" strike="noStrike" kern="0" cap="none" spc="0" normalizeH="0" baseline="0" noProof="0">
              <a:ln>
                <a:noFill/>
              </a:ln>
              <a:solidFill>
                <a:prstClr val="black"/>
              </a:solidFill>
              <a:effectLst/>
              <a:uLnTx/>
              <a:uFillTx/>
              <a:latin typeface="+mn-lt"/>
              <a:ea typeface="+mn-ea"/>
              <a:cs typeface="+mn-cs"/>
            </a:rPr>
            <a:t>H19</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en-US" altLang="ja-JP" sz="900" b="0" i="0" u="none" strike="noStrike" kern="0" cap="none" spc="0" normalizeH="0" baseline="0" noProof="0">
              <a:ln>
                <a:noFill/>
              </a:ln>
              <a:solidFill>
                <a:prstClr val="black"/>
              </a:solidFill>
              <a:effectLst/>
              <a:uLnTx/>
              <a:uFillTx/>
              <a:latin typeface="+mn-lt"/>
              <a:ea typeface="+mn-ea"/>
              <a:cs typeface="+mn-cs"/>
            </a:rPr>
            <a:t>21</a:t>
          </a:r>
          <a:r>
            <a:rPr kumimoji="1" lang="ja-JP" altLang="ja-JP" sz="900" b="0" i="0" u="none" strike="noStrike" kern="0" cap="none" spc="0" normalizeH="0" baseline="0" noProof="0">
              <a:ln>
                <a:noFill/>
              </a:ln>
              <a:solidFill>
                <a:prstClr val="black"/>
              </a:solidFill>
              <a:effectLst/>
              <a:uLnTx/>
              <a:uFillTx/>
              <a:latin typeface="+mn-lt"/>
              <a:ea typeface="+mn-ea"/>
              <a:cs typeface="+mn-cs"/>
            </a:rPr>
            <a:t>）を実施し、さらに昇給抑制（</a:t>
          </a:r>
          <a:r>
            <a:rPr kumimoji="1" lang="en-US" altLang="ja-JP" sz="900" b="0" i="0" u="none" strike="noStrike" kern="0" cap="none" spc="0" normalizeH="0" baseline="0" noProof="0">
              <a:ln>
                <a:noFill/>
              </a:ln>
              <a:solidFill>
                <a:prstClr val="black"/>
              </a:solidFill>
              <a:effectLst/>
              <a:uLnTx/>
              <a:uFillTx/>
              <a:latin typeface="+mn-lt"/>
              <a:ea typeface="+mn-ea"/>
              <a:cs typeface="+mn-cs"/>
            </a:rPr>
            <a:t>H20</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en-US" altLang="ja-JP" sz="900" b="0" i="0" u="none" strike="noStrike" kern="0" cap="none" spc="0" normalizeH="0" baseline="0" noProof="0">
              <a:ln>
                <a:noFill/>
              </a:ln>
              <a:solidFill>
                <a:prstClr val="black"/>
              </a:solidFill>
              <a:effectLst/>
              <a:uLnTx/>
              <a:uFillTx/>
              <a:latin typeface="+mn-lt"/>
              <a:ea typeface="+mn-ea"/>
              <a:cs typeface="+mn-cs"/>
            </a:rPr>
            <a:t>21</a:t>
          </a:r>
          <a:r>
            <a:rPr kumimoji="1" lang="ja-JP" altLang="ja-JP" sz="900" b="0" i="0" u="none" strike="noStrike" kern="0" cap="none" spc="0" normalizeH="0" baseline="0" noProof="0">
              <a:ln>
                <a:noFill/>
              </a:ln>
              <a:solidFill>
                <a:prstClr val="black"/>
              </a:solidFill>
              <a:effectLst/>
              <a:uLnTx/>
              <a:uFillTx/>
              <a:latin typeface="+mn-lt"/>
              <a:ea typeface="+mn-ea"/>
              <a:cs typeface="+mn-cs"/>
            </a:rPr>
            <a:t>）を合わせて行った。また、地域手当についても</a:t>
          </a:r>
          <a:r>
            <a:rPr kumimoji="1" lang="ja-JP" altLang="en-US" sz="900" b="0" i="0" u="none" strike="noStrike" kern="0" cap="none" spc="0" normalizeH="0" baseline="0" noProof="0">
              <a:ln>
                <a:noFill/>
              </a:ln>
              <a:solidFill>
                <a:prstClr val="black"/>
              </a:solidFill>
              <a:effectLst/>
              <a:uLnTx/>
              <a:uFillTx/>
              <a:latin typeface="+mn-lt"/>
              <a:ea typeface="+mn-ea"/>
              <a:cs typeface="+mn-cs"/>
            </a:rPr>
            <a:t>平成</a:t>
          </a:r>
          <a:r>
            <a:rPr kumimoji="1" lang="en-US" altLang="ja-JP" sz="900" b="0" i="0" u="none" strike="noStrike" kern="0" cap="none" spc="0" normalizeH="0" baseline="0" noProof="0">
              <a:ln>
                <a:noFill/>
              </a:ln>
              <a:solidFill>
                <a:prstClr val="black"/>
              </a:solidFill>
              <a:effectLst/>
              <a:uLnTx/>
              <a:uFillTx/>
              <a:latin typeface="+mn-lt"/>
              <a:ea typeface="+mn-ea"/>
              <a:cs typeface="+mn-cs"/>
            </a:rPr>
            <a:t>24</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年度に見直し、削減を実施している。今後も、定員管理を含めさらに適正な人事管理に努めていく。</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107187</xdr:rowOff>
    </xdr:from>
    <xdr:to>
      <xdr:col>81</xdr:col>
      <xdr:colOff>44450</xdr:colOff>
      <xdr:row>89</xdr:row>
      <xdr:rowOff>11937</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82318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155464</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243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11937</xdr:rowOff>
    </xdr:from>
    <xdr:to>
      <xdr:col>81</xdr:col>
      <xdr:colOff>133350</xdr:colOff>
      <xdr:row>89</xdr:row>
      <xdr:rowOff>11937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270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22114</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56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107187</xdr:rowOff>
    </xdr:from>
    <xdr:to>
      <xdr:col>81</xdr:col>
      <xdr:colOff>133350</xdr:colOff>
      <xdr:row>80</xdr:row>
      <xdr:rowOff>107187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823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87376</xdr:rowOff>
    </xdr:from>
    <xdr:to>
      <xdr:col>81</xdr:col>
      <xdr:colOff>44450</xdr:colOff>
      <xdr:row>84</xdr:row>
      <xdr:rowOff>87376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179800" y="144891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56914</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4587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84837</xdr:rowOff>
    </xdr:from>
    <xdr:to>
      <xdr:col>81</xdr:col>
      <xdr:colOff>95250</xdr:colOff>
      <xdr:row>85</xdr:row>
      <xdr:rowOff>14987</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48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87376</xdr:rowOff>
    </xdr:from>
    <xdr:to>
      <xdr:col>77</xdr:col>
      <xdr:colOff>44450</xdr:colOff>
      <xdr:row>84</xdr:row>
      <xdr:rowOff>145287</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5290800" y="14489176"/>
          <a:ext cx="889000" cy="57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104139</xdr:rowOff>
    </xdr:from>
    <xdr:to>
      <xdr:col>77</xdr:col>
      <xdr:colOff>95250</xdr:colOff>
      <xdr:row>85</xdr:row>
      <xdr:rowOff>34289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50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19066</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59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145287</xdr:rowOff>
    </xdr:from>
    <xdr:to>
      <xdr:col>72</xdr:col>
      <xdr:colOff>203200</xdr:colOff>
      <xdr:row>84</xdr:row>
      <xdr:rowOff>145287</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4401800" y="145470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94487</xdr:rowOff>
    </xdr:from>
    <xdr:to>
      <xdr:col>73</xdr:col>
      <xdr:colOff>44450</xdr:colOff>
      <xdr:row>85</xdr:row>
      <xdr:rowOff>24637</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496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34814</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265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145287</xdr:rowOff>
    </xdr:from>
    <xdr:to>
      <xdr:col>68</xdr:col>
      <xdr:colOff>152400</xdr:colOff>
      <xdr:row>85</xdr:row>
      <xdr:rowOff>80011</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3512800" y="14547087"/>
          <a:ext cx="889000" cy="10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123444</xdr:rowOff>
    </xdr:from>
    <xdr:to>
      <xdr:col>68</xdr:col>
      <xdr:colOff>203200</xdr:colOff>
      <xdr:row>85</xdr:row>
      <xdr:rowOff>53594</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52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38371</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61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123444</xdr:rowOff>
    </xdr:from>
    <xdr:to>
      <xdr:col>64</xdr:col>
      <xdr:colOff>152400</xdr:colOff>
      <xdr:row>85</xdr:row>
      <xdr:rowOff>53594</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52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63771</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29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36576</xdr:rowOff>
    </xdr:from>
    <xdr:to>
      <xdr:col>81</xdr:col>
      <xdr:colOff>95250</xdr:colOff>
      <xdr:row>84</xdr:row>
      <xdr:rowOff>138176</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443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53103</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4283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36576</xdr:rowOff>
    </xdr:from>
    <xdr:to>
      <xdr:col>77</xdr:col>
      <xdr:colOff>95250</xdr:colOff>
      <xdr:row>84</xdr:row>
      <xdr:rowOff>138176</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443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148353</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4207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94487</xdr:rowOff>
    </xdr:from>
    <xdr:to>
      <xdr:col>73</xdr:col>
      <xdr:colOff>44450</xdr:colOff>
      <xdr:row>85</xdr:row>
      <xdr:rowOff>24637</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449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9414</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4582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94487</xdr:rowOff>
    </xdr:from>
    <xdr:to>
      <xdr:col>68</xdr:col>
      <xdr:colOff>203200</xdr:colOff>
      <xdr:row>85</xdr:row>
      <xdr:rowOff>24637</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449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34814</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4265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29211</xdr:rowOff>
    </xdr:from>
    <xdr:to>
      <xdr:col>64</xdr:col>
      <xdr:colOff>152400</xdr:colOff>
      <xdr:row>85</xdr:row>
      <xdr:rowOff>130811</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115588</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468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行政需要の増加、積極的な政策展開に伴い平成当初から数年間で職員数は大幅に増加した。第３セクターへの派遣や退職不補充に取り組んだ結果、現在の比較において</a:t>
          </a:r>
          <a:r>
            <a:rPr kumimoji="1" lang="ja-JP" altLang="en-US" sz="900" b="0" i="0" u="none" strike="noStrike" kern="0" cap="none" spc="0" normalizeH="0" baseline="0" noProof="0">
              <a:ln>
                <a:noFill/>
              </a:ln>
              <a:solidFill>
                <a:prstClr val="black"/>
              </a:solidFill>
              <a:effectLst/>
              <a:uLnTx/>
              <a:uFillTx/>
              <a:latin typeface="+mn-lt"/>
              <a:ea typeface="+mn-ea"/>
              <a:cs typeface="+mn-cs"/>
            </a:rPr>
            <a:t>も</a:t>
          </a:r>
          <a:r>
            <a:rPr kumimoji="1" lang="ja-JP" altLang="ja-JP" sz="900" b="0" i="0" u="none" strike="noStrike" kern="0" cap="none" spc="0" normalizeH="0" baseline="0" noProof="0">
              <a:ln>
                <a:noFill/>
              </a:ln>
              <a:solidFill>
                <a:prstClr val="black"/>
              </a:solidFill>
              <a:effectLst/>
              <a:uLnTx/>
              <a:uFillTx/>
              <a:latin typeface="+mn-lt"/>
              <a:ea typeface="+mn-ea"/>
              <a:cs typeface="+mn-cs"/>
            </a:rPr>
            <a:t>類似団体を下回る数値となっている</a:t>
          </a:r>
          <a:r>
            <a:rPr kumimoji="1" lang="ja-JP" altLang="en-US" sz="900" b="0" i="0" u="none" strike="noStrike" kern="0" cap="none" spc="0" normalizeH="0" baseline="0" noProof="0">
              <a:ln>
                <a:noFill/>
              </a:ln>
              <a:solidFill>
                <a:prstClr val="black"/>
              </a:solidFill>
              <a:effectLst/>
              <a:uLnTx/>
              <a:uFillTx/>
              <a:latin typeface="+mn-lt"/>
              <a:ea typeface="+mn-ea"/>
              <a:cs typeface="+mn-cs"/>
            </a:rPr>
            <a:t>が、令和</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en-US" sz="900" b="0" i="0" u="none" strike="noStrike" kern="0" cap="none" spc="0" normalizeH="0" baseline="0" noProof="0">
              <a:ln>
                <a:noFill/>
              </a:ln>
              <a:solidFill>
                <a:prstClr val="black"/>
              </a:solidFill>
              <a:effectLst/>
              <a:uLnTx/>
              <a:uFillTx/>
              <a:latin typeface="+mn-lt"/>
              <a:ea typeface="+mn-ea"/>
              <a:cs typeface="+mn-cs"/>
            </a:rPr>
            <a:t>年度については前年度比</a:t>
          </a:r>
          <a:r>
            <a:rPr kumimoji="1" lang="en-US" altLang="ja-JP" sz="900" b="0" i="0" u="none" strike="noStrike" kern="0" cap="none" spc="0" normalizeH="0" baseline="0" noProof="0">
              <a:ln>
                <a:noFill/>
              </a:ln>
              <a:solidFill>
                <a:prstClr val="black"/>
              </a:solidFill>
              <a:effectLst/>
              <a:uLnTx/>
              <a:uFillTx/>
              <a:latin typeface="+mn-lt"/>
              <a:ea typeface="+mn-ea"/>
              <a:cs typeface="+mn-cs"/>
            </a:rPr>
            <a:t>0.02</a:t>
          </a:r>
          <a:r>
            <a:rPr kumimoji="1" lang="ja-JP" altLang="en-US" sz="900" b="0" i="0" u="none" strike="noStrike" kern="0" cap="none" spc="0" normalizeH="0" baseline="0" noProof="0">
              <a:ln>
                <a:noFill/>
              </a:ln>
              <a:solidFill>
                <a:prstClr val="black"/>
              </a:solidFill>
              <a:effectLst/>
              <a:uLnTx/>
              <a:uFillTx/>
              <a:latin typeface="+mn-lt"/>
              <a:ea typeface="+mn-ea"/>
              <a:cs typeface="+mn-cs"/>
            </a:rPr>
            <a:t>人の増となっている。昨今の人口減少に伴い、職員数の変動がなくても相対的に増加していく可能性もあることから、</a:t>
          </a:r>
          <a:r>
            <a:rPr kumimoji="1" lang="ja-JP" altLang="ja-JP" sz="900" b="0" i="0" u="none" strike="noStrike" kern="0" cap="none" spc="0" normalizeH="0" baseline="0" noProof="0">
              <a:ln>
                <a:noFill/>
              </a:ln>
              <a:solidFill>
                <a:prstClr val="black"/>
              </a:solidFill>
              <a:effectLst/>
              <a:uLnTx/>
              <a:uFillTx/>
              <a:latin typeface="+mn-lt"/>
              <a:ea typeface="+mn-ea"/>
              <a:cs typeface="+mn-cs"/>
            </a:rPr>
            <a:t>今後も最小限の退職補充（採用調整）</a:t>
          </a:r>
          <a:r>
            <a:rPr kumimoji="1" lang="ja-JP" altLang="en-US" sz="900" b="0" i="0" u="none" strike="noStrike" kern="0" cap="none" spc="0" normalizeH="0" baseline="0" noProof="0">
              <a:ln>
                <a:noFill/>
              </a:ln>
              <a:solidFill>
                <a:prstClr val="black"/>
              </a:solidFill>
              <a:effectLst/>
              <a:uLnTx/>
              <a:uFillTx/>
              <a:latin typeface="+mn-lt"/>
              <a:ea typeface="+mn-ea"/>
              <a:cs typeface="+mn-cs"/>
            </a:rPr>
            <a:t>等</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により適切な定員管理計画の推進に努めていく。</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122837</xdr:rowOff>
    </xdr:from>
    <xdr:to>
      <xdr:col>81</xdr:col>
      <xdr:colOff>44450</xdr:colOff>
      <xdr:row>66</xdr:row>
      <xdr:rowOff>152259</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9895487"/>
          <a:ext cx="0" cy="15724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124336</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440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152259</xdr:rowOff>
    </xdr:from>
    <xdr:to>
      <xdr:col>81</xdr:col>
      <xdr:colOff>133350</xdr:colOff>
      <xdr:row>66</xdr:row>
      <xdr:rowOff>152259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46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37764</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638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122837</xdr:rowOff>
    </xdr:from>
    <xdr:to>
      <xdr:col>81</xdr:col>
      <xdr:colOff>133350</xdr:colOff>
      <xdr:row>57</xdr:row>
      <xdr:rowOff>122837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9895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62936</xdr:rowOff>
    </xdr:from>
    <xdr:to>
      <xdr:col>81</xdr:col>
      <xdr:colOff>44450</xdr:colOff>
      <xdr:row>60</xdr:row>
      <xdr:rowOff>65617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349936"/>
          <a:ext cx="838200" cy="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57943</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3449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85866</xdr:rowOff>
    </xdr:from>
    <xdr:to>
      <xdr:col>81</xdr:col>
      <xdr:colOff>95250</xdr:colOff>
      <xdr:row>61</xdr:row>
      <xdr:rowOff>16016</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3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48189</xdr:rowOff>
    </xdr:from>
    <xdr:to>
      <xdr:col>77</xdr:col>
      <xdr:colOff>44450</xdr:colOff>
      <xdr:row>60</xdr:row>
      <xdr:rowOff>62936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335189"/>
          <a:ext cx="889000" cy="1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81845</xdr:rowOff>
    </xdr:from>
    <xdr:to>
      <xdr:col>77</xdr:col>
      <xdr:colOff>95250</xdr:colOff>
      <xdr:row>61</xdr:row>
      <xdr:rowOff>11995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36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168222</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455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48189</xdr:rowOff>
    </xdr:from>
    <xdr:to>
      <xdr:col>72</xdr:col>
      <xdr:colOff>203200</xdr:colOff>
      <xdr:row>60</xdr:row>
      <xdr:rowOff>61595</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4401800" y="1033518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112677</xdr:rowOff>
    </xdr:from>
    <xdr:to>
      <xdr:col>73</xdr:col>
      <xdr:colOff>44450</xdr:colOff>
      <xdr:row>61</xdr:row>
      <xdr:rowOff>42827</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39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27604</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48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37465</xdr:rowOff>
    </xdr:from>
    <xdr:to>
      <xdr:col>68</xdr:col>
      <xdr:colOff>152400</xdr:colOff>
      <xdr:row>60</xdr:row>
      <xdr:rowOff>61595</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324465"/>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84526</xdr:rowOff>
    </xdr:from>
    <xdr:to>
      <xdr:col>68</xdr:col>
      <xdr:colOff>203200</xdr:colOff>
      <xdr:row>61</xdr:row>
      <xdr:rowOff>14676</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37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170903</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457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71120</xdr:rowOff>
    </xdr:from>
    <xdr:to>
      <xdr:col>64</xdr:col>
      <xdr:colOff>152400</xdr:colOff>
      <xdr:row>61</xdr:row>
      <xdr:rowOff>1270</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157497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44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14817</xdr:rowOff>
    </xdr:from>
    <xdr:to>
      <xdr:col>81</xdr:col>
      <xdr:colOff>95250</xdr:colOff>
      <xdr:row>60</xdr:row>
      <xdr:rowOff>116417</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30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31344</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14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12136</xdr:rowOff>
    </xdr:from>
    <xdr:to>
      <xdr:col>77</xdr:col>
      <xdr:colOff>95250</xdr:colOff>
      <xdr:row>60</xdr:row>
      <xdr:rowOff>113736</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29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123913</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068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168839</xdr:rowOff>
    </xdr:from>
    <xdr:to>
      <xdr:col>73</xdr:col>
      <xdr:colOff>44450</xdr:colOff>
      <xdr:row>60</xdr:row>
      <xdr:rowOff>98989</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28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109166</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053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10795</xdr:rowOff>
    </xdr:from>
    <xdr:to>
      <xdr:col>68</xdr:col>
      <xdr:colOff>203200</xdr:colOff>
      <xdr:row>60</xdr:row>
      <xdr:rowOff>112395</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29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122572</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06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158115</xdr:rowOff>
    </xdr:from>
    <xdr:to>
      <xdr:col>64</xdr:col>
      <xdr:colOff>152400</xdr:colOff>
      <xdr:row>60</xdr:row>
      <xdr:rowOff>88265</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98442</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償還開始に</a:t>
          </a:r>
          <a:r>
            <a:rPr kumimoji="1" lang="ja-JP" altLang="en-US" sz="900" b="0" i="0" u="none" strike="noStrike" kern="0" cap="none" spc="0" normalizeH="0" baseline="0" noProof="0">
              <a:ln>
                <a:noFill/>
              </a:ln>
              <a:solidFill>
                <a:prstClr val="black"/>
              </a:solidFill>
              <a:effectLst/>
              <a:uLnTx/>
              <a:uFillTx/>
              <a:latin typeface="+mn-lt"/>
              <a:ea typeface="+mn-ea"/>
              <a:cs typeface="+mn-cs"/>
            </a:rPr>
            <a:t>伴い</a:t>
          </a:r>
          <a:r>
            <a:rPr kumimoji="1" lang="ja-JP" altLang="ja-JP" sz="900" b="0" i="0" u="none" strike="noStrike" kern="0" cap="none" spc="0" normalizeH="0" baseline="0" noProof="0">
              <a:ln>
                <a:noFill/>
              </a:ln>
              <a:solidFill>
                <a:prstClr val="black"/>
              </a:solidFill>
              <a:effectLst/>
              <a:uLnTx/>
              <a:uFillTx/>
              <a:latin typeface="+mn-lt"/>
              <a:ea typeface="+mn-ea"/>
              <a:cs typeface="+mn-cs"/>
            </a:rPr>
            <a:t>元利償還金</a:t>
          </a:r>
          <a:r>
            <a:rPr kumimoji="1" lang="ja-JP" altLang="en-US" sz="900" b="0" i="0" u="none" strike="noStrike" kern="0" cap="none" spc="0" normalizeH="0" baseline="0" noProof="0">
              <a:ln>
                <a:noFill/>
              </a:ln>
              <a:solidFill>
                <a:prstClr val="black"/>
              </a:solidFill>
              <a:effectLst/>
              <a:uLnTx/>
              <a:uFillTx/>
              <a:latin typeface="+mn-lt"/>
              <a:ea typeface="+mn-ea"/>
              <a:cs typeface="+mn-cs"/>
            </a:rPr>
            <a:t>は</a:t>
          </a:r>
          <a:r>
            <a:rPr kumimoji="1" lang="ja-JP" altLang="ja-JP" sz="900" b="0" i="0" u="none" strike="noStrike" kern="0" cap="none" spc="0" normalizeH="0" baseline="0" noProof="0">
              <a:ln>
                <a:noFill/>
              </a:ln>
              <a:solidFill>
                <a:prstClr val="black"/>
              </a:solidFill>
              <a:effectLst/>
              <a:uLnTx/>
              <a:uFillTx/>
              <a:latin typeface="+mn-lt"/>
              <a:ea typeface="+mn-ea"/>
              <a:cs typeface="+mn-cs"/>
            </a:rPr>
            <a:t>増</a:t>
          </a:r>
          <a:r>
            <a:rPr kumimoji="1" lang="ja-JP" altLang="en-US" sz="900" b="0" i="0" u="none" strike="noStrike" kern="0" cap="none" spc="0" normalizeH="0" baseline="0" noProof="0">
              <a:ln>
                <a:noFill/>
              </a:ln>
              <a:solidFill>
                <a:prstClr val="black"/>
              </a:solidFill>
              <a:effectLst/>
              <a:uLnTx/>
              <a:uFillTx/>
              <a:latin typeface="+mn-lt"/>
              <a:ea typeface="+mn-ea"/>
              <a:cs typeface="+mn-cs"/>
            </a:rPr>
            <a:t>となったが、</a:t>
          </a:r>
          <a:r>
            <a:rPr kumimoji="1" lang="ja-JP" altLang="ja-JP" sz="900" b="0" i="0" u="none" strike="noStrike" kern="0" cap="none" spc="0" normalizeH="0" baseline="0" noProof="0">
              <a:ln>
                <a:noFill/>
              </a:ln>
              <a:solidFill>
                <a:prstClr val="black"/>
              </a:solidFill>
              <a:effectLst/>
              <a:uLnTx/>
              <a:uFillTx/>
              <a:latin typeface="+mn-lt"/>
              <a:ea typeface="+mn-ea"/>
              <a:cs typeface="+mn-cs"/>
            </a:rPr>
            <a:t>準元利償還金において</a:t>
          </a:r>
          <a:r>
            <a:rPr kumimoji="1" lang="ja-JP" altLang="en-US" sz="900" b="0" i="0" u="none" strike="noStrike" kern="0" cap="none" spc="0" normalizeH="0" baseline="0" noProof="0">
              <a:ln>
                <a:noFill/>
              </a:ln>
              <a:solidFill>
                <a:prstClr val="black"/>
              </a:solidFill>
              <a:effectLst/>
              <a:uLnTx/>
              <a:uFillTx/>
              <a:latin typeface="+mn-lt"/>
              <a:ea typeface="+mn-ea"/>
              <a:cs typeface="+mn-cs"/>
            </a:rPr>
            <a:t>下水道事業への繰出金のうち公債費相当額や</a:t>
          </a:r>
          <a:r>
            <a:rPr kumimoji="1" lang="ja-JP" altLang="ja-JP" sz="900" b="0" i="0" u="none" strike="noStrike" kern="0" cap="none" spc="0" normalizeH="0" baseline="0" noProof="0">
              <a:ln>
                <a:noFill/>
              </a:ln>
              <a:solidFill>
                <a:prstClr val="black"/>
              </a:solidFill>
              <a:effectLst/>
              <a:uLnTx/>
              <a:uFillTx/>
              <a:latin typeface="+mn-lt"/>
              <a:ea typeface="+mn-ea"/>
              <a:cs typeface="+mn-cs"/>
            </a:rPr>
            <a:t>一部事務組合等の起こした地方債に充てたと認められる補助金又は負担金において</a:t>
          </a:r>
          <a:r>
            <a:rPr kumimoji="1" lang="ja-JP" altLang="en-US" sz="900" b="0" i="0" u="none" strike="noStrike" kern="0" cap="none" spc="0" normalizeH="0" baseline="0" noProof="0">
              <a:ln>
                <a:noFill/>
              </a:ln>
              <a:solidFill>
                <a:prstClr val="black"/>
              </a:solidFill>
              <a:effectLst/>
              <a:uLnTx/>
              <a:uFillTx/>
              <a:latin typeface="+mn-lt"/>
              <a:ea typeface="+mn-ea"/>
              <a:cs typeface="+mn-cs"/>
            </a:rPr>
            <a:t>減</a:t>
          </a:r>
          <a:r>
            <a:rPr kumimoji="1" lang="ja-JP" altLang="ja-JP" sz="900" b="0" i="0" u="none" strike="noStrike" kern="0" cap="none" spc="0" normalizeH="0" baseline="0" noProof="0">
              <a:ln>
                <a:noFill/>
              </a:ln>
              <a:solidFill>
                <a:prstClr val="black"/>
              </a:solidFill>
              <a:effectLst/>
              <a:uLnTx/>
              <a:uFillTx/>
              <a:latin typeface="+mn-lt"/>
              <a:ea typeface="+mn-ea"/>
              <a:cs typeface="+mn-cs"/>
            </a:rPr>
            <a:t>となり、単年度で</a:t>
          </a:r>
          <a:r>
            <a:rPr kumimoji="1" lang="en-US" altLang="ja-JP" sz="900" b="0" i="0" u="none" strike="noStrike" kern="0" cap="none" spc="0" normalizeH="0" baseline="0" noProof="0">
              <a:ln>
                <a:noFill/>
              </a:ln>
              <a:solidFill>
                <a:prstClr val="black"/>
              </a:solidFill>
              <a:effectLst/>
              <a:uLnTx/>
              <a:uFillTx/>
              <a:latin typeface="+mn-lt"/>
              <a:ea typeface="+mn-ea"/>
              <a:cs typeface="+mn-cs"/>
            </a:rPr>
            <a:t>0.4</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低下</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ヵ年平均では</a:t>
          </a:r>
          <a:r>
            <a:rPr kumimoji="1" lang="en-US" altLang="ja-JP" sz="900" b="0" i="0" u="none" strike="noStrike" kern="0" cap="none" spc="0" normalizeH="0" baseline="0" noProof="0">
              <a:ln>
                <a:noFill/>
              </a:ln>
              <a:solidFill>
                <a:prstClr val="black"/>
              </a:solidFill>
              <a:effectLst/>
              <a:uLnTx/>
              <a:uFillTx/>
              <a:latin typeface="+mn-lt"/>
              <a:ea typeface="+mn-ea"/>
              <a:cs typeface="+mn-cs"/>
            </a:rPr>
            <a:t>0.3</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ポイント低下した。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今後は、臨時財政対策債の償還を中心に償還額の増加が見込まれるため、引き続き公営企業会計、一部事務組合も含めより一層効率的かつ健全な運営に努め、適正範囲を維持していく。</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45</xdr:row>
      <xdr:rowOff>154517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365663"/>
          <a:ext cx="0" cy="1504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126594</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154517</xdr:rowOff>
    </xdr:from>
    <xdr:to>
      <xdr:col>81</xdr:col>
      <xdr:colOff>133350</xdr:colOff>
      <xdr:row>45</xdr:row>
      <xdr:rowOff>154517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54610</xdr:rowOff>
    </xdr:from>
    <xdr:to>
      <xdr:col>81</xdr:col>
      <xdr:colOff>44450</xdr:colOff>
      <xdr:row>40</xdr:row>
      <xdr:rowOff>78740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6179800" y="691261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53781</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7083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81704</xdr:rowOff>
    </xdr:from>
    <xdr:to>
      <xdr:col>81</xdr:col>
      <xdr:colOff>95250</xdr:colOff>
      <xdr:row>42</xdr:row>
      <xdr:rowOff>11854</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78740</xdr:rowOff>
    </xdr:from>
    <xdr:to>
      <xdr:col>77</xdr:col>
      <xdr:colOff>44450</xdr:colOff>
      <xdr:row>40</xdr:row>
      <xdr:rowOff>86783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5290800" y="693674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89746</xdr:rowOff>
    </xdr:from>
    <xdr:to>
      <xdr:col>77</xdr:col>
      <xdr:colOff>95250</xdr:colOff>
      <xdr:row>42</xdr:row>
      <xdr:rowOff>19896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4673</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7205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86783</xdr:rowOff>
    </xdr:from>
    <xdr:to>
      <xdr:col>72</xdr:col>
      <xdr:colOff>203200</xdr:colOff>
      <xdr:row>40</xdr:row>
      <xdr:rowOff>151130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4401800" y="694478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121920</xdr:rowOff>
    </xdr:from>
    <xdr:to>
      <xdr:col>73</xdr:col>
      <xdr:colOff>44450</xdr:colOff>
      <xdr:row>42</xdr:row>
      <xdr:rowOff>52070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36847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151130</xdr:rowOff>
    </xdr:from>
    <xdr:to>
      <xdr:col>68</xdr:col>
      <xdr:colOff>152400</xdr:colOff>
      <xdr:row>41</xdr:row>
      <xdr:rowOff>35983</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3512800" y="700913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138006</xdr:rowOff>
    </xdr:from>
    <xdr:to>
      <xdr:col>68</xdr:col>
      <xdr:colOff>203200</xdr:colOff>
      <xdr:row>42</xdr:row>
      <xdr:rowOff>68156</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52933</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3810</xdr:rowOff>
    </xdr:from>
    <xdr:to>
      <xdr:col>81</xdr:col>
      <xdr:colOff>95250</xdr:colOff>
      <xdr:row>40</xdr:row>
      <xdr:rowOff>105410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20337</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670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27940</xdr:rowOff>
    </xdr:from>
    <xdr:to>
      <xdr:col>77</xdr:col>
      <xdr:colOff>95250</xdr:colOff>
      <xdr:row>40</xdr:row>
      <xdr:rowOff>129540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139717</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665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35983</xdr:rowOff>
    </xdr:from>
    <xdr:to>
      <xdr:col>73</xdr:col>
      <xdr:colOff>44450</xdr:colOff>
      <xdr:row>40</xdr:row>
      <xdr:rowOff>137583</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147760</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100330</xdr:rowOff>
    </xdr:from>
    <xdr:to>
      <xdr:col>68</xdr:col>
      <xdr:colOff>203200</xdr:colOff>
      <xdr:row>41</xdr:row>
      <xdr:rowOff>30480</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40657</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事業債の残高が、普通会計及び下水道会計ともにピークを越えており、臨時財政対策債以外の通常事業債については、投資的事業の計画、財源調整に十分配慮し最小限の地方債活用に留めている。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年度は、</a:t>
          </a:r>
          <a:r>
            <a:rPr kumimoji="1" lang="ja-JP" altLang="en-US" sz="900" b="0" i="0" u="none" strike="noStrike" kern="0" cap="none" spc="0" normalizeH="0" baseline="0" noProof="0">
              <a:ln>
                <a:noFill/>
              </a:ln>
              <a:solidFill>
                <a:prstClr val="black"/>
              </a:solidFill>
              <a:effectLst/>
              <a:uLnTx/>
              <a:uFillTx/>
              <a:latin typeface="+mn-lt"/>
              <a:ea typeface="+mn-ea"/>
              <a:cs typeface="+mn-cs"/>
            </a:rPr>
            <a:t>公営企業債等繰入見込額（下水道事業への繰出のうち、公債費相当分）や一部事務組合等負担等見込額（町が加入している一部事務組合等の地方債残高のうち、負担見込額）における</a:t>
          </a:r>
          <a:r>
            <a:rPr kumimoji="1" lang="ja-JP" altLang="ja-JP" sz="900" b="0" i="0" u="none" strike="noStrike" kern="0" cap="none" spc="0" normalizeH="0" baseline="0" noProof="0">
              <a:ln>
                <a:noFill/>
              </a:ln>
              <a:solidFill>
                <a:prstClr val="black"/>
              </a:solidFill>
              <a:effectLst/>
              <a:uLnTx/>
              <a:uFillTx/>
              <a:latin typeface="+mn-lt"/>
              <a:ea typeface="+mn-ea"/>
              <a:cs typeface="+mn-cs"/>
            </a:rPr>
            <a:t>将来負担額の減少、</a:t>
          </a:r>
          <a:r>
            <a:rPr kumimoji="1" lang="ja-JP" altLang="en-US" sz="900" b="0" i="0" u="none" strike="noStrike" kern="0" cap="none" spc="0" normalizeH="0" baseline="0" noProof="0">
              <a:ln>
                <a:noFill/>
              </a:ln>
              <a:solidFill>
                <a:prstClr val="black"/>
              </a:solidFill>
              <a:effectLst/>
              <a:uLnTx/>
              <a:uFillTx/>
              <a:latin typeface="+mn-lt"/>
              <a:ea typeface="+mn-ea"/>
              <a:cs typeface="+mn-cs"/>
            </a:rPr>
            <a:t>財政調整基金を始めとする</a:t>
          </a:r>
          <a:r>
            <a:rPr kumimoji="1" lang="ja-JP" altLang="ja-JP" sz="900" b="0" i="0" u="none" strike="noStrike" kern="0" cap="none" spc="0" normalizeH="0" baseline="0" noProof="0">
              <a:ln>
                <a:noFill/>
              </a:ln>
              <a:solidFill>
                <a:prstClr val="black"/>
              </a:solidFill>
              <a:effectLst/>
              <a:uLnTx/>
              <a:uFillTx/>
              <a:latin typeface="+mn-lt"/>
              <a:ea typeface="+mn-ea"/>
              <a:cs typeface="+mn-cs"/>
            </a:rPr>
            <a:t>充当可能基金の</a:t>
          </a:r>
          <a:r>
            <a:rPr kumimoji="1" lang="ja-JP" altLang="en-US" sz="900" b="0" i="0" u="none" strike="noStrike" kern="0" cap="none" spc="0" normalizeH="0" baseline="0" noProof="0">
              <a:ln>
                <a:noFill/>
              </a:ln>
              <a:solidFill>
                <a:prstClr val="black"/>
              </a:solidFill>
              <a:effectLst/>
              <a:uLnTx/>
              <a:uFillTx/>
              <a:latin typeface="+mn-lt"/>
              <a:ea typeface="+mn-ea"/>
              <a:cs typeface="+mn-cs"/>
            </a:rPr>
            <a:t>大幅</a:t>
          </a:r>
          <a:r>
            <a:rPr kumimoji="1" lang="ja-JP" altLang="ja-JP" sz="900" b="0" i="0" u="none" strike="noStrike" kern="0" cap="none" spc="0" normalizeH="0" baseline="0" noProof="0">
              <a:ln>
                <a:noFill/>
              </a:ln>
              <a:solidFill>
                <a:prstClr val="black"/>
              </a:solidFill>
              <a:effectLst/>
              <a:uLnTx/>
              <a:uFillTx/>
              <a:latin typeface="+mn-lt"/>
              <a:ea typeface="+mn-ea"/>
              <a:cs typeface="+mn-cs"/>
            </a:rPr>
            <a:t>増などか</a:t>
          </a:r>
          <a:r>
            <a:rPr kumimoji="1" lang="ja-JP" altLang="en-US" sz="900" b="0" i="0" u="none" strike="noStrike" kern="0" cap="none" spc="0" normalizeH="0" baseline="0" noProof="0">
              <a:ln>
                <a:noFill/>
              </a:ln>
              <a:solidFill>
                <a:prstClr val="black"/>
              </a:solidFill>
              <a:effectLst/>
              <a:uLnTx/>
              <a:uFillTx/>
              <a:latin typeface="+mn-lt"/>
              <a:ea typeface="+mn-ea"/>
              <a:cs typeface="+mn-cs"/>
            </a:rPr>
            <a:t>ら低下となった</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b="0" i="0" u="none" strike="noStrike" kern="0" cap="none" spc="0" normalizeH="0" baseline="0" noProof="0">
              <a:ln>
                <a:noFill/>
              </a:ln>
              <a:solidFill>
                <a:prstClr val="black"/>
              </a:solidFill>
              <a:effectLst/>
              <a:uLnTx/>
              <a:uFillTx/>
              <a:latin typeface="+mn-lt"/>
              <a:ea typeface="+mn-ea"/>
              <a:cs typeface="+mn-cs"/>
            </a:rPr>
            <a:t>今後、下水道の改修工事等に伴う地方債の借入、それに伴う繰出等も増加することが見込まれることから、</a:t>
          </a:r>
          <a:r>
            <a:rPr kumimoji="1" lang="ja-JP" altLang="ja-JP" sz="900" b="0" i="0" u="none" strike="noStrike" kern="0" cap="none" spc="0" normalizeH="0" baseline="0" noProof="0">
              <a:ln>
                <a:noFill/>
              </a:ln>
              <a:solidFill>
                <a:prstClr val="black"/>
              </a:solidFill>
              <a:effectLst/>
              <a:uLnTx/>
              <a:uFillTx/>
              <a:latin typeface="+mn-lt"/>
              <a:ea typeface="+mn-ea"/>
              <a:cs typeface="+mn-cs"/>
            </a:rPr>
            <a:t>引き続き、地方債</a:t>
          </a:r>
          <a:r>
            <a:rPr kumimoji="1" lang="ja-JP" altLang="en-US" sz="900" b="0" i="0" u="none" strike="noStrike" kern="0" cap="none" spc="0" normalizeH="0" baseline="0" noProof="0">
              <a:ln>
                <a:noFill/>
              </a:ln>
              <a:solidFill>
                <a:prstClr val="black"/>
              </a:solidFill>
              <a:effectLst/>
              <a:uLnTx/>
              <a:uFillTx/>
              <a:latin typeface="+mn-lt"/>
              <a:ea typeface="+mn-ea"/>
              <a:cs typeface="+mn-cs"/>
            </a:rPr>
            <a:t>の</a:t>
          </a:r>
          <a:r>
            <a:rPr kumimoji="1" lang="ja-JP" altLang="ja-JP" sz="900" b="0" i="0" u="none" strike="noStrike" kern="0" cap="none" spc="0" normalizeH="0" baseline="0" noProof="0">
              <a:ln>
                <a:noFill/>
              </a:ln>
              <a:solidFill>
                <a:prstClr val="black"/>
              </a:solidFill>
              <a:effectLst/>
              <a:uLnTx/>
              <a:uFillTx/>
              <a:latin typeface="+mn-lt"/>
              <a:ea typeface="+mn-ea"/>
              <a:cs typeface="+mn-cs"/>
            </a:rPr>
            <a:t>計画的な活用に努め、公営企業、一部事務組合等の運営状況に留意するとともに</a:t>
          </a:r>
          <a:r>
            <a:rPr kumimoji="1" lang="ja-JP" altLang="en-US" sz="900" b="0" i="0" u="none" strike="noStrike" kern="0" cap="none" spc="0" normalizeH="0" baseline="0" noProof="0">
              <a:ln>
                <a:noFill/>
              </a:ln>
              <a:solidFill>
                <a:prstClr val="black"/>
              </a:solidFill>
              <a:effectLst/>
              <a:uLnTx/>
              <a:uFillTx/>
              <a:latin typeface="+mn-lt"/>
              <a:ea typeface="+mn-ea"/>
              <a:cs typeface="+mn-cs"/>
            </a:rPr>
            <a:t>、</a:t>
          </a:r>
          <a:r>
            <a:rPr kumimoji="1" lang="ja-JP" altLang="ja-JP" sz="900" b="0" i="0" u="none" strike="noStrike" kern="0" cap="none" spc="0" normalizeH="0" baseline="0" noProof="0">
              <a:ln>
                <a:noFill/>
              </a:ln>
              <a:solidFill>
                <a:prstClr val="black"/>
              </a:solidFill>
              <a:effectLst/>
              <a:uLnTx/>
              <a:uFillTx/>
              <a:latin typeface="+mn-lt"/>
              <a:ea typeface="+mn-ea"/>
              <a:cs typeface="+mn-cs"/>
            </a:rPr>
            <a:t>計画的に基金の増加を図り、住民負担の軽減・世代間の公平に努めていく。</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73109</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70667"/>
          <a:ext cx="0" cy="14743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45186</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817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73109</xdr:rowOff>
    </xdr:from>
    <xdr:to>
      <xdr:col>81</xdr:col>
      <xdr:colOff>133350</xdr:colOff>
      <xdr:row>22</xdr:row>
      <xdr:rowOff>73109</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845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22521</xdr:rowOff>
    </xdr:from>
    <xdr:to>
      <xdr:col>77</xdr:col>
      <xdr:colOff>95250</xdr:colOff>
      <xdr:row>14</xdr:row>
      <xdr:rowOff>124121</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42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134298</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191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91694</xdr:rowOff>
    </xdr:from>
    <xdr:to>
      <xdr:col>73</xdr:col>
      <xdr:colOff>44450</xdr:colOff>
      <xdr:row>15</xdr:row>
      <xdr:rowOff>21844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491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32021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60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84455</xdr:rowOff>
    </xdr:from>
    <xdr:to>
      <xdr:col>68</xdr:col>
      <xdr:colOff>203200</xdr:colOff>
      <xdr:row>15</xdr:row>
      <xdr:rowOff>14605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48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24782</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253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148802</xdr:rowOff>
    </xdr:from>
    <xdr:to>
      <xdr:col>64</xdr:col>
      <xdr:colOff>152400</xdr:colOff>
      <xdr:row>15</xdr:row>
      <xdr:rowOff>78952</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54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63729</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63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117560</xdr:rowOff>
    </xdr:from>
    <xdr:to>
      <xdr:col>64</xdr:col>
      <xdr:colOff>152400</xdr:colOff>
      <xdr:row>14</xdr:row>
      <xdr:rowOff>47710</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3462000" y="234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57887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115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16,549
16,428
28.07
10,950,050
10,386,127
536,301
4,680,905
5,647,461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職員給は、これまで行政改革として取り組んだ削減措置（地域手当削減等）を実施してきたほか、最小限の退職補充（採用調整）により職員数は減少しており、指標も改善傾向にある。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a:t>
          </a:r>
          <a:r>
            <a:rPr kumimoji="1" lang="ja-JP" altLang="en-US" sz="900" b="0" i="0" u="none" strike="noStrike" kern="0" cap="none" spc="0" normalizeH="0" baseline="0" noProof="0">
              <a:ln>
                <a:noFill/>
              </a:ln>
              <a:solidFill>
                <a:prstClr val="black"/>
              </a:solidFill>
              <a:effectLst/>
              <a:uLnTx/>
              <a:uFillTx/>
              <a:latin typeface="+mn-lt"/>
              <a:ea typeface="+mn-ea"/>
              <a:cs typeface="+mn-cs"/>
            </a:rPr>
            <a:t>制度改正による職員手当の減等があったほか、新型コロナウイルス感染症のワクチン接種に</a:t>
          </a:r>
          <a:r>
            <a:rPr kumimoji="1" lang="ja-JP" altLang="ja-JP" sz="900" b="0" i="0" u="none" strike="noStrike" kern="0" cap="none" spc="0" normalizeH="0" baseline="0" noProof="0">
              <a:ln>
                <a:noFill/>
              </a:ln>
              <a:solidFill>
                <a:prstClr val="black"/>
              </a:solidFill>
              <a:effectLst/>
              <a:uLnTx/>
              <a:uFillTx/>
              <a:latin typeface="+mn-lt"/>
              <a:ea typeface="+mn-ea"/>
              <a:cs typeface="+mn-cs"/>
            </a:rPr>
            <a:t>伴い経常経費</a:t>
          </a:r>
          <a:r>
            <a:rPr kumimoji="1" lang="ja-JP" altLang="en-US" sz="900" b="0" i="0" u="none" strike="noStrike" kern="0" cap="none" spc="0" normalizeH="0" baseline="0" noProof="0">
              <a:ln>
                <a:noFill/>
              </a:ln>
              <a:solidFill>
                <a:prstClr val="black"/>
              </a:solidFill>
              <a:effectLst/>
              <a:uLnTx/>
              <a:uFillTx/>
              <a:latin typeface="+mn-lt"/>
              <a:ea typeface="+mn-ea"/>
              <a:cs typeface="+mn-cs"/>
            </a:rPr>
            <a:t>特定財源が</a:t>
          </a:r>
          <a:r>
            <a:rPr kumimoji="1" lang="ja-JP" altLang="ja-JP" sz="900" b="0" i="0" u="none" strike="noStrike" kern="0" cap="none" spc="0" normalizeH="0" baseline="0" noProof="0">
              <a:ln>
                <a:noFill/>
              </a:ln>
              <a:solidFill>
                <a:prstClr val="black"/>
              </a:solidFill>
              <a:effectLst/>
              <a:uLnTx/>
              <a:uFillTx/>
              <a:latin typeface="+mn-lt"/>
              <a:ea typeface="+mn-ea"/>
              <a:cs typeface="+mn-cs"/>
            </a:rPr>
            <a:t>大幅な増額と</a:t>
          </a:r>
          <a:r>
            <a:rPr kumimoji="1" lang="ja-JP" altLang="en-US" sz="900" b="0" i="0" u="none" strike="noStrike" kern="0" cap="none" spc="0" normalizeH="0" baseline="0" noProof="0">
              <a:ln>
                <a:noFill/>
              </a:ln>
              <a:solidFill>
                <a:prstClr val="black"/>
              </a:solidFill>
              <a:effectLst/>
              <a:uLnTx/>
              <a:uFillTx/>
              <a:latin typeface="+mn-lt"/>
              <a:ea typeface="+mn-ea"/>
              <a:cs typeface="+mn-cs"/>
            </a:rPr>
            <a:t>なったことから、経常経費充当一般財源は約</a:t>
          </a:r>
          <a:r>
            <a:rPr kumimoji="1" lang="en-US" altLang="ja-JP" sz="900" b="0" i="0" u="none" strike="noStrike" kern="0" cap="none" spc="0" normalizeH="0" baseline="0" noProof="0">
              <a:ln>
                <a:noFill/>
              </a:ln>
              <a:solidFill>
                <a:prstClr val="black"/>
              </a:solidFill>
              <a:effectLst/>
              <a:uLnTx/>
              <a:uFillTx/>
              <a:latin typeface="+mn-lt"/>
              <a:ea typeface="+mn-ea"/>
              <a:cs typeface="+mn-cs"/>
            </a:rPr>
            <a:t>4,300</a:t>
          </a:r>
          <a:r>
            <a:rPr kumimoji="1" lang="ja-JP" altLang="en-US" sz="900" b="0" i="0" u="none" strike="noStrike" kern="0" cap="none" spc="0" normalizeH="0" baseline="0" noProof="0">
              <a:ln>
                <a:noFill/>
              </a:ln>
              <a:solidFill>
                <a:prstClr val="black"/>
              </a:solidFill>
              <a:effectLst/>
              <a:uLnTx/>
              <a:uFillTx/>
              <a:latin typeface="+mn-lt"/>
              <a:ea typeface="+mn-ea"/>
              <a:cs typeface="+mn-cs"/>
            </a:rPr>
            <a:t>万円の減となった</a:t>
          </a:r>
          <a:r>
            <a:rPr kumimoji="1" lang="ja-JP" altLang="ja-JP" sz="900" b="0" i="0" u="none" strike="noStrike" kern="0" cap="none" spc="0" normalizeH="0" baseline="0" noProof="0">
              <a:ln>
                <a:noFill/>
              </a:ln>
              <a:solidFill>
                <a:prstClr val="black"/>
              </a:solidFill>
              <a:effectLst/>
              <a:uLnTx/>
              <a:uFillTx/>
              <a:latin typeface="+mn-lt"/>
              <a:ea typeface="+mn-ea"/>
              <a:cs typeface="+mn-cs"/>
            </a:rPr>
            <a:t>。さらに</a:t>
          </a:r>
          <a:r>
            <a:rPr kumimoji="1" lang="ja-JP" altLang="en-US" sz="900" b="0" i="0" u="none" strike="noStrike" kern="0" cap="none" spc="0" normalizeH="0" baseline="0" noProof="0">
              <a:ln>
                <a:noFill/>
              </a:ln>
              <a:solidFill>
                <a:prstClr val="black"/>
              </a:solidFill>
              <a:effectLst/>
              <a:uLnTx/>
              <a:uFillTx/>
              <a:latin typeface="+mn-lt"/>
              <a:ea typeface="+mn-ea"/>
              <a:cs typeface="+mn-cs"/>
            </a:rPr>
            <a:t>、</a:t>
          </a:r>
          <a:r>
            <a:rPr kumimoji="1" lang="ja-JP" altLang="ja-JP" sz="900" b="0" i="0" u="none" strike="noStrike" kern="0" cap="none" spc="0" normalizeH="0" baseline="0" noProof="0">
              <a:ln>
                <a:noFill/>
              </a:ln>
              <a:solidFill>
                <a:prstClr val="black"/>
              </a:solidFill>
              <a:effectLst/>
              <a:uLnTx/>
              <a:uFillTx/>
              <a:latin typeface="+mn-lt"/>
              <a:ea typeface="+mn-ea"/>
              <a:cs typeface="+mn-cs"/>
            </a:rPr>
            <a:t>普通交付税の大幅な</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により経常一般財源が</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となった結果、</a:t>
          </a:r>
          <a:r>
            <a:rPr kumimoji="1" lang="en-US" altLang="ja-JP" sz="900" b="0" i="0" u="none" strike="noStrike" kern="0" cap="none" spc="0" normalizeH="0" baseline="0" noProof="0">
              <a:ln>
                <a:noFill/>
              </a:ln>
              <a:solidFill>
                <a:prstClr val="black"/>
              </a:solidFill>
              <a:effectLst/>
              <a:uLnTx/>
              <a:uFillTx/>
              <a:latin typeface="+mn-lt"/>
              <a:ea typeface="+mn-ea"/>
              <a:cs typeface="+mn-cs"/>
            </a:rPr>
            <a:t>3.0</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改善</a:t>
          </a:r>
          <a:r>
            <a:rPr kumimoji="1" lang="ja-JP" altLang="ja-JP" sz="900" b="0" i="0" u="none" strike="noStrike" kern="0" cap="none" spc="0" normalizeH="0" baseline="0" noProof="0">
              <a:ln>
                <a:noFill/>
              </a:ln>
              <a:solidFill>
                <a:prstClr val="black"/>
              </a:solidFill>
              <a:effectLst/>
              <a:uLnTx/>
              <a:uFillTx/>
              <a:latin typeface="+mn-lt"/>
              <a:ea typeface="+mn-ea"/>
              <a:cs typeface="+mn-cs"/>
            </a:rPr>
            <a:t>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78014</xdr:rowOff>
    </xdr:from>
    <xdr:to>
      <xdr:col>24</xdr:col>
      <xdr:colOff>25400</xdr:colOff>
      <xdr:row>41</xdr:row>
      <xdr:rowOff>37193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564414"/>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9270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37193</xdr:rowOff>
    </xdr:from>
    <xdr:to>
      <xdr:col>24</xdr:col>
      <xdr:colOff>114300</xdr:colOff>
      <xdr:row>41</xdr:row>
      <xdr:rowOff>37193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164391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30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78014</xdr:rowOff>
    </xdr:from>
    <xdr:to>
      <xdr:col>24</xdr:col>
      <xdr:colOff>114300</xdr:colOff>
      <xdr:row>32</xdr:row>
      <xdr:rowOff>78014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564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105228</xdr:rowOff>
    </xdr:from>
    <xdr:to>
      <xdr:col>24</xdr:col>
      <xdr:colOff>25400</xdr:colOff>
      <xdr:row>40</xdr:row>
      <xdr:rowOff>88900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620328"/>
          <a:ext cx="838200" cy="32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138991</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68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122464</xdr:rowOff>
    </xdr:from>
    <xdr:to>
      <xdr:col>24</xdr:col>
      <xdr:colOff>76200</xdr:colOff>
      <xdr:row>36</xdr:row>
      <xdr:rowOff>52614</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170543</xdr:rowOff>
    </xdr:from>
    <xdr:to>
      <xdr:col>19</xdr:col>
      <xdr:colOff>187325</xdr:colOff>
      <xdr:row>40</xdr:row>
      <xdr:rowOff>88900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685643"/>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8164</xdr:rowOff>
    </xdr:from>
    <xdr:to>
      <xdr:col>20</xdr:col>
      <xdr:colOff>38100</xdr:colOff>
      <xdr:row>37</xdr:row>
      <xdr:rowOff>109764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35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119941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12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170543</xdr:rowOff>
    </xdr:from>
    <xdr:to>
      <xdr:col>15</xdr:col>
      <xdr:colOff>98425</xdr:colOff>
      <xdr:row>40</xdr:row>
      <xdr:rowOff>110672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685643"/>
          <a:ext cx="889000" cy="28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16328</xdr:rowOff>
    </xdr:from>
    <xdr:to>
      <xdr:col>15</xdr:col>
      <xdr:colOff>149225</xdr:colOff>
      <xdr:row>36</xdr:row>
      <xdr:rowOff>117928</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8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128105</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95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110672</xdr:rowOff>
    </xdr:from>
    <xdr:to>
      <xdr:col>11</xdr:col>
      <xdr:colOff>9525</xdr:colOff>
      <xdr:row>40</xdr:row>
      <xdr:rowOff>143328</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9686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27214</xdr:rowOff>
    </xdr:from>
    <xdr:to>
      <xdr:col>11</xdr:col>
      <xdr:colOff>60325</xdr:colOff>
      <xdr:row>36</xdr:row>
      <xdr:rowOff>128814</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138991</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6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54428</xdr:rowOff>
    </xdr:from>
    <xdr:to>
      <xdr:col>24</xdr:col>
      <xdr:colOff>76200</xdr:colOff>
      <xdr:row>38</xdr:row>
      <xdr:rowOff>156028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26505</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54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38100</xdr:rowOff>
    </xdr:from>
    <xdr:to>
      <xdr:col>20</xdr:col>
      <xdr:colOff>38100</xdr:colOff>
      <xdr:row>40</xdr:row>
      <xdr:rowOff>139700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8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124477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98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119743</xdr:rowOff>
    </xdr:from>
    <xdr:to>
      <xdr:col>15</xdr:col>
      <xdr:colOff>149225</xdr:colOff>
      <xdr:row>39</xdr:row>
      <xdr:rowOff>49893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63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34670</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72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59872</xdr:rowOff>
    </xdr:from>
    <xdr:to>
      <xdr:col>11</xdr:col>
      <xdr:colOff>60325</xdr:colOff>
      <xdr:row>40</xdr:row>
      <xdr:rowOff>161472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91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146249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700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92528</xdr:rowOff>
    </xdr:from>
    <xdr:to>
      <xdr:col>6</xdr:col>
      <xdr:colOff>171450</xdr:colOff>
      <xdr:row>41</xdr:row>
      <xdr:rowOff>22678</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95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7455</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703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行政需要の増加に伴い事務経費が年々増加する中、経常経費は増加傾向にあったが、</a:t>
          </a:r>
          <a:r>
            <a:rPr kumimoji="1" lang="ja-JP" altLang="en-US" sz="900" b="0" i="0" u="none" strike="noStrike" kern="0" cap="none" spc="0" normalizeH="0" baseline="0" noProof="0">
              <a:ln>
                <a:noFill/>
              </a:ln>
              <a:solidFill>
                <a:prstClr val="black"/>
              </a:solidFill>
              <a:effectLst/>
              <a:uLnTx/>
              <a:uFillTx/>
              <a:latin typeface="+mn-lt"/>
              <a:ea typeface="+mn-ea"/>
              <a:cs typeface="+mn-cs"/>
            </a:rPr>
            <a:t>令和</a:t>
          </a:r>
          <a:r>
            <a:rPr kumimoji="1" lang="en-US" altLang="ja-JP" sz="900" b="0" i="0" u="none" strike="noStrike" kern="0" cap="none" spc="0" normalizeH="0" baseline="0" noProof="0">
              <a:ln>
                <a:noFill/>
              </a:ln>
              <a:solidFill>
                <a:prstClr val="black"/>
              </a:solidFill>
              <a:effectLst/>
              <a:uLnTx/>
              <a:uFillTx/>
              <a:latin typeface="+mn-lt"/>
              <a:ea typeface="+mn-ea"/>
              <a:cs typeface="+mn-cs"/>
            </a:rPr>
            <a:t>2</a:t>
          </a:r>
          <a:r>
            <a:rPr kumimoji="1" lang="ja-JP" altLang="en-US" sz="900" b="0" i="0" u="none" strike="noStrike" kern="0" cap="none" spc="0" normalizeH="0" baseline="0" noProof="0">
              <a:ln>
                <a:noFill/>
              </a:ln>
              <a:solidFill>
                <a:prstClr val="black"/>
              </a:solidFill>
              <a:effectLst/>
              <a:uLnTx/>
              <a:uFillTx/>
              <a:latin typeface="+mn-lt"/>
              <a:ea typeface="+mn-ea"/>
              <a:cs typeface="+mn-cs"/>
            </a:rPr>
            <a:t>年度は</a:t>
          </a:r>
          <a:r>
            <a:rPr kumimoji="1" lang="ja-JP" altLang="ja-JP" sz="900" b="0" i="0" u="none" strike="noStrike" kern="0" cap="none" spc="0" normalizeH="0" baseline="0" noProof="0">
              <a:ln>
                <a:noFill/>
              </a:ln>
              <a:solidFill>
                <a:prstClr val="black"/>
              </a:solidFill>
              <a:effectLst/>
              <a:uLnTx/>
              <a:uFillTx/>
              <a:latin typeface="+mn-lt"/>
              <a:ea typeface="+mn-ea"/>
              <a:cs typeface="+mn-cs"/>
            </a:rPr>
            <a:t>制度変更等により減に転じた。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a:t>
          </a:r>
          <a:r>
            <a:rPr kumimoji="1" lang="ja-JP" altLang="en-US" sz="900" b="0" i="0" u="none" strike="noStrike" kern="0" cap="none" spc="0" normalizeH="0" baseline="0" noProof="0">
              <a:ln>
                <a:noFill/>
              </a:ln>
              <a:solidFill>
                <a:prstClr val="black"/>
              </a:solidFill>
              <a:effectLst/>
              <a:uLnTx/>
              <a:uFillTx/>
              <a:latin typeface="+mn-lt"/>
              <a:ea typeface="+mn-ea"/>
              <a:cs typeface="+mn-cs"/>
            </a:rPr>
            <a:t>機器の入替に伴う電算経費の</a:t>
          </a:r>
          <a:r>
            <a:rPr kumimoji="1" lang="ja-JP" altLang="ja-JP" sz="900" b="0" i="0" u="none" strike="noStrike" kern="0" cap="none" spc="0" normalizeH="0" baseline="0" noProof="0">
              <a:ln>
                <a:noFill/>
              </a:ln>
              <a:solidFill>
                <a:prstClr val="black"/>
              </a:solidFill>
              <a:effectLst/>
              <a:uLnTx/>
              <a:uFillTx/>
              <a:latin typeface="+mn-lt"/>
              <a:ea typeface="+mn-ea"/>
              <a:cs typeface="+mn-cs"/>
            </a:rPr>
            <a:t>減</a:t>
          </a:r>
          <a:r>
            <a:rPr kumimoji="1" lang="ja-JP" altLang="en-US" sz="900" b="0" i="0" u="none" strike="noStrike" kern="0" cap="none" spc="0" normalizeH="0" baseline="0" noProof="0">
              <a:ln>
                <a:noFill/>
              </a:ln>
              <a:solidFill>
                <a:prstClr val="black"/>
              </a:solidFill>
              <a:effectLst/>
              <a:uLnTx/>
              <a:uFillTx/>
              <a:latin typeface="+mn-lt"/>
              <a:ea typeface="+mn-ea"/>
              <a:cs typeface="+mn-cs"/>
            </a:rPr>
            <a:t>等により</a:t>
          </a:r>
          <a:r>
            <a:rPr kumimoji="1" lang="ja-JP" altLang="ja-JP" sz="900" b="0" i="0" u="none" strike="noStrike" kern="0" cap="none" spc="0" normalizeH="0" baseline="0" noProof="0">
              <a:ln>
                <a:noFill/>
              </a:ln>
              <a:solidFill>
                <a:prstClr val="black"/>
              </a:solidFill>
              <a:effectLst/>
              <a:uLnTx/>
              <a:uFillTx/>
              <a:latin typeface="+mn-lt"/>
              <a:ea typeface="+mn-ea"/>
              <a:cs typeface="+mn-cs"/>
            </a:rPr>
            <a:t>経常経費</a:t>
          </a:r>
          <a:r>
            <a:rPr kumimoji="1" lang="ja-JP" altLang="en-US" sz="900" b="0" i="0" u="none" strike="noStrike" kern="0" cap="none" spc="0" normalizeH="0" baseline="0" noProof="0">
              <a:ln>
                <a:noFill/>
              </a:ln>
              <a:solidFill>
                <a:prstClr val="black"/>
              </a:solidFill>
              <a:effectLst/>
              <a:uLnTx/>
              <a:uFillTx/>
              <a:latin typeface="+mn-lt"/>
              <a:ea typeface="+mn-ea"/>
              <a:cs typeface="+mn-cs"/>
            </a:rPr>
            <a:t>は減額となったが、経常経費特定財源がそれを上回る減となったことにより、経常経費充当一般財源は約</a:t>
          </a:r>
          <a:r>
            <a:rPr kumimoji="1" lang="en-US" altLang="ja-JP" sz="900" b="0" i="0" u="none" strike="noStrike" kern="0" cap="none" spc="0" normalizeH="0" baseline="0" noProof="0">
              <a:ln>
                <a:noFill/>
              </a:ln>
              <a:solidFill>
                <a:prstClr val="black"/>
              </a:solidFill>
              <a:effectLst/>
              <a:uLnTx/>
              <a:uFillTx/>
              <a:latin typeface="+mn-lt"/>
              <a:ea typeface="+mn-ea"/>
              <a:cs typeface="+mn-cs"/>
            </a:rPr>
            <a:t>90</a:t>
          </a:r>
          <a:r>
            <a:rPr kumimoji="1" lang="ja-JP" altLang="en-US" sz="900" b="0" i="0" u="none" strike="noStrike" kern="0" cap="none" spc="0" normalizeH="0" baseline="0" noProof="0">
              <a:ln>
                <a:noFill/>
              </a:ln>
              <a:solidFill>
                <a:prstClr val="black"/>
              </a:solidFill>
              <a:effectLst/>
              <a:uLnTx/>
              <a:uFillTx/>
              <a:latin typeface="+mn-lt"/>
              <a:ea typeface="+mn-ea"/>
              <a:cs typeface="+mn-cs"/>
            </a:rPr>
            <a:t>万円の微増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となった。一方、普通交付税の大幅な</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により経常一般財源が</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900" b="0" i="0" u="none" strike="noStrike" kern="0" cap="none" spc="0" normalizeH="0" baseline="0" noProof="0">
              <a:ln>
                <a:noFill/>
              </a:ln>
              <a:solidFill>
                <a:prstClr val="black"/>
              </a:solidFill>
              <a:effectLst/>
              <a:uLnTx/>
              <a:uFillTx/>
              <a:latin typeface="+mn-lt"/>
              <a:ea typeface="+mn-ea"/>
              <a:cs typeface="+mn-cs"/>
            </a:rPr>
            <a:t>ことから</a:t>
          </a:r>
          <a:r>
            <a:rPr kumimoji="1" lang="ja-JP" altLang="ja-JP" sz="900" b="0" i="0" u="none" strike="noStrike" kern="0" cap="none" spc="0" normalizeH="0" baseline="0" noProof="0">
              <a:ln>
                <a:noFill/>
              </a:ln>
              <a:solidFill>
                <a:prstClr val="black"/>
              </a:solidFill>
              <a:effectLst/>
              <a:uLnTx/>
              <a:uFillTx/>
              <a:latin typeface="+mn-lt"/>
              <a:ea typeface="+mn-ea"/>
              <a:cs typeface="+mn-cs"/>
            </a:rPr>
            <a:t>、結果的には、前年度比</a:t>
          </a:r>
          <a:r>
            <a:rPr kumimoji="1" lang="en-US" altLang="ja-JP" sz="900" b="0" i="0" u="none" strike="noStrike" kern="0" cap="none" spc="0" normalizeH="0" baseline="0" noProof="0">
              <a:ln>
                <a:noFill/>
              </a:ln>
              <a:solidFill>
                <a:prstClr val="black"/>
              </a:solidFill>
              <a:effectLst/>
              <a:uLnTx/>
              <a:uFillTx/>
              <a:latin typeface="+mn-lt"/>
              <a:ea typeface="+mn-ea"/>
              <a:cs typeface="+mn-cs"/>
            </a:rPr>
            <a:t>1.1</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改善</a:t>
          </a:r>
          <a:r>
            <a:rPr kumimoji="1" lang="ja-JP" altLang="ja-JP" sz="900" b="0" i="0" u="none" strike="noStrike" kern="0" cap="none" spc="0" normalizeH="0" baseline="0" noProof="0">
              <a:ln>
                <a:noFill/>
              </a:ln>
              <a:solidFill>
                <a:prstClr val="black"/>
              </a:solidFill>
              <a:effectLst/>
              <a:uLnTx/>
              <a:uFillTx/>
              <a:latin typeface="+mn-lt"/>
              <a:ea typeface="+mn-ea"/>
              <a:cs typeface="+mn-cs"/>
            </a:rPr>
            <a:t>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12700</xdr:rowOff>
    </xdr:from>
    <xdr:to>
      <xdr:col>82</xdr:col>
      <xdr:colOff>107950</xdr:colOff>
      <xdr:row>21</xdr:row>
      <xdr:rowOff>85090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41300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57167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5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85090</xdr:rowOff>
    </xdr:from>
    <xdr:to>
      <xdr:col>82</xdr:col>
      <xdr:colOff>196850</xdr:colOff>
      <xdr:row>21</xdr:row>
      <xdr:rowOff>85090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85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99077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12700</xdr:rowOff>
    </xdr:from>
    <xdr:to>
      <xdr:col>82</xdr:col>
      <xdr:colOff>196850</xdr:colOff>
      <xdr:row>14</xdr:row>
      <xdr:rowOff>12700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41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8890</xdr:rowOff>
    </xdr:from>
    <xdr:to>
      <xdr:col>82</xdr:col>
      <xdr:colOff>107950</xdr:colOff>
      <xdr:row>17</xdr:row>
      <xdr:rowOff>92710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92354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85107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56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68580</xdr:rowOff>
    </xdr:from>
    <xdr:to>
      <xdr:col>82</xdr:col>
      <xdr:colOff>158750</xdr:colOff>
      <xdr:row>16</xdr:row>
      <xdr:rowOff>170180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1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92710</xdr:rowOff>
    </xdr:from>
    <xdr:to>
      <xdr:col>78</xdr:col>
      <xdr:colOff>69850</xdr:colOff>
      <xdr:row>18</xdr:row>
      <xdr:rowOff>43180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300736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69867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43180</xdr:rowOff>
    </xdr:from>
    <xdr:to>
      <xdr:col>73</xdr:col>
      <xdr:colOff>180975</xdr:colOff>
      <xdr:row>18</xdr:row>
      <xdr:rowOff>96520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31292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34290</xdr:rowOff>
    </xdr:from>
    <xdr:to>
      <xdr:col>74</xdr:col>
      <xdr:colOff>31750</xdr:colOff>
      <xdr:row>17</xdr:row>
      <xdr:rowOff>135890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146067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717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20320</xdr:rowOff>
    </xdr:from>
    <xdr:to>
      <xdr:col>69</xdr:col>
      <xdr:colOff>92075</xdr:colOff>
      <xdr:row>18</xdr:row>
      <xdr:rowOff>96520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1064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130827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3810</xdr:rowOff>
    </xdr:from>
    <xdr:to>
      <xdr:col>65</xdr:col>
      <xdr:colOff>53975</xdr:colOff>
      <xdr:row>17</xdr:row>
      <xdr:rowOff>105410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115587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6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101617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41910</xdr:rowOff>
    </xdr:from>
    <xdr:to>
      <xdr:col>78</xdr:col>
      <xdr:colOff>120650</xdr:colOff>
      <xdr:row>17</xdr:row>
      <xdr:rowOff>143510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128287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04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163830</xdr:rowOff>
    </xdr:from>
    <xdr:to>
      <xdr:col>74</xdr:col>
      <xdr:colOff>31750</xdr:colOff>
      <xdr:row>18</xdr:row>
      <xdr:rowOff>93980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07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78757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16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45720</xdr:rowOff>
    </xdr:from>
    <xdr:to>
      <xdr:col>69</xdr:col>
      <xdr:colOff>142875</xdr:colOff>
      <xdr:row>18</xdr:row>
      <xdr:rowOff>147320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13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132097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21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140970</xdr:rowOff>
    </xdr:from>
    <xdr:to>
      <xdr:col>65</xdr:col>
      <xdr:colOff>53975</xdr:colOff>
      <xdr:row>18</xdr:row>
      <xdr:rowOff>71120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05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55897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政策による児童数の増加、法改正の影響による障がい者に対する自立支援給付費の増加から、経常経費は増加傾向にあったが、令和</a:t>
          </a:r>
          <a:r>
            <a:rPr kumimoji="1" lang="en-US" altLang="ja-JP" sz="900" b="0" i="0" u="none" strike="noStrike" kern="0" cap="none" spc="0" normalizeH="0" baseline="0" noProof="0">
              <a:ln>
                <a:noFill/>
              </a:ln>
              <a:solidFill>
                <a:prstClr val="black"/>
              </a:solidFill>
              <a:effectLst/>
              <a:uLnTx/>
              <a:uFillTx/>
              <a:latin typeface="+mn-lt"/>
              <a:ea typeface="+mn-ea"/>
              <a:cs typeface="+mn-cs"/>
            </a:rPr>
            <a:t>2</a:t>
          </a:r>
          <a:r>
            <a:rPr kumimoji="1" lang="ja-JP" altLang="ja-JP" sz="900" b="0" i="0" u="none" strike="noStrike" kern="0" cap="none" spc="0" normalizeH="0" baseline="0" noProof="0">
              <a:ln>
                <a:noFill/>
              </a:ln>
              <a:solidFill>
                <a:prstClr val="black"/>
              </a:solidFill>
              <a:effectLst/>
              <a:uLnTx/>
              <a:uFillTx/>
              <a:latin typeface="+mn-lt"/>
              <a:ea typeface="+mn-ea"/>
              <a:cs typeface="+mn-cs"/>
            </a:rPr>
            <a:t>年度減少に転じ</a:t>
          </a:r>
          <a:r>
            <a:rPr kumimoji="1" lang="ja-JP" altLang="en-US" sz="900" b="0" i="0" u="none" strike="noStrike" kern="0" cap="none" spc="0" normalizeH="0" baseline="0" noProof="0">
              <a:ln>
                <a:noFill/>
              </a:ln>
              <a:solidFill>
                <a:prstClr val="black"/>
              </a:solidFill>
              <a:effectLst/>
              <a:uLnTx/>
              <a:uFillTx/>
              <a:latin typeface="+mn-lt"/>
              <a:ea typeface="+mn-ea"/>
              <a:cs typeface="+mn-cs"/>
            </a:rPr>
            <a:t>、令和</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en-US" sz="900" b="0" i="0" u="none" strike="noStrike" kern="0" cap="none" spc="0" normalizeH="0" baseline="0" noProof="0">
              <a:ln>
                <a:noFill/>
              </a:ln>
              <a:solidFill>
                <a:prstClr val="black"/>
              </a:solidFill>
              <a:effectLst/>
              <a:uLnTx/>
              <a:uFillTx/>
              <a:latin typeface="+mn-lt"/>
              <a:ea typeface="+mn-ea"/>
              <a:cs typeface="+mn-cs"/>
            </a:rPr>
            <a:t>年度も減額となっ</a:t>
          </a:r>
          <a:r>
            <a:rPr kumimoji="1" lang="ja-JP" altLang="ja-JP" sz="900" b="0" i="0" u="none" strike="noStrike" kern="0" cap="none" spc="0" normalizeH="0" baseline="0" noProof="0">
              <a:ln>
                <a:noFill/>
              </a:ln>
              <a:solidFill>
                <a:prstClr val="black"/>
              </a:solidFill>
              <a:effectLst/>
              <a:uLnTx/>
              <a:uFillTx/>
              <a:latin typeface="+mn-lt"/>
              <a:ea typeface="+mn-ea"/>
              <a:cs typeface="+mn-cs"/>
            </a:rPr>
            <a:t>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年度においては、保育所等利用者数の減に伴って経常経費は減少したものの、経常経費特定財源</a:t>
          </a:r>
          <a:r>
            <a:rPr kumimoji="1" lang="ja-JP" altLang="en-US" sz="900" b="0" i="0" u="none" strike="noStrike" kern="0" cap="none" spc="0" normalizeH="0" baseline="0" noProof="0">
              <a:ln>
                <a:noFill/>
              </a:ln>
              <a:solidFill>
                <a:prstClr val="black"/>
              </a:solidFill>
              <a:effectLst/>
              <a:uLnTx/>
              <a:uFillTx/>
              <a:latin typeface="+mn-lt"/>
              <a:ea typeface="+mn-ea"/>
              <a:cs typeface="+mn-cs"/>
            </a:rPr>
            <a:t>も減</a:t>
          </a:r>
          <a:r>
            <a:rPr kumimoji="1" lang="ja-JP" altLang="ja-JP" sz="900" b="0" i="0" u="none" strike="noStrike" kern="0" cap="none" spc="0" normalizeH="0" baseline="0" noProof="0">
              <a:ln>
                <a:noFill/>
              </a:ln>
              <a:solidFill>
                <a:prstClr val="black"/>
              </a:solidFill>
              <a:effectLst/>
              <a:uLnTx/>
              <a:uFillTx/>
              <a:latin typeface="+mn-lt"/>
              <a:ea typeface="+mn-ea"/>
              <a:cs typeface="+mn-cs"/>
            </a:rPr>
            <a:t>とな</a:t>
          </a:r>
          <a:r>
            <a:rPr kumimoji="1" lang="ja-JP" altLang="en-US" sz="900" b="0" i="0" u="none" strike="noStrike" kern="0" cap="none" spc="0" normalizeH="0" baseline="0" noProof="0">
              <a:ln>
                <a:noFill/>
              </a:ln>
              <a:solidFill>
                <a:prstClr val="black"/>
              </a:solidFill>
              <a:effectLst/>
              <a:uLnTx/>
              <a:uFillTx/>
              <a:latin typeface="+mn-lt"/>
              <a:ea typeface="+mn-ea"/>
              <a:cs typeface="+mn-cs"/>
            </a:rPr>
            <a:t>ったことによ</a:t>
          </a:r>
          <a:r>
            <a:rPr kumimoji="1" lang="ja-JP" altLang="ja-JP" sz="900" b="0" i="0" u="none" strike="noStrike" kern="0" cap="none" spc="0" normalizeH="0" baseline="0" noProof="0">
              <a:ln>
                <a:noFill/>
              </a:ln>
              <a:solidFill>
                <a:prstClr val="black"/>
              </a:solidFill>
              <a:effectLst/>
              <a:uLnTx/>
              <a:uFillTx/>
              <a:latin typeface="+mn-lt"/>
              <a:ea typeface="+mn-ea"/>
              <a:cs typeface="+mn-cs"/>
            </a:rPr>
            <a:t>り、経常経費充当一般財源は</a:t>
          </a:r>
          <a:r>
            <a:rPr kumimoji="1" lang="ja-JP" altLang="en-US" sz="900" b="0" i="0" u="none" strike="noStrike" kern="0" cap="none" spc="0" normalizeH="0" baseline="0" noProof="0">
              <a:ln>
                <a:noFill/>
              </a:ln>
              <a:solidFill>
                <a:prstClr val="black"/>
              </a:solidFill>
              <a:effectLst/>
              <a:uLnTx/>
              <a:uFillTx/>
              <a:latin typeface="+mn-lt"/>
              <a:ea typeface="+mn-ea"/>
              <a:cs typeface="+mn-cs"/>
            </a:rPr>
            <a:t>約</a:t>
          </a:r>
          <a:r>
            <a:rPr kumimoji="1" lang="en-US" altLang="ja-JP" sz="900" b="0" i="0" u="none" strike="noStrike" kern="0" cap="none" spc="0" normalizeH="0" baseline="0" noProof="0">
              <a:ln>
                <a:noFill/>
              </a:ln>
              <a:solidFill>
                <a:prstClr val="black"/>
              </a:solidFill>
              <a:effectLst/>
              <a:uLnTx/>
              <a:uFillTx/>
              <a:latin typeface="+mn-lt"/>
              <a:ea typeface="+mn-ea"/>
              <a:cs typeface="+mn-cs"/>
            </a:rPr>
            <a:t>3,900</a:t>
          </a:r>
          <a:r>
            <a:rPr kumimoji="1" lang="ja-JP" altLang="en-US" sz="900" b="0" i="0" u="none" strike="noStrike" kern="0" cap="none" spc="0" normalizeH="0" baseline="0" noProof="0">
              <a:ln>
                <a:noFill/>
              </a:ln>
              <a:solidFill>
                <a:prstClr val="black"/>
              </a:solidFill>
              <a:effectLst/>
              <a:uLnTx/>
              <a:uFillTx/>
              <a:latin typeface="+mn-lt"/>
              <a:ea typeface="+mn-ea"/>
              <a:cs typeface="+mn-cs"/>
            </a:rPr>
            <a:t>万円の増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となった。一方、普通交付税の大幅な</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により経常一般財源が</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900" b="0" i="0" u="none" strike="noStrike" kern="0" cap="none" spc="0" normalizeH="0" baseline="0" noProof="0">
              <a:ln>
                <a:noFill/>
              </a:ln>
              <a:solidFill>
                <a:prstClr val="black"/>
              </a:solidFill>
              <a:effectLst/>
              <a:uLnTx/>
              <a:uFillTx/>
              <a:latin typeface="+mn-lt"/>
              <a:ea typeface="+mn-ea"/>
              <a:cs typeface="+mn-cs"/>
            </a:rPr>
            <a:t>ため</a:t>
          </a:r>
          <a:r>
            <a:rPr kumimoji="1" lang="ja-JP" altLang="ja-JP" sz="900" b="0" i="0" u="none" strike="noStrike" kern="0" cap="none" spc="0" normalizeH="0" baseline="0" noProof="0">
              <a:ln>
                <a:noFill/>
              </a:ln>
              <a:solidFill>
                <a:prstClr val="black"/>
              </a:solidFill>
              <a:effectLst/>
              <a:uLnTx/>
              <a:uFillTx/>
              <a:latin typeface="+mn-lt"/>
              <a:ea typeface="+mn-ea"/>
              <a:cs typeface="+mn-cs"/>
            </a:rPr>
            <a:t>、結果的には、前年度比</a:t>
          </a:r>
          <a:r>
            <a:rPr kumimoji="1" lang="en-US" altLang="ja-JP" sz="900" b="0" i="0" u="none" strike="noStrike" kern="0" cap="none" spc="0" normalizeH="0" baseline="0" noProof="0">
              <a:ln>
                <a:noFill/>
              </a:ln>
              <a:solidFill>
                <a:prstClr val="black"/>
              </a:solidFill>
              <a:effectLst/>
              <a:uLnTx/>
              <a:uFillTx/>
              <a:latin typeface="+mn-lt"/>
              <a:ea typeface="+mn-ea"/>
              <a:cs typeface="+mn-cs"/>
            </a:rPr>
            <a:t>0.4</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の上昇で留まった</a:t>
          </a:r>
          <a:r>
            <a:rPr kumimoji="1" lang="ja-JP" altLang="ja-JP" sz="900" b="0" i="0" u="none" strike="noStrike" kern="0" cap="none" spc="0" normalizeH="0" baseline="0" noProof="0">
              <a:ln>
                <a:noFill/>
              </a:ln>
              <a:solidFill>
                <a:prstClr val="black"/>
              </a:solidFill>
              <a:effectLst/>
              <a:uLnTx/>
              <a:uFillTx/>
              <a:latin typeface="+mn-lt"/>
              <a:ea typeface="+mn-ea"/>
              <a:cs typeface="+mn-cs"/>
            </a:rPr>
            <a:t>。</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57150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805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29227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57150</xdr:rowOff>
    </xdr:from>
    <xdr:to>
      <xdr:col>24</xdr:col>
      <xdr:colOff>114300</xdr:colOff>
      <xdr:row>61</xdr:row>
      <xdr:rowOff>57150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19050</xdr:rowOff>
    </xdr:from>
    <xdr:to>
      <xdr:col>24</xdr:col>
      <xdr:colOff>25400</xdr:colOff>
      <xdr:row>55</xdr:row>
      <xdr:rowOff>69850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4488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10177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268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165100</xdr:rowOff>
    </xdr:from>
    <xdr:to>
      <xdr:col>24</xdr:col>
      <xdr:colOff>76200</xdr:colOff>
      <xdr:row>55</xdr:row>
      <xdr:rowOff>95250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42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19050</xdr:rowOff>
    </xdr:from>
    <xdr:to>
      <xdr:col>19</xdr:col>
      <xdr:colOff>187325</xdr:colOff>
      <xdr:row>56</xdr:row>
      <xdr:rowOff>88900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4488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105427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53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88900</xdr:rowOff>
    </xdr:from>
    <xdr:to>
      <xdr:col>15</xdr:col>
      <xdr:colOff>98425</xdr:colOff>
      <xdr:row>56</xdr:row>
      <xdr:rowOff>165100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690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127000</xdr:rowOff>
    </xdr:from>
    <xdr:to>
      <xdr:col>11</xdr:col>
      <xdr:colOff>9525</xdr:colOff>
      <xdr:row>56</xdr:row>
      <xdr:rowOff>165100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728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95250</xdr:rowOff>
    </xdr:from>
    <xdr:to>
      <xdr:col>11</xdr:col>
      <xdr:colOff>60325</xdr:colOff>
      <xdr:row>56</xdr:row>
      <xdr:rowOff>25400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35577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69850</xdr:rowOff>
    </xdr:from>
    <xdr:to>
      <xdr:col>6</xdr:col>
      <xdr:colOff>171450</xdr:colOff>
      <xdr:row>56</xdr:row>
      <xdr:rowOff>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49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26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162577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139700</xdr:rowOff>
    </xdr:from>
    <xdr:to>
      <xdr:col>20</xdr:col>
      <xdr:colOff>38100</xdr:colOff>
      <xdr:row>55</xdr:row>
      <xdr:rowOff>69850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39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80027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166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38100</xdr:rowOff>
    </xdr:from>
    <xdr:to>
      <xdr:col>15</xdr:col>
      <xdr:colOff>149225</xdr:colOff>
      <xdr:row>56</xdr:row>
      <xdr:rowOff>139700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124477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114300</xdr:rowOff>
    </xdr:from>
    <xdr:to>
      <xdr:col>11</xdr:col>
      <xdr:colOff>60325</xdr:colOff>
      <xdr:row>57</xdr:row>
      <xdr:rowOff>44450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その他の動向としては繰出金が大きく影響している。</a:t>
          </a:r>
          <a:r>
            <a:rPr kumimoji="1" lang="ja-JP" altLang="en-US" sz="900" b="0" i="0" u="none" strike="noStrike" kern="0" cap="none" spc="0" normalizeH="0" baseline="0" noProof="0">
              <a:ln>
                <a:noFill/>
              </a:ln>
              <a:solidFill>
                <a:prstClr val="black"/>
              </a:solidFill>
              <a:effectLst/>
              <a:uLnTx/>
              <a:uFillTx/>
              <a:latin typeface="+mn-lt"/>
              <a:ea typeface="+mn-ea"/>
              <a:cs typeface="+mn-cs"/>
            </a:rPr>
            <a:t>国民健康保険</a:t>
          </a:r>
          <a:r>
            <a:rPr kumimoji="1" lang="ja-JP" altLang="ja-JP" sz="900" b="0" i="0" u="none" strike="noStrike" kern="0" cap="none" spc="0" normalizeH="0" baseline="0" noProof="0">
              <a:ln>
                <a:noFill/>
              </a:ln>
              <a:solidFill>
                <a:prstClr val="black"/>
              </a:solidFill>
              <a:effectLst/>
              <a:uLnTx/>
              <a:uFillTx/>
              <a:latin typeface="+mn-lt"/>
              <a:ea typeface="+mn-ea"/>
              <a:cs typeface="+mn-cs"/>
            </a:rPr>
            <a:t>、介護</a:t>
          </a:r>
          <a:r>
            <a:rPr kumimoji="1" lang="ja-JP" altLang="en-US" sz="900" b="0" i="0" u="none" strike="noStrike" kern="0" cap="none" spc="0" normalizeH="0" baseline="0" noProof="0">
              <a:ln>
                <a:noFill/>
              </a:ln>
              <a:solidFill>
                <a:prstClr val="black"/>
              </a:solidFill>
              <a:effectLst/>
              <a:uLnTx/>
              <a:uFillTx/>
              <a:latin typeface="+mn-lt"/>
              <a:ea typeface="+mn-ea"/>
              <a:cs typeface="+mn-cs"/>
            </a:rPr>
            <a:t>保険</a:t>
          </a:r>
          <a:r>
            <a:rPr kumimoji="1" lang="ja-JP" altLang="ja-JP" sz="900" b="0" i="0" u="none" strike="noStrike" kern="0" cap="none" spc="0" normalizeH="0" baseline="0" noProof="0">
              <a:ln>
                <a:noFill/>
              </a:ln>
              <a:solidFill>
                <a:prstClr val="black"/>
              </a:solidFill>
              <a:effectLst/>
              <a:uLnTx/>
              <a:uFillTx/>
              <a:latin typeface="+mn-lt"/>
              <a:ea typeface="+mn-ea"/>
              <a:cs typeface="+mn-cs"/>
            </a:rPr>
            <a:t>、後期</a:t>
          </a:r>
          <a:r>
            <a:rPr kumimoji="1" lang="ja-JP" altLang="en-US" sz="900" b="0" i="0" u="none" strike="noStrike" kern="0" cap="none" spc="0" normalizeH="0" baseline="0" noProof="0">
              <a:ln>
                <a:noFill/>
              </a:ln>
              <a:solidFill>
                <a:prstClr val="black"/>
              </a:solidFill>
              <a:effectLst/>
              <a:uLnTx/>
              <a:uFillTx/>
              <a:latin typeface="+mn-lt"/>
              <a:ea typeface="+mn-ea"/>
              <a:cs typeface="+mn-cs"/>
            </a:rPr>
            <a:t>高齢者医療保険の</a:t>
          </a:r>
          <a:r>
            <a:rPr kumimoji="1" lang="ja-JP" altLang="ja-JP" sz="900" b="0" i="0" u="none" strike="noStrike" kern="0" cap="none" spc="0" normalizeH="0" baseline="0" noProof="0">
              <a:ln>
                <a:noFill/>
              </a:ln>
              <a:solidFill>
                <a:prstClr val="black"/>
              </a:solidFill>
              <a:effectLst/>
              <a:uLnTx/>
              <a:uFillTx/>
              <a:latin typeface="+mn-lt"/>
              <a:ea typeface="+mn-ea"/>
              <a:cs typeface="+mn-cs"/>
            </a:rPr>
            <a:t>保険給付の増減や下水道使用料の増減等、その年において様々な影響がありつつも、ここ数年横ばいとなっている。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a:t>
          </a:r>
          <a:r>
            <a:rPr kumimoji="1" lang="ja-JP" altLang="en-US" sz="900" b="0" i="0" u="none" strike="noStrike" kern="0" cap="none" spc="0" normalizeH="0" baseline="0" noProof="0">
              <a:ln>
                <a:noFill/>
              </a:ln>
              <a:solidFill>
                <a:prstClr val="black"/>
              </a:solidFill>
              <a:effectLst/>
              <a:uLnTx/>
              <a:uFillTx/>
              <a:latin typeface="+mn-lt"/>
              <a:ea typeface="+mn-ea"/>
              <a:cs typeface="+mn-cs"/>
            </a:rPr>
            <a:t>介護保険特別会計・国民健康保険特別会計に係る繰出金ついては増加したが、</a:t>
          </a:r>
          <a:r>
            <a:rPr kumimoji="1" lang="ja-JP" altLang="ja-JP" sz="900" b="0" i="0" u="none" strike="noStrike" kern="0" cap="none" spc="0" normalizeH="0" baseline="0" noProof="0">
              <a:ln>
                <a:noFill/>
              </a:ln>
              <a:solidFill>
                <a:prstClr val="black"/>
              </a:solidFill>
              <a:effectLst/>
              <a:uLnTx/>
              <a:uFillTx/>
              <a:latin typeface="+mn-lt"/>
              <a:ea typeface="+mn-ea"/>
              <a:cs typeface="+mn-cs"/>
            </a:rPr>
            <a:t>下水</a:t>
          </a:r>
          <a:r>
            <a:rPr kumimoji="1" lang="ja-JP" altLang="en-US" sz="900" b="0" i="0" u="none" strike="noStrike" kern="0" cap="none" spc="0" normalizeH="0" baseline="0" noProof="0">
              <a:ln>
                <a:noFill/>
              </a:ln>
              <a:solidFill>
                <a:prstClr val="black"/>
              </a:solidFill>
              <a:effectLst/>
              <a:uLnTx/>
              <a:uFillTx/>
              <a:latin typeface="+mn-lt"/>
              <a:ea typeface="+mn-ea"/>
              <a:cs typeface="+mn-cs"/>
            </a:rPr>
            <a:t>道事業会計・後期高齢者医療特別会計</a:t>
          </a:r>
          <a:r>
            <a:rPr kumimoji="1" lang="ja-JP" altLang="ja-JP" sz="900" b="0" i="0" u="none" strike="noStrike" kern="0" cap="none" spc="0" normalizeH="0" baseline="0" noProof="0">
              <a:ln>
                <a:noFill/>
              </a:ln>
              <a:solidFill>
                <a:prstClr val="black"/>
              </a:solidFill>
              <a:effectLst/>
              <a:uLnTx/>
              <a:uFillTx/>
              <a:latin typeface="+mn-lt"/>
              <a:ea typeface="+mn-ea"/>
              <a:cs typeface="+mn-cs"/>
            </a:rPr>
            <a:t>に</a:t>
          </a:r>
          <a:r>
            <a:rPr kumimoji="1" lang="ja-JP" altLang="en-US" sz="900" b="0" i="0" u="none" strike="noStrike" kern="0" cap="none" spc="0" normalizeH="0" baseline="0" noProof="0">
              <a:ln>
                <a:noFill/>
              </a:ln>
              <a:solidFill>
                <a:prstClr val="black"/>
              </a:solidFill>
              <a:effectLst/>
              <a:uLnTx/>
              <a:uFillTx/>
              <a:latin typeface="+mn-lt"/>
              <a:ea typeface="+mn-ea"/>
              <a:cs typeface="+mn-cs"/>
            </a:rPr>
            <a:t>係る繰出金がそれを上回る減となったことで、</a:t>
          </a:r>
          <a:r>
            <a:rPr kumimoji="1" lang="ja-JP" altLang="ja-JP" sz="900" b="0" i="0" u="none" strike="noStrike" kern="0" cap="none" spc="0" normalizeH="0" baseline="0" noProof="0">
              <a:ln>
                <a:noFill/>
              </a:ln>
              <a:solidFill>
                <a:prstClr val="black"/>
              </a:solidFill>
              <a:effectLst/>
              <a:uLnTx/>
              <a:uFillTx/>
              <a:latin typeface="+mn-lt"/>
              <a:ea typeface="+mn-ea"/>
              <a:cs typeface="+mn-cs"/>
            </a:rPr>
            <a:t>経常経費充当一般財源</a:t>
          </a:r>
          <a:r>
            <a:rPr kumimoji="1" lang="ja-JP" altLang="en-US" sz="900" b="0" i="0" u="none" strike="noStrike" kern="0" cap="none" spc="0" normalizeH="0" baseline="0" noProof="0">
              <a:ln>
                <a:noFill/>
              </a:ln>
              <a:solidFill>
                <a:prstClr val="black"/>
              </a:solidFill>
              <a:effectLst/>
              <a:uLnTx/>
              <a:uFillTx/>
              <a:latin typeface="+mn-lt"/>
              <a:ea typeface="+mn-ea"/>
              <a:cs typeface="+mn-cs"/>
            </a:rPr>
            <a:t>が減となった。</a:t>
          </a:r>
          <a:r>
            <a:rPr kumimoji="1" lang="ja-JP" altLang="ja-JP" sz="900" b="0" i="0" u="none" strike="noStrike" kern="0" cap="none" spc="0" normalizeH="0" baseline="0" noProof="0">
              <a:ln>
                <a:noFill/>
              </a:ln>
              <a:solidFill>
                <a:prstClr val="black"/>
              </a:solidFill>
              <a:effectLst/>
              <a:uLnTx/>
              <a:uFillTx/>
              <a:latin typeface="+mn-lt"/>
              <a:ea typeface="+mn-ea"/>
              <a:cs typeface="+mn-cs"/>
            </a:rPr>
            <a:t>また、普通交付税の大幅な</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により経常一般財源が</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900" b="0" i="0" u="none" strike="noStrike" kern="0" cap="none" spc="0" normalizeH="0" baseline="0" noProof="0">
              <a:ln>
                <a:noFill/>
              </a:ln>
              <a:solidFill>
                <a:prstClr val="black"/>
              </a:solidFill>
              <a:effectLst/>
              <a:uLnTx/>
              <a:uFillTx/>
              <a:latin typeface="+mn-lt"/>
              <a:ea typeface="+mn-ea"/>
              <a:cs typeface="+mn-cs"/>
            </a:rPr>
            <a:t>ことから</a:t>
          </a:r>
          <a:r>
            <a:rPr kumimoji="1" lang="ja-JP" altLang="ja-JP" sz="900" b="0" i="0" u="none" strike="noStrike" kern="0" cap="none" spc="0" normalizeH="0" baseline="0" noProof="0">
              <a:ln>
                <a:noFill/>
              </a:ln>
              <a:solidFill>
                <a:prstClr val="black"/>
              </a:solidFill>
              <a:effectLst/>
              <a:uLnTx/>
              <a:uFillTx/>
              <a:latin typeface="+mn-lt"/>
              <a:ea typeface="+mn-ea"/>
              <a:cs typeface="+mn-cs"/>
            </a:rPr>
            <a:t>、結果として指標は</a:t>
          </a:r>
          <a:r>
            <a:rPr kumimoji="1" lang="en-US" altLang="ja-JP" sz="900" b="0" i="0" u="none" strike="noStrike" kern="0" cap="none" spc="0" normalizeH="0" baseline="0" noProof="0">
              <a:ln>
                <a:noFill/>
              </a:ln>
              <a:solidFill>
                <a:prstClr val="black"/>
              </a:solidFill>
              <a:effectLst/>
              <a:uLnTx/>
              <a:uFillTx/>
              <a:latin typeface="+mn-lt"/>
              <a:ea typeface="+mn-ea"/>
              <a:cs typeface="+mn-cs"/>
            </a:rPr>
            <a:t>1.1</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改善</a:t>
          </a:r>
          <a:r>
            <a:rPr kumimoji="1" lang="ja-JP" altLang="ja-JP" sz="900" b="0" i="0" u="none" strike="noStrike" kern="0" cap="none" spc="0" normalizeH="0" baseline="0" noProof="0">
              <a:ln>
                <a:noFill/>
              </a:ln>
              <a:solidFill>
                <a:prstClr val="black"/>
              </a:solidFill>
              <a:effectLst/>
              <a:uLnTx/>
              <a:uFillTx/>
              <a:latin typeface="+mn-lt"/>
              <a:ea typeface="+mn-ea"/>
              <a:cs typeface="+mn-cs"/>
            </a:rPr>
            <a:t>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130810</xdr:rowOff>
    </xdr:from>
    <xdr:to>
      <xdr:col>82</xdr:col>
      <xdr:colOff>107950</xdr:colOff>
      <xdr:row>60</xdr:row>
      <xdr:rowOff>127000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1766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99077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127000</xdr:rowOff>
    </xdr:from>
    <xdr:to>
      <xdr:col>82</xdr:col>
      <xdr:colOff>196850</xdr:colOff>
      <xdr:row>60</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45737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6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130810</xdr:rowOff>
    </xdr:from>
    <xdr:to>
      <xdr:col>82</xdr:col>
      <xdr:colOff>196850</xdr:colOff>
      <xdr:row>53</xdr:row>
      <xdr:rowOff>130810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17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16510</xdr:rowOff>
    </xdr:from>
    <xdr:to>
      <xdr:col>82</xdr:col>
      <xdr:colOff>107950</xdr:colOff>
      <xdr:row>57</xdr:row>
      <xdr:rowOff>100330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78916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92727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54610</xdr:rowOff>
    </xdr:from>
    <xdr:to>
      <xdr:col>78</xdr:col>
      <xdr:colOff>69850</xdr:colOff>
      <xdr:row>57</xdr:row>
      <xdr:rowOff>100330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272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144780</xdr:rowOff>
    </xdr:from>
    <xdr:to>
      <xdr:col>78</xdr:col>
      <xdr:colOff>120650</xdr:colOff>
      <xdr:row>57</xdr:row>
      <xdr:rowOff>74930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85107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1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54610</xdr:rowOff>
    </xdr:from>
    <xdr:to>
      <xdr:col>73</xdr:col>
      <xdr:colOff>180975</xdr:colOff>
      <xdr:row>57</xdr:row>
      <xdr:rowOff>77470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27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34290</xdr:rowOff>
    </xdr:from>
    <xdr:to>
      <xdr:col>74</xdr:col>
      <xdr:colOff>31750</xdr:colOff>
      <xdr:row>57</xdr:row>
      <xdr:rowOff>135890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120667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69850</xdr:rowOff>
    </xdr:from>
    <xdr:to>
      <xdr:col>69</xdr:col>
      <xdr:colOff>92075</xdr:colOff>
      <xdr:row>57</xdr:row>
      <xdr:rowOff>77470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842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11430</xdr:rowOff>
    </xdr:from>
    <xdr:to>
      <xdr:col>65</xdr:col>
      <xdr:colOff>53975</xdr:colOff>
      <xdr:row>57</xdr:row>
      <xdr:rowOff>113030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123207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137160</xdr:rowOff>
    </xdr:from>
    <xdr:to>
      <xdr:col>82</xdr:col>
      <xdr:colOff>158750</xdr:colOff>
      <xdr:row>57</xdr:row>
      <xdr:rowOff>67310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109237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71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49530</xdr:rowOff>
    </xdr:from>
    <xdr:to>
      <xdr:col>78</xdr:col>
      <xdr:colOff>120650</xdr:colOff>
      <xdr:row>57</xdr:row>
      <xdr:rowOff>151130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135907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90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3810</xdr:rowOff>
    </xdr:from>
    <xdr:to>
      <xdr:col>74</xdr:col>
      <xdr:colOff>31750</xdr:colOff>
      <xdr:row>57</xdr:row>
      <xdr:rowOff>105410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115587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26670</xdr:rowOff>
    </xdr:from>
    <xdr:to>
      <xdr:col>69</xdr:col>
      <xdr:colOff>142875</xdr:colOff>
      <xdr:row>57</xdr:row>
      <xdr:rowOff>128270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113047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福祉の充実を町政の中心施策の一つに掲げ、次世代育成クーポンを始めとする単独施策を推進していることから補助費等は類似団体と比較しても依然として高水準で推移している。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年度においては、西秋川衛生組合負担金等の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により経常経費が</a:t>
          </a:r>
          <a:r>
            <a:rPr kumimoji="1" lang="ja-JP" altLang="en-US" sz="900" b="0" i="0" u="none" strike="noStrike" kern="0" cap="none" spc="0" normalizeH="0" baseline="0" noProof="0">
              <a:ln>
                <a:noFill/>
              </a:ln>
              <a:solidFill>
                <a:prstClr val="black"/>
              </a:solidFill>
              <a:effectLst/>
              <a:uLnTx/>
              <a:uFillTx/>
              <a:latin typeface="+mn-lt"/>
              <a:ea typeface="+mn-ea"/>
              <a:cs typeface="+mn-cs"/>
            </a:rPr>
            <a:t>増加</a:t>
          </a:r>
          <a:r>
            <a:rPr kumimoji="1" lang="ja-JP" altLang="ja-JP" sz="900" b="0" i="0" u="none" strike="noStrike" kern="0" cap="none" spc="0" normalizeH="0" baseline="0" noProof="0">
              <a:ln>
                <a:noFill/>
              </a:ln>
              <a:solidFill>
                <a:prstClr val="black"/>
              </a:solidFill>
              <a:effectLst/>
              <a:uLnTx/>
              <a:uFillTx/>
              <a:latin typeface="+mn-lt"/>
              <a:ea typeface="+mn-ea"/>
              <a:cs typeface="+mn-cs"/>
            </a:rPr>
            <a:t>したものの、それを上回る経常経費特定財源の</a:t>
          </a:r>
          <a:r>
            <a:rPr kumimoji="1" lang="ja-JP" altLang="en-US" sz="900" b="0" i="0" u="none" strike="noStrike" kern="0" cap="none" spc="0" normalizeH="0" baseline="0" noProof="0">
              <a:ln>
                <a:noFill/>
              </a:ln>
              <a:solidFill>
                <a:prstClr val="black"/>
              </a:solidFill>
              <a:effectLst/>
              <a:uLnTx/>
              <a:uFillTx/>
              <a:latin typeface="+mn-lt"/>
              <a:ea typeface="+mn-ea"/>
              <a:cs typeface="+mn-cs"/>
            </a:rPr>
            <a:t>増加</a:t>
          </a:r>
          <a:r>
            <a:rPr kumimoji="1" lang="ja-JP" altLang="ja-JP" sz="900" b="0" i="0" u="none" strike="noStrike" kern="0" cap="none" spc="0" normalizeH="0" baseline="0" noProof="0">
              <a:ln>
                <a:noFill/>
              </a:ln>
              <a:solidFill>
                <a:prstClr val="black"/>
              </a:solidFill>
              <a:effectLst/>
              <a:uLnTx/>
              <a:uFillTx/>
              <a:latin typeface="+mn-lt"/>
              <a:ea typeface="+mn-ea"/>
              <a:cs typeface="+mn-cs"/>
            </a:rPr>
            <a:t>があり、経常経費充当一般財源は</a:t>
          </a:r>
          <a:r>
            <a:rPr kumimoji="1" lang="ja-JP" altLang="en-US" sz="900" b="0" i="0" u="none" strike="noStrike" kern="0" cap="none" spc="0" normalizeH="0" baseline="0" noProof="0">
              <a:ln>
                <a:noFill/>
              </a:ln>
              <a:solidFill>
                <a:prstClr val="black"/>
              </a:solidFill>
              <a:effectLst/>
              <a:uLnTx/>
              <a:uFillTx/>
              <a:latin typeface="+mn-lt"/>
              <a:ea typeface="+mn-ea"/>
              <a:cs typeface="+mn-cs"/>
            </a:rPr>
            <a:t>約</a:t>
          </a:r>
          <a:r>
            <a:rPr kumimoji="1" lang="en-US" altLang="ja-JP" sz="900" b="0" i="0" u="none" strike="noStrike" kern="0" cap="none" spc="0" normalizeH="0" baseline="0" noProof="0">
              <a:ln>
                <a:noFill/>
              </a:ln>
              <a:solidFill>
                <a:prstClr val="black"/>
              </a:solidFill>
              <a:effectLst/>
              <a:uLnTx/>
              <a:uFillTx/>
              <a:latin typeface="+mn-lt"/>
              <a:ea typeface="+mn-ea"/>
              <a:cs typeface="+mn-cs"/>
            </a:rPr>
            <a:t>4,800</a:t>
          </a:r>
          <a:r>
            <a:rPr kumimoji="1" lang="ja-JP" altLang="en-US" sz="900" b="0" i="0" u="none" strike="noStrike" kern="0" cap="none" spc="0" normalizeH="0" baseline="0" noProof="0">
              <a:ln>
                <a:noFill/>
              </a:ln>
              <a:solidFill>
                <a:prstClr val="black"/>
              </a:solidFill>
              <a:effectLst/>
              <a:uLnTx/>
              <a:uFillTx/>
              <a:latin typeface="+mn-lt"/>
              <a:ea typeface="+mn-ea"/>
              <a:cs typeface="+mn-cs"/>
            </a:rPr>
            <a:t>万円の減</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となった。また、普通交付税の大幅な</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により経常一般財源が</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900" b="0" i="0" u="none" strike="noStrike" kern="0" cap="none" spc="0" normalizeH="0" baseline="0" noProof="0">
              <a:ln>
                <a:noFill/>
              </a:ln>
              <a:solidFill>
                <a:prstClr val="black"/>
              </a:solidFill>
              <a:effectLst/>
              <a:uLnTx/>
              <a:uFillTx/>
              <a:latin typeface="+mn-lt"/>
              <a:ea typeface="+mn-ea"/>
              <a:cs typeface="+mn-cs"/>
            </a:rPr>
            <a:t>ことから</a:t>
          </a:r>
          <a:r>
            <a:rPr kumimoji="1" lang="ja-JP" altLang="ja-JP" sz="900" b="0" i="0" u="none" strike="noStrike" kern="0" cap="none" spc="0" normalizeH="0" baseline="0" noProof="0">
              <a:ln>
                <a:noFill/>
              </a:ln>
              <a:solidFill>
                <a:prstClr val="black"/>
              </a:solidFill>
              <a:effectLst/>
              <a:uLnTx/>
              <a:uFillTx/>
              <a:latin typeface="+mn-lt"/>
              <a:ea typeface="+mn-ea"/>
              <a:cs typeface="+mn-cs"/>
            </a:rPr>
            <a:t>、結果として</a:t>
          </a:r>
          <a:r>
            <a:rPr kumimoji="1" lang="en-US" altLang="ja-JP" sz="900" b="0" i="0" u="none" strike="noStrike" kern="0" cap="none" spc="0" normalizeH="0" baseline="0" noProof="0">
              <a:ln>
                <a:noFill/>
              </a:ln>
              <a:solidFill>
                <a:prstClr val="black"/>
              </a:solidFill>
              <a:effectLst/>
              <a:uLnTx/>
              <a:uFillTx/>
              <a:latin typeface="+mn-lt"/>
              <a:ea typeface="+mn-ea"/>
              <a:cs typeface="+mn-cs"/>
            </a:rPr>
            <a:t>2.9</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改善</a:t>
          </a:r>
          <a:r>
            <a:rPr kumimoji="1" lang="ja-JP" altLang="ja-JP" sz="900" b="0" i="0" u="none" strike="noStrike" kern="0" cap="none" spc="0" normalizeH="0" baseline="0" noProof="0">
              <a:ln>
                <a:noFill/>
              </a:ln>
              <a:solidFill>
                <a:prstClr val="black"/>
              </a:solidFill>
              <a:effectLst/>
              <a:uLnTx/>
              <a:uFillTx/>
              <a:latin typeface="+mn-lt"/>
              <a:ea typeface="+mn-ea"/>
              <a:cs typeface="+mn-cs"/>
            </a:rPr>
            <a:t>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19558</xdr:rowOff>
    </xdr:from>
    <xdr:to>
      <xdr:col>82</xdr:col>
      <xdr:colOff>107950</xdr:colOff>
      <xdr:row>40</xdr:row>
      <xdr:rowOff>53848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6020308"/>
          <a:ext cx="0" cy="891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25925</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8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53848</xdr:rowOff>
    </xdr:from>
    <xdr:to>
      <xdr:col>82</xdr:col>
      <xdr:colOff>196850</xdr:colOff>
      <xdr:row>40</xdr:row>
      <xdr:rowOff>53848</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11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105935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763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19558</xdr:rowOff>
    </xdr:from>
    <xdr:to>
      <xdr:col>82</xdr:col>
      <xdr:colOff>196850</xdr:colOff>
      <xdr:row>35</xdr:row>
      <xdr:rowOff>19558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020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124714</xdr:rowOff>
    </xdr:from>
    <xdr:to>
      <xdr:col>82</xdr:col>
      <xdr:colOff>107950</xdr:colOff>
      <xdr:row>40</xdr:row>
      <xdr:rowOff>85852</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811264"/>
          <a:ext cx="8382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147591</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48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40</xdr:row>
      <xdr:rowOff>17272</xdr:rowOff>
    </xdr:from>
    <xdr:to>
      <xdr:col>78</xdr:col>
      <xdr:colOff>69850</xdr:colOff>
      <xdr:row>40</xdr:row>
      <xdr:rowOff>85852</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87527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130827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17272</xdr:rowOff>
    </xdr:from>
    <xdr:to>
      <xdr:col>73</xdr:col>
      <xdr:colOff>180975</xdr:colOff>
      <xdr:row>40</xdr:row>
      <xdr:rowOff>67564</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87527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163068</xdr:rowOff>
    </xdr:from>
    <xdr:to>
      <xdr:col>74</xdr:col>
      <xdr:colOff>31750</xdr:colOff>
      <xdr:row>37</xdr:row>
      <xdr:rowOff>93218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103395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67564</xdr:rowOff>
    </xdr:from>
    <xdr:to>
      <xdr:col>69</xdr:col>
      <xdr:colOff>92075</xdr:colOff>
      <xdr:row>40</xdr:row>
      <xdr:rowOff>85852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9255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135636</xdr:rowOff>
    </xdr:from>
    <xdr:to>
      <xdr:col>69</xdr:col>
      <xdr:colOff>142875</xdr:colOff>
      <xdr:row>37</xdr:row>
      <xdr:rowOff>65786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75963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135636</xdr:rowOff>
    </xdr:from>
    <xdr:to>
      <xdr:col>65</xdr:col>
      <xdr:colOff>53975</xdr:colOff>
      <xdr:row>37</xdr:row>
      <xdr:rowOff>65786</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75963</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73914</xdr:rowOff>
    </xdr:from>
    <xdr:to>
      <xdr:col>82</xdr:col>
      <xdr:colOff>158750</xdr:colOff>
      <xdr:row>40</xdr:row>
      <xdr:rowOff>4064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76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153941</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669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40</xdr:row>
      <xdr:rowOff>35052</xdr:rowOff>
    </xdr:from>
    <xdr:to>
      <xdr:col>78</xdr:col>
      <xdr:colOff>120650</xdr:colOff>
      <xdr:row>40</xdr:row>
      <xdr:rowOff>136652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89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121429</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979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137922</xdr:rowOff>
    </xdr:from>
    <xdr:to>
      <xdr:col>74</xdr:col>
      <xdr:colOff>31750</xdr:colOff>
      <xdr:row>40</xdr:row>
      <xdr:rowOff>68072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82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52849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91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16764</xdr:rowOff>
    </xdr:from>
    <xdr:to>
      <xdr:col>69</xdr:col>
      <xdr:colOff>142875</xdr:colOff>
      <xdr:row>40</xdr:row>
      <xdr:rowOff>118364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87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103141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961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35052</xdr:rowOff>
    </xdr:from>
    <xdr:to>
      <xdr:col>65</xdr:col>
      <xdr:colOff>53975</xdr:colOff>
      <xdr:row>40</xdr:row>
      <xdr:rowOff>136652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89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121429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979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公債費は</a:t>
          </a:r>
          <a:r>
            <a:rPr kumimoji="1" lang="ja-JP" altLang="en-US" sz="900" b="0" i="0" u="none" strike="noStrike" kern="0" cap="none" spc="0" normalizeH="0" baseline="0" noProof="0">
              <a:ln>
                <a:noFill/>
              </a:ln>
              <a:solidFill>
                <a:prstClr val="black"/>
              </a:solidFill>
              <a:effectLst/>
              <a:uLnTx/>
              <a:uFillTx/>
              <a:latin typeface="+mn-lt"/>
              <a:ea typeface="+mn-ea"/>
              <a:cs typeface="+mn-cs"/>
            </a:rPr>
            <a:t>平成</a:t>
          </a:r>
          <a:r>
            <a:rPr kumimoji="1" lang="en-US" altLang="ja-JP" sz="900" b="0" i="0" u="none" strike="noStrike" kern="0" cap="none" spc="0" normalizeH="0" baseline="0" noProof="0">
              <a:ln>
                <a:noFill/>
              </a:ln>
              <a:solidFill>
                <a:prstClr val="black"/>
              </a:solidFill>
              <a:effectLst/>
              <a:uLnTx/>
              <a:uFillTx/>
              <a:latin typeface="+mn-lt"/>
              <a:ea typeface="+mn-ea"/>
              <a:cs typeface="+mn-cs"/>
            </a:rPr>
            <a:t>25</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年度でピークを越え、臨時財政対策債以外の通常事業債については、投資的事業の計画、財源調整に十分配慮し最小限の地方債活用に留めている。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年度においては、据置期間経過に伴い償還額そのものが増加したこと</a:t>
          </a:r>
          <a:r>
            <a:rPr kumimoji="1" lang="ja-JP" altLang="en-US" sz="900" b="0" i="0" u="none" strike="noStrike" kern="0" cap="none" spc="0" normalizeH="0" baseline="0" noProof="0">
              <a:ln>
                <a:noFill/>
              </a:ln>
              <a:solidFill>
                <a:prstClr val="black"/>
              </a:solidFill>
              <a:effectLst/>
              <a:uLnTx/>
              <a:uFillTx/>
              <a:latin typeface="+mn-lt"/>
              <a:ea typeface="+mn-ea"/>
              <a:cs typeface="+mn-cs"/>
            </a:rPr>
            <a:t>より経常経費充当一般財源が約</a:t>
          </a:r>
          <a:r>
            <a:rPr kumimoji="1" lang="en-US" altLang="ja-JP" sz="900" b="0" i="0" u="none" strike="noStrike" kern="0" cap="none" spc="0" normalizeH="0" baseline="0" noProof="0">
              <a:ln>
                <a:noFill/>
              </a:ln>
              <a:solidFill>
                <a:prstClr val="black"/>
              </a:solidFill>
              <a:effectLst/>
              <a:uLnTx/>
              <a:uFillTx/>
              <a:latin typeface="+mn-lt"/>
              <a:ea typeface="+mn-ea"/>
              <a:cs typeface="+mn-cs"/>
            </a:rPr>
            <a:t>900</a:t>
          </a:r>
          <a:r>
            <a:rPr kumimoji="1" lang="ja-JP" altLang="en-US" sz="900" b="0" i="0" u="none" strike="noStrike" kern="0" cap="none" spc="0" normalizeH="0" baseline="0" noProof="0">
              <a:ln>
                <a:noFill/>
              </a:ln>
              <a:solidFill>
                <a:prstClr val="black"/>
              </a:solidFill>
              <a:effectLst/>
              <a:uLnTx/>
              <a:uFillTx/>
              <a:latin typeface="+mn-lt"/>
              <a:ea typeface="+mn-ea"/>
              <a:cs typeface="+mn-cs"/>
            </a:rPr>
            <a:t>万円の増となったが</a:t>
          </a:r>
          <a:r>
            <a:rPr kumimoji="1" lang="ja-JP" altLang="ja-JP" sz="900" b="0" i="0" u="none" strike="noStrike" kern="0" cap="none" spc="0" normalizeH="0" baseline="0" noProof="0">
              <a:ln>
                <a:noFill/>
              </a:ln>
              <a:solidFill>
                <a:prstClr val="black"/>
              </a:solidFill>
              <a:effectLst/>
              <a:uLnTx/>
              <a:uFillTx/>
              <a:latin typeface="+mn-lt"/>
              <a:ea typeface="+mn-ea"/>
              <a:cs typeface="+mn-cs"/>
            </a:rPr>
            <a:t>、普通交付税の大幅な</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により経常一般財源が</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900" b="0" i="0" u="none" strike="noStrike" kern="0" cap="none" spc="0" normalizeH="0" baseline="0" noProof="0">
              <a:ln>
                <a:noFill/>
              </a:ln>
              <a:solidFill>
                <a:prstClr val="black"/>
              </a:solidFill>
              <a:effectLst/>
              <a:uLnTx/>
              <a:uFillTx/>
              <a:latin typeface="+mn-lt"/>
              <a:ea typeface="+mn-ea"/>
              <a:cs typeface="+mn-cs"/>
            </a:rPr>
            <a:t>ため</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en-US" altLang="ja-JP" sz="900" b="0" i="0" u="none" strike="noStrike" kern="0" cap="none" spc="0" normalizeH="0" baseline="0" noProof="0">
              <a:ln>
                <a:noFill/>
              </a:ln>
              <a:solidFill>
                <a:prstClr val="black"/>
              </a:solidFill>
              <a:effectLst/>
              <a:uLnTx/>
              <a:uFillTx/>
              <a:latin typeface="+mn-lt"/>
              <a:ea typeface="+mn-ea"/>
              <a:cs typeface="+mn-cs"/>
            </a:rPr>
            <a:t>0.6</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の改善となった</a:t>
          </a:r>
          <a:r>
            <a:rPr kumimoji="1" lang="ja-JP" altLang="ja-JP" sz="900" b="0" i="0" u="none" strike="noStrike" kern="0" cap="none" spc="0" normalizeH="0" baseline="0" noProof="0">
              <a:ln>
                <a:noFill/>
              </a:ln>
              <a:solidFill>
                <a:prstClr val="black"/>
              </a:solidFill>
              <a:effectLst/>
              <a:uLnTx/>
              <a:uFillTx/>
              <a:latin typeface="+mn-lt"/>
              <a:ea typeface="+mn-ea"/>
              <a:cs typeface="+mn-cs"/>
            </a:rPr>
            <a:t>。</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72136</xdr:rowOff>
    </xdr:from>
    <xdr:to>
      <xdr:col>24</xdr:col>
      <xdr:colOff>25400</xdr:colOff>
      <xdr:row>80</xdr:row>
      <xdr:rowOff>40132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59436"/>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12209</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40132</xdr:rowOff>
    </xdr:from>
    <xdr:to>
      <xdr:col>24</xdr:col>
      <xdr:colOff>114300</xdr:colOff>
      <xdr:row>80</xdr:row>
      <xdr:rowOff>40132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158513</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50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72136</xdr:rowOff>
    </xdr:from>
    <xdr:to>
      <xdr:col>24</xdr:col>
      <xdr:colOff>114300</xdr:colOff>
      <xdr:row>74</xdr:row>
      <xdr:rowOff>72136</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59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72137</xdr:rowOff>
    </xdr:from>
    <xdr:to>
      <xdr:col>24</xdr:col>
      <xdr:colOff>25400</xdr:colOff>
      <xdr:row>76</xdr:row>
      <xdr:rowOff>99568</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102337"/>
          <a:ext cx="8382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130573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160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158496</xdr:rowOff>
    </xdr:from>
    <xdr:to>
      <xdr:col>24</xdr:col>
      <xdr:colOff>76200</xdr:colOff>
      <xdr:row>77</xdr:row>
      <xdr:rowOff>88646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76708</xdr:rowOff>
    </xdr:from>
    <xdr:to>
      <xdr:col>19</xdr:col>
      <xdr:colOff>187325</xdr:colOff>
      <xdr:row>76</xdr:row>
      <xdr:rowOff>99568</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31069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9906</xdr:rowOff>
    </xdr:from>
    <xdr:to>
      <xdr:col>20</xdr:col>
      <xdr:colOff>38100</xdr:colOff>
      <xdr:row>77</xdr:row>
      <xdr:rowOff>111506</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96283</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297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76708</xdr:rowOff>
    </xdr:from>
    <xdr:to>
      <xdr:col>15</xdr:col>
      <xdr:colOff>98425</xdr:colOff>
      <xdr:row>76</xdr:row>
      <xdr:rowOff>94996</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31069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109999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62992</xdr:rowOff>
    </xdr:from>
    <xdr:to>
      <xdr:col>11</xdr:col>
      <xdr:colOff>9525</xdr:colOff>
      <xdr:row>76</xdr:row>
      <xdr:rowOff>94996</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309319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37337</xdr:rowOff>
    </xdr:from>
    <xdr:to>
      <xdr:col>11</xdr:col>
      <xdr:colOff>60325</xdr:colOff>
      <xdr:row>77</xdr:row>
      <xdr:rowOff>138937</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123714</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21337</xdr:rowOff>
    </xdr:from>
    <xdr:to>
      <xdr:col>24</xdr:col>
      <xdr:colOff>76200</xdr:colOff>
      <xdr:row>76</xdr:row>
      <xdr:rowOff>122937</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37863</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96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48768</xdr:rowOff>
    </xdr:from>
    <xdr:to>
      <xdr:col>20</xdr:col>
      <xdr:colOff>38100</xdr:colOff>
      <xdr:row>76</xdr:row>
      <xdr:rowOff>150368</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160545</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847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25908</xdr:rowOff>
    </xdr:from>
    <xdr:to>
      <xdr:col>15</xdr:col>
      <xdr:colOff>149225</xdr:colOff>
      <xdr:row>76</xdr:row>
      <xdr:rowOff>127508</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137685</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824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44196</xdr:rowOff>
    </xdr:from>
    <xdr:to>
      <xdr:col>11</xdr:col>
      <xdr:colOff>60325</xdr:colOff>
      <xdr:row>76</xdr:row>
      <xdr:rowOff>145796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155973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xdr:rowOff>
    </xdr:from>
    <xdr:to>
      <xdr:col>6</xdr:col>
      <xdr:colOff>171450</xdr:colOff>
      <xdr:row>76</xdr:row>
      <xdr:rowOff>113792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123969</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lt"/>
              <a:ea typeface="+mn-ea"/>
              <a:cs typeface="+mn-cs"/>
            </a:rPr>
            <a:t>　</a:t>
          </a:r>
          <a:r>
            <a:rPr kumimoji="1" lang="ja-JP" altLang="ja-JP" sz="900" b="0" i="0" u="none" strike="noStrike" kern="0" cap="none" spc="0" normalizeH="0" baseline="0" noProof="0">
              <a:ln>
                <a:noFill/>
              </a:ln>
              <a:solidFill>
                <a:prstClr val="black"/>
              </a:solidFill>
              <a:effectLst/>
              <a:uLnTx/>
              <a:uFillTx/>
              <a:latin typeface="+mn-lt"/>
              <a:ea typeface="+mn-ea"/>
              <a:cs typeface="+mn-cs"/>
            </a:rPr>
            <a:t>公債費以外</a:t>
          </a:r>
          <a:r>
            <a:rPr kumimoji="1" lang="ja-JP" altLang="en-US" sz="900" b="0" i="0" u="none" strike="noStrike" kern="0" cap="none" spc="0" normalizeH="0" baseline="0" noProof="0">
              <a:ln>
                <a:noFill/>
              </a:ln>
              <a:solidFill>
                <a:prstClr val="black"/>
              </a:solidFill>
              <a:effectLst/>
              <a:uLnTx/>
              <a:uFillTx/>
              <a:latin typeface="+mn-lt"/>
              <a:ea typeface="+mn-ea"/>
              <a:cs typeface="+mn-cs"/>
            </a:rPr>
            <a:t>は、</a:t>
          </a:r>
          <a:r>
            <a:rPr kumimoji="1" lang="ja-JP" altLang="ja-JP" sz="900" b="0" i="0" u="none" strike="noStrike" kern="0" cap="none" spc="0" normalizeH="0" baseline="0" noProof="0">
              <a:ln>
                <a:noFill/>
              </a:ln>
              <a:solidFill>
                <a:prstClr val="black"/>
              </a:solidFill>
              <a:effectLst/>
              <a:uLnTx/>
              <a:uFillTx/>
              <a:latin typeface="+mn-lt"/>
              <a:ea typeface="+mn-ea"/>
              <a:cs typeface="+mn-cs"/>
            </a:rPr>
            <a:t>類団比較において他団体を大きく上回って推移している。主に補助費等が要因となっているが、次世代育成クーポンを始め中心施策である福祉単独施策の実施による割合が大きく、その他では、</a:t>
          </a:r>
          <a:r>
            <a:rPr kumimoji="1" lang="ja-JP" altLang="en-US" sz="900" b="0" i="0" u="none" strike="noStrike" kern="0" cap="none" spc="0" normalizeH="0" baseline="0" noProof="0">
              <a:ln>
                <a:noFill/>
              </a:ln>
              <a:solidFill>
                <a:prstClr val="black"/>
              </a:solidFill>
              <a:effectLst/>
              <a:uLnTx/>
              <a:uFillTx/>
              <a:latin typeface="+mn-lt"/>
              <a:ea typeface="+mn-ea"/>
              <a:cs typeface="+mn-cs"/>
            </a:rPr>
            <a:t>人件費・</a:t>
          </a:r>
          <a:r>
            <a:rPr kumimoji="1" lang="ja-JP" altLang="ja-JP" sz="900" b="0" i="0" u="none" strike="noStrike" kern="0" cap="none" spc="0" normalizeH="0" baseline="0" noProof="0">
              <a:ln>
                <a:noFill/>
              </a:ln>
              <a:solidFill>
                <a:prstClr val="black"/>
              </a:solidFill>
              <a:effectLst/>
              <a:uLnTx/>
              <a:uFillTx/>
              <a:latin typeface="+mn-lt"/>
              <a:ea typeface="+mn-ea"/>
              <a:cs typeface="+mn-cs"/>
            </a:rPr>
            <a:t>扶助費などが影響を及ぼしている。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年度においては、普通交付税の大幅な</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により経常一般財源が</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900" b="0" i="0" u="none" strike="noStrike" kern="0" cap="none" spc="0" normalizeH="0" baseline="0" noProof="0">
              <a:ln>
                <a:noFill/>
              </a:ln>
              <a:solidFill>
                <a:prstClr val="black"/>
              </a:solidFill>
              <a:effectLst/>
              <a:uLnTx/>
              <a:uFillTx/>
              <a:latin typeface="+mn-lt"/>
              <a:ea typeface="+mn-ea"/>
              <a:cs typeface="+mn-cs"/>
            </a:rPr>
            <a:t>ことから</a:t>
          </a:r>
          <a:r>
            <a:rPr kumimoji="1" lang="ja-JP" altLang="ja-JP" sz="900" b="0" i="0" u="none" strike="noStrike" kern="0" cap="none" spc="0" normalizeH="0" baseline="0" noProof="0">
              <a:ln>
                <a:noFill/>
              </a:ln>
              <a:solidFill>
                <a:prstClr val="black"/>
              </a:solidFill>
              <a:effectLst/>
              <a:uLnTx/>
              <a:uFillTx/>
              <a:latin typeface="+mn-lt"/>
              <a:ea typeface="+mn-ea"/>
              <a:cs typeface="+mn-cs"/>
            </a:rPr>
            <a:t>指標は</a:t>
          </a:r>
          <a:r>
            <a:rPr kumimoji="1" lang="en-US" altLang="ja-JP" sz="900" b="0" i="0" u="none" strike="noStrike" kern="0" cap="none" spc="0" normalizeH="0" baseline="0" noProof="0">
              <a:ln>
                <a:noFill/>
              </a:ln>
              <a:solidFill>
                <a:prstClr val="black"/>
              </a:solidFill>
              <a:effectLst/>
              <a:uLnTx/>
              <a:uFillTx/>
              <a:latin typeface="+mn-lt"/>
              <a:ea typeface="+mn-ea"/>
              <a:cs typeface="+mn-cs"/>
            </a:rPr>
            <a:t>7.7</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改善</a:t>
          </a:r>
          <a:r>
            <a:rPr kumimoji="1" lang="ja-JP" altLang="ja-JP" sz="900" b="0" i="0" u="none" strike="noStrike" kern="0" cap="none" spc="0" normalizeH="0" baseline="0" noProof="0">
              <a:ln>
                <a:noFill/>
              </a:ln>
              <a:solidFill>
                <a:prstClr val="black"/>
              </a:solidFill>
              <a:effectLst/>
              <a:uLnTx/>
              <a:uFillTx/>
              <a:latin typeface="+mn-lt"/>
              <a:ea typeface="+mn-ea"/>
              <a:cs typeface="+mn-cs"/>
            </a:rPr>
            <a:t>した</a:t>
          </a:r>
          <a:r>
            <a:rPr kumimoji="1" lang="ja-JP" altLang="en-US" sz="900" b="0" i="0" u="none" strike="noStrike" kern="0" cap="none" spc="0" normalizeH="0" baseline="0" noProof="0">
              <a:ln>
                <a:noFill/>
              </a:ln>
              <a:solidFill>
                <a:prstClr val="black"/>
              </a:solidFill>
              <a:effectLst/>
              <a:uLnTx/>
              <a:uFillTx/>
              <a:latin typeface="+mn-lt"/>
              <a:ea typeface="+mn-ea"/>
              <a:cs typeface="+mn-cs"/>
            </a:rPr>
            <a:t>が、普通交付税の大幅増は一時的なものであることから、今後も引き続き歳入確保や歳出削減に努め、柔軟性のある財政運営を図っていく。</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69850</xdr:rowOff>
    </xdr:from>
    <xdr:to>
      <xdr:col>82</xdr:col>
      <xdr:colOff>107950</xdr:colOff>
      <xdr:row>78</xdr:row>
      <xdr:rowOff>123189</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414250"/>
          <a:ext cx="0" cy="1082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95266</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468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78</xdr:row>
      <xdr:rowOff>123189</xdr:rowOff>
    </xdr:from>
    <xdr:to>
      <xdr:col>82</xdr:col>
      <xdr:colOff>196850</xdr:colOff>
      <xdr:row>78</xdr:row>
      <xdr:rowOff>123189</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496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156227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15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69850</xdr:rowOff>
    </xdr:from>
    <xdr:to>
      <xdr:col>82</xdr:col>
      <xdr:colOff>196850</xdr:colOff>
      <xdr:row>72</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4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123189</xdr:rowOff>
    </xdr:from>
    <xdr:to>
      <xdr:col>82</xdr:col>
      <xdr:colOff>107950</xdr:colOff>
      <xdr:row>80</xdr:row>
      <xdr:rowOff>73661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3496289"/>
          <a:ext cx="838200" cy="29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168927</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2684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152400</xdr:rowOff>
    </xdr:from>
    <xdr:to>
      <xdr:col>82</xdr:col>
      <xdr:colOff>158750</xdr:colOff>
      <xdr:row>75</xdr:row>
      <xdr:rowOff>82550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283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35561</xdr:rowOff>
    </xdr:from>
    <xdr:to>
      <xdr:col>78</xdr:col>
      <xdr:colOff>69850</xdr:colOff>
      <xdr:row>80</xdr:row>
      <xdr:rowOff>73661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7515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11430</xdr:rowOff>
    </xdr:from>
    <xdr:to>
      <xdr:col>78</xdr:col>
      <xdr:colOff>120650</xdr:colOff>
      <xdr:row>76</xdr:row>
      <xdr:rowOff>113030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04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123207</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2810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35561</xdr:rowOff>
    </xdr:from>
    <xdr:to>
      <xdr:col>73</xdr:col>
      <xdr:colOff>180975</xdr:colOff>
      <xdr:row>81</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893800" y="13751561"/>
          <a:ext cx="889000" cy="20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22861</xdr:rowOff>
    </xdr:from>
    <xdr:to>
      <xdr:col>74</xdr:col>
      <xdr:colOff>31750</xdr:colOff>
      <xdr:row>76</xdr:row>
      <xdr:rowOff>124461</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134637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81</xdr:row>
      <xdr:rowOff>39370</xdr:rowOff>
    </xdr:from>
    <xdr:to>
      <xdr:col>69</xdr:col>
      <xdr:colOff>92075</xdr:colOff>
      <xdr:row>81</xdr:row>
      <xdr:rowOff>66039</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004800" y="139268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160020</xdr:rowOff>
    </xdr:from>
    <xdr:to>
      <xdr:col>69</xdr:col>
      <xdr:colOff>142875</xdr:colOff>
      <xdr:row>76</xdr:row>
      <xdr:rowOff>90170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01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100347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78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144780</xdr:rowOff>
    </xdr:from>
    <xdr:to>
      <xdr:col>65</xdr:col>
      <xdr:colOff>53975</xdr:colOff>
      <xdr:row>76</xdr:row>
      <xdr:rowOff>74930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00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85107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772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72389</xdr:rowOff>
    </xdr:from>
    <xdr:to>
      <xdr:col>82</xdr:col>
      <xdr:colOff>158750</xdr:colOff>
      <xdr:row>79</xdr:row>
      <xdr:rowOff>2539</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44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152416</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354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22861</xdr:rowOff>
    </xdr:from>
    <xdr:to>
      <xdr:col>78</xdr:col>
      <xdr:colOff>120650</xdr:colOff>
      <xdr:row>80</xdr:row>
      <xdr:rowOff>124461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109238</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825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156211</xdr:rowOff>
    </xdr:from>
    <xdr:to>
      <xdr:col>74</xdr:col>
      <xdr:colOff>31750</xdr:colOff>
      <xdr:row>80</xdr:row>
      <xdr:rowOff>86361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70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71138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78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81</xdr:row>
      <xdr:rowOff>15239</xdr:rowOff>
    </xdr:from>
    <xdr:to>
      <xdr:col>69</xdr:col>
      <xdr:colOff>142875</xdr:colOff>
      <xdr:row>81</xdr:row>
      <xdr:rowOff>116839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90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101616</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989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160020</xdr:rowOff>
    </xdr:from>
    <xdr:to>
      <xdr:col>65</xdr:col>
      <xdr:colOff>53975</xdr:colOff>
      <xdr:row>81</xdr:row>
      <xdr:rowOff>90170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87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74947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96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143358</xdr:rowOff>
    </xdr:from>
    <xdr:to>
      <xdr:col>29</xdr:col>
      <xdr:colOff>127000</xdr:colOff>
      <xdr:row>20</xdr:row>
      <xdr:rowOff>115100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48383"/>
          <a:ext cx="0" cy="134334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87177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115100</xdr:rowOff>
    </xdr:from>
    <xdr:to>
      <xdr:col>30</xdr:col>
      <xdr:colOff>25400</xdr:colOff>
      <xdr:row>20</xdr:row>
      <xdr:rowOff>115100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917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58285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91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143358</xdr:rowOff>
    </xdr:from>
    <xdr:to>
      <xdr:col>30</xdr:col>
      <xdr:colOff>25400</xdr:colOff>
      <xdr:row>12</xdr:row>
      <xdr:rowOff>143358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483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86639</xdr:rowOff>
    </xdr:from>
    <xdr:to>
      <xdr:col>29</xdr:col>
      <xdr:colOff>127000</xdr:colOff>
      <xdr:row>17</xdr:row>
      <xdr:rowOff>125463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48914"/>
          <a:ext cx="647700" cy="388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20832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11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4305</xdr:rowOff>
    </xdr:from>
    <xdr:to>
      <xdr:col>29</xdr:col>
      <xdr:colOff>177800</xdr:colOff>
      <xdr:row>17</xdr:row>
      <xdr:rowOff>105905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665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124295</xdr:rowOff>
    </xdr:from>
    <xdr:to>
      <xdr:col>26</xdr:col>
      <xdr:colOff>50800</xdr:colOff>
      <xdr:row>17</xdr:row>
      <xdr:rowOff>125463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086570"/>
          <a:ext cx="698500" cy="11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16662</xdr:rowOff>
    </xdr:from>
    <xdr:to>
      <xdr:col>26</xdr:col>
      <xdr:colOff>101600</xdr:colOff>
      <xdr:row>17</xdr:row>
      <xdr:rowOff>118262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789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128439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47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124295</xdr:rowOff>
    </xdr:from>
    <xdr:to>
      <xdr:col>22</xdr:col>
      <xdr:colOff>114300</xdr:colOff>
      <xdr:row>17</xdr:row>
      <xdr:rowOff>131978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86570"/>
          <a:ext cx="698500" cy="7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7125</xdr:rowOff>
    </xdr:from>
    <xdr:to>
      <xdr:col>22</xdr:col>
      <xdr:colOff>165100</xdr:colOff>
      <xdr:row>17</xdr:row>
      <xdr:rowOff>108725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9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118902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113614</xdr:rowOff>
    </xdr:from>
    <xdr:to>
      <xdr:col>18</xdr:col>
      <xdr:colOff>177800</xdr:colOff>
      <xdr:row>17</xdr:row>
      <xdr:rowOff>131978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075889"/>
          <a:ext cx="698500" cy="183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30036</xdr:rowOff>
    </xdr:from>
    <xdr:to>
      <xdr:col>19</xdr:col>
      <xdr:colOff>38100</xdr:colOff>
      <xdr:row>17</xdr:row>
      <xdr:rowOff>131636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92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141813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6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52083</xdr:rowOff>
    </xdr:from>
    <xdr:to>
      <xdr:col>15</xdr:col>
      <xdr:colOff>101600</xdr:colOff>
      <xdr:row>17</xdr:row>
      <xdr:rowOff>153683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4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163860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83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35839</xdr:rowOff>
    </xdr:from>
    <xdr:to>
      <xdr:col>29</xdr:col>
      <xdr:colOff>177800</xdr:colOff>
      <xdr:row>17</xdr:row>
      <xdr:rowOff>137439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98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7916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70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74663</xdr:rowOff>
    </xdr:from>
    <xdr:to>
      <xdr:col>26</xdr:col>
      <xdr:colOff>101600</xdr:colOff>
      <xdr:row>18</xdr:row>
      <xdr:rowOff>4813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36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161040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23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73495</xdr:rowOff>
    </xdr:from>
    <xdr:to>
      <xdr:col>22</xdr:col>
      <xdr:colOff>165100</xdr:colOff>
      <xdr:row>18</xdr:row>
      <xdr:rowOff>3645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357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159872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22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81178</xdr:rowOff>
    </xdr:from>
    <xdr:to>
      <xdr:col>19</xdr:col>
      <xdr:colOff>38100</xdr:colOff>
      <xdr:row>18</xdr:row>
      <xdr:rowOff>11328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43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167555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29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62814</xdr:rowOff>
    </xdr:from>
    <xdr:to>
      <xdr:col>15</xdr:col>
      <xdr:colOff>101600</xdr:colOff>
      <xdr:row>17</xdr:row>
      <xdr:rowOff>164414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250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149191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11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138757</xdr:rowOff>
    </xdr:from>
    <xdr:to>
      <xdr:col>29</xdr:col>
      <xdr:colOff>127000</xdr:colOff>
      <xdr:row>37</xdr:row>
      <xdr:rowOff>308802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891857"/>
          <a:ext cx="0" cy="15416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280879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05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308802</xdr:rowOff>
    </xdr:from>
    <xdr:to>
      <xdr:col>30</xdr:col>
      <xdr:colOff>25400</xdr:colOff>
      <xdr:row>37</xdr:row>
      <xdr:rowOff>308802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335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225134</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35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138757</xdr:rowOff>
    </xdr:from>
    <xdr:to>
      <xdr:col>30</xdr:col>
      <xdr:colOff>25400</xdr:colOff>
      <xdr:row>32</xdr:row>
      <xdr:rowOff>138757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8918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341916</xdr:rowOff>
    </xdr:from>
    <xdr:to>
      <xdr:col>29</xdr:col>
      <xdr:colOff>127000</xdr:colOff>
      <xdr:row>36</xdr:row>
      <xdr:rowOff>9434</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952266"/>
          <a:ext cx="647700" cy="104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164148</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4315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319071</xdr:rowOff>
    </xdr:from>
    <xdr:to>
      <xdr:col>29</xdr:col>
      <xdr:colOff>177800</xdr:colOff>
      <xdr:row>35</xdr:row>
      <xdr:rowOff>77771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5865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341916</xdr:rowOff>
    </xdr:from>
    <xdr:to>
      <xdr:col>26</xdr:col>
      <xdr:colOff>50800</xdr:colOff>
      <xdr:row>36</xdr:row>
      <xdr:rowOff>48590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952266"/>
          <a:ext cx="698500" cy="495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13009</xdr:rowOff>
    </xdr:from>
    <xdr:to>
      <xdr:col>26</xdr:col>
      <xdr:colOff>101600</xdr:colOff>
      <xdr:row>35</xdr:row>
      <xdr:rowOff>114609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6233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124786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3922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325164</xdr:rowOff>
    </xdr:from>
    <xdr:to>
      <xdr:col>22</xdr:col>
      <xdr:colOff>114300</xdr:colOff>
      <xdr:row>36</xdr:row>
      <xdr:rowOff>48590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935514"/>
          <a:ext cx="698500" cy="663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329097</xdr:rowOff>
    </xdr:from>
    <xdr:to>
      <xdr:col>22</xdr:col>
      <xdr:colOff>165100</xdr:colOff>
      <xdr:row>35</xdr:row>
      <xdr:rowOff>87797</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5965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97974</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365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325164</xdr:rowOff>
    </xdr:from>
    <xdr:to>
      <xdr:col>18</xdr:col>
      <xdr:colOff>177800</xdr:colOff>
      <xdr:row>36</xdr:row>
      <xdr:rowOff>21648</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935514"/>
          <a:ext cx="698500" cy="393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325406</xdr:rowOff>
    </xdr:from>
    <xdr:to>
      <xdr:col>19</xdr:col>
      <xdr:colOff>38100</xdr:colOff>
      <xdr:row>35</xdr:row>
      <xdr:rowOff>84106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5928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94283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361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318450</xdr:rowOff>
    </xdr:from>
    <xdr:to>
      <xdr:col>15</xdr:col>
      <xdr:colOff>101600</xdr:colOff>
      <xdr:row>35</xdr:row>
      <xdr:rowOff>77150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5859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87328</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354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301534</xdr:rowOff>
    </xdr:from>
    <xdr:to>
      <xdr:col>29</xdr:col>
      <xdr:colOff>177800</xdr:colOff>
      <xdr:row>36</xdr:row>
      <xdr:rowOff>60234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118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273611</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883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291116</xdr:rowOff>
    </xdr:from>
    <xdr:to>
      <xdr:col>26</xdr:col>
      <xdr:colOff>101600</xdr:colOff>
      <xdr:row>36</xdr:row>
      <xdr:rowOff>49816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9014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34593</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87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340690</xdr:rowOff>
    </xdr:from>
    <xdr:to>
      <xdr:col>22</xdr:col>
      <xdr:colOff>165100</xdr:colOff>
      <xdr:row>36</xdr:row>
      <xdr:rowOff>99390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510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84167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3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274364</xdr:rowOff>
    </xdr:from>
    <xdr:to>
      <xdr:col>19</xdr:col>
      <xdr:colOff>38100</xdr:colOff>
      <xdr:row>36</xdr:row>
      <xdr:rowOff>33064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8847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17841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97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313748</xdr:rowOff>
    </xdr:from>
    <xdr:to>
      <xdr:col>15</xdr:col>
      <xdr:colOff>101600</xdr:colOff>
      <xdr:row>36</xdr:row>
      <xdr:rowOff>72448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9240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57225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010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16,549
16,428
28.07
10,950,050
10,386,127
536,301
4,680,905
5,647,461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a:extLst>
            <a:ext uri="{FF2B5EF4-FFF2-40B4-BE49-F238E27FC236}">
              <a16:creationId xmlns:a16="http://schemas.microsoft.com/office/drawing/2014/main" id="{00000000-0008-0000-0600-00003A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a:extLst>
            <a:ext uri="{FF2B5EF4-FFF2-40B4-BE49-F238E27FC236}">
              <a16:creationId xmlns:a16="http://schemas.microsoft.com/office/drawing/2014/main" id="{00000000-0008-0000-06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146158</xdr:rowOff>
    </xdr:from>
    <xdr:to>
      <xdr:col>24</xdr:col>
      <xdr:colOff>62865</xdr:colOff>
      <xdr:row>38</xdr:row>
      <xdr:rowOff>127513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4633595" y="5289658"/>
          <a:ext cx="1270" cy="1352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131340</xdr:rowOff>
    </xdr:from>
    <xdr:ext cx="534377" cy="259045"/>
    <xdr:sp macro="" textlink="">
      <xdr:nvSpPr>
        <xdr:cNvPr id="61" name="人件費最小値テキスト">
          <a:extLst>
            <a:ext uri="{FF2B5EF4-FFF2-40B4-BE49-F238E27FC236}">
              <a16:creationId xmlns:a16="http://schemas.microsoft.com/office/drawing/2014/main" id="{00000000-0008-0000-0600-00003D000000}"/>
            </a:ext>
          </a:extLst>
        </xdr:cNvPr>
        <xdr:cNvSpPr txBox="1"/>
      </xdr:nvSpPr>
      <xdr:spPr>
        <a:xfrm>
          <a:off x="4686300" y="6646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127513</xdr:rowOff>
    </xdr:from>
    <xdr:to>
      <xdr:col>24</xdr:col>
      <xdr:colOff>152400</xdr:colOff>
      <xdr:row>38</xdr:row>
      <xdr:rowOff>127513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6642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92835</xdr:rowOff>
    </xdr:from>
    <xdr:ext cx="599010" cy="259045"/>
    <xdr:sp macro="" textlink="">
      <xdr:nvSpPr>
        <xdr:cNvPr id="63" name="人件費最大値テキスト">
          <a:extLst>
            <a:ext uri="{FF2B5EF4-FFF2-40B4-BE49-F238E27FC236}">
              <a16:creationId xmlns:a16="http://schemas.microsoft.com/office/drawing/2014/main" id="{00000000-0008-0000-0600-00003F000000}"/>
            </a:ext>
          </a:extLst>
        </xdr:cNvPr>
        <xdr:cNvSpPr txBox="1"/>
      </xdr:nvSpPr>
      <xdr:spPr>
        <a:xfrm>
          <a:off x="4686300" y="5064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146158</xdr:rowOff>
    </xdr:from>
    <xdr:to>
      <xdr:col>24</xdr:col>
      <xdr:colOff>152400</xdr:colOff>
      <xdr:row>30</xdr:row>
      <xdr:rowOff>146158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4546600" y="528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37159</xdr:rowOff>
    </xdr:from>
    <xdr:to>
      <xdr:col>24</xdr:col>
      <xdr:colOff>63500</xdr:colOff>
      <xdr:row>35</xdr:row>
      <xdr:rowOff>95495</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3797300" y="6037909"/>
          <a:ext cx="838200" cy="58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11606</xdr:rowOff>
    </xdr:from>
    <xdr:ext cx="534377" cy="259045"/>
    <xdr:sp macro="" textlink="">
      <xdr:nvSpPr>
        <xdr:cNvPr id="66" name="人件費平均値テキスト">
          <a:extLst>
            <a:ext uri="{FF2B5EF4-FFF2-40B4-BE49-F238E27FC236}">
              <a16:creationId xmlns:a16="http://schemas.microsoft.com/office/drawing/2014/main" id="{00000000-0008-0000-0600-000042000000}"/>
            </a:ext>
          </a:extLst>
        </xdr:cNvPr>
        <xdr:cNvSpPr txBox="1"/>
      </xdr:nvSpPr>
      <xdr:spPr>
        <a:xfrm>
          <a:off x="4686300" y="6012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33179</xdr:rowOff>
    </xdr:from>
    <xdr:to>
      <xdr:col>24</xdr:col>
      <xdr:colOff>114300</xdr:colOff>
      <xdr:row>35</xdr:row>
      <xdr:rowOff>134779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4584700" y="603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95495</xdr:rowOff>
    </xdr:from>
    <xdr:to>
      <xdr:col>19</xdr:col>
      <xdr:colOff>177800</xdr:colOff>
      <xdr:row>36</xdr:row>
      <xdr:rowOff>35787</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908300" y="6096245"/>
          <a:ext cx="889000" cy="11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54567</xdr:rowOff>
    </xdr:from>
    <xdr:to>
      <xdr:col>20</xdr:col>
      <xdr:colOff>38100</xdr:colOff>
      <xdr:row>35</xdr:row>
      <xdr:rowOff>156167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3746500" y="605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147294</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3530111" y="614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28758</xdr:rowOff>
    </xdr:from>
    <xdr:to>
      <xdr:col>15</xdr:col>
      <xdr:colOff>50800</xdr:colOff>
      <xdr:row>36</xdr:row>
      <xdr:rowOff>35787</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a:off x="2019300" y="6200958"/>
          <a:ext cx="889000" cy="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8790</xdr:rowOff>
    </xdr:from>
    <xdr:to>
      <xdr:col>15</xdr:col>
      <xdr:colOff>101600</xdr:colOff>
      <xdr:row>36</xdr:row>
      <xdr:rowOff>110390</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2857500" y="618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101517</xdr:rowOff>
    </xdr:from>
    <xdr:ext cx="534377"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2641111" y="6273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12684</xdr:rowOff>
    </xdr:from>
    <xdr:to>
      <xdr:col>10</xdr:col>
      <xdr:colOff>114300</xdr:colOff>
      <xdr:row>36</xdr:row>
      <xdr:rowOff>28758</xdr:rowOff>
    </xdr:to>
    <xdr:cxnSp macro="">
      <xdr:nvCxnSpPr>
        <xdr:cNvPr id="74" name="直線コネクタ 73">
          <a:extLst>
            <a:ext uri="{FF2B5EF4-FFF2-40B4-BE49-F238E27FC236}">
              <a16:creationId xmlns:a16="http://schemas.microsoft.com/office/drawing/2014/main" id="{00000000-0008-0000-0600-00004A000000}"/>
            </a:ext>
          </a:extLst>
        </xdr:cNvPr>
        <xdr:cNvCxnSpPr/>
      </xdr:nvCxnSpPr>
      <xdr:spPr>
        <a:xfrm>
          <a:off x="1130300" y="6184884"/>
          <a:ext cx="889000" cy="16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24349</xdr:rowOff>
    </xdr:from>
    <xdr:to>
      <xdr:col>10</xdr:col>
      <xdr:colOff>165100</xdr:colOff>
      <xdr:row>36</xdr:row>
      <xdr:rowOff>125949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968500" y="619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117076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752111" y="628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33336</xdr:rowOff>
    </xdr:from>
    <xdr:to>
      <xdr:col>6</xdr:col>
      <xdr:colOff>38100</xdr:colOff>
      <xdr:row>36</xdr:row>
      <xdr:rowOff>134936</xdr:rowOff>
    </xdr:to>
    <xdr:sp macro="" textlink="">
      <xdr:nvSpPr>
        <xdr:cNvPr id="77" name="フローチャート: 判断 76">
          <a:extLst>
            <a:ext uri="{FF2B5EF4-FFF2-40B4-BE49-F238E27FC236}">
              <a16:creationId xmlns:a16="http://schemas.microsoft.com/office/drawing/2014/main" id="{00000000-0008-0000-0600-00004D000000}"/>
            </a:ext>
          </a:extLst>
        </xdr:cNvPr>
        <xdr:cNvSpPr/>
      </xdr:nvSpPr>
      <xdr:spPr>
        <a:xfrm>
          <a:off x="1079500" y="6205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126063</xdr:rowOff>
    </xdr:from>
    <xdr:ext cx="534377"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863111" y="629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157809</xdr:rowOff>
    </xdr:from>
    <xdr:to>
      <xdr:col>24</xdr:col>
      <xdr:colOff>114300</xdr:colOff>
      <xdr:row>35</xdr:row>
      <xdr:rowOff>87959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4584700" y="598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9236</xdr:rowOff>
    </xdr:from>
    <xdr:ext cx="534377" cy="259045"/>
    <xdr:sp macro="" textlink="">
      <xdr:nvSpPr>
        <xdr:cNvPr id="85" name="人件費該当値テキスト">
          <a:extLst>
            <a:ext uri="{FF2B5EF4-FFF2-40B4-BE49-F238E27FC236}">
              <a16:creationId xmlns:a16="http://schemas.microsoft.com/office/drawing/2014/main" id="{00000000-0008-0000-0600-000055000000}"/>
            </a:ext>
          </a:extLst>
        </xdr:cNvPr>
        <xdr:cNvSpPr txBox="1"/>
      </xdr:nvSpPr>
      <xdr:spPr>
        <a:xfrm>
          <a:off x="4686300" y="5838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44695</xdr:rowOff>
    </xdr:from>
    <xdr:to>
      <xdr:col>20</xdr:col>
      <xdr:colOff>38100</xdr:colOff>
      <xdr:row>35</xdr:row>
      <xdr:rowOff>146295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3746500" y="604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162822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3530111" y="582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156437</xdr:rowOff>
    </xdr:from>
    <xdr:to>
      <xdr:col>15</xdr:col>
      <xdr:colOff>101600</xdr:colOff>
      <xdr:row>36</xdr:row>
      <xdr:rowOff>86587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2857500" y="6157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103114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2641111" y="5932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149408</xdr:rowOff>
    </xdr:from>
    <xdr:to>
      <xdr:col>10</xdr:col>
      <xdr:colOff>165100</xdr:colOff>
      <xdr:row>36</xdr:row>
      <xdr:rowOff>79558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968500" y="615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96085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1752111" y="5925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133334</xdr:rowOff>
    </xdr:from>
    <xdr:to>
      <xdr:col>6</xdr:col>
      <xdr:colOff>38100</xdr:colOff>
      <xdr:row>36</xdr:row>
      <xdr:rowOff>63484</xdr:rowOff>
    </xdr:to>
    <xdr:sp macro="" textlink="">
      <xdr:nvSpPr>
        <xdr:cNvPr id="92" name="楕円 91">
          <a:extLst>
            <a:ext uri="{FF2B5EF4-FFF2-40B4-BE49-F238E27FC236}">
              <a16:creationId xmlns:a16="http://schemas.microsoft.com/office/drawing/2014/main" id="{00000000-0008-0000-0600-00005C000000}"/>
            </a:ext>
          </a:extLst>
        </xdr:cNvPr>
        <xdr:cNvSpPr/>
      </xdr:nvSpPr>
      <xdr:spPr>
        <a:xfrm>
          <a:off x="1079500" y="613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80011</xdr:rowOff>
    </xdr:from>
    <xdr:ext cx="534377" cy="259045"/>
    <xdr:sp macro="" textlink="">
      <xdr:nvSpPr>
        <xdr:cNvPr id="93" name="テキスト ボックス 92">
          <a:extLst>
            <a:ext uri="{FF2B5EF4-FFF2-40B4-BE49-F238E27FC236}">
              <a16:creationId xmlns:a16="http://schemas.microsoft.com/office/drawing/2014/main" id="{00000000-0008-0000-0600-00005D000000}"/>
            </a:ext>
          </a:extLst>
        </xdr:cNvPr>
        <xdr:cNvSpPr txBox="1"/>
      </xdr:nvSpPr>
      <xdr:spPr>
        <a:xfrm>
          <a:off x="863111" y="590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6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6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112246</xdr:rowOff>
    </xdr:from>
    <xdr:to>
      <xdr:col>24</xdr:col>
      <xdr:colOff>62865</xdr:colOff>
      <xdr:row>58</xdr:row>
      <xdr:rowOff>26924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684746"/>
          <a:ext cx="1270" cy="1286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30751</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997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26924</xdr:rowOff>
    </xdr:from>
    <xdr:to>
      <xdr:col>24</xdr:col>
      <xdr:colOff>152400</xdr:colOff>
      <xdr:row>58</xdr:row>
      <xdr:rowOff>26924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9971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58923</xdr:rowOff>
    </xdr:from>
    <xdr:ext cx="599010"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59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112246</xdr:rowOff>
    </xdr:from>
    <xdr:to>
      <xdr:col>24</xdr:col>
      <xdr:colOff>152400</xdr:colOff>
      <xdr:row>50</xdr:row>
      <xdr:rowOff>112246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684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67016</xdr:rowOff>
    </xdr:from>
    <xdr:to>
      <xdr:col>24</xdr:col>
      <xdr:colOff>63500</xdr:colOff>
      <xdr:row>55</xdr:row>
      <xdr:rowOff>109906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3797300" y="9496766"/>
          <a:ext cx="838200" cy="4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69156</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498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90729</xdr:rowOff>
    </xdr:from>
    <xdr:to>
      <xdr:col>24</xdr:col>
      <xdr:colOff>114300</xdr:colOff>
      <xdr:row>56</xdr:row>
      <xdr:rowOff>20879</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52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109906</xdr:rowOff>
    </xdr:from>
    <xdr:to>
      <xdr:col>19</xdr:col>
      <xdr:colOff>177800</xdr:colOff>
      <xdr:row>56</xdr:row>
      <xdr:rowOff>6219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908300" y="9539656"/>
          <a:ext cx="889000" cy="67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149773</xdr:rowOff>
    </xdr:from>
    <xdr:to>
      <xdr:col>20</xdr:col>
      <xdr:colOff>38100</xdr:colOff>
      <xdr:row>56</xdr:row>
      <xdr:rowOff>79923</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57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71050</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672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6219</xdr:rowOff>
    </xdr:from>
    <xdr:to>
      <xdr:col>15</xdr:col>
      <xdr:colOff>50800</xdr:colOff>
      <xdr:row>56</xdr:row>
      <xdr:rowOff>60768</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2019300" y="9607419"/>
          <a:ext cx="889000" cy="5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10871</xdr:rowOff>
    </xdr:from>
    <xdr:to>
      <xdr:col>15</xdr:col>
      <xdr:colOff>101600</xdr:colOff>
      <xdr:row>56</xdr:row>
      <xdr:rowOff>112471</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61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103598</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70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60768</xdr:rowOff>
    </xdr:from>
    <xdr:to>
      <xdr:col>10</xdr:col>
      <xdr:colOff>114300</xdr:colOff>
      <xdr:row>56</xdr:row>
      <xdr:rowOff>76302</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661968"/>
          <a:ext cx="889000" cy="15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65332</xdr:rowOff>
    </xdr:from>
    <xdr:to>
      <xdr:col>10</xdr:col>
      <xdr:colOff>165100</xdr:colOff>
      <xdr:row>55</xdr:row>
      <xdr:rowOff>166932</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49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12009</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270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69752</xdr:rowOff>
    </xdr:from>
    <xdr:to>
      <xdr:col>6</xdr:col>
      <xdr:colOff>38100</xdr:colOff>
      <xdr:row>56</xdr:row>
      <xdr:rowOff>171352</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670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162479</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763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16216</xdr:rowOff>
    </xdr:from>
    <xdr:to>
      <xdr:col>24</xdr:col>
      <xdr:colOff>114300</xdr:colOff>
      <xdr:row>55</xdr:row>
      <xdr:rowOff>117816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44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39093</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29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59106</xdr:rowOff>
    </xdr:from>
    <xdr:to>
      <xdr:col>20</xdr:col>
      <xdr:colOff>38100</xdr:colOff>
      <xdr:row>55</xdr:row>
      <xdr:rowOff>160706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48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5783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26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126869</xdr:rowOff>
    </xdr:from>
    <xdr:to>
      <xdr:col>15</xdr:col>
      <xdr:colOff>101600</xdr:colOff>
      <xdr:row>56</xdr:row>
      <xdr:rowOff>57019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55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73546</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933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9968</xdr:rowOff>
    </xdr:from>
    <xdr:to>
      <xdr:col>10</xdr:col>
      <xdr:colOff>165100</xdr:colOff>
      <xdr:row>56</xdr:row>
      <xdr:rowOff>111568</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61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102695</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970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25502</xdr:rowOff>
    </xdr:from>
    <xdr:to>
      <xdr:col>6</xdr:col>
      <xdr:colOff>38100</xdr:colOff>
      <xdr:row>56</xdr:row>
      <xdr:rowOff>127102</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9626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143629</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9401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125778</xdr:rowOff>
    </xdr:from>
    <xdr:to>
      <xdr:col>24</xdr:col>
      <xdr:colOff>62865</xdr:colOff>
      <xdr:row>78</xdr:row>
      <xdr:rowOff>129344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127278"/>
          <a:ext cx="1270" cy="1375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133171</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062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129344</xdr:rowOff>
    </xdr:from>
    <xdr:to>
      <xdr:col>24</xdr:col>
      <xdr:colOff>152400</xdr:colOff>
      <xdr:row>78</xdr:row>
      <xdr:rowOff>129344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02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72455</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0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125778</xdr:rowOff>
    </xdr:from>
    <xdr:to>
      <xdr:col>24</xdr:col>
      <xdr:colOff>152400</xdr:colOff>
      <xdr:row>70</xdr:row>
      <xdr:rowOff>125778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12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75234</xdr:rowOff>
    </xdr:from>
    <xdr:to>
      <xdr:col>24</xdr:col>
      <xdr:colOff>63500</xdr:colOff>
      <xdr:row>78</xdr:row>
      <xdr:rowOff>81750</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448334"/>
          <a:ext cx="838200" cy="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86448</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166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63571</xdr:rowOff>
    </xdr:from>
    <xdr:to>
      <xdr:col>24</xdr:col>
      <xdr:colOff>114300</xdr:colOff>
      <xdr:row>77</xdr:row>
      <xdr:rowOff>165171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79097</xdr:rowOff>
    </xdr:from>
    <xdr:to>
      <xdr:col>19</xdr:col>
      <xdr:colOff>177800</xdr:colOff>
      <xdr:row>78</xdr:row>
      <xdr:rowOff>81750</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452197"/>
          <a:ext cx="889000" cy="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76716</xdr:rowOff>
    </xdr:from>
    <xdr:to>
      <xdr:col>20</xdr:col>
      <xdr:colOff>38100</xdr:colOff>
      <xdr:row>78</xdr:row>
      <xdr:rowOff>6866</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23393</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05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79097</xdr:rowOff>
    </xdr:from>
    <xdr:to>
      <xdr:col>15</xdr:col>
      <xdr:colOff>50800</xdr:colOff>
      <xdr:row>78</xdr:row>
      <xdr:rowOff>84150</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452197"/>
          <a:ext cx="889000" cy="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113178</xdr:rowOff>
    </xdr:from>
    <xdr:to>
      <xdr:col>15</xdr:col>
      <xdr:colOff>101600</xdr:colOff>
      <xdr:row>78</xdr:row>
      <xdr:rowOff>43328</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3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59855</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90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84150</xdr:rowOff>
    </xdr:from>
    <xdr:to>
      <xdr:col>10</xdr:col>
      <xdr:colOff>114300</xdr:colOff>
      <xdr:row>78</xdr:row>
      <xdr:rowOff>89430</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457250"/>
          <a:ext cx="889000" cy="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119555</xdr:rowOff>
    </xdr:from>
    <xdr:to>
      <xdr:col>10</xdr:col>
      <xdr:colOff>165100</xdr:colOff>
      <xdr:row>78</xdr:row>
      <xdr:rowOff>49705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21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66232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9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117177</xdr:rowOff>
    </xdr:from>
    <xdr:to>
      <xdr:col>6</xdr:col>
      <xdr:colOff>38100</xdr:colOff>
      <xdr:row>78</xdr:row>
      <xdr:rowOff>47327</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1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63854</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094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24434</xdr:rowOff>
    </xdr:from>
    <xdr:to>
      <xdr:col>24</xdr:col>
      <xdr:colOff>114300</xdr:colOff>
      <xdr:row>78</xdr:row>
      <xdr:rowOff>126034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39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110811</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312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30950</xdr:rowOff>
    </xdr:from>
    <xdr:to>
      <xdr:col>20</xdr:col>
      <xdr:colOff>38100</xdr:colOff>
      <xdr:row>78</xdr:row>
      <xdr:rowOff>132550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40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123677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496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28297</xdr:rowOff>
    </xdr:from>
    <xdr:to>
      <xdr:col>15</xdr:col>
      <xdr:colOff>101600</xdr:colOff>
      <xdr:row>78</xdr:row>
      <xdr:rowOff>129897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40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121024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494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33350</xdr:rowOff>
    </xdr:from>
    <xdr:to>
      <xdr:col>10</xdr:col>
      <xdr:colOff>165100</xdr:colOff>
      <xdr:row>78</xdr:row>
      <xdr:rowOff>134950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126077</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49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38630</xdr:rowOff>
    </xdr:from>
    <xdr:to>
      <xdr:col>6</xdr:col>
      <xdr:colOff>38100</xdr:colOff>
      <xdr:row>78</xdr:row>
      <xdr:rowOff>140230</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41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131357</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504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158369</xdr:rowOff>
    </xdr:from>
    <xdr:to>
      <xdr:col>24</xdr:col>
      <xdr:colOff>62865</xdr:colOff>
      <xdr:row>99</xdr:row>
      <xdr:rowOff>4848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88869"/>
          <a:ext cx="1270" cy="13895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8675</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82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4848</xdr:rowOff>
    </xdr:from>
    <xdr:to>
      <xdr:col>24</xdr:col>
      <xdr:colOff>152400</xdr:colOff>
      <xdr:row>99</xdr:row>
      <xdr:rowOff>4848</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7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105046</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36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158369</xdr:rowOff>
    </xdr:from>
    <xdr:to>
      <xdr:col>24</xdr:col>
      <xdr:colOff>152400</xdr:colOff>
      <xdr:row>90</xdr:row>
      <xdr:rowOff>158369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88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148006</xdr:rowOff>
    </xdr:from>
    <xdr:to>
      <xdr:col>24</xdr:col>
      <xdr:colOff>63500</xdr:colOff>
      <xdr:row>94</xdr:row>
      <xdr:rowOff>63457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5921406"/>
          <a:ext cx="838200" cy="25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169011</xdr:rowOff>
    </xdr:from>
    <xdr:ext cx="534377"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285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19134</xdr:rowOff>
    </xdr:from>
    <xdr:to>
      <xdr:col>24</xdr:col>
      <xdr:colOff>114300</xdr:colOff>
      <xdr:row>95</xdr:row>
      <xdr:rowOff>120734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30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63457</xdr:rowOff>
    </xdr:from>
    <xdr:to>
      <xdr:col>19</xdr:col>
      <xdr:colOff>177800</xdr:colOff>
      <xdr:row>94</xdr:row>
      <xdr:rowOff>70293</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179757"/>
          <a:ext cx="889000" cy="6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104380</xdr:rowOff>
    </xdr:from>
    <xdr:to>
      <xdr:col>20</xdr:col>
      <xdr:colOff>38100</xdr:colOff>
      <xdr:row>97</xdr:row>
      <xdr:rowOff>34530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56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25657</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530111" y="1665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70293</xdr:rowOff>
    </xdr:from>
    <xdr:to>
      <xdr:col>15</xdr:col>
      <xdr:colOff>50800</xdr:colOff>
      <xdr:row>94</xdr:row>
      <xdr:rowOff>113269</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2019300" y="16186593"/>
          <a:ext cx="889000" cy="4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101614</xdr:rowOff>
    </xdr:from>
    <xdr:to>
      <xdr:col>15</xdr:col>
      <xdr:colOff>101600</xdr:colOff>
      <xdr:row>97</xdr:row>
      <xdr:rowOff>31764</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6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22891</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41111" y="1665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86502</xdr:rowOff>
    </xdr:from>
    <xdr:to>
      <xdr:col>10</xdr:col>
      <xdr:colOff>114300</xdr:colOff>
      <xdr:row>94</xdr:row>
      <xdr:rowOff>113269</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a:off x="1130300" y="16202802"/>
          <a:ext cx="889000" cy="26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130603</xdr:rowOff>
    </xdr:from>
    <xdr:to>
      <xdr:col>10</xdr:col>
      <xdr:colOff>165100</xdr:colOff>
      <xdr:row>97</xdr:row>
      <xdr:rowOff>60753</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5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51880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52111" y="16682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137951</xdr:rowOff>
    </xdr:from>
    <xdr:to>
      <xdr:col>6</xdr:col>
      <xdr:colOff>38100</xdr:colOff>
      <xdr:row>97</xdr:row>
      <xdr:rowOff>68101</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597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59228</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63111" y="16689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97206</xdr:rowOff>
    </xdr:from>
    <xdr:to>
      <xdr:col>24</xdr:col>
      <xdr:colOff>114300</xdr:colOff>
      <xdr:row>93</xdr:row>
      <xdr:rowOff>27356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5870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120083</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5722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12657</xdr:rowOff>
    </xdr:from>
    <xdr:to>
      <xdr:col>20</xdr:col>
      <xdr:colOff>38100</xdr:colOff>
      <xdr:row>94</xdr:row>
      <xdr:rowOff>114257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128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130784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5904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19493</xdr:rowOff>
    </xdr:from>
    <xdr:to>
      <xdr:col>15</xdr:col>
      <xdr:colOff>101600</xdr:colOff>
      <xdr:row>94</xdr:row>
      <xdr:rowOff>121093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135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137620</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5911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62469</xdr:rowOff>
    </xdr:from>
    <xdr:to>
      <xdr:col>10</xdr:col>
      <xdr:colOff>165100</xdr:colOff>
      <xdr:row>94</xdr:row>
      <xdr:rowOff>164069</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17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9146</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5953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35702</xdr:rowOff>
    </xdr:from>
    <xdr:to>
      <xdr:col>6</xdr:col>
      <xdr:colOff>38100</xdr:colOff>
      <xdr:row>94</xdr:row>
      <xdr:rowOff>137302</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152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153829</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5927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82267</xdr:rowOff>
    </xdr:from>
    <xdr:to>
      <xdr:col>54</xdr:col>
      <xdr:colOff>189865</xdr:colOff>
      <xdr:row>37</xdr:row>
      <xdr:rowOff>159890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397217"/>
          <a:ext cx="1270" cy="1106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163717</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07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159890</xdr:rowOff>
    </xdr:from>
    <xdr:to>
      <xdr:col>55</xdr:col>
      <xdr:colOff>88900</xdr:colOff>
      <xdr:row>37</xdr:row>
      <xdr:rowOff>159890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0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28944</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172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82267</xdr:rowOff>
    </xdr:from>
    <xdr:to>
      <xdr:col>55</xdr:col>
      <xdr:colOff>88900</xdr:colOff>
      <xdr:row>31</xdr:row>
      <xdr:rowOff>82267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397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66319</xdr:rowOff>
    </xdr:from>
    <xdr:to>
      <xdr:col>55</xdr:col>
      <xdr:colOff>0</xdr:colOff>
      <xdr:row>35</xdr:row>
      <xdr:rowOff>138068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5724169"/>
          <a:ext cx="838200" cy="41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13016</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852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34589</xdr:rowOff>
    </xdr:from>
    <xdr:to>
      <xdr:col>55</xdr:col>
      <xdr:colOff>50800</xdr:colOff>
      <xdr:row>36</xdr:row>
      <xdr:rowOff>136189</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206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66319</xdr:rowOff>
    </xdr:from>
    <xdr:to>
      <xdr:col>50</xdr:col>
      <xdr:colOff>114300</xdr:colOff>
      <xdr:row>36</xdr:row>
      <xdr:rowOff>27905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5724169"/>
          <a:ext cx="889000" cy="475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75673</xdr:rowOff>
    </xdr:from>
    <xdr:to>
      <xdr:col>50</xdr:col>
      <xdr:colOff>165100</xdr:colOff>
      <xdr:row>34</xdr:row>
      <xdr:rowOff>5823</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573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168400</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39795" y="5826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23480</xdr:rowOff>
    </xdr:from>
    <xdr:to>
      <xdr:col>45</xdr:col>
      <xdr:colOff>177800</xdr:colOff>
      <xdr:row>36</xdr:row>
      <xdr:rowOff>27905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61300" y="6195680"/>
          <a:ext cx="889000" cy="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111111</xdr:rowOff>
    </xdr:from>
    <xdr:to>
      <xdr:col>46</xdr:col>
      <xdr:colOff>38100</xdr:colOff>
      <xdr:row>37</xdr:row>
      <xdr:rowOff>41261</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8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32388</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37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16068</xdr:rowOff>
    </xdr:from>
    <xdr:to>
      <xdr:col>41</xdr:col>
      <xdr:colOff>50800</xdr:colOff>
      <xdr:row>36</xdr:row>
      <xdr:rowOff>23480</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6188268"/>
          <a:ext cx="889000" cy="7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112839</xdr:rowOff>
    </xdr:from>
    <xdr:to>
      <xdr:col>41</xdr:col>
      <xdr:colOff>101600</xdr:colOff>
      <xdr:row>37</xdr:row>
      <xdr:rowOff>42989</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28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34116</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377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141295</xdr:rowOff>
    </xdr:from>
    <xdr:to>
      <xdr:col>36</xdr:col>
      <xdr:colOff>165100</xdr:colOff>
      <xdr:row>37</xdr:row>
      <xdr:rowOff>71445</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13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62572</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40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87268</xdr:rowOff>
    </xdr:from>
    <xdr:to>
      <xdr:col>55</xdr:col>
      <xdr:colOff>50800</xdr:colOff>
      <xdr:row>36</xdr:row>
      <xdr:rowOff>17418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08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110145</xdr:rowOff>
    </xdr:from>
    <xdr:ext cx="599010"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939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15519</xdr:rowOff>
    </xdr:from>
    <xdr:to>
      <xdr:col>50</xdr:col>
      <xdr:colOff>165100</xdr:colOff>
      <xdr:row>33</xdr:row>
      <xdr:rowOff>117119</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567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133646</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39795" y="5448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148555</xdr:rowOff>
    </xdr:from>
    <xdr:to>
      <xdr:col>46</xdr:col>
      <xdr:colOff>38100</xdr:colOff>
      <xdr:row>36</xdr:row>
      <xdr:rowOff>78705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1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95232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592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144130</xdr:rowOff>
    </xdr:from>
    <xdr:to>
      <xdr:col>41</xdr:col>
      <xdr:colOff>101600</xdr:colOff>
      <xdr:row>36</xdr:row>
      <xdr:rowOff>74280</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14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90807</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61795" y="5920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136718</xdr:rowOff>
    </xdr:from>
    <xdr:to>
      <xdr:col>36</xdr:col>
      <xdr:colOff>165100</xdr:colOff>
      <xdr:row>36</xdr:row>
      <xdr:rowOff>66868</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13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83395</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5912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25374</xdr:rowOff>
    </xdr:from>
    <xdr:to>
      <xdr:col>54</xdr:col>
      <xdr:colOff>189865</xdr:colOff>
      <xdr:row>58</xdr:row>
      <xdr:rowOff>159307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769324"/>
          <a:ext cx="1270" cy="1334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163134</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107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159307</xdr:rowOff>
    </xdr:from>
    <xdr:to>
      <xdr:col>55</xdr:col>
      <xdr:colOff>88900</xdr:colOff>
      <xdr:row>58</xdr:row>
      <xdr:rowOff>159307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103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143501</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54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25374</xdr:rowOff>
    </xdr:from>
    <xdr:to>
      <xdr:col>55</xdr:col>
      <xdr:colOff>88900</xdr:colOff>
      <xdr:row>51</xdr:row>
      <xdr:rowOff>25374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769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66304</xdr:rowOff>
    </xdr:from>
    <xdr:to>
      <xdr:col>55</xdr:col>
      <xdr:colOff>0</xdr:colOff>
      <xdr:row>58</xdr:row>
      <xdr:rowOff>86330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9639300" y="10010404"/>
          <a:ext cx="838200" cy="2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68294</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6694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45417</xdr:rowOff>
    </xdr:from>
    <xdr:to>
      <xdr:col>55</xdr:col>
      <xdr:colOff>50800</xdr:colOff>
      <xdr:row>57</xdr:row>
      <xdr:rowOff>147017</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818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81190</xdr:rowOff>
    </xdr:from>
    <xdr:to>
      <xdr:col>50</xdr:col>
      <xdr:colOff>114300</xdr:colOff>
      <xdr:row>58</xdr:row>
      <xdr:rowOff>86330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8750300" y="10025290"/>
          <a:ext cx="889000" cy="5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141295</xdr:rowOff>
    </xdr:from>
    <xdr:to>
      <xdr:col>50</xdr:col>
      <xdr:colOff>165100</xdr:colOff>
      <xdr:row>57</xdr:row>
      <xdr:rowOff>71445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74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87972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517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81190</xdr:rowOff>
    </xdr:from>
    <xdr:to>
      <xdr:col>45</xdr:col>
      <xdr:colOff>177800</xdr:colOff>
      <xdr:row>58</xdr:row>
      <xdr:rowOff>93020</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7861300" y="10025290"/>
          <a:ext cx="889000" cy="1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3312</xdr:rowOff>
    </xdr:from>
    <xdr:to>
      <xdr:col>46</xdr:col>
      <xdr:colOff>38100</xdr:colOff>
      <xdr:row>57</xdr:row>
      <xdr:rowOff>104912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7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121439</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551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62418</xdr:rowOff>
    </xdr:from>
    <xdr:to>
      <xdr:col>41</xdr:col>
      <xdr:colOff>50800</xdr:colOff>
      <xdr:row>58</xdr:row>
      <xdr:rowOff>93020</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6972300" y="10006518"/>
          <a:ext cx="889000" cy="30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56610</xdr:rowOff>
    </xdr:from>
    <xdr:to>
      <xdr:col>41</xdr:col>
      <xdr:colOff>101600</xdr:colOff>
      <xdr:row>57</xdr:row>
      <xdr:rowOff>158210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82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3287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604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79973</xdr:rowOff>
    </xdr:from>
    <xdr:to>
      <xdr:col>36</xdr:col>
      <xdr:colOff>165100</xdr:colOff>
      <xdr:row>58</xdr:row>
      <xdr:rowOff>10123</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85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26650</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627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15504</xdr:rowOff>
    </xdr:from>
    <xdr:to>
      <xdr:col>55</xdr:col>
      <xdr:colOff>50800</xdr:colOff>
      <xdr:row>58</xdr:row>
      <xdr:rowOff>117104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95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101881</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87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35530</xdr:rowOff>
    </xdr:from>
    <xdr:to>
      <xdr:col>50</xdr:col>
      <xdr:colOff>165100</xdr:colOff>
      <xdr:row>58</xdr:row>
      <xdr:rowOff>137130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97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128257</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1007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30390</xdr:rowOff>
    </xdr:from>
    <xdr:to>
      <xdr:col>46</xdr:col>
      <xdr:colOff>38100</xdr:colOff>
      <xdr:row>58</xdr:row>
      <xdr:rowOff>131990</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97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123117</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10067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42220</xdr:rowOff>
    </xdr:from>
    <xdr:to>
      <xdr:col>41</xdr:col>
      <xdr:colOff>101600</xdr:colOff>
      <xdr:row>58</xdr:row>
      <xdr:rowOff>143820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98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134947</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10079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11618</xdr:rowOff>
    </xdr:from>
    <xdr:to>
      <xdr:col>36</xdr:col>
      <xdr:colOff>165100</xdr:colOff>
      <xdr:row>58</xdr:row>
      <xdr:rowOff>113218</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955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104345</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10048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85499</xdr:rowOff>
    </xdr:from>
    <xdr:to>
      <xdr:col>54</xdr:col>
      <xdr:colOff>189865</xdr:colOff>
      <xdr:row>78</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86999"/>
          <a:ext cx="1270" cy="1425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32176</xdr:rowOff>
    </xdr:from>
    <xdr:ext cx="599010"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62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85499</xdr:rowOff>
    </xdr:from>
    <xdr:to>
      <xdr:col>55</xdr:col>
      <xdr:colOff>88900</xdr:colOff>
      <xdr:row>70</xdr:row>
      <xdr:rowOff>85499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86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123278</xdr:rowOff>
    </xdr:from>
    <xdr:to>
      <xdr:col>55</xdr:col>
      <xdr:colOff>0</xdr:colOff>
      <xdr:row>78</xdr:row>
      <xdr:rowOff>139700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3496378"/>
          <a:ext cx="838200" cy="16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28987</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2306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6110</xdr:rowOff>
    </xdr:from>
    <xdr:to>
      <xdr:col>55</xdr:col>
      <xdr:colOff>50800</xdr:colOff>
      <xdr:row>78</xdr:row>
      <xdr:rowOff>107710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7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123278</xdr:rowOff>
    </xdr:from>
    <xdr:to>
      <xdr:col>50</xdr:col>
      <xdr:colOff>114300</xdr:colOff>
      <xdr:row>78</xdr:row>
      <xdr:rowOff>137364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496378"/>
          <a:ext cx="889000" cy="1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123729</xdr:rowOff>
    </xdr:from>
    <xdr:to>
      <xdr:col>50</xdr:col>
      <xdr:colOff>165100</xdr:colOff>
      <xdr:row>78</xdr:row>
      <xdr:rowOff>53879</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2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70406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0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119286</xdr:rowOff>
    </xdr:from>
    <xdr:to>
      <xdr:col>45</xdr:col>
      <xdr:colOff>177800</xdr:colOff>
      <xdr:row>78</xdr:row>
      <xdr:rowOff>137364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492386"/>
          <a:ext cx="889000" cy="18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119455</xdr:rowOff>
    </xdr:from>
    <xdr:to>
      <xdr:col>46</xdr:col>
      <xdr:colOff>38100</xdr:colOff>
      <xdr:row>78</xdr:row>
      <xdr:rowOff>49605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1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66132</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6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119286</xdr:rowOff>
    </xdr:from>
    <xdr:to>
      <xdr:col>41</xdr:col>
      <xdr:colOff>50800</xdr:colOff>
      <xdr:row>78</xdr:row>
      <xdr:rowOff>124498</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492386"/>
          <a:ext cx="8890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161741</xdr:rowOff>
    </xdr:from>
    <xdr:to>
      <xdr:col>41</xdr:col>
      <xdr:colOff>101600</xdr:colOff>
      <xdr:row>78</xdr:row>
      <xdr:rowOff>91891</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63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108418</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38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170464</xdr:rowOff>
    </xdr:from>
    <xdr:to>
      <xdr:col>36</xdr:col>
      <xdr:colOff>165100</xdr:colOff>
      <xdr:row>78</xdr:row>
      <xdr:rowOff>100614</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37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117141</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14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88900</xdr:rowOff>
    </xdr:from>
    <xdr:to>
      <xdr:col>55</xdr:col>
      <xdr:colOff>50800</xdr:colOff>
      <xdr:row>79</xdr:row>
      <xdr:rowOff>19050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3827</xdr:rowOff>
    </xdr:from>
    <xdr:ext cx="249299"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72478</xdr:rowOff>
    </xdr:from>
    <xdr:to>
      <xdr:col>50</xdr:col>
      <xdr:colOff>165100</xdr:colOff>
      <xdr:row>79</xdr:row>
      <xdr:rowOff>2628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44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165205</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53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86564</xdr:rowOff>
    </xdr:from>
    <xdr:to>
      <xdr:col>46</xdr:col>
      <xdr:colOff>38100</xdr:colOff>
      <xdr:row>79</xdr:row>
      <xdr:rowOff>16714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45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7841</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61017" y="135523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68486</xdr:rowOff>
    </xdr:from>
    <xdr:to>
      <xdr:col>41</xdr:col>
      <xdr:colOff>101600</xdr:colOff>
      <xdr:row>78</xdr:row>
      <xdr:rowOff>170086</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441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161213</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534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73698</xdr:rowOff>
    </xdr:from>
    <xdr:to>
      <xdr:col>36</xdr:col>
      <xdr:colOff>165100</xdr:colOff>
      <xdr:row>79</xdr:row>
      <xdr:rowOff>3848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44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166425</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539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91063</xdr:rowOff>
    </xdr:from>
    <xdr:to>
      <xdr:col>54</xdr:col>
      <xdr:colOff>189865</xdr:colOff>
      <xdr:row>98</xdr:row>
      <xdr:rowOff>90985</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521563"/>
          <a:ext cx="1270" cy="1371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94812</xdr:rowOff>
    </xdr:from>
    <xdr:ext cx="534377"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89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90985</xdr:rowOff>
    </xdr:from>
    <xdr:to>
      <xdr:col>55</xdr:col>
      <xdr:colOff>88900</xdr:colOff>
      <xdr:row>98</xdr:row>
      <xdr:rowOff>90985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893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37740</xdr:rowOff>
    </xdr:from>
    <xdr:ext cx="599010"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296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91063</xdr:rowOff>
    </xdr:from>
    <xdr:to>
      <xdr:col>55</xdr:col>
      <xdr:colOff>88900</xdr:colOff>
      <xdr:row>90</xdr:row>
      <xdr:rowOff>91063</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52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133221</xdr:rowOff>
    </xdr:from>
    <xdr:to>
      <xdr:col>55</xdr:col>
      <xdr:colOff>0</xdr:colOff>
      <xdr:row>98</xdr:row>
      <xdr:rowOff>2436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9639300" y="16763871"/>
          <a:ext cx="838200" cy="4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67132</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5263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44255</xdr:rowOff>
    </xdr:from>
    <xdr:to>
      <xdr:col>55</xdr:col>
      <xdr:colOff>50800</xdr:colOff>
      <xdr:row>97</xdr:row>
      <xdr:rowOff>145855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674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155606</xdr:rowOff>
    </xdr:from>
    <xdr:to>
      <xdr:col>50</xdr:col>
      <xdr:colOff>114300</xdr:colOff>
      <xdr:row>98</xdr:row>
      <xdr:rowOff>2436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8750300" y="16786256"/>
          <a:ext cx="889000" cy="18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12164</xdr:rowOff>
    </xdr:from>
    <xdr:to>
      <xdr:col>50</xdr:col>
      <xdr:colOff>165100</xdr:colOff>
      <xdr:row>97</xdr:row>
      <xdr:rowOff>113764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64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130291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4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155606</xdr:rowOff>
    </xdr:from>
    <xdr:to>
      <xdr:col>45</xdr:col>
      <xdr:colOff>177800</xdr:colOff>
      <xdr:row>98</xdr:row>
      <xdr:rowOff>20324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7861300" y="16786256"/>
          <a:ext cx="889000" cy="36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52805</xdr:rowOff>
    </xdr:from>
    <xdr:to>
      <xdr:col>46</xdr:col>
      <xdr:colOff>38100</xdr:colOff>
      <xdr:row>97</xdr:row>
      <xdr:rowOff>154405</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683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170932</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45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14359</xdr:rowOff>
    </xdr:from>
    <xdr:to>
      <xdr:col>41</xdr:col>
      <xdr:colOff>50800</xdr:colOff>
      <xdr:row>98</xdr:row>
      <xdr:rowOff>20324</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6972300" y="16816459"/>
          <a:ext cx="889000" cy="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88461</xdr:rowOff>
    </xdr:from>
    <xdr:to>
      <xdr:col>41</xdr:col>
      <xdr:colOff>101600</xdr:colOff>
      <xdr:row>98</xdr:row>
      <xdr:rowOff>18611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71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35138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49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90016</xdr:rowOff>
    </xdr:from>
    <xdr:to>
      <xdr:col>36</xdr:col>
      <xdr:colOff>165100</xdr:colOff>
      <xdr:row>98</xdr:row>
      <xdr:rowOff>20166</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720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36693</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49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82421</xdr:rowOff>
    </xdr:from>
    <xdr:to>
      <xdr:col>55</xdr:col>
      <xdr:colOff>50800</xdr:colOff>
      <xdr:row>98</xdr:row>
      <xdr:rowOff>12571</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71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60848</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691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123086</xdr:rowOff>
    </xdr:from>
    <xdr:to>
      <xdr:col>50</xdr:col>
      <xdr:colOff>165100</xdr:colOff>
      <xdr:row>98</xdr:row>
      <xdr:rowOff>53236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75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44363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72111" y="16846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104806</xdr:rowOff>
    </xdr:from>
    <xdr:to>
      <xdr:col>46</xdr:col>
      <xdr:colOff>38100</xdr:colOff>
      <xdr:row>98</xdr:row>
      <xdr:rowOff>34956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73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26083</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83111" y="1682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140974</xdr:rowOff>
    </xdr:from>
    <xdr:to>
      <xdr:col>41</xdr:col>
      <xdr:colOff>101600</xdr:colOff>
      <xdr:row>98</xdr:row>
      <xdr:rowOff>71124</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771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62251</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6864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135009</xdr:rowOff>
    </xdr:from>
    <xdr:to>
      <xdr:col>36</xdr:col>
      <xdr:colOff>165100</xdr:colOff>
      <xdr:row>98</xdr:row>
      <xdr:rowOff>65159</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765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56286</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85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130194</xdr:rowOff>
    </xdr:from>
    <xdr:to>
      <xdr:col>85</xdr:col>
      <xdr:colOff>126364</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445144"/>
          <a:ext cx="1269" cy="1285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85750</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7723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76871</xdr:rowOff>
    </xdr:from>
    <xdr:ext cx="599010"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5220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130194</xdr:rowOff>
    </xdr:from>
    <xdr:to>
      <xdr:col>86</xdr:col>
      <xdr:colOff>25400</xdr:colOff>
      <xdr:row>31</xdr:row>
      <xdr:rowOff>130194</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445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29118</xdr:rowOff>
    </xdr:from>
    <xdr:to>
      <xdr:col>85</xdr:col>
      <xdr:colOff>127000</xdr:colOff>
      <xdr:row>39</xdr:row>
      <xdr:rowOff>30902</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5481300" y="6715668"/>
          <a:ext cx="838200" cy="1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130200</xdr:rowOff>
    </xdr:from>
    <xdr:ext cx="469744"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6453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151773</xdr:rowOff>
    </xdr:from>
    <xdr:to>
      <xdr:col>85</xdr:col>
      <xdr:colOff>177800</xdr:colOff>
      <xdr:row>39</xdr:row>
      <xdr:rowOff>81923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66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30902</xdr:rowOff>
    </xdr:from>
    <xdr:to>
      <xdr:col>81</xdr:col>
      <xdr:colOff>50800</xdr:colOff>
      <xdr:row>39</xdr:row>
      <xdr:rowOff>31949</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4592300" y="6717452"/>
          <a:ext cx="889000" cy="1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146572</xdr:rowOff>
    </xdr:from>
    <xdr:to>
      <xdr:col>81</xdr:col>
      <xdr:colOff>101600</xdr:colOff>
      <xdr:row>39</xdr:row>
      <xdr:rowOff>76722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66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93249</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46428" y="643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31949</xdr:rowOff>
    </xdr:from>
    <xdr:to>
      <xdr:col>76</xdr:col>
      <xdr:colOff>114300</xdr:colOff>
      <xdr:row>39</xdr:row>
      <xdr:rowOff>42873</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3703300" y="6718499"/>
          <a:ext cx="889000" cy="10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141977</xdr:rowOff>
    </xdr:from>
    <xdr:to>
      <xdr:col>76</xdr:col>
      <xdr:colOff>165100</xdr:colOff>
      <xdr:row>39</xdr:row>
      <xdr:rowOff>72127</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657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88654</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357428" y="6432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42873</xdr:rowOff>
    </xdr:from>
    <xdr:to>
      <xdr:col>71</xdr:col>
      <xdr:colOff>177800</xdr:colOff>
      <xdr:row>39</xdr:row>
      <xdr:rowOff>43863</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2814300" y="6729423"/>
          <a:ext cx="889000" cy="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150614</xdr:rowOff>
    </xdr:from>
    <xdr:to>
      <xdr:col>72</xdr:col>
      <xdr:colOff>38100</xdr:colOff>
      <xdr:row>39</xdr:row>
      <xdr:rowOff>80764</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66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97291</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68428" y="644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158844</xdr:rowOff>
    </xdr:from>
    <xdr:to>
      <xdr:col>67</xdr:col>
      <xdr:colOff>101600</xdr:colOff>
      <xdr:row>39</xdr:row>
      <xdr:rowOff>88994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667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105521</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79428" y="6449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149768</xdr:rowOff>
    </xdr:from>
    <xdr:to>
      <xdr:col>85</xdr:col>
      <xdr:colOff>177800</xdr:colOff>
      <xdr:row>39</xdr:row>
      <xdr:rowOff>79918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66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109145</xdr:rowOff>
    </xdr:from>
    <xdr:ext cx="469744"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452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151552</xdr:rowOff>
    </xdr:from>
    <xdr:to>
      <xdr:col>81</xdr:col>
      <xdr:colOff>101600</xdr:colOff>
      <xdr:row>39</xdr:row>
      <xdr:rowOff>81702</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66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72829</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46428" y="6759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152599</xdr:rowOff>
    </xdr:from>
    <xdr:to>
      <xdr:col>76</xdr:col>
      <xdr:colOff>165100</xdr:colOff>
      <xdr:row>39</xdr:row>
      <xdr:rowOff>82749</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66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73876</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357428" y="6760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163523</xdr:rowOff>
    </xdr:from>
    <xdr:to>
      <xdr:col>72</xdr:col>
      <xdr:colOff>38100</xdr:colOff>
      <xdr:row>39</xdr:row>
      <xdr:rowOff>93673</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678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84800</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4017" y="6771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164513</xdr:rowOff>
    </xdr:from>
    <xdr:to>
      <xdr:col>67</xdr:col>
      <xdr:colOff>101600</xdr:colOff>
      <xdr:row>39</xdr:row>
      <xdr:rowOff>94663</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67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85790</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25017" y="6772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101135</xdr:rowOff>
    </xdr:from>
    <xdr:to>
      <xdr:col>85</xdr:col>
      <xdr:colOff>126364</xdr:colOff>
      <xdr:row>78</xdr:row>
      <xdr:rowOff>87685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445535"/>
          <a:ext cx="1269" cy="1015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91512</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464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87685</xdr:rowOff>
    </xdr:from>
    <xdr:to>
      <xdr:col>86</xdr:col>
      <xdr:colOff>25400</xdr:colOff>
      <xdr:row>78</xdr:row>
      <xdr:rowOff>87685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460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47812</xdr:rowOff>
    </xdr:from>
    <xdr:ext cx="599010"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2220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101135</xdr:rowOff>
    </xdr:from>
    <xdr:to>
      <xdr:col>86</xdr:col>
      <xdr:colOff>25400</xdr:colOff>
      <xdr:row>72</xdr:row>
      <xdr:rowOff>101135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445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153645</xdr:rowOff>
    </xdr:from>
    <xdr:to>
      <xdr:col>85</xdr:col>
      <xdr:colOff>127000</xdr:colOff>
      <xdr:row>77</xdr:row>
      <xdr:rowOff>156549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3355295"/>
          <a:ext cx="838200" cy="2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33724</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30639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10847</xdr:rowOff>
    </xdr:from>
    <xdr:to>
      <xdr:col>85</xdr:col>
      <xdr:colOff>177800</xdr:colOff>
      <xdr:row>77</xdr:row>
      <xdr:rowOff>112447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212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156549</xdr:rowOff>
    </xdr:from>
    <xdr:to>
      <xdr:col>81</xdr:col>
      <xdr:colOff>50800</xdr:colOff>
      <xdr:row>77</xdr:row>
      <xdr:rowOff>160882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3358199"/>
          <a:ext cx="889000" cy="4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22180</xdr:rowOff>
    </xdr:from>
    <xdr:to>
      <xdr:col>81</xdr:col>
      <xdr:colOff>101600</xdr:colOff>
      <xdr:row>77</xdr:row>
      <xdr:rowOff>123780</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22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140307</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99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160882</xdr:rowOff>
    </xdr:from>
    <xdr:to>
      <xdr:col>76</xdr:col>
      <xdr:colOff>114300</xdr:colOff>
      <xdr:row>77</xdr:row>
      <xdr:rowOff>165967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3362532"/>
          <a:ext cx="889000" cy="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21614</xdr:rowOff>
    </xdr:from>
    <xdr:to>
      <xdr:col>76</xdr:col>
      <xdr:colOff>165100</xdr:colOff>
      <xdr:row>77</xdr:row>
      <xdr:rowOff>123214</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22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139741</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998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165967</xdr:rowOff>
    </xdr:from>
    <xdr:to>
      <xdr:col>71</xdr:col>
      <xdr:colOff>177800</xdr:colOff>
      <xdr:row>78</xdr:row>
      <xdr:rowOff>2119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14300" y="13367617"/>
          <a:ext cx="889000" cy="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17549</xdr:rowOff>
    </xdr:from>
    <xdr:to>
      <xdr:col>72</xdr:col>
      <xdr:colOff>38100</xdr:colOff>
      <xdr:row>77</xdr:row>
      <xdr:rowOff>119149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219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135676</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99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26036</xdr:rowOff>
    </xdr:from>
    <xdr:to>
      <xdr:col>67</xdr:col>
      <xdr:colOff>101600</xdr:colOff>
      <xdr:row>77</xdr:row>
      <xdr:rowOff>127636</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227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144163</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30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102845</xdr:rowOff>
    </xdr:from>
    <xdr:to>
      <xdr:col>85</xdr:col>
      <xdr:colOff>177800</xdr:colOff>
      <xdr:row>78</xdr:row>
      <xdr:rowOff>32995</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30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17772</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21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105749</xdr:rowOff>
    </xdr:from>
    <xdr:to>
      <xdr:col>81</xdr:col>
      <xdr:colOff>101600</xdr:colOff>
      <xdr:row>78</xdr:row>
      <xdr:rowOff>35899</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307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27026</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40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110082</xdr:rowOff>
    </xdr:from>
    <xdr:to>
      <xdr:col>76</xdr:col>
      <xdr:colOff>165100</xdr:colOff>
      <xdr:row>78</xdr:row>
      <xdr:rowOff>40232</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311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31359</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40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115167</xdr:rowOff>
    </xdr:from>
    <xdr:to>
      <xdr:col>72</xdr:col>
      <xdr:colOff>38100</xdr:colOff>
      <xdr:row>78</xdr:row>
      <xdr:rowOff>45317</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316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36444</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40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122769</xdr:rowOff>
    </xdr:from>
    <xdr:to>
      <xdr:col>67</xdr:col>
      <xdr:colOff>101600</xdr:colOff>
      <xdr:row>78</xdr:row>
      <xdr:rowOff>52919</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324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44046</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41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39994</xdr:rowOff>
    </xdr:from>
    <xdr:to>
      <xdr:col>85</xdr:col>
      <xdr:colOff>126364</xdr:colOff>
      <xdr:row>98</xdr:row>
      <xdr:rowOff>100473</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470494"/>
          <a:ext cx="1269" cy="1432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104300</xdr:rowOff>
    </xdr:from>
    <xdr:ext cx="469744"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690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100473</xdr:rowOff>
    </xdr:from>
    <xdr:to>
      <xdr:col>86</xdr:col>
      <xdr:colOff>25400</xdr:colOff>
      <xdr:row>98</xdr:row>
      <xdr:rowOff>100473</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6902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158121</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245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39994</xdr:rowOff>
    </xdr:from>
    <xdr:to>
      <xdr:col>86</xdr:col>
      <xdr:colOff>25400</xdr:colOff>
      <xdr:row>90</xdr:row>
      <xdr:rowOff>39994</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470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65314</xdr:rowOff>
    </xdr:from>
    <xdr:to>
      <xdr:col>85</xdr:col>
      <xdr:colOff>127000</xdr:colOff>
      <xdr:row>97</xdr:row>
      <xdr:rowOff>74457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5481300" y="16524514"/>
          <a:ext cx="838200" cy="180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29709</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317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6832</xdr:rowOff>
    </xdr:from>
    <xdr:to>
      <xdr:col>85</xdr:col>
      <xdr:colOff>177800</xdr:colOff>
      <xdr:row>96</xdr:row>
      <xdr:rowOff>108432</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46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68852</xdr:rowOff>
    </xdr:from>
    <xdr:to>
      <xdr:col>81</xdr:col>
      <xdr:colOff>50800</xdr:colOff>
      <xdr:row>97</xdr:row>
      <xdr:rowOff>74457</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592300" y="16699502"/>
          <a:ext cx="889000" cy="5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140097</xdr:rowOff>
    </xdr:from>
    <xdr:to>
      <xdr:col>81</xdr:col>
      <xdr:colOff>101600</xdr:colOff>
      <xdr:row>97</xdr:row>
      <xdr:rowOff>70247</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599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86774</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374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68852</xdr:rowOff>
    </xdr:from>
    <xdr:to>
      <xdr:col>76</xdr:col>
      <xdr:colOff>114300</xdr:colOff>
      <xdr:row>97</xdr:row>
      <xdr:rowOff>153526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699502"/>
          <a:ext cx="889000" cy="8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39047</xdr:rowOff>
    </xdr:from>
    <xdr:to>
      <xdr:col>76</xdr:col>
      <xdr:colOff>165100</xdr:colOff>
      <xdr:row>97</xdr:row>
      <xdr:rowOff>140647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669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131774</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762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153526</xdr:rowOff>
    </xdr:from>
    <xdr:to>
      <xdr:col>71</xdr:col>
      <xdr:colOff>177800</xdr:colOff>
      <xdr:row>98</xdr:row>
      <xdr:rowOff>77575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2814300" y="16784176"/>
          <a:ext cx="889000" cy="9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132325</xdr:rowOff>
    </xdr:from>
    <xdr:to>
      <xdr:col>72</xdr:col>
      <xdr:colOff>38100</xdr:colOff>
      <xdr:row>97</xdr:row>
      <xdr:rowOff>62475</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59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79002</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36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38142</xdr:rowOff>
    </xdr:from>
    <xdr:to>
      <xdr:col>67</xdr:col>
      <xdr:colOff>101600</xdr:colOff>
      <xdr:row>97</xdr:row>
      <xdr:rowOff>139742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66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156269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444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14514</xdr:rowOff>
    </xdr:from>
    <xdr:to>
      <xdr:col>85</xdr:col>
      <xdr:colOff>177800</xdr:colOff>
      <xdr:row>96</xdr:row>
      <xdr:rowOff>116114</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47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164391</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45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23657</xdr:rowOff>
    </xdr:from>
    <xdr:to>
      <xdr:col>81</xdr:col>
      <xdr:colOff>101600</xdr:colOff>
      <xdr:row>97</xdr:row>
      <xdr:rowOff>125257</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654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116384</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74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18052</xdr:rowOff>
    </xdr:from>
    <xdr:to>
      <xdr:col>76</xdr:col>
      <xdr:colOff>165100</xdr:colOff>
      <xdr:row>97</xdr:row>
      <xdr:rowOff>119652</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64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136179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42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102726</xdr:rowOff>
    </xdr:from>
    <xdr:to>
      <xdr:col>72</xdr:col>
      <xdr:colOff>38100</xdr:colOff>
      <xdr:row>98</xdr:row>
      <xdr:rowOff>32876</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73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24003</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82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26775</xdr:rowOff>
    </xdr:from>
    <xdr:to>
      <xdr:col>67</xdr:col>
      <xdr:colOff>101600</xdr:colOff>
      <xdr:row>98</xdr:row>
      <xdr:rowOff>128375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82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119502</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79428" y="16921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17902</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161402"/>
          <a:ext cx="1269" cy="1493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136029</xdr:rowOff>
    </xdr:from>
    <xdr:ext cx="534377"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4936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17902</xdr:rowOff>
    </xdr:from>
    <xdr:to>
      <xdr:col>116</xdr:col>
      <xdr:colOff>152400</xdr:colOff>
      <xdr:row>30</xdr:row>
      <xdr:rowOff>17902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161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109674</xdr:rowOff>
    </xdr:from>
    <xdr:ext cx="469744"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2818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86797</xdr:rowOff>
    </xdr:from>
    <xdr:to>
      <xdr:col>116</xdr:col>
      <xdr:colOff>114300</xdr:colOff>
      <xdr:row>38</xdr:row>
      <xdr:rowOff>16947</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43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99141</xdr:rowOff>
    </xdr:from>
    <xdr:to>
      <xdr:col>112</xdr:col>
      <xdr:colOff>38100</xdr:colOff>
      <xdr:row>38</xdr:row>
      <xdr:rowOff>29291</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44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45818</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088428" y="6218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164064</xdr:rowOff>
    </xdr:from>
    <xdr:to>
      <xdr:col>107</xdr:col>
      <xdr:colOff>101600</xdr:colOff>
      <xdr:row>38</xdr:row>
      <xdr:rowOff>94214</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50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110741</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199428" y="628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151536</xdr:rowOff>
    </xdr:from>
    <xdr:to>
      <xdr:col>102</xdr:col>
      <xdr:colOff>165100</xdr:colOff>
      <xdr:row>38</xdr:row>
      <xdr:rowOff>81686</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49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98213</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10428" y="627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104353</xdr:rowOff>
    </xdr:from>
    <xdr:to>
      <xdr:col>98</xdr:col>
      <xdr:colOff>38100</xdr:colOff>
      <xdr:row>38</xdr:row>
      <xdr:rowOff>34503</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448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51030</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21428" y="6223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28437</xdr:rowOff>
    </xdr:from>
    <xdr:to>
      <xdr:col>116</xdr:col>
      <xdr:colOff>62864</xdr:colOff>
      <xdr:row>59</xdr:row>
      <xdr:rowOff>98878</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600937"/>
          <a:ext cx="1269" cy="1613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107262</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102228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146564</xdr:rowOff>
    </xdr:from>
    <xdr:ext cx="599010"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376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28437</xdr:rowOff>
    </xdr:from>
    <xdr:to>
      <xdr:col>116</xdr:col>
      <xdr:colOff>152400</xdr:colOff>
      <xdr:row>50</xdr:row>
      <xdr:rowOff>28437</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600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45310</xdr:rowOff>
    </xdr:from>
    <xdr:to>
      <xdr:col>116</xdr:col>
      <xdr:colOff>63500</xdr:colOff>
      <xdr:row>59</xdr:row>
      <xdr:rowOff>96245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1323300" y="10160860"/>
          <a:ext cx="838200" cy="50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24713</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99688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1836</xdr:rowOff>
    </xdr:from>
    <xdr:to>
      <xdr:col>116</xdr:col>
      <xdr:colOff>114300</xdr:colOff>
      <xdr:row>59</xdr:row>
      <xdr:rowOff>103436</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1011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45310</xdr:rowOff>
    </xdr:from>
    <xdr:to>
      <xdr:col>111</xdr:col>
      <xdr:colOff>177800</xdr:colOff>
      <xdr:row>59</xdr:row>
      <xdr:rowOff>96266</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0434300" y="10160860"/>
          <a:ext cx="889000" cy="5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9097</xdr:rowOff>
    </xdr:from>
    <xdr:to>
      <xdr:col>112</xdr:col>
      <xdr:colOff>38100</xdr:colOff>
      <xdr:row>59</xdr:row>
      <xdr:rowOff>110697</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10124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101824</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10217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96266</xdr:rowOff>
    </xdr:from>
    <xdr:to>
      <xdr:col>107</xdr:col>
      <xdr:colOff>50800</xdr:colOff>
      <xdr:row>59</xdr:row>
      <xdr:rowOff>96277</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9545300" y="10211816"/>
          <a:ext cx="889000" cy="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29246</xdr:rowOff>
    </xdr:from>
    <xdr:to>
      <xdr:col>107</xdr:col>
      <xdr:colOff>101600</xdr:colOff>
      <xdr:row>59</xdr:row>
      <xdr:rowOff>130846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10144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147373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9920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96277</xdr:rowOff>
    </xdr:from>
    <xdr:to>
      <xdr:col>102</xdr:col>
      <xdr:colOff>114300</xdr:colOff>
      <xdr:row>59</xdr:row>
      <xdr:rowOff>96310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8656300" y="10211827"/>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23662</xdr:rowOff>
    </xdr:from>
    <xdr:to>
      <xdr:col>102</xdr:col>
      <xdr:colOff>165100</xdr:colOff>
      <xdr:row>59</xdr:row>
      <xdr:rowOff>125262</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10139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141789</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9914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20897</xdr:rowOff>
    </xdr:from>
    <xdr:to>
      <xdr:col>98</xdr:col>
      <xdr:colOff>38100</xdr:colOff>
      <xdr:row>59</xdr:row>
      <xdr:rowOff>122497</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10136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139024</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9911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45445</xdr:rowOff>
    </xdr:from>
    <xdr:to>
      <xdr:col>116</xdr:col>
      <xdr:colOff>114300</xdr:colOff>
      <xdr:row>59</xdr:row>
      <xdr:rowOff>147045</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1016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151714</xdr:rowOff>
    </xdr:from>
    <xdr:ext cx="378565"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10095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165960</xdr:rowOff>
    </xdr:from>
    <xdr:to>
      <xdr:col>112</xdr:col>
      <xdr:colOff>38100</xdr:colOff>
      <xdr:row>59</xdr:row>
      <xdr:rowOff>96110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1011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112637</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088428" y="988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45466</xdr:rowOff>
    </xdr:from>
    <xdr:to>
      <xdr:col>107</xdr:col>
      <xdr:colOff>101600</xdr:colOff>
      <xdr:row>59</xdr:row>
      <xdr:rowOff>147066</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1016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138193</xdr:rowOff>
    </xdr:from>
    <xdr:ext cx="378565"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245017" y="102537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45477</xdr:rowOff>
    </xdr:from>
    <xdr:to>
      <xdr:col>102</xdr:col>
      <xdr:colOff>165100</xdr:colOff>
      <xdr:row>59</xdr:row>
      <xdr:rowOff>147077</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1016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138204</xdr:rowOff>
    </xdr:from>
    <xdr:ext cx="378565"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6017" y="102537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45510</xdr:rowOff>
    </xdr:from>
    <xdr:to>
      <xdr:col>98</xdr:col>
      <xdr:colOff>38100</xdr:colOff>
      <xdr:row>59</xdr:row>
      <xdr:rowOff>147110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1016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138237</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7017" y="102537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57617</xdr:rowOff>
    </xdr:from>
    <xdr:to>
      <xdr:col>116</xdr:col>
      <xdr:colOff>62864</xdr:colOff>
      <xdr:row>79</xdr:row>
      <xdr:rowOff>20028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059117"/>
          <a:ext cx="1269" cy="1505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23855</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568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20028</xdr:rowOff>
    </xdr:from>
    <xdr:to>
      <xdr:col>116</xdr:col>
      <xdr:colOff>152400</xdr:colOff>
      <xdr:row>79</xdr:row>
      <xdr:rowOff>20028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564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4294</xdr:rowOff>
    </xdr:from>
    <xdr:ext cx="599010"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834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57617</xdr:rowOff>
    </xdr:from>
    <xdr:to>
      <xdr:col>116</xdr:col>
      <xdr:colOff>152400</xdr:colOff>
      <xdr:row>70</xdr:row>
      <xdr:rowOff>57617</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0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107598</xdr:rowOff>
    </xdr:from>
    <xdr:to>
      <xdr:col>116</xdr:col>
      <xdr:colOff>63500</xdr:colOff>
      <xdr:row>75</xdr:row>
      <xdr:rowOff>114195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2966348"/>
          <a:ext cx="838200" cy="6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167422</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3026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17545</xdr:rowOff>
    </xdr:from>
    <xdr:to>
      <xdr:col>116</xdr:col>
      <xdr:colOff>114300</xdr:colOff>
      <xdr:row>76</xdr:row>
      <xdr:rowOff>119145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304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106683</xdr:rowOff>
    </xdr:from>
    <xdr:to>
      <xdr:col>111</xdr:col>
      <xdr:colOff>177800</xdr:colOff>
      <xdr:row>75</xdr:row>
      <xdr:rowOff>114195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0434300" y="12965433"/>
          <a:ext cx="889000" cy="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14295</xdr:rowOff>
    </xdr:from>
    <xdr:to>
      <xdr:col>112</xdr:col>
      <xdr:colOff>38100</xdr:colOff>
      <xdr:row>76</xdr:row>
      <xdr:rowOff>115895</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3044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107022</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313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61045</xdr:rowOff>
    </xdr:from>
    <xdr:to>
      <xdr:col>107</xdr:col>
      <xdr:colOff>50800</xdr:colOff>
      <xdr:row>75</xdr:row>
      <xdr:rowOff>106683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545300" y="12919795"/>
          <a:ext cx="889000" cy="4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63591</xdr:rowOff>
    </xdr:from>
    <xdr:to>
      <xdr:col>107</xdr:col>
      <xdr:colOff>101600</xdr:colOff>
      <xdr:row>75</xdr:row>
      <xdr:rowOff>165190</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92234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156318</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301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61045</xdr:rowOff>
    </xdr:from>
    <xdr:to>
      <xdr:col>102</xdr:col>
      <xdr:colOff>114300</xdr:colOff>
      <xdr:row>75</xdr:row>
      <xdr:rowOff>119746</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8656300" y="12919795"/>
          <a:ext cx="889000" cy="58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116985</xdr:rowOff>
    </xdr:from>
    <xdr:to>
      <xdr:col>102</xdr:col>
      <xdr:colOff>165100</xdr:colOff>
      <xdr:row>76</xdr:row>
      <xdr:rowOff>47135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97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38262</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306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111205</xdr:rowOff>
    </xdr:from>
    <xdr:to>
      <xdr:col>98</xdr:col>
      <xdr:colOff>38100</xdr:colOff>
      <xdr:row>76</xdr:row>
      <xdr:rowOff>41356</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96995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32481</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3062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56798</xdr:rowOff>
    </xdr:from>
    <xdr:to>
      <xdr:col>116</xdr:col>
      <xdr:colOff>114300</xdr:colOff>
      <xdr:row>75</xdr:row>
      <xdr:rowOff>158398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2915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79675</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2766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63395</xdr:rowOff>
    </xdr:from>
    <xdr:to>
      <xdr:col>112</xdr:col>
      <xdr:colOff>38100</xdr:colOff>
      <xdr:row>75</xdr:row>
      <xdr:rowOff>164995</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29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10072</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2697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55883</xdr:rowOff>
    </xdr:from>
    <xdr:to>
      <xdr:col>107</xdr:col>
      <xdr:colOff>101600</xdr:colOff>
      <xdr:row>75</xdr:row>
      <xdr:rowOff>157483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29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2560</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268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10245</xdr:rowOff>
    </xdr:from>
    <xdr:to>
      <xdr:col>102</xdr:col>
      <xdr:colOff>165100</xdr:colOff>
      <xdr:row>75</xdr:row>
      <xdr:rowOff>111845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286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128372</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264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68946</xdr:rowOff>
    </xdr:from>
    <xdr:to>
      <xdr:col>98</xdr:col>
      <xdr:colOff>38100</xdr:colOff>
      <xdr:row>75</xdr:row>
      <xdr:rowOff>170546</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292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15623</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270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・扶助費は住民一人当たり</a:t>
          </a:r>
          <a:r>
            <a:rPr kumimoji="1" lang="en-US" altLang="ja-JP" sz="1100" b="0" i="0" u="none" strike="noStrike" kern="0" cap="none" spc="0" normalizeH="0" baseline="0" noProof="0">
              <a:ln>
                <a:noFill/>
              </a:ln>
              <a:solidFill>
                <a:prstClr val="black"/>
              </a:solidFill>
              <a:effectLst/>
              <a:uLnTx/>
              <a:uFillTx/>
              <a:latin typeface="+mn-lt"/>
              <a:ea typeface="+mn-ea"/>
              <a:cs typeface="+mn-cs"/>
            </a:rPr>
            <a:t>135,737</a:t>
          </a:r>
          <a:r>
            <a:rPr kumimoji="1" lang="ja-JP" altLang="ja-JP" sz="1100" b="0" i="0" u="none" strike="noStrike" kern="0" cap="none" spc="0" normalizeH="0" baseline="0" noProof="0">
              <a:ln>
                <a:noFill/>
              </a:ln>
              <a:solidFill>
                <a:prstClr val="black"/>
              </a:solidFill>
              <a:effectLst/>
              <a:uLnTx/>
              <a:uFillTx/>
              <a:latin typeface="+mn-lt"/>
              <a:ea typeface="+mn-ea"/>
              <a:cs typeface="+mn-cs"/>
            </a:rPr>
            <a:t>円、補助費等も住民一人当たり</a:t>
          </a:r>
          <a:r>
            <a:rPr kumimoji="1" lang="en-US" altLang="ja-JP" sz="1100" b="0" i="0" u="none" strike="noStrike" kern="0" cap="none" spc="0" normalizeH="0" baseline="0" noProof="0">
              <a:ln>
                <a:noFill/>
              </a:ln>
              <a:solidFill>
                <a:prstClr val="black"/>
              </a:solidFill>
              <a:effectLst/>
              <a:uLnTx/>
              <a:uFillTx/>
              <a:latin typeface="+mn-lt"/>
              <a:ea typeface="+mn-ea"/>
              <a:cs typeface="+mn-cs"/>
            </a:rPr>
            <a:t>112,857</a:t>
          </a:r>
          <a:r>
            <a:rPr kumimoji="1" lang="ja-JP" altLang="ja-JP" sz="1100" b="0" i="0" u="none" strike="noStrike" kern="0" cap="none" spc="0" normalizeH="0" baseline="0" noProof="0">
              <a:ln>
                <a:noFill/>
              </a:ln>
              <a:solidFill>
                <a:prstClr val="black"/>
              </a:solidFill>
              <a:effectLst/>
              <a:uLnTx/>
              <a:uFillTx/>
              <a:latin typeface="+mn-lt"/>
              <a:ea typeface="+mn-ea"/>
              <a:cs typeface="+mn-cs"/>
            </a:rPr>
            <a:t>円となっており、ともに類似団体と比較して一人当たりコストが非常に高い状況となっている。扶助費については、保育所運営費や障がい者に対する自立支援給付費事業に係る経費が主な要素である。補助費等については、町独自の福祉施策である次世代育成クーポン支給や高齢者医療費助成事業などに係る経費により高水準を示し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前年度決算と比較すると補助費等については特別定額給付金をはじめとする新型コロナウイルス感染症対策に伴う各種事業の</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により</a:t>
          </a:r>
          <a:r>
            <a:rPr kumimoji="1" lang="en-US" altLang="ja-JP" sz="1100" b="0" i="0" u="none" strike="noStrike" kern="0" cap="none" spc="0" normalizeH="0" baseline="0" noProof="0">
              <a:ln>
                <a:noFill/>
              </a:ln>
              <a:solidFill>
                <a:prstClr val="black"/>
              </a:solidFill>
              <a:effectLst/>
              <a:uLnTx/>
              <a:uFillTx/>
              <a:latin typeface="+mn-lt"/>
              <a:ea typeface="+mn-ea"/>
              <a:cs typeface="+mn-cs"/>
            </a:rPr>
            <a:t>44.6</a:t>
          </a:r>
          <a:r>
            <a:rPr kumimoji="1" lang="ja-JP" altLang="ja-JP" sz="1100" b="0" i="0" u="none" strike="noStrike" kern="0" cap="none" spc="0" normalizeH="0" baseline="0" noProof="0">
              <a:ln>
                <a:noFill/>
              </a:ln>
              <a:solidFill>
                <a:prstClr val="black"/>
              </a:solidFill>
              <a:effectLst/>
              <a:uLnTx/>
              <a:uFillTx/>
              <a:latin typeface="+mn-lt"/>
              <a:ea typeface="+mn-ea"/>
              <a:cs typeface="+mn-cs"/>
            </a:rPr>
            <a:t>％の大幅</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、扶助費については</a:t>
          </a:r>
          <a:r>
            <a:rPr kumimoji="1" lang="ja-JP" altLang="en-US" sz="1100" b="0" i="0" u="none" strike="noStrike" kern="0" cap="none" spc="0" normalizeH="0" baseline="0" noProof="0">
              <a:ln>
                <a:noFill/>
              </a:ln>
              <a:solidFill>
                <a:prstClr val="black"/>
              </a:solidFill>
              <a:effectLst/>
              <a:uLnTx/>
              <a:uFillTx/>
              <a:latin typeface="+mn-lt"/>
              <a:ea typeface="+mn-ea"/>
              <a:cs typeface="+mn-cs"/>
            </a:rPr>
            <a:t>、新型コロナウイルス感染症関連の各種給付等により、</a:t>
          </a:r>
          <a:r>
            <a:rPr kumimoji="1" lang="en-US" altLang="ja-JP" sz="1100" b="0" i="0" u="none" strike="noStrike" kern="0" cap="none" spc="0" normalizeH="0" baseline="0" noProof="0">
              <a:ln>
                <a:noFill/>
              </a:ln>
              <a:solidFill>
                <a:prstClr val="black"/>
              </a:solidFill>
              <a:effectLst/>
              <a:uLnTx/>
              <a:uFillTx/>
              <a:latin typeface="+mn-lt"/>
              <a:ea typeface="+mn-ea"/>
              <a:cs typeface="+mn-cs"/>
            </a:rPr>
            <a:t>21.2</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となっている。今後も徹底した検証・事業精査・見直しを行ない、効率的な事業運営、自主財源の確保、自己改革力の向上に努めていくこととしている。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16,549
16,428
28.07
10,950,050
10,386,127
536,301
4,680,905
5,647,461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47498</xdr:rowOff>
    </xdr:from>
    <xdr:to>
      <xdr:col>24</xdr:col>
      <xdr:colOff>62865</xdr:colOff>
      <xdr:row>39</xdr:row>
      <xdr:rowOff>133604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533898"/>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137431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3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133604</xdr:rowOff>
    </xdr:from>
    <xdr:to>
      <xdr:col>24</xdr:col>
      <xdr:colOff>152400</xdr:colOff>
      <xdr:row>39</xdr:row>
      <xdr:rowOff>133604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20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165625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309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47498</xdr:rowOff>
    </xdr:from>
    <xdr:to>
      <xdr:col>24</xdr:col>
      <xdr:colOff>152400</xdr:colOff>
      <xdr:row>32</xdr:row>
      <xdr:rowOff>47498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533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81788</xdr:rowOff>
    </xdr:from>
    <xdr:to>
      <xdr:col>24</xdr:col>
      <xdr:colOff>63500</xdr:colOff>
      <xdr:row>32</xdr:row>
      <xdr:rowOff>47498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225288"/>
          <a:ext cx="838200" cy="30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74566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75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96139</xdr:rowOff>
    </xdr:from>
    <xdr:to>
      <xdr:col>24</xdr:col>
      <xdr:colOff>114300</xdr:colOff>
      <xdr:row>36</xdr:row>
      <xdr:rowOff>26289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9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81788</xdr:rowOff>
    </xdr:from>
    <xdr:to>
      <xdr:col>19</xdr:col>
      <xdr:colOff>177800</xdr:colOff>
      <xdr:row>30</xdr:row>
      <xdr:rowOff>161798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225288"/>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44323</xdr:rowOff>
    </xdr:from>
    <xdr:to>
      <xdr:col>20</xdr:col>
      <xdr:colOff>38100</xdr:colOff>
      <xdr:row>35</xdr:row>
      <xdr:rowOff>145923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4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137050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37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49784</xdr:rowOff>
    </xdr:from>
    <xdr:to>
      <xdr:col>15</xdr:col>
      <xdr:colOff>50800</xdr:colOff>
      <xdr:row>30</xdr:row>
      <xdr:rowOff>161798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193284"/>
          <a:ext cx="8890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159385</xdr:rowOff>
    </xdr:from>
    <xdr:to>
      <xdr:col>15</xdr:col>
      <xdr:colOff>101600</xdr:colOff>
      <xdr:row>35</xdr:row>
      <xdr:rowOff>89535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8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80662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8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49784</xdr:rowOff>
    </xdr:from>
    <xdr:to>
      <xdr:col>10</xdr:col>
      <xdr:colOff>114300</xdr:colOff>
      <xdr:row>30</xdr:row>
      <xdr:rowOff>141224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19328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31369</xdr:rowOff>
    </xdr:from>
    <xdr:to>
      <xdr:col>10</xdr:col>
      <xdr:colOff>165100</xdr:colOff>
      <xdr:row>35</xdr:row>
      <xdr:rowOff>132969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124096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24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10033</xdr:rowOff>
    </xdr:from>
    <xdr:to>
      <xdr:col>6</xdr:col>
      <xdr:colOff>38100</xdr:colOff>
      <xdr:row>35</xdr:row>
      <xdr:rowOff>111633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1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102760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03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168148</xdr:rowOff>
    </xdr:from>
    <xdr:to>
      <xdr:col>24</xdr:col>
      <xdr:colOff>114300</xdr:colOff>
      <xdr:row>32</xdr:row>
      <xdr:rowOff>98298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48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121175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436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30988</xdr:rowOff>
    </xdr:from>
    <xdr:to>
      <xdr:col>20</xdr:col>
      <xdr:colOff>38100</xdr:colOff>
      <xdr:row>30</xdr:row>
      <xdr:rowOff>132588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17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28</xdr:row>
      <xdr:rowOff>149115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4949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110998</xdr:rowOff>
    </xdr:from>
    <xdr:to>
      <xdr:col>15</xdr:col>
      <xdr:colOff>101600</xdr:colOff>
      <xdr:row>31</xdr:row>
      <xdr:rowOff>41148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25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29</xdr:row>
      <xdr:rowOff>57675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02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29</xdr:row>
      <xdr:rowOff>170434</xdr:rowOff>
    </xdr:from>
    <xdr:to>
      <xdr:col>10</xdr:col>
      <xdr:colOff>165100</xdr:colOff>
      <xdr:row>30</xdr:row>
      <xdr:rowOff>100584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14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28</xdr:row>
      <xdr:rowOff>117111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4917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90424</xdr:rowOff>
    </xdr:from>
    <xdr:to>
      <xdr:col>6</xdr:col>
      <xdr:colOff>38100</xdr:colOff>
      <xdr:row>31</xdr:row>
      <xdr:rowOff>20574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23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29</xdr:row>
      <xdr:rowOff>37101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00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54986</xdr:rowOff>
    </xdr:from>
    <xdr:to>
      <xdr:col>24</xdr:col>
      <xdr:colOff>62865</xdr:colOff>
      <xdr:row>57</xdr:row>
      <xdr:rowOff>58803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27486"/>
          <a:ext cx="1270" cy="1203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62630</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3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58803</xdr:rowOff>
    </xdr:from>
    <xdr:to>
      <xdr:col>24</xdr:col>
      <xdr:colOff>152400</xdr:colOff>
      <xdr:row>57</xdr:row>
      <xdr:rowOff>58803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31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1663</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0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318,529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54986</xdr:rowOff>
    </xdr:from>
    <xdr:to>
      <xdr:col>24</xdr:col>
      <xdr:colOff>152400</xdr:colOff>
      <xdr:row>50</xdr:row>
      <xdr:rowOff>54986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2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137588</xdr:rowOff>
    </xdr:from>
    <xdr:to>
      <xdr:col>24</xdr:col>
      <xdr:colOff>63500</xdr:colOff>
      <xdr:row>55</xdr:row>
      <xdr:rowOff>102365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224438"/>
          <a:ext cx="838200" cy="30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68480</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3267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45603</xdr:rowOff>
    </xdr:from>
    <xdr:to>
      <xdr:col>24</xdr:col>
      <xdr:colOff>114300</xdr:colOff>
      <xdr:row>55</xdr:row>
      <xdr:rowOff>147203</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75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137588</xdr:rowOff>
    </xdr:from>
    <xdr:to>
      <xdr:col>19</xdr:col>
      <xdr:colOff>177800</xdr:colOff>
      <xdr:row>56</xdr:row>
      <xdr:rowOff>75806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224438"/>
          <a:ext cx="889000" cy="452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52</xdr:row>
      <xdr:rowOff>124602</xdr:rowOff>
    </xdr:from>
    <xdr:to>
      <xdr:col>20</xdr:col>
      <xdr:colOff>38100</xdr:colOff>
      <xdr:row>53</xdr:row>
      <xdr:rowOff>54752</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04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71279</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881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75806</xdr:rowOff>
    </xdr:from>
    <xdr:to>
      <xdr:col>15</xdr:col>
      <xdr:colOff>50800</xdr:colOff>
      <xdr:row>56</xdr:row>
      <xdr:rowOff>133596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677006"/>
          <a:ext cx="889000" cy="57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164302</xdr:rowOff>
    </xdr:from>
    <xdr:to>
      <xdr:col>15</xdr:col>
      <xdr:colOff>101600</xdr:colOff>
      <xdr:row>56</xdr:row>
      <xdr:rowOff>94452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110979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6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133596</xdr:rowOff>
    </xdr:from>
    <xdr:to>
      <xdr:col>10</xdr:col>
      <xdr:colOff>114300</xdr:colOff>
      <xdr:row>57</xdr:row>
      <xdr:rowOff>12338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734796"/>
          <a:ext cx="889000" cy="5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104248</xdr:rowOff>
    </xdr:from>
    <xdr:to>
      <xdr:col>10</xdr:col>
      <xdr:colOff>165100</xdr:colOff>
      <xdr:row>56</xdr:row>
      <xdr:rowOff>34398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50925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309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53874</xdr:rowOff>
    </xdr:from>
    <xdr:to>
      <xdr:col>6</xdr:col>
      <xdr:colOff>38100</xdr:colOff>
      <xdr:row>56</xdr:row>
      <xdr:rowOff>155474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655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551</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3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51565</xdr:rowOff>
    </xdr:from>
    <xdr:to>
      <xdr:col>24</xdr:col>
      <xdr:colOff>114300</xdr:colOff>
      <xdr:row>55</xdr:row>
      <xdr:rowOff>153165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48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29992</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459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86788</xdr:rowOff>
    </xdr:from>
    <xdr:to>
      <xdr:col>20</xdr:col>
      <xdr:colOff>38100</xdr:colOff>
      <xdr:row>54</xdr:row>
      <xdr:rowOff>16938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17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8065</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266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25006</xdr:rowOff>
    </xdr:from>
    <xdr:to>
      <xdr:col>15</xdr:col>
      <xdr:colOff>101600</xdr:colOff>
      <xdr:row>56</xdr:row>
      <xdr:rowOff>126606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2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117733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1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82796</xdr:rowOff>
    </xdr:from>
    <xdr:to>
      <xdr:col>10</xdr:col>
      <xdr:colOff>165100</xdr:colOff>
      <xdr:row>57</xdr:row>
      <xdr:rowOff>12946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8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4073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77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132988</xdr:rowOff>
    </xdr:from>
    <xdr:to>
      <xdr:col>6</xdr:col>
      <xdr:colOff>38100</xdr:colOff>
      <xdr:row>57</xdr:row>
      <xdr:rowOff>63138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3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54265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2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75671</xdr:rowOff>
    </xdr:from>
    <xdr:to>
      <xdr:col>24</xdr:col>
      <xdr:colOff>62865</xdr:colOff>
      <xdr:row>79</xdr:row>
      <xdr:rowOff>117852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77171"/>
          <a:ext cx="1270" cy="1585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121679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666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117852</xdr:rowOff>
    </xdr:from>
    <xdr:to>
      <xdr:col>24</xdr:col>
      <xdr:colOff>152400</xdr:colOff>
      <xdr:row>79</xdr:row>
      <xdr:rowOff>117852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662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22348</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52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263,882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75671</xdr:rowOff>
    </xdr:from>
    <xdr:to>
      <xdr:col>24</xdr:col>
      <xdr:colOff>152400</xdr:colOff>
      <xdr:row>70</xdr:row>
      <xdr:rowOff>75671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77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70</xdr:row>
      <xdr:rowOff>80666</xdr:rowOff>
    </xdr:from>
    <xdr:to>
      <xdr:col>24</xdr:col>
      <xdr:colOff>63500</xdr:colOff>
      <xdr:row>72</xdr:row>
      <xdr:rowOff>112638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082166"/>
          <a:ext cx="838200" cy="374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87836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465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109409</xdr:rowOff>
    </xdr:from>
    <xdr:to>
      <xdr:col>24</xdr:col>
      <xdr:colOff>114300</xdr:colOff>
      <xdr:row>76</xdr:row>
      <xdr:rowOff>39559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68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112638</xdr:rowOff>
    </xdr:from>
    <xdr:to>
      <xdr:col>19</xdr:col>
      <xdr:colOff>177800</xdr:colOff>
      <xdr:row>72</xdr:row>
      <xdr:rowOff>129315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457038"/>
          <a:ext cx="889000" cy="16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24523</xdr:rowOff>
    </xdr:from>
    <xdr:to>
      <xdr:col>20</xdr:col>
      <xdr:colOff>38100</xdr:colOff>
      <xdr:row>77</xdr:row>
      <xdr:rowOff>126123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226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117250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318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129315</xdr:rowOff>
    </xdr:from>
    <xdr:to>
      <xdr:col>15</xdr:col>
      <xdr:colOff>50800</xdr:colOff>
      <xdr:row>73</xdr:row>
      <xdr:rowOff>21275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473715"/>
          <a:ext cx="889000" cy="6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71079</xdr:rowOff>
    </xdr:from>
    <xdr:to>
      <xdr:col>15</xdr:col>
      <xdr:colOff>101600</xdr:colOff>
      <xdr:row>78</xdr:row>
      <xdr:rowOff>1229</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7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163806</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36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111332</xdr:rowOff>
    </xdr:from>
    <xdr:to>
      <xdr:col>10</xdr:col>
      <xdr:colOff>114300</xdr:colOff>
      <xdr:row>73</xdr:row>
      <xdr:rowOff>21275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1130300" y="12455732"/>
          <a:ext cx="889000" cy="81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131431</xdr:rowOff>
    </xdr:from>
    <xdr:to>
      <xdr:col>10</xdr:col>
      <xdr:colOff>165100</xdr:colOff>
      <xdr:row>78</xdr:row>
      <xdr:rowOff>61581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3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52708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25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152332</xdr:rowOff>
    </xdr:from>
    <xdr:to>
      <xdr:col>6</xdr:col>
      <xdr:colOff>38100</xdr:colOff>
      <xdr:row>78</xdr:row>
      <xdr:rowOff>82482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53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73609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4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70</xdr:row>
      <xdr:rowOff>29866</xdr:rowOff>
    </xdr:from>
    <xdr:to>
      <xdr:col>24</xdr:col>
      <xdr:colOff>114300</xdr:colOff>
      <xdr:row>70</xdr:row>
      <xdr:rowOff>131466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03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69</xdr:row>
      <xdr:rowOff>149346</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197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61838</xdr:rowOff>
    </xdr:from>
    <xdr:to>
      <xdr:col>20</xdr:col>
      <xdr:colOff>38100</xdr:colOff>
      <xdr:row>72</xdr:row>
      <xdr:rowOff>163438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40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8515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181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78515</xdr:rowOff>
    </xdr:from>
    <xdr:to>
      <xdr:col>15</xdr:col>
      <xdr:colOff>101600</xdr:colOff>
      <xdr:row>73</xdr:row>
      <xdr:rowOff>8665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42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25192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198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141925</xdr:rowOff>
    </xdr:from>
    <xdr:to>
      <xdr:col>10</xdr:col>
      <xdr:colOff>165100</xdr:colOff>
      <xdr:row>73</xdr:row>
      <xdr:rowOff>72075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48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88602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261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60532</xdr:rowOff>
    </xdr:from>
    <xdr:to>
      <xdr:col>6</xdr:col>
      <xdr:colOff>38100</xdr:colOff>
      <xdr:row>72</xdr:row>
      <xdr:rowOff>162132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40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71</xdr:row>
      <xdr:rowOff>7209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180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31683</xdr:rowOff>
    </xdr:from>
    <xdr:to>
      <xdr:col>24</xdr:col>
      <xdr:colOff>62865</xdr:colOff>
      <xdr:row>98</xdr:row>
      <xdr:rowOff>102526</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33633"/>
          <a:ext cx="1270" cy="1270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106353</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908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102526</xdr:rowOff>
    </xdr:from>
    <xdr:to>
      <xdr:col>24</xdr:col>
      <xdr:colOff>152400</xdr:colOff>
      <xdr:row>98</xdr:row>
      <xdr:rowOff>102526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90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149810</xdr:rowOff>
    </xdr:from>
    <xdr:ext cx="599010"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08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363,351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31683</xdr:rowOff>
    </xdr:from>
    <xdr:to>
      <xdr:col>24</xdr:col>
      <xdr:colOff>152400</xdr:colOff>
      <xdr:row>91</xdr:row>
      <xdr:rowOff>31683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33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159485</xdr:rowOff>
    </xdr:from>
    <xdr:to>
      <xdr:col>24</xdr:col>
      <xdr:colOff>63500</xdr:colOff>
      <xdr:row>98</xdr:row>
      <xdr:rowOff>15886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790135"/>
          <a:ext cx="838200" cy="2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87794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7184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109367</xdr:rowOff>
    </xdr:from>
    <xdr:to>
      <xdr:col>24</xdr:col>
      <xdr:colOff>114300</xdr:colOff>
      <xdr:row>98</xdr:row>
      <xdr:rowOff>39517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740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15886</xdr:rowOff>
    </xdr:from>
    <xdr:to>
      <xdr:col>19</xdr:col>
      <xdr:colOff>177800</xdr:colOff>
      <xdr:row>98</xdr:row>
      <xdr:rowOff>44881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908300" y="16817986"/>
          <a:ext cx="889000" cy="28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140297</xdr:rowOff>
    </xdr:from>
    <xdr:to>
      <xdr:col>20</xdr:col>
      <xdr:colOff>38100</xdr:colOff>
      <xdr:row>98</xdr:row>
      <xdr:rowOff>70447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770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61574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863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44881</xdr:rowOff>
    </xdr:from>
    <xdr:to>
      <xdr:col>15</xdr:col>
      <xdr:colOff>50800</xdr:colOff>
      <xdr:row>98</xdr:row>
      <xdr:rowOff>47158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846981"/>
          <a:ext cx="889000" cy="2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152744</xdr:rowOff>
    </xdr:from>
    <xdr:to>
      <xdr:col>15</xdr:col>
      <xdr:colOff>101600</xdr:colOff>
      <xdr:row>98</xdr:row>
      <xdr:rowOff>82894</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78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99421</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55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47158</xdr:rowOff>
    </xdr:from>
    <xdr:to>
      <xdr:col>10</xdr:col>
      <xdr:colOff>114300</xdr:colOff>
      <xdr:row>98</xdr:row>
      <xdr:rowOff>47692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849258"/>
          <a:ext cx="889000" cy="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151399</xdr:rowOff>
    </xdr:from>
    <xdr:to>
      <xdr:col>10</xdr:col>
      <xdr:colOff>165100</xdr:colOff>
      <xdr:row>98</xdr:row>
      <xdr:rowOff>81549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782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98076</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557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154226</xdr:rowOff>
    </xdr:from>
    <xdr:to>
      <xdr:col>6</xdr:col>
      <xdr:colOff>38100</xdr:colOff>
      <xdr:row>98</xdr:row>
      <xdr:rowOff>84376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78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100903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56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108685</xdr:rowOff>
    </xdr:from>
    <xdr:to>
      <xdr:col>24</xdr:col>
      <xdr:colOff>114300</xdr:colOff>
      <xdr:row>98</xdr:row>
      <xdr:rowOff>38835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73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68062</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52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136536</xdr:rowOff>
    </xdr:from>
    <xdr:to>
      <xdr:col>20</xdr:col>
      <xdr:colOff>38100</xdr:colOff>
      <xdr:row>98</xdr:row>
      <xdr:rowOff>66686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76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83213</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542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165531</xdr:rowOff>
    </xdr:from>
    <xdr:to>
      <xdr:col>15</xdr:col>
      <xdr:colOff>101600</xdr:colOff>
      <xdr:row>98</xdr:row>
      <xdr:rowOff>95681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79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86808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88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167808</xdr:rowOff>
    </xdr:from>
    <xdr:to>
      <xdr:col>10</xdr:col>
      <xdr:colOff>165100</xdr:colOff>
      <xdr:row>98</xdr:row>
      <xdr:rowOff>97958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79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89085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89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168342</xdr:rowOff>
    </xdr:from>
    <xdr:to>
      <xdr:col>6</xdr:col>
      <xdr:colOff>38100</xdr:colOff>
      <xdr:row>98</xdr:row>
      <xdr:rowOff>98492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79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89619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891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131699</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446649"/>
          <a:ext cx="1270" cy="120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78376</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221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131699</xdr:rowOff>
    </xdr:from>
    <xdr:to>
      <xdr:col>55</xdr:col>
      <xdr:colOff>88900</xdr:colOff>
      <xdr:row>31</xdr:row>
      <xdr:rowOff>131699</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446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131699</xdr:rowOff>
    </xdr:from>
    <xdr:to>
      <xdr:col>55</xdr:col>
      <xdr:colOff>0</xdr:colOff>
      <xdr:row>31</xdr:row>
      <xdr:rowOff>133757</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5446649"/>
          <a:ext cx="838200" cy="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109161</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5281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130734</xdr:rowOff>
    </xdr:from>
    <xdr:to>
      <xdr:col>55</xdr:col>
      <xdr:colOff>50800</xdr:colOff>
      <xdr:row>38</xdr:row>
      <xdr:rowOff>60884</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47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97409</xdr:rowOff>
    </xdr:from>
    <xdr:to>
      <xdr:col>50</xdr:col>
      <xdr:colOff>114300</xdr:colOff>
      <xdr:row>31</xdr:row>
      <xdr:rowOff>133757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5412359"/>
          <a:ext cx="889000" cy="3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118618</xdr:rowOff>
    </xdr:from>
    <xdr:to>
      <xdr:col>50</xdr:col>
      <xdr:colOff>165100</xdr:colOff>
      <xdr:row>38</xdr:row>
      <xdr:rowOff>48768</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39895</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554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97409</xdr:rowOff>
    </xdr:from>
    <xdr:to>
      <xdr:col>45</xdr:col>
      <xdr:colOff>177800</xdr:colOff>
      <xdr:row>32</xdr:row>
      <xdr:rowOff>34087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5412359"/>
          <a:ext cx="889000" cy="10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148565</xdr:rowOff>
    </xdr:from>
    <xdr:to>
      <xdr:col>46</xdr:col>
      <xdr:colOff>38100</xdr:colOff>
      <xdr:row>38</xdr:row>
      <xdr:rowOff>78715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49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69842</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584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34087</xdr:rowOff>
    </xdr:from>
    <xdr:to>
      <xdr:col>41</xdr:col>
      <xdr:colOff>50800</xdr:colOff>
      <xdr:row>32</xdr:row>
      <xdr:rowOff>35230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552048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154051</xdr:rowOff>
    </xdr:from>
    <xdr:to>
      <xdr:col>41</xdr:col>
      <xdr:colOff>101600</xdr:colOff>
      <xdr:row>38</xdr:row>
      <xdr:rowOff>84201</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49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75328</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5904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147879</xdr:rowOff>
    </xdr:from>
    <xdr:to>
      <xdr:col>36</xdr:col>
      <xdr:colOff>165100</xdr:colOff>
      <xdr:row>38</xdr:row>
      <xdr:rowOff>78029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49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69156</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5842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80899</xdr:rowOff>
    </xdr:from>
    <xdr:to>
      <xdr:col>55</xdr:col>
      <xdr:colOff>50800</xdr:colOff>
      <xdr:row>32</xdr:row>
      <xdr:rowOff>11049</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539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33926</xdr:rowOff>
    </xdr:from>
    <xdr:ext cx="469744"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534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82957</xdr:rowOff>
    </xdr:from>
    <xdr:to>
      <xdr:col>50</xdr:col>
      <xdr:colOff>165100</xdr:colOff>
      <xdr:row>32</xdr:row>
      <xdr:rowOff>13107</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539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29634</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04428" y="517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46609</xdr:rowOff>
    </xdr:from>
    <xdr:to>
      <xdr:col>46</xdr:col>
      <xdr:colOff>38100</xdr:colOff>
      <xdr:row>31</xdr:row>
      <xdr:rowOff>148209</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536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29</xdr:row>
      <xdr:rowOff>164736</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513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154737</xdr:rowOff>
    </xdr:from>
    <xdr:to>
      <xdr:col>41</xdr:col>
      <xdr:colOff>101600</xdr:colOff>
      <xdr:row>32</xdr:row>
      <xdr:rowOff>84887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5469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101414</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524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155880</xdr:rowOff>
    </xdr:from>
    <xdr:to>
      <xdr:col>36</xdr:col>
      <xdr:colOff>165100</xdr:colOff>
      <xdr:row>32</xdr:row>
      <xdr:rowOff>86030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547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102557</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37428" y="5246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115373</xdr:rowOff>
    </xdr:from>
    <xdr:to>
      <xdr:col>54</xdr:col>
      <xdr:colOff>189865</xdr:colOff>
      <xdr:row>59</xdr:row>
      <xdr:rowOff>25514</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859323"/>
          <a:ext cx="1270" cy="1281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29341</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44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25514</xdr:rowOff>
    </xdr:from>
    <xdr:to>
      <xdr:col>55</xdr:col>
      <xdr:colOff>88900</xdr:colOff>
      <xdr:row>59</xdr:row>
      <xdr:rowOff>25514</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41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62050</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634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68,277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115373</xdr:rowOff>
    </xdr:from>
    <xdr:to>
      <xdr:col>55</xdr:col>
      <xdr:colOff>88900</xdr:colOff>
      <xdr:row>51</xdr:row>
      <xdr:rowOff>115373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859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169113</xdr:rowOff>
    </xdr:from>
    <xdr:to>
      <xdr:col>55</xdr:col>
      <xdr:colOff>0</xdr:colOff>
      <xdr:row>58</xdr:row>
      <xdr:rowOff>76111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9941763"/>
          <a:ext cx="838200" cy="78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128255</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580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105378</xdr:rowOff>
    </xdr:from>
    <xdr:to>
      <xdr:col>55</xdr:col>
      <xdr:colOff>50800</xdr:colOff>
      <xdr:row>57</xdr:row>
      <xdr:rowOff>35528</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706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169113</xdr:rowOff>
    </xdr:from>
    <xdr:to>
      <xdr:col>50</xdr:col>
      <xdr:colOff>114300</xdr:colOff>
      <xdr:row>58</xdr:row>
      <xdr:rowOff>22219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9941763"/>
          <a:ext cx="889000" cy="2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112465</xdr:rowOff>
    </xdr:from>
    <xdr:to>
      <xdr:col>50</xdr:col>
      <xdr:colOff>165100</xdr:colOff>
      <xdr:row>57</xdr:row>
      <xdr:rowOff>42615</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71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59142</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488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154407</xdr:rowOff>
    </xdr:from>
    <xdr:to>
      <xdr:col>45</xdr:col>
      <xdr:colOff>177800</xdr:colOff>
      <xdr:row>58</xdr:row>
      <xdr:rowOff>22219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9927057"/>
          <a:ext cx="889000" cy="39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39332</xdr:rowOff>
    </xdr:from>
    <xdr:to>
      <xdr:col>46</xdr:col>
      <xdr:colOff>38100</xdr:colOff>
      <xdr:row>56</xdr:row>
      <xdr:rowOff>140932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64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157459</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41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125375</xdr:rowOff>
    </xdr:from>
    <xdr:to>
      <xdr:col>41</xdr:col>
      <xdr:colOff>50800</xdr:colOff>
      <xdr:row>57</xdr:row>
      <xdr:rowOff>154407</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9898025"/>
          <a:ext cx="889000" cy="29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80118</xdr:rowOff>
    </xdr:from>
    <xdr:to>
      <xdr:col>41</xdr:col>
      <xdr:colOff>101600</xdr:colOff>
      <xdr:row>57</xdr:row>
      <xdr:rowOff>10268</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68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26795</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45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115189</xdr:rowOff>
    </xdr:from>
    <xdr:to>
      <xdr:col>36</xdr:col>
      <xdr:colOff>165100</xdr:colOff>
      <xdr:row>57</xdr:row>
      <xdr:rowOff>45339</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71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61866</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4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25311</xdr:rowOff>
    </xdr:from>
    <xdr:to>
      <xdr:col>55</xdr:col>
      <xdr:colOff>50800</xdr:colOff>
      <xdr:row>58</xdr:row>
      <xdr:rowOff>126911</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96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111688</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88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118313</xdr:rowOff>
    </xdr:from>
    <xdr:to>
      <xdr:col>50</xdr:col>
      <xdr:colOff>165100</xdr:colOff>
      <xdr:row>58</xdr:row>
      <xdr:rowOff>48463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89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39590</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983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142869</xdr:rowOff>
    </xdr:from>
    <xdr:to>
      <xdr:col>46</xdr:col>
      <xdr:colOff>38100</xdr:colOff>
      <xdr:row>58</xdr:row>
      <xdr:rowOff>73019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91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64146</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10008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103607</xdr:rowOff>
    </xdr:from>
    <xdr:to>
      <xdr:col>41</xdr:col>
      <xdr:colOff>101600</xdr:colOff>
      <xdr:row>58</xdr:row>
      <xdr:rowOff>33757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87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24884</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96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74575</xdr:rowOff>
    </xdr:from>
    <xdr:to>
      <xdr:col>36</xdr:col>
      <xdr:colOff>165100</xdr:colOff>
      <xdr:row>58</xdr:row>
      <xdr:rowOff>4725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84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167302</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93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148272</xdr:rowOff>
    </xdr:from>
    <xdr:to>
      <xdr:col>54</xdr:col>
      <xdr:colOff>189865</xdr:colOff>
      <xdr:row>79</xdr:row>
      <xdr:rowOff>38125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49772"/>
          <a:ext cx="1270" cy="1432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41952</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86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38125</xdr:rowOff>
    </xdr:from>
    <xdr:to>
      <xdr:col>55</xdr:col>
      <xdr:colOff>88900</xdr:colOff>
      <xdr:row>79</xdr:row>
      <xdr:rowOff>38125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82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94949</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924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148272</xdr:rowOff>
    </xdr:from>
    <xdr:to>
      <xdr:col>55</xdr:col>
      <xdr:colOff>88900</xdr:colOff>
      <xdr:row>70</xdr:row>
      <xdr:rowOff>148272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49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108229</xdr:rowOff>
    </xdr:from>
    <xdr:to>
      <xdr:col>55</xdr:col>
      <xdr:colOff>0</xdr:colOff>
      <xdr:row>77</xdr:row>
      <xdr:rowOff>111810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309879"/>
          <a:ext cx="8382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160678</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19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137801</xdr:rowOff>
    </xdr:from>
    <xdr:to>
      <xdr:col>55</xdr:col>
      <xdr:colOff>50800</xdr:colOff>
      <xdr:row>77</xdr:row>
      <xdr:rowOff>67951</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1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111810</xdr:rowOff>
    </xdr:from>
    <xdr:to>
      <xdr:col>50</xdr:col>
      <xdr:colOff>114300</xdr:colOff>
      <xdr:row>78</xdr:row>
      <xdr:rowOff>62815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313460"/>
          <a:ext cx="889000" cy="12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71679</xdr:rowOff>
    </xdr:from>
    <xdr:to>
      <xdr:col>50</xdr:col>
      <xdr:colOff>165100</xdr:colOff>
      <xdr:row>77</xdr:row>
      <xdr:rowOff>1829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10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18356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2877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6026</xdr:rowOff>
    </xdr:from>
    <xdr:to>
      <xdr:col>45</xdr:col>
      <xdr:colOff>177800</xdr:colOff>
      <xdr:row>78</xdr:row>
      <xdr:rowOff>62815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379126"/>
          <a:ext cx="889000" cy="56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57334</xdr:rowOff>
    </xdr:from>
    <xdr:to>
      <xdr:col>46</xdr:col>
      <xdr:colOff>38100</xdr:colOff>
      <xdr:row>77</xdr:row>
      <xdr:rowOff>158934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5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4011</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3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6026</xdr:rowOff>
    </xdr:from>
    <xdr:to>
      <xdr:col>41</xdr:col>
      <xdr:colOff>50800</xdr:colOff>
      <xdr:row>78</xdr:row>
      <xdr:rowOff>26676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379126"/>
          <a:ext cx="889000" cy="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107550</xdr:rowOff>
    </xdr:from>
    <xdr:to>
      <xdr:col>41</xdr:col>
      <xdr:colOff>101600</xdr:colOff>
      <xdr:row>78</xdr:row>
      <xdr:rowOff>37700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3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54227</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08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109589</xdr:rowOff>
    </xdr:from>
    <xdr:to>
      <xdr:col>36</xdr:col>
      <xdr:colOff>165100</xdr:colOff>
      <xdr:row>78</xdr:row>
      <xdr:rowOff>39739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311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56266</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0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57429</xdr:rowOff>
    </xdr:from>
    <xdr:to>
      <xdr:col>55</xdr:col>
      <xdr:colOff>50800</xdr:colOff>
      <xdr:row>77</xdr:row>
      <xdr:rowOff>159029</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25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35856</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23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61010</xdr:rowOff>
    </xdr:from>
    <xdr:to>
      <xdr:col>50</xdr:col>
      <xdr:colOff>165100</xdr:colOff>
      <xdr:row>77</xdr:row>
      <xdr:rowOff>162610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26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153737</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355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12015</xdr:rowOff>
    </xdr:from>
    <xdr:to>
      <xdr:col>46</xdr:col>
      <xdr:colOff>38100</xdr:colOff>
      <xdr:row>78</xdr:row>
      <xdr:rowOff>113615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38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104742</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477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126676</xdr:rowOff>
    </xdr:from>
    <xdr:to>
      <xdr:col>41</xdr:col>
      <xdr:colOff>101600</xdr:colOff>
      <xdr:row>78</xdr:row>
      <xdr:rowOff>56826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28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47953</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42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147326</xdr:rowOff>
    </xdr:from>
    <xdr:to>
      <xdr:col>36</xdr:col>
      <xdr:colOff>165100</xdr:colOff>
      <xdr:row>78</xdr:row>
      <xdr:rowOff>77476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4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68603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41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26401</xdr:rowOff>
    </xdr:from>
    <xdr:to>
      <xdr:col>54</xdr:col>
      <xdr:colOff>189865</xdr:colOff>
      <xdr:row>98</xdr:row>
      <xdr:rowOff>45645</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799801"/>
          <a:ext cx="1270" cy="1047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49472</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51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45645</xdr:rowOff>
    </xdr:from>
    <xdr:to>
      <xdr:col>55</xdr:col>
      <xdr:colOff>88900</xdr:colOff>
      <xdr:row>98</xdr:row>
      <xdr:rowOff>45645</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47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144528</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575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249,781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26401</xdr:rowOff>
    </xdr:from>
    <xdr:to>
      <xdr:col>55</xdr:col>
      <xdr:colOff>88900</xdr:colOff>
      <xdr:row>92</xdr:row>
      <xdr:rowOff>26401</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799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150147</xdr:rowOff>
    </xdr:from>
    <xdr:to>
      <xdr:col>55</xdr:col>
      <xdr:colOff>0</xdr:colOff>
      <xdr:row>97</xdr:row>
      <xdr:rowOff>151834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780797"/>
          <a:ext cx="838200" cy="1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9109</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68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157682</xdr:rowOff>
    </xdr:from>
    <xdr:to>
      <xdr:col>55</xdr:col>
      <xdr:colOff>50800</xdr:colOff>
      <xdr:row>97</xdr:row>
      <xdr:rowOff>87832</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616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136240</xdr:rowOff>
    </xdr:from>
    <xdr:to>
      <xdr:col>50</xdr:col>
      <xdr:colOff>114300</xdr:colOff>
      <xdr:row>97</xdr:row>
      <xdr:rowOff>150147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766890"/>
          <a:ext cx="889000" cy="13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151171</xdr:rowOff>
    </xdr:from>
    <xdr:to>
      <xdr:col>50</xdr:col>
      <xdr:colOff>165100</xdr:colOff>
      <xdr:row>97</xdr:row>
      <xdr:rowOff>81321</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610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97848</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385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95512</xdr:rowOff>
    </xdr:from>
    <xdr:to>
      <xdr:col>45</xdr:col>
      <xdr:colOff>177800</xdr:colOff>
      <xdr:row>97</xdr:row>
      <xdr:rowOff>136240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61300" y="16726162"/>
          <a:ext cx="889000" cy="40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158714</xdr:rowOff>
    </xdr:from>
    <xdr:to>
      <xdr:col>46</xdr:col>
      <xdr:colOff>38100</xdr:colOff>
      <xdr:row>97</xdr:row>
      <xdr:rowOff>88864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617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105391</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39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85119</xdr:rowOff>
    </xdr:from>
    <xdr:to>
      <xdr:col>41</xdr:col>
      <xdr:colOff>50800</xdr:colOff>
      <xdr:row>97</xdr:row>
      <xdr:rowOff>95512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715769"/>
          <a:ext cx="889000" cy="10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4908</xdr:rowOff>
    </xdr:from>
    <xdr:to>
      <xdr:col>41</xdr:col>
      <xdr:colOff>101600</xdr:colOff>
      <xdr:row>97</xdr:row>
      <xdr:rowOff>106508</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635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123035</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410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3121</xdr:rowOff>
    </xdr:from>
    <xdr:to>
      <xdr:col>36</xdr:col>
      <xdr:colOff>165100</xdr:colOff>
      <xdr:row>97</xdr:row>
      <xdr:rowOff>104721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3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121248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40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101034</xdr:rowOff>
    </xdr:from>
    <xdr:to>
      <xdr:col>55</xdr:col>
      <xdr:colOff>50800</xdr:colOff>
      <xdr:row>98</xdr:row>
      <xdr:rowOff>31184</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73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15961</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64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99347</xdr:rowOff>
    </xdr:from>
    <xdr:to>
      <xdr:col>50</xdr:col>
      <xdr:colOff>165100</xdr:colOff>
      <xdr:row>98</xdr:row>
      <xdr:rowOff>29497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729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20624</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822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85440</xdr:rowOff>
    </xdr:from>
    <xdr:to>
      <xdr:col>46</xdr:col>
      <xdr:colOff>38100</xdr:colOff>
      <xdr:row>98</xdr:row>
      <xdr:rowOff>15590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71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6717</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80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44712</xdr:rowOff>
    </xdr:from>
    <xdr:to>
      <xdr:col>41</xdr:col>
      <xdr:colOff>101600</xdr:colOff>
      <xdr:row>97</xdr:row>
      <xdr:rowOff>146312</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67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137439</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768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34319</xdr:rowOff>
    </xdr:from>
    <xdr:to>
      <xdr:col>36</xdr:col>
      <xdr:colOff>165100</xdr:colOff>
      <xdr:row>97</xdr:row>
      <xdr:rowOff>135919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66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127046</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757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130461</xdr:rowOff>
    </xdr:from>
    <xdr:to>
      <xdr:col>85</xdr:col>
      <xdr:colOff>126364</xdr:colOff>
      <xdr:row>37</xdr:row>
      <xdr:rowOff>158274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273961"/>
          <a:ext cx="1269" cy="1227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162101</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50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158274</xdr:rowOff>
    </xdr:from>
    <xdr:to>
      <xdr:col>86</xdr:col>
      <xdr:colOff>25400</xdr:colOff>
      <xdr:row>37</xdr:row>
      <xdr:rowOff>158274</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501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77138</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049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76,485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130461</xdr:rowOff>
    </xdr:from>
    <xdr:to>
      <xdr:col>86</xdr:col>
      <xdr:colOff>25400</xdr:colOff>
      <xdr:row>30</xdr:row>
      <xdr:rowOff>130461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27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145910</xdr:rowOff>
    </xdr:from>
    <xdr:to>
      <xdr:col>85</xdr:col>
      <xdr:colOff>127000</xdr:colOff>
      <xdr:row>36</xdr:row>
      <xdr:rowOff>168142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6318110"/>
          <a:ext cx="838200" cy="22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59542</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060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36665</xdr:rowOff>
    </xdr:from>
    <xdr:to>
      <xdr:col>85</xdr:col>
      <xdr:colOff>177800</xdr:colOff>
      <xdr:row>36</xdr:row>
      <xdr:rowOff>138265</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0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145910</xdr:rowOff>
    </xdr:from>
    <xdr:to>
      <xdr:col>81</xdr:col>
      <xdr:colOff>50800</xdr:colOff>
      <xdr:row>36</xdr:row>
      <xdr:rowOff>154997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318110"/>
          <a:ext cx="889000" cy="9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160737</xdr:rowOff>
    </xdr:from>
    <xdr:to>
      <xdr:col>81</xdr:col>
      <xdr:colOff>101600</xdr:colOff>
      <xdr:row>36</xdr:row>
      <xdr:rowOff>90887</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161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107414</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593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130994</xdr:rowOff>
    </xdr:from>
    <xdr:to>
      <xdr:col>76</xdr:col>
      <xdr:colOff>114300</xdr:colOff>
      <xdr:row>36</xdr:row>
      <xdr:rowOff>154997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303194"/>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31864</xdr:rowOff>
    </xdr:from>
    <xdr:to>
      <xdr:col>76</xdr:col>
      <xdr:colOff>165100</xdr:colOff>
      <xdr:row>36</xdr:row>
      <xdr:rowOff>133464</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2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149991</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597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123127</xdr:rowOff>
    </xdr:from>
    <xdr:to>
      <xdr:col>71</xdr:col>
      <xdr:colOff>177800</xdr:colOff>
      <xdr:row>36</xdr:row>
      <xdr:rowOff>130994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295327"/>
          <a:ext cx="889000" cy="7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37865</xdr:rowOff>
    </xdr:from>
    <xdr:to>
      <xdr:col>72</xdr:col>
      <xdr:colOff>38100</xdr:colOff>
      <xdr:row>36</xdr:row>
      <xdr:rowOff>139465</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21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155992</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5985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56324</xdr:rowOff>
    </xdr:from>
    <xdr:to>
      <xdr:col>67</xdr:col>
      <xdr:colOff>101600</xdr:colOff>
      <xdr:row>36</xdr:row>
      <xdr:rowOff>157924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22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3001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00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117342</xdr:rowOff>
    </xdr:from>
    <xdr:to>
      <xdr:col>85</xdr:col>
      <xdr:colOff>177800</xdr:colOff>
      <xdr:row>37</xdr:row>
      <xdr:rowOff>47492</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28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95769</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26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95110</xdr:rowOff>
    </xdr:from>
    <xdr:to>
      <xdr:col>81</xdr:col>
      <xdr:colOff>101600</xdr:colOff>
      <xdr:row>37</xdr:row>
      <xdr:rowOff>25260</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26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16387</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36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104197</xdr:rowOff>
    </xdr:from>
    <xdr:to>
      <xdr:col>76</xdr:col>
      <xdr:colOff>165100</xdr:colOff>
      <xdr:row>37</xdr:row>
      <xdr:rowOff>34347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276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25474</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369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80194</xdr:rowOff>
    </xdr:from>
    <xdr:to>
      <xdr:col>72</xdr:col>
      <xdr:colOff>38100</xdr:colOff>
      <xdr:row>37</xdr:row>
      <xdr:rowOff>10344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25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1471</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345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72327</xdr:rowOff>
    </xdr:from>
    <xdr:to>
      <xdr:col>67</xdr:col>
      <xdr:colOff>101600</xdr:colOff>
      <xdr:row>37</xdr:row>
      <xdr:rowOff>2477</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24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165054</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33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75336</xdr:rowOff>
    </xdr:from>
    <xdr:to>
      <xdr:col>85</xdr:col>
      <xdr:colOff>126364</xdr:colOff>
      <xdr:row>57</xdr:row>
      <xdr:rowOff>166729</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47836"/>
          <a:ext cx="1269" cy="1291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170556</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9943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166729</xdr:rowOff>
    </xdr:from>
    <xdr:to>
      <xdr:col>86</xdr:col>
      <xdr:colOff>25400</xdr:colOff>
      <xdr:row>57</xdr:row>
      <xdr:rowOff>166729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9939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22013</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423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314,078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75336</xdr:rowOff>
    </xdr:from>
    <xdr:to>
      <xdr:col>86</xdr:col>
      <xdr:colOff>25400</xdr:colOff>
      <xdr:row>50</xdr:row>
      <xdr:rowOff>75336</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47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29684</xdr:rowOff>
    </xdr:from>
    <xdr:to>
      <xdr:col>85</xdr:col>
      <xdr:colOff>127000</xdr:colOff>
      <xdr:row>57</xdr:row>
      <xdr:rowOff>57596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5481300" y="9802334"/>
          <a:ext cx="838200" cy="2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161241</xdr:rowOff>
    </xdr:from>
    <xdr:ext cx="534377"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590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138364</xdr:rowOff>
    </xdr:from>
    <xdr:to>
      <xdr:col>85</xdr:col>
      <xdr:colOff>177800</xdr:colOff>
      <xdr:row>57</xdr:row>
      <xdr:rowOff>68514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73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29684</xdr:rowOff>
    </xdr:from>
    <xdr:to>
      <xdr:col>81</xdr:col>
      <xdr:colOff>50800</xdr:colOff>
      <xdr:row>57</xdr:row>
      <xdr:rowOff>64344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4592300" y="9802334"/>
          <a:ext cx="889000" cy="34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108569</xdr:rowOff>
    </xdr:from>
    <xdr:to>
      <xdr:col>81</xdr:col>
      <xdr:colOff>101600</xdr:colOff>
      <xdr:row>57</xdr:row>
      <xdr:rowOff>38719</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709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55246</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14111" y="9484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64344</xdr:rowOff>
    </xdr:from>
    <xdr:to>
      <xdr:col>76</xdr:col>
      <xdr:colOff>114300</xdr:colOff>
      <xdr:row>57</xdr:row>
      <xdr:rowOff>124978</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703300" y="9836994"/>
          <a:ext cx="889000" cy="60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144935</xdr:rowOff>
    </xdr:from>
    <xdr:to>
      <xdr:col>76</xdr:col>
      <xdr:colOff>165100</xdr:colOff>
      <xdr:row>57</xdr:row>
      <xdr:rowOff>75085</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74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91612</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325111" y="952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124978</xdr:rowOff>
    </xdr:from>
    <xdr:to>
      <xdr:col>71</xdr:col>
      <xdr:colOff>177800</xdr:colOff>
      <xdr:row>57</xdr:row>
      <xdr:rowOff>132751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2814300" y="9897628"/>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147714</xdr:rowOff>
    </xdr:from>
    <xdr:to>
      <xdr:col>72</xdr:col>
      <xdr:colOff>38100</xdr:colOff>
      <xdr:row>57</xdr:row>
      <xdr:rowOff>77864</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74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94391</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36111" y="952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1031</xdr:rowOff>
    </xdr:from>
    <xdr:to>
      <xdr:col>67</xdr:col>
      <xdr:colOff>101600</xdr:colOff>
      <xdr:row>57</xdr:row>
      <xdr:rowOff>102631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77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119158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47111" y="954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6796</xdr:rowOff>
    </xdr:from>
    <xdr:to>
      <xdr:col>85</xdr:col>
      <xdr:colOff>177800</xdr:colOff>
      <xdr:row>57</xdr:row>
      <xdr:rowOff>108396</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77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116791</xdr:rowOff>
    </xdr:from>
    <xdr:ext cx="534377"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71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150334</xdr:rowOff>
    </xdr:from>
    <xdr:to>
      <xdr:col>81</xdr:col>
      <xdr:colOff>101600</xdr:colOff>
      <xdr:row>57</xdr:row>
      <xdr:rowOff>80484</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75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71611</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844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13544</xdr:rowOff>
    </xdr:from>
    <xdr:to>
      <xdr:col>76</xdr:col>
      <xdr:colOff>165100</xdr:colOff>
      <xdr:row>57</xdr:row>
      <xdr:rowOff>115144</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786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106271</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87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74178</xdr:rowOff>
    </xdr:from>
    <xdr:to>
      <xdr:col>72</xdr:col>
      <xdr:colOff>38100</xdr:colOff>
      <xdr:row>58</xdr:row>
      <xdr:rowOff>4328</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984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166905</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993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81951</xdr:rowOff>
    </xdr:from>
    <xdr:to>
      <xdr:col>67</xdr:col>
      <xdr:colOff>101600</xdr:colOff>
      <xdr:row>58</xdr:row>
      <xdr:rowOff>12101</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854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3228</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94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130194</xdr:rowOff>
    </xdr:from>
    <xdr:to>
      <xdr:col>85</xdr:col>
      <xdr:colOff>126364</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flipV="1">
          <a:off x="16317595" y="12303144"/>
          <a:ext cx="1269" cy="1285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85750</xdr:rowOff>
    </xdr:from>
    <xdr:ext cx="249299" cy="259045"/>
    <xdr:sp macro="" textlink="">
      <xdr:nvSpPr>
        <xdr:cNvPr id="622" name="災害復旧費最小値テキスト">
          <a:extLst>
            <a:ext uri="{FF2B5EF4-FFF2-40B4-BE49-F238E27FC236}">
              <a16:creationId xmlns:a16="http://schemas.microsoft.com/office/drawing/2014/main" id="{00000000-0008-0000-0700-00006E020000}"/>
            </a:ext>
          </a:extLst>
        </xdr:cNvPr>
        <xdr:cNvSpPr txBox="1"/>
      </xdr:nvSpPr>
      <xdr:spPr>
        <a:xfrm>
          <a:off x="16370300" y="136303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76871</xdr:rowOff>
    </xdr:from>
    <xdr:ext cx="599010" cy="259045"/>
    <xdr:sp macro="" textlink="">
      <xdr:nvSpPr>
        <xdr:cNvPr id="624" name="災害復旧費最大値テキスト">
          <a:extLst>
            <a:ext uri="{FF2B5EF4-FFF2-40B4-BE49-F238E27FC236}">
              <a16:creationId xmlns:a16="http://schemas.microsoft.com/office/drawing/2014/main" id="{00000000-0008-0000-0700-000070020000}"/>
            </a:ext>
          </a:extLst>
        </xdr:cNvPr>
        <xdr:cNvSpPr txBox="1"/>
      </xdr:nvSpPr>
      <xdr:spPr>
        <a:xfrm>
          <a:off x="16370300" y="12078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337,495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130194</xdr:rowOff>
    </xdr:from>
    <xdr:to>
      <xdr:col>86</xdr:col>
      <xdr:colOff>25400</xdr:colOff>
      <xdr:row>71</xdr:row>
      <xdr:rowOff>130194</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2303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29119</xdr:rowOff>
    </xdr:from>
    <xdr:to>
      <xdr:col>85</xdr:col>
      <xdr:colOff>127000</xdr:colOff>
      <xdr:row>79</xdr:row>
      <xdr:rowOff>30902</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5481300" y="13573669"/>
          <a:ext cx="838200" cy="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130199</xdr:rowOff>
    </xdr:from>
    <xdr:ext cx="469744" cy="259045"/>
    <xdr:sp macro="" textlink="">
      <xdr:nvSpPr>
        <xdr:cNvPr id="627" name="災害復旧費平均値テキスト">
          <a:extLst>
            <a:ext uri="{FF2B5EF4-FFF2-40B4-BE49-F238E27FC236}">
              <a16:creationId xmlns:a16="http://schemas.microsoft.com/office/drawing/2014/main" id="{00000000-0008-0000-0700-000073020000}"/>
            </a:ext>
          </a:extLst>
        </xdr:cNvPr>
        <xdr:cNvSpPr txBox="1"/>
      </xdr:nvSpPr>
      <xdr:spPr>
        <a:xfrm>
          <a:off x="16370300" y="135032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151772</xdr:rowOff>
    </xdr:from>
    <xdr:to>
      <xdr:col>85</xdr:col>
      <xdr:colOff>177800</xdr:colOff>
      <xdr:row>79</xdr:row>
      <xdr:rowOff>81922</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6268700" y="1352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30902</xdr:rowOff>
    </xdr:from>
    <xdr:to>
      <xdr:col>81</xdr:col>
      <xdr:colOff>50800</xdr:colOff>
      <xdr:row>79</xdr:row>
      <xdr:rowOff>31950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4592300" y="13575452"/>
          <a:ext cx="8890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146568</xdr:rowOff>
    </xdr:from>
    <xdr:to>
      <xdr:col>81</xdr:col>
      <xdr:colOff>101600</xdr:colOff>
      <xdr:row>79</xdr:row>
      <xdr:rowOff>76718</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5430500" y="1351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93245</xdr:rowOff>
    </xdr:from>
    <xdr:ext cx="469744"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5246428" y="1329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31950</xdr:rowOff>
    </xdr:from>
    <xdr:to>
      <xdr:col>76</xdr:col>
      <xdr:colOff>114300</xdr:colOff>
      <xdr:row>79</xdr:row>
      <xdr:rowOff>42873</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3703300" y="13576500"/>
          <a:ext cx="889000" cy="10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141977</xdr:rowOff>
    </xdr:from>
    <xdr:to>
      <xdr:col>76</xdr:col>
      <xdr:colOff>165100</xdr:colOff>
      <xdr:row>79</xdr:row>
      <xdr:rowOff>72127</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4541500" y="1351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88654</xdr:rowOff>
    </xdr:from>
    <xdr:ext cx="469744"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4357428" y="1329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42873</xdr:rowOff>
    </xdr:from>
    <xdr:to>
      <xdr:col>71</xdr:col>
      <xdr:colOff>177800</xdr:colOff>
      <xdr:row>79</xdr:row>
      <xdr:rowOff>43864</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2814300" y="13587423"/>
          <a:ext cx="8890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150614</xdr:rowOff>
    </xdr:from>
    <xdr:to>
      <xdr:col>72</xdr:col>
      <xdr:colOff>38100</xdr:colOff>
      <xdr:row>79</xdr:row>
      <xdr:rowOff>80764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3652500" y="1352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97291</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468428" y="13298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158824</xdr:rowOff>
    </xdr:from>
    <xdr:to>
      <xdr:col>67</xdr:col>
      <xdr:colOff>101600</xdr:colOff>
      <xdr:row>79</xdr:row>
      <xdr:rowOff>88974</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2763500" y="13531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105501</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579428" y="13307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149769</xdr:rowOff>
    </xdr:from>
    <xdr:to>
      <xdr:col>85</xdr:col>
      <xdr:colOff>177800</xdr:colOff>
      <xdr:row>79</xdr:row>
      <xdr:rowOff>79919</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6268700" y="1352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109146</xdr:rowOff>
    </xdr:from>
    <xdr:ext cx="469744" cy="259045"/>
    <xdr:sp macro="" textlink="">
      <xdr:nvSpPr>
        <xdr:cNvPr id="646" name="災害復旧費該当値テキスト">
          <a:extLst>
            <a:ext uri="{FF2B5EF4-FFF2-40B4-BE49-F238E27FC236}">
              <a16:creationId xmlns:a16="http://schemas.microsoft.com/office/drawing/2014/main" id="{00000000-0008-0000-0700-000086020000}"/>
            </a:ext>
          </a:extLst>
        </xdr:cNvPr>
        <xdr:cNvSpPr txBox="1"/>
      </xdr:nvSpPr>
      <xdr:spPr>
        <a:xfrm>
          <a:off x="16370300" y="13310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151552</xdr:rowOff>
    </xdr:from>
    <xdr:to>
      <xdr:col>81</xdr:col>
      <xdr:colOff>101600</xdr:colOff>
      <xdr:row>79</xdr:row>
      <xdr:rowOff>81702</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5430500" y="1352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72829</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46428" y="13617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152600</xdr:rowOff>
    </xdr:from>
    <xdr:to>
      <xdr:col>76</xdr:col>
      <xdr:colOff>165100</xdr:colOff>
      <xdr:row>79</xdr:row>
      <xdr:rowOff>82750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4541500" y="1352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73877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61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163523</xdr:rowOff>
    </xdr:from>
    <xdr:to>
      <xdr:col>72</xdr:col>
      <xdr:colOff>38100</xdr:colOff>
      <xdr:row>79</xdr:row>
      <xdr:rowOff>93673</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3652500" y="1353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84800</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4017" y="13629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164514</xdr:rowOff>
    </xdr:from>
    <xdr:to>
      <xdr:col>67</xdr:col>
      <xdr:colOff>101600</xdr:colOff>
      <xdr:row>79</xdr:row>
      <xdr:rowOff>94664</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2763500" y="1353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85791</xdr:rowOff>
    </xdr:from>
    <xdr:ext cx="378565"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5017" y="13630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100830</xdr:rowOff>
    </xdr:from>
    <xdr:to>
      <xdr:col>85</xdr:col>
      <xdr:colOff>126364</xdr:colOff>
      <xdr:row>98</xdr:row>
      <xdr:rowOff>87685</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6317595" y="15874230"/>
          <a:ext cx="1269" cy="1015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91512</xdr:rowOff>
    </xdr:from>
    <xdr:ext cx="534377" cy="259045"/>
    <xdr:sp macro="" textlink="">
      <xdr:nvSpPr>
        <xdr:cNvPr id="677" name="公債費最小値テキスト">
          <a:extLst>
            <a:ext uri="{FF2B5EF4-FFF2-40B4-BE49-F238E27FC236}">
              <a16:creationId xmlns:a16="http://schemas.microsoft.com/office/drawing/2014/main" id="{00000000-0008-0000-0700-0000A5020000}"/>
            </a:ext>
          </a:extLst>
        </xdr:cNvPr>
        <xdr:cNvSpPr txBox="1"/>
      </xdr:nvSpPr>
      <xdr:spPr>
        <a:xfrm>
          <a:off x="16370300" y="16893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87685</xdr:rowOff>
    </xdr:from>
    <xdr:to>
      <xdr:col>86</xdr:col>
      <xdr:colOff>25400</xdr:colOff>
      <xdr:row>98</xdr:row>
      <xdr:rowOff>87685</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6889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47507</xdr:rowOff>
    </xdr:from>
    <xdr:ext cx="599010" cy="259045"/>
    <xdr:sp macro="" textlink="">
      <xdr:nvSpPr>
        <xdr:cNvPr id="679" name="公債費最大値テキスト">
          <a:extLst>
            <a:ext uri="{FF2B5EF4-FFF2-40B4-BE49-F238E27FC236}">
              <a16:creationId xmlns:a16="http://schemas.microsoft.com/office/drawing/2014/main" id="{00000000-0008-0000-0700-0000A7020000}"/>
            </a:ext>
          </a:extLst>
        </xdr:cNvPr>
        <xdr:cNvSpPr txBox="1"/>
      </xdr:nvSpPr>
      <xdr:spPr>
        <a:xfrm>
          <a:off x="16370300" y="15649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233,502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100830</xdr:rowOff>
    </xdr:from>
    <xdr:to>
      <xdr:col>86</xdr:col>
      <xdr:colOff>25400</xdr:colOff>
      <xdr:row>92</xdr:row>
      <xdr:rowOff>100830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587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153645</xdr:rowOff>
    </xdr:from>
    <xdr:to>
      <xdr:col>85</xdr:col>
      <xdr:colOff>127000</xdr:colOff>
      <xdr:row>97</xdr:row>
      <xdr:rowOff>156549</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5481300" y="16784295"/>
          <a:ext cx="838200" cy="2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33687</xdr:rowOff>
    </xdr:from>
    <xdr:ext cx="534377" cy="259045"/>
    <xdr:sp macro="" textlink="">
      <xdr:nvSpPr>
        <xdr:cNvPr id="682" name="公債費平均値テキスト">
          <a:extLst>
            <a:ext uri="{FF2B5EF4-FFF2-40B4-BE49-F238E27FC236}">
              <a16:creationId xmlns:a16="http://schemas.microsoft.com/office/drawing/2014/main" id="{00000000-0008-0000-0700-0000AA020000}"/>
            </a:ext>
          </a:extLst>
        </xdr:cNvPr>
        <xdr:cNvSpPr txBox="1"/>
      </xdr:nvSpPr>
      <xdr:spPr>
        <a:xfrm>
          <a:off x="16370300" y="16492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10810</xdr:rowOff>
    </xdr:from>
    <xdr:to>
      <xdr:col>85</xdr:col>
      <xdr:colOff>177800</xdr:colOff>
      <xdr:row>97</xdr:row>
      <xdr:rowOff>112410</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6268700" y="1664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156549</xdr:rowOff>
    </xdr:from>
    <xdr:to>
      <xdr:col>81</xdr:col>
      <xdr:colOff>50800</xdr:colOff>
      <xdr:row>97</xdr:row>
      <xdr:rowOff>160882</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4592300" y="16787199"/>
          <a:ext cx="889000" cy="4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22177</xdr:rowOff>
    </xdr:from>
    <xdr:to>
      <xdr:col>81</xdr:col>
      <xdr:colOff>101600</xdr:colOff>
      <xdr:row>97</xdr:row>
      <xdr:rowOff>123777</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5430500" y="16652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140304</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5214111" y="1642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160882</xdr:rowOff>
    </xdr:from>
    <xdr:to>
      <xdr:col>76</xdr:col>
      <xdr:colOff>114300</xdr:colOff>
      <xdr:row>97</xdr:row>
      <xdr:rowOff>165967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3703300" y="16791532"/>
          <a:ext cx="889000" cy="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21610</xdr:rowOff>
    </xdr:from>
    <xdr:to>
      <xdr:col>76</xdr:col>
      <xdr:colOff>165100</xdr:colOff>
      <xdr:row>97</xdr:row>
      <xdr:rowOff>123210</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4541500" y="1665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139737</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325111" y="1642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165967</xdr:rowOff>
    </xdr:from>
    <xdr:to>
      <xdr:col>71</xdr:col>
      <xdr:colOff>177800</xdr:colOff>
      <xdr:row>98</xdr:row>
      <xdr:rowOff>2119</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2814300" y="16796617"/>
          <a:ext cx="889000" cy="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17545</xdr:rowOff>
    </xdr:from>
    <xdr:to>
      <xdr:col>72</xdr:col>
      <xdr:colOff>38100</xdr:colOff>
      <xdr:row>97</xdr:row>
      <xdr:rowOff>119145</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652500" y="16648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135672</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436111" y="16423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26036</xdr:rowOff>
    </xdr:from>
    <xdr:to>
      <xdr:col>67</xdr:col>
      <xdr:colOff>101600</xdr:colOff>
      <xdr:row>97</xdr:row>
      <xdr:rowOff>127636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2763500" y="1665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144163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547111" y="1643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102845</xdr:rowOff>
    </xdr:from>
    <xdr:to>
      <xdr:col>85</xdr:col>
      <xdr:colOff>177800</xdr:colOff>
      <xdr:row>98</xdr:row>
      <xdr:rowOff>32995</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6268700" y="1673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17772</xdr:rowOff>
    </xdr:from>
    <xdr:ext cx="534377" cy="259045"/>
    <xdr:sp macro="" textlink="">
      <xdr:nvSpPr>
        <xdr:cNvPr id="701" name="公債費該当値テキスト">
          <a:extLst>
            <a:ext uri="{FF2B5EF4-FFF2-40B4-BE49-F238E27FC236}">
              <a16:creationId xmlns:a16="http://schemas.microsoft.com/office/drawing/2014/main" id="{00000000-0008-0000-0700-0000BD020000}"/>
            </a:ext>
          </a:extLst>
        </xdr:cNvPr>
        <xdr:cNvSpPr txBox="1"/>
      </xdr:nvSpPr>
      <xdr:spPr>
        <a:xfrm>
          <a:off x="16370300" y="1664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105749</xdr:rowOff>
    </xdr:from>
    <xdr:to>
      <xdr:col>81</xdr:col>
      <xdr:colOff>101600</xdr:colOff>
      <xdr:row>98</xdr:row>
      <xdr:rowOff>35899</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5430500" y="16736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27026</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829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110082</xdr:rowOff>
    </xdr:from>
    <xdr:to>
      <xdr:col>76</xdr:col>
      <xdr:colOff>165100</xdr:colOff>
      <xdr:row>98</xdr:row>
      <xdr:rowOff>40232</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4541500" y="1674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31359</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83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115167</xdr:rowOff>
    </xdr:from>
    <xdr:to>
      <xdr:col>72</xdr:col>
      <xdr:colOff>38100</xdr:colOff>
      <xdr:row>98</xdr:row>
      <xdr:rowOff>45317</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3652500" y="1674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36444</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83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122769</xdr:rowOff>
    </xdr:from>
    <xdr:to>
      <xdr:col>67</xdr:col>
      <xdr:colOff>101600</xdr:colOff>
      <xdr:row>98</xdr:row>
      <xdr:rowOff>52919</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2763500" y="16753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44046</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846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137414</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280914"/>
          <a:ext cx="1269" cy="1373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157751</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6728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84091</xdr:rowOff>
    </xdr:from>
    <xdr:ext cx="378565"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5056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137414</xdr:rowOff>
    </xdr:from>
    <xdr:to>
      <xdr:col>116</xdr:col>
      <xdr:colOff>152400</xdr:colOff>
      <xdr:row>30</xdr:row>
      <xdr:rowOff>137414</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280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75201</xdr:rowOff>
    </xdr:from>
    <xdr:ext cx="313932"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41885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52324</xdr:rowOff>
    </xdr:from>
    <xdr:to>
      <xdr:col>116</xdr:col>
      <xdr:colOff>114300</xdr:colOff>
      <xdr:row>38</xdr:row>
      <xdr:rowOff>153924</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88900</xdr:rowOff>
    </xdr:from>
    <xdr:to>
      <xdr:col>112</xdr:col>
      <xdr:colOff>38100</xdr:colOff>
      <xdr:row>39</xdr:row>
      <xdr:rowOff>19050</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56896</xdr:rowOff>
    </xdr:from>
    <xdr:to>
      <xdr:col>107</xdr:col>
      <xdr:colOff>101600</xdr:colOff>
      <xdr:row>38</xdr:row>
      <xdr:rowOff>158496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5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3573</xdr:rowOff>
    </xdr:from>
    <xdr:ext cx="313932"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77333" y="63472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157480</xdr:rowOff>
    </xdr:from>
    <xdr:to>
      <xdr:col>102</xdr:col>
      <xdr:colOff>165100</xdr:colOff>
      <xdr:row>38</xdr:row>
      <xdr:rowOff>87630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50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104157</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88333" y="62763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72898</xdr:rowOff>
    </xdr:from>
    <xdr:to>
      <xdr:col>98</xdr:col>
      <xdr:colOff>38100</xdr:colOff>
      <xdr:row>39</xdr:row>
      <xdr:rowOff>3048</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19575</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531650" y="63632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30751</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5458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35577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a:extLst>
            <a:ext uri="{FF2B5EF4-FFF2-40B4-BE49-F238E27FC236}">
              <a16:creationId xmlns:a16="http://schemas.microsoft.com/office/drawing/2014/main" id="{00000000-0008-0000-0700-00000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a:extLst>
            <a:ext uri="{FF2B5EF4-FFF2-40B4-BE49-F238E27FC236}">
              <a16:creationId xmlns:a16="http://schemas.microsoft.com/office/drawing/2014/main" id="{00000000-0008-0000-0700-00000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a:extLst>
            <a:ext uri="{FF2B5EF4-FFF2-40B4-BE49-F238E27FC236}">
              <a16:creationId xmlns:a16="http://schemas.microsoft.com/office/drawing/2014/main" id="{00000000-0008-0000-0700-00001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a:extLst>
            <a:ext uri="{FF2B5EF4-FFF2-40B4-BE49-F238E27FC236}">
              <a16:creationId xmlns:a16="http://schemas.microsoft.com/office/drawing/2014/main" id="{00000000-0008-0000-0700-00002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a:extLst>
            <a:ext uri="{FF2B5EF4-FFF2-40B4-BE49-F238E27FC236}">
              <a16:creationId xmlns:a16="http://schemas.microsoft.com/office/drawing/2014/main" id="{00000000-0008-0000-0700-00002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・議会費、民生費、労働費において、類似団体内で高順位となっている。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議会費については住民一人当たり</a:t>
          </a:r>
          <a:r>
            <a:rPr kumimoji="1" lang="en-US" altLang="ja-JP" sz="1100" b="0" i="0" u="none" strike="noStrike" kern="0" cap="none" spc="0" normalizeH="0" baseline="0" noProof="0">
              <a:ln>
                <a:noFill/>
              </a:ln>
              <a:solidFill>
                <a:prstClr val="black"/>
              </a:solidFill>
              <a:effectLst/>
              <a:uLnTx/>
              <a:uFillTx/>
              <a:latin typeface="+mn-lt"/>
              <a:ea typeface="+mn-ea"/>
              <a:cs typeface="+mn-cs"/>
            </a:rPr>
            <a:t>7,142</a:t>
          </a:r>
          <a:r>
            <a:rPr kumimoji="1" lang="ja-JP" altLang="ja-JP" sz="1100" b="0" i="0" u="none" strike="noStrike" kern="0" cap="none" spc="0" normalizeH="0" baseline="0" noProof="0">
              <a:ln>
                <a:noFill/>
              </a:ln>
              <a:solidFill>
                <a:prstClr val="black"/>
              </a:solidFill>
              <a:effectLst/>
              <a:uLnTx/>
              <a:uFillTx/>
              <a:latin typeface="+mn-lt"/>
              <a:ea typeface="+mn-ea"/>
              <a:cs typeface="+mn-cs"/>
            </a:rPr>
            <a:t>円となっており、その経費における</a:t>
          </a:r>
          <a:r>
            <a:rPr kumimoji="1" lang="en-US" altLang="ja-JP" sz="1100" b="0" i="0" u="none" strike="noStrike" kern="0" cap="none" spc="0" normalizeH="0" baseline="0" noProof="0">
              <a:ln>
                <a:noFill/>
              </a:ln>
              <a:solidFill>
                <a:prstClr val="black"/>
              </a:solidFill>
              <a:effectLst/>
              <a:uLnTx/>
              <a:uFillTx/>
              <a:latin typeface="+mn-lt"/>
              <a:ea typeface="+mn-ea"/>
              <a:cs typeface="+mn-cs"/>
            </a:rPr>
            <a:t>77.2</a:t>
          </a:r>
          <a:r>
            <a:rPr kumimoji="1" lang="ja-JP" altLang="ja-JP" sz="1100" b="0" i="0" u="none" strike="noStrike" kern="0" cap="none" spc="0" normalizeH="0" baseline="0" noProof="0">
              <a:ln>
                <a:noFill/>
              </a:ln>
              <a:solidFill>
                <a:prstClr val="black"/>
              </a:solidFill>
              <a:effectLst/>
              <a:uLnTx/>
              <a:uFillTx/>
              <a:latin typeface="+mn-lt"/>
              <a:ea typeface="+mn-ea"/>
              <a:cs typeface="+mn-cs"/>
            </a:rPr>
            <a:t>％を議員報酬・手当等で占めている。また、民生費については住民一人当たり</a:t>
          </a:r>
          <a:r>
            <a:rPr kumimoji="1" lang="en-US" altLang="ja-JP" sz="1100" b="0" i="0" u="none" strike="noStrike" kern="0" cap="none" spc="0" normalizeH="0" baseline="0" noProof="0">
              <a:ln>
                <a:noFill/>
              </a:ln>
              <a:solidFill>
                <a:prstClr val="black"/>
              </a:solidFill>
              <a:effectLst/>
              <a:uLnTx/>
              <a:uFillTx/>
              <a:latin typeface="+mn-lt"/>
              <a:ea typeface="+mn-ea"/>
              <a:cs typeface="+mn-cs"/>
            </a:rPr>
            <a:t>263,423</a:t>
          </a:r>
          <a:r>
            <a:rPr kumimoji="1" lang="ja-JP" altLang="ja-JP" sz="1100" b="0" i="0" u="none" strike="noStrike" kern="0" cap="none" spc="0" normalizeH="0" baseline="0" noProof="0">
              <a:ln>
                <a:noFill/>
              </a:ln>
              <a:solidFill>
                <a:prstClr val="black"/>
              </a:solidFill>
              <a:effectLst/>
              <a:uLnTx/>
              <a:uFillTx/>
              <a:latin typeface="+mn-lt"/>
              <a:ea typeface="+mn-ea"/>
              <a:cs typeface="+mn-cs"/>
            </a:rPr>
            <a:t>円となっており、前年度決算と比較すると民生費については</a:t>
          </a:r>
          <a:r>
            <a:rPr kumimoji="1" lang="en-US" altLang="ja-JP" sz="1100" b="0" i="0" u="none" strike="noStrike" kern="0" cap="none" spc="0" normalizeH="0" baseline="0" noProof="0">
              <a:ln>
                <a:noFill/>
              </a:ln>
              <a:solidFill>
                <a:prstClr val="black"/>
              </a:solidFill>
              <a:effectLst/>
              <a:uLnTx/>
              <a:uFillTx/>
              <a:latin typeface="+mn-lt"/>
              <a:ea typeface="+mn-ea"/>
              <a:cs typeface="+mn-cs"/>
            </a:rPr>
            <a:t>15.0</a:t>
          </a:r>
          <a:r>
            <a:rPr kumimoji="1" lang="ja-JP" altLang="ja-JP" sz="1100" b="0" i="0" u="none" strike="noStrike" kern="0" cap="none" spc="0" normalizeH="0" baseline="0" noProof="0">
              <a:ln>
                <a:noFill/>
              </a:ln>
              <a:solidFill>
                <a:prstClr val="black"/>
              </a:solidFill>
              <a:effectLst/>
              <a:uLnTx/>
              <a:uFillTx/>
              <a:latin typeface="+mn-lt"/>
              <a:ea typeface="+mn-ea"/>
              <a:cs typeface="+mn-cs"/>
            </a:rPr>
            <a:t>％増となっている。決算額全体でみると、民生費の構成比率は歳出の</a:t>
          </a:r>
          <a:r>
            <a:rPr kumimoji="1" lang="en-US" altLang="ja-JP" sz="1100" b="0" i="0" u="none" strike="noStrike" kern="0" cap="none" spc="0" normalizeH="0" baseline="0" noProof="0">
              <a:ln>
                <a:noFill/>
              </a:ln>
              <a:solidFill>
                <a:prstClr val="black"/>
              </a:solidFill>
              <a:effectLst/>
              <a:uLnTx/>
              <a:uFillTx/>
              <a:latin typeface="+mn-lt"/>
              <a:ea typeface="+mn-ea"/>
              <a:cs typeface="+mn-cs"/>
            </a:rPr>
            <a:t>42.7</a:t>
          </a:r>
          <a:r>
            <a:rPr kumimoji="1" lang="ja-JP" altLang="ja-JP" sz="1100" b="0" i="0" u="none" strike="noStrike" kern="0" cap="none" spc="0" normalizeH="0" baseline="0" noProof="0">
              <a:ln>
                <a:noFill/>
              </a:ln>
              <a:solidFill>
                <a:prstClr val="black"/>
              </a:solidFill>
              <a:effectLst/>
              <a:uLnTx/>
              <a:uFillTx/>
              <a:latin typeface="+mn-lt"/>
              <a:ea typeface="+mn-ea"/>
              <a:cs typeface="+mn-cs"/>
            </a:rPr>
            <a:t>％であり、うち児童福祉行政に要する経費である児童福祉費が</a:t>
          </a:r>
          <a:r>
            <a:rPr kumimoji="1" lang="ja-JP" altLang="en-US" sz="1100" b="0" i="0" u="none" strike="noStrike" kern="0" cap="none" spc="0" normalizeH="0" baseline="0" noProof="0">
              <a:ln>
                <a:noFill/>
              </a:ln>
              <a:solidFill>
                <a:prstClr val="black"/>
              </a:solidFill>
              <a:effectLst/>
              <a:uLnTx/>
              <a:uFillTx/>
              <a:latin typeface="+mn-lt"/>
              <a:ea typeface="+mn-ea"/>
              <a:cs typeface="+mn-cs"/>
            </a:rPr>
            <a:t>約</a:t>
          </a:r>
          <a:r>
            <a:rPr kumimoji="1" lang="ja-JP" altLang="ja-JP" sz="1100" b="0" i="0" u="none" strike="noStrike" kern="0" cap="none" spc="0" normalizeH="0" baseline="0" noProof="0">
              <a:ln>
                <a:noFill/>
              </a:ln>
              <a:solidFill>
                <a:prstClr val="black"/>
              </a:solidFill>
              <a:effectLst/>
              <a:uLnTx/>
              <a:uFillTx/>
              <a:latin typeface="+mn-lt"/>
              <a:ea typeface="+mn-ea"/>
              <a:cs typeface="+mn-cs"/>
            </a:rPr>
            <a:t>半分を占めている。これは、町が掲げる「日本一の福祉の町づくり」の推進による子育て支援策などの充実を図るため、保育所運営事業など幅広く事業展開し、重点的に取り組んできたことによるものである。労働費については住民一人当たり</a:t>
          </a:r>
          <a:r>
            <a:rPr kumimoji="1" lang="en-US" altLang="ja-JP" sz="1100" b="0" i="0" u="none" strike="noStrike" kern="0" cap="none" spc="0" normalizeH="0" baseline="0" noProof="0">
              <a:ln>
                <a:noFill/>
              </a:ln>
              <a:solidFill>
                <a:prstClr val="black"/>
              </a:solidFill>
              <a:effectLst/>
              <a:uLnTx/>
              <a:uFillTx/>
              <a:latin typeface="+mn-lt"/>
              <a:ea typeface="+mn-ea"/>
              <a:cs typeface="+mn-cs"/>
            </a:rPr>
            <a:t>5,285</a:t>
          </a:r>
          <a:r>
            <a:rPr kumimoji="1" lang="ja-JP" altLang="ja-JP" sz="1100" b="0" i="0" u="none" strike="noStrike" kern="0" cap="none" spc="0" normalizeH="0" baseline="0" noProof="0">
              <a:ln>
                <a:noFill/>
              </a:ln>
              <a:solidFill>
                <a:prstClr val="black"/>
              </a:solidFill>
              <a:effectLst/>
              <a:uLnTx/>
              <a:uFillTx/>
              <a:latin typeface="+mn-lt"/>
              <a:ea typeface="+mn-ea"/>
              <a:cs typeface="+mn-cs"/>
            </a:rPr>
            <a:t>円となっており、、その経費全てが労働諸費に区分されるものである。内訳としてはシルバー人材センターへの委託経費が</a:t>
          </a:r>
          <a:r>
            <a:rPr kumimoji="1" lang="en-US" altLang="ja-JP" sz="1100" b="0" i="0" u="none" strike="noStrike" kern="0" cap="none" spc="0" normalizeH="0" baseline="0" noProof="0">
              <a:ln>
                <a:noFill/>
              </a:ln>
              <a:solidFill>
                <a:prstClr val="black"/>
              </a:solidFill>
              <a:effectLst/>
              <a:uLnTx/>
              <a:uFillTx/>
              <a:latin typeface="+mn-lt"/>
              <a:ea typeface="+mn-ea"/>
              <a:cs typeface="+mn-cs"/>
            </a:rPr>
            <a:t>61.6</a:t>
          </a:r>
          <a:r>
            <a:rPr kumimoji="1" lang="ja-JP" altLang="ja-JP" sz="1100" b="0" i="0" u="none" strike="noStrike" kern="0" cap="none" spc="0" normalizeH="0" baseline="0" noProof="0">
              <a:ln>
                <a:noFill/>
              </a:ln>
              <a:solidFill>
                <a:prstClr val="black"/>
              </a:solidFill>
              <a:effectLst/>
              <a:uLnTx/>
              <a:uFillTx/>
              <a:latin typeface="+mn-lt"/>
              <a:ea typeface="+mn-ea"/>
              <a:cs typeface="+mn-cs"/>
            </a:rPr>
            <a:t>％を占めている。概ね経常的な経費であり、それぞれの経費の適正化に取り組んでいく必要がある。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実質収支については、歳入確保や歳出削減、不用額の捻出など、経費の効率化に留意し、基金保有額の増加を図ることを最大の課題として取り組んでいる。その結果、実質収支を安定的に生み出すと同時に、基金残高を目標に向けて確実に増加させてきたところである。令和</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年度では、歳入確保・歳出削減に取り組んだ結果、実質収支額及び実質単年度収支はいずれも継続的に黒字を確保しており、財政調整基金も積立により増となっている。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全会計通じて赤字は生じていないので問題ないと考えている。国民健康保険会計においては、保険税で賄わなければならない部分を一般会計が赤字繰出しを行うことにより補てんしている状況にある。独立採算の原則からも保険税の適正化を実施し、税収を主な財源とする一般会計の負担を減らしていかなくてはならない。その他の会計においても引き続き会計本来の財源確保の検討・見直しを継続的に行っていく。</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wbun\&#20225;&#30011;&#36001;&#25919;&#35506;\&#36001;&#25919;&#20418;\14_1_&#36001;&#25919;&#29366;&#27841;&#36039;&#26009;&#38598;&#65288;&#26087;&#32207;&#21209;&#30465;&#65309;&#36001;&#25919;&#27604;&#36611;&#20998;&#26512;&#34920;&#65289;\R3&#24180;&#24230;\02.&#36861;&#21152;\&#25552;&#20986;\&#12304;&#36001;&#25919;&#29366;&#27841;&#36039;&#26009;&#38598;&#12305;_133051_&#26085;&#12398;&#20986;&#30010;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cell r="BP51">
            <v>3.3</v>
          </cell>
        </row>
        <row r="53">
          <cell r="BP53">
            <v>56.7</v>
          </cell>
          <cell r="BX53">
            <v>57.7</v>
          </cell>
          <cell r="CF53">
            <v>57.7</v>
          </cell>
          <cell r="CN53">
            <v>59</v>
          </cell>
          <cell r="CV53">
            <v>59.5</v>
          </cell>
        </row>
        <row r="55">
          <cell r="AN55" t="str">
            <v>類似団体内平均値</v>
          </cell>
          <cell r="BP55">
            <v>28.5</v>
          </cell>
          <cell r="BX55">
            <v>20.5</v>
          </cell>
          <cell r="CF55">
            <v>21.4</v>
          </cell>
          <cell r="CN55">
            <v>12.8</v>
          </cell>
          <cell r="CV55">
            <v>0</v>
          </cell>
        </row>
        <row r="57">
          <cell r="BP57">
            <v>59.7</v>
          </cell>
          <cell r="BX57">
            <v>60.3</v>
          </cell>
          <cell r="CF57">
            <v>60.5</v>
          </cell>
          <cell r="CN57">
            <v>61.2</v>
          </cell>
          <cell r="CV57">
            <v>62.8</v>
          </cell>
        </row>
        <row r="72">
          <cell r="BP72" t="str">
            <v>H29</v>
          </cell>
          <cell r="BX72" t="str">
            <v>H30</v>
          </cell>
          <cell r="CF72" t="str">
            <v>R01</v>
          </cell>
          <cell r="CN72" t="str">
            <v>R02</v>
          </cell>
          <cell r="CV72" t="str">
            <v>R03</v>
          </cell>
        </row>
        <row r="73">
          <cell r="AN73" t="str">
            <v>当該団体値</v>
          </cell>
          <cell r="BP73">
            <v>3.3</v>
          </cell>
        </row>
        <row r="75">
          <cell r="BP75">
            <v>6</v>
          </cell>
          <cell r="BX75">
            <v>5.3</v>
          </cell>
          <cell r="CF75">
            <v>4.5</v>
          </cell>
          <cell r="CN75">
            <v>4.4000000000000004</v>
          </cell>
          <cell r="CV75">
            <v>4.0999999999999996</v>
          </cell>
        </row>
        <row r="77">
          <cell r="AN77" t="str">
            <v>類似団体内平均値</v>
          </cell>
          <cell r="BP77">
            <v>28.5</v>
          </cell>
          <cell r="BX77">
            <v>20.5</v>
          </cell>
          <cell r="CF77">
            <v>21.4</v>
          </cell>
          <cell r="CN77">
            <v>12.8</v>
          </cell>
          <cell r="CV77">
            <v>0</v>
          </cell>
        </row>
        <row r="79">
          <cell r="BP79">
            <v>8</v>
          </cell>
          <cell r="BX79">
            <v>7.9</v>
          </cell>
          <cell r="CF79">
            <v>7.7</v>
          </cell>
          <cell r="CN79">
            <v>7.3</v>
          </cell>
          <cell r="CV79">
            <v>7.2</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1" t="s">
        <v>80</v>
      </c>
      <c r="C1" s="631"/>
      <c r="D1" s="631"/>
      <c r="E1" s="631"/>
      <c r="F1" s="631"/>
      <c r="G1" s="631"/>
      <c r="H1" s="631"/>
      <c r="I1" s="631"/>
      <c r="J1" s="631"/>
      <c r="K1" s="631"/>
      <c r="L1" s="631"/>
      <c r="M1" s="631"/>
      <c r="N1" s="631"/>
      <c r="O1" s="631"/>
      <c r="P1" s="631"/>
      <c r="Q1" s="631"/>
      <c r="R1" s="631"/>
      <c r="S1" s="631"/>
      <c r="T1" s="631"/>
      <c r="U1" s="631"/>
      <c r="V1" s="631"/>
      <c r="W1" s="631"/>
      <c r="X1" s="631"/>
      <c r="Y1" s="631"/>
      <c r="Z1" s="631"/>
      <c r="AA1" s="631"/>
      <c r="AB1" s="631"/>
      <c r="AC1" s="631"/>
      <c r="AD1" s="631"/>
      <c r="AE1" s="631"/>
      <c r="AF1" s="631"/>
      <c r="AG1" s="631"/>
      <c r="AH1" s="631"/>
      <c r="AI1" s="631"/>
      <c r="AJ1" s="631"/>
      <c r="AK1" s="631"/>
      <c r="AL1" s="631"/>
      <c r="AM1" s="631"/>
      <c r="AN1" s="631"/>
      <c r="AO1" s="631"/>
      <c r="AP1" s="631"/>
      <c r="AQ1" s="631"/>
      <c r="AR1" s="631"/>
      <c r="AS1" s="631"/>
      <c r="AT1" s="631"/>
      <c r="AU1" s="631"/>
      <c r="AV1" s="631"/>
      <c r="AW1" s="631"/>
      <c r="AX1" s="631"/>
      <c r="AY1" s="631"/>
      <c r="AZ1" s="631"/>
      <c r="BA1" s="631"/>
      <c r="BB1" s="631"/>
      <c r="BC1" s="631"/>
      <c r="BD1" s="631"/>
      <c r="BE1" s="631"/>
      <c r="BF1" s="631"/>
      <c r="BG1" s="631"/>
      <c r="BH1" s="631"/>
      <c r="BI1" s="631"/>
      <c r="BJ1" s="631"/>
      <c r="BK1" s="631"/>
      <c r="BL1" s="631"/>
      <c r="BM1" s="631"/>
      <c r="BN1" s="631"/>
      <c r="BO1" s="631"/>
      <c r="BP1" s="631"/>
      <c r="BQ1" s="631"/>
      <c r="BR1" s="631"/>
      <c r="BS1" s="631"/>
      <c r="BT1" s="631"/>
      <c r="BU1" s="631"/>
      <c r="BV1" s="631"/>
      <c r="BW1" s="631"/>
      <c r="BX1" s="631"/>
      <c r="BY1" s="631"/>
      <c r="BZ1" s="631"/>
      <c r="CA1" s="631"/>
      <c r="CB1" s="631"/>
      <c r="CC1" s="631"/>
      <c r="CD1" s="631"/>
      <c r="CE1" s="631"/>
      <c r="CF1" s="631"/>
      <c r="CG1" s="631"/>
      <c r="CH1" s="631"/>
      <c r="CI1" s="631"/>
      <c r="CJ1" s="631"/>
      <c r="CK1" s="631"/>
      <c r="CL1" s="631"/>
      <c r="CM1" s="631"/>
      <c r="CN1" s="631"/>
      <c r="CO1" s="631"/>
      <c r="CP1" s="631"/>
      <c r="CQ1" s="631"/>
      <c r="CR1" s="631"/>
      <c r="CS1" s="631"/>
      <c r="CT1" s="631"/>
      <c r="CU1" s="631"/>
      <c r="CV1" s="631"/>
      <c r="CW1" s="631"/>
      <c r="CX1" s="631"/>
      <c r="CY1" s="631"/>
      <c r="CZ1" s="631"/>
      <c r="DA1" s="631"/>
      <c r="DB1" s="631"/>
      <c r="DC1" s="631"/>
      <c r="DD1" s="631"/>
      <c r="DE1" s="631"/>
      <c r="DF1" s="631"/>
      <c r="DG1" s="631"/>
      <c r="DH1" s="631"/>
      <c r="DI1" s="631"/>
      <c r="DJ1" s="178"/>
      <c r="DK1" s="178"/>
      <c r="DL1" s="178"/>
      <c r="DM1" s="178"/>
      <c r="DN1" s="178"/>
      <c r="DO1" s="178"/>
    </row>
    <row r="2" spans="1:119" ht="24" thickBot="1" x14ac:dyDescent="0.25">
      <c r="B2" s="179" t="s">
        <v>81</v>
      </c>
      <c r="C2" s="179"/>
      <c r="D2" s="180"/>
    </row>
    <row r="3" spans="1:119" ht="18.75" customHeight="1" thickBot="1" x14ac:dyDescent="0.25">
      <c r="A3" s="178"/>
      <c r="B3" s="632" t="s">
        <v>82</v>
      </c>
      <c r="C3" s="633"/>
      <c r="D3" s="633"/>
      <c r="E3" s="634"/>
      <c r="F3" s="634"/>
      <c r="G3" s="634"/>
      <c r="H3" s="634"/>
      <c r="I3" s="634"/>
      <c r="J3" s="634"/>
      <c r="K3" s="634"/>
      <c r="L3" s="634" t="s">
        <v>83</v>
      </c>
      <c r="M3" s="634"/>
      <c r="N3" s="634"/>
      <c r="O3" s="634"/>
      <c r="P3" s="634"/>
      <c r="Q3" s="634"/>
      <c r="R3" s="637"/>
      <c r="S3" s="637"/>
      <c r="T3" s="637"/>
      <c r="U3" s="637"/>
      <c r="V3" s="638"/>
      <c r="W3" s="528" t="s">
        <v>84</v>
      </c>
      <c r="X3" s="529"/>
      <c r="Y3" s="529"/>
      <c r="Z3" s="529"/>
      <c r="AA3" s="529"/>
      <c r="AB3" s="633"/>
      <c r="AC3" s="637" t="s">
        <v>85</v>
      </c>
      <c r="AD3" s="529"/>
      <c r="AE3" s="529"/>
      <c r="AF3" s="529"/>
      <c r="AG3" s="529"/>
      <c r="AH3" s="529"/>
      <c r="AI3" s="529"/>
      <c r="AJ3" s="529"/>
      <c r="AK3" s="529"/>
      <c r="AL3" s="599"/>
      <c r="AM3" s="528" t="s">
        <v>86</v>
      </c>
      <c r="AN3" s="529"/>
      <c r="AO3" s="529"/>
      <c r="AP3" s="529"/>
      <c r="AQ3" s="529"/>
      <c r="AR3" s="529"/>
      <c r="AS3" s="529"/>
      <c r="AT3" s="529"/>
      <c r="AU3" s="529"/>
      <c r="AV3" s="529"/>
      <c r="AW3" s="529"/>
      <c r="AX3" s="599"/>
      <c r="AY3" s="591" t="s">
        <v>1</v>
      </c>
      <c r="AZ3" s="592"/>
      <c r="BA3" s="592"/>
      <c r="BB3" s="592"/>
      <c r="BC3" s="592"/>
      <c r="BD3" s="592"/>
      <c r="BE3" s="592"/>
      <c r="BF3" s="592"/>
      <c r="BG3" s="592"/>
      <c r="BH3" s="592"/>
      <c r="BI3" s="592"/>
      <c r="BJ3" s="592"/>
      <c r="BK3" s="592"/>
      <c r="BL3" s="592"/>
      <c r="BM3" s="641"/>
      <c r="BN3" s="528" t="s">
        <v>87</v>
      </c>
      <c r="BO3" s="529"/>
      <c r="BP3" s="529"/>
      <c r="BQ3" s="529"/>
      <c r="BR3" s="529"/>
      <c r="BS3" s="529"/>
      <c r="BT3" s="529"/>
      <c r="BU3" s="599"/>
      <c r="BV3" s="528" t="s">
        <v>88</v>
      </c>
      <c r="BW3" s="529"/>
      <c r="BX3" s="529"/>
      <c r="BY3" s="529"/>
      <c r="BZ3" s="529"/>
      <c r="CA3" s="529"/>
      <c r="CB3" s="529"/>
      <c r="CC3" s="599"/>
      <c r="CD3" s="591" t="s">
        <v>1</v>
      </c>
      <c r="CE3" s="592"/>
      <c r="CF3" s="592"/>
      <c r="CG3" s="592"/>
      <c r="CH3" s="592"/>
      <c r="CI3" s="592"/>
      <c r="CJ3" s="592"/>
      <c r="CK3" s="592"/>
      <c r="CL3" s="592"/>
      <c r="CM3" s="592"/>
      <c r="CN3" s="592"/>
      <c r="CO3" s="592"/>
      <c r="CP3" s="592"/>
      <c r="CQ3" s="592"/>
      <c r="CR3" s="592"/>
      <c r="CS3" s="641"/>
      <c r="CT3" s="528" t="s">
        <v>89</v>
      </c>
      <c r="CU3" s="529"/>
      <c r="CV3" s="529"/>
      <c r="CW3" s="529"/>
      <c r="CX3" s="529"/>
      <c r="CY3" s="529"/>
      <c r="CZ3" s="529"/>
      <c r="DA3" s="599"/>
      <c r="DB3" s="528" t="s">
        <v>90</v>
      </c>
      <c r="DC3" s="529"/>
      <c r="DD3" s="529"/>
      <c r="DE3" s="529"/>
      <c r="DF3" s="529"/>
      <c r="DG3" s="529"/>
      <c r="DH3" s="529"/>
      <c r="DI3" s="599"/>
    </row>
    <row r="4" spans="1:119" ht="18.75" customHeight="1" x14ac:dyDescent="0.2">
      <c r="A4" s="178"/>
      <c r="B4" s="607"/>
      <c r="C4" s="608"/>
      <c r="D4" s="608"/>
      <c r="E4" s="609"/>
      <c r="F4" s="609"/>
      <c r="G4" s="609"/>
      <c r="H4" s="609"/>
      <c r="I4" s="609"/>
      <c r="J4" s="609"/>
      <c r="K4" s="609"/>
      <c r="L4" s="609"/>
      <c r="M4" s="609"/>
      <c r="N4" s="609"/>
      <c r="O4" s="609"/>
      <c r="P4" s="609"/>
      <c r="Q4" s="609"/>
      <c r="R4" s="613"/>
      <c r="S4" s="613"/>
      <c r="T4" s="613"/>
      <c r="U4" s="613"/>
      <c r="V4" s="614"/>
      <c r="W4" s="600"/>
      <c r="X4" s="410"/>
      <c r="Y4" s="410"/>
      <c r="Z4" s="410"/>
      <c r="AA4" s="410"/>
      <c r="AB4" s="608"/>
      <c r="AC4" s="613"/>
      <c r="AD4" s="410"/>
      <c r="AE4" s="410"/>
      <c r="AF4" s="410"/>
      <c r="AG4" s="410"/>
      <c r="AH4" s="410"/>
      <c r="AI4" s="410"/>
      <c r="AJ4" s="410"/>
      <c r="AK4" s="410"/>
      <c r="AL4" s="601"/>
      <c r="AM4" s="550"/>
      <c r="AN4" s="448"/>
      <c r="AO4" s="448"/>
      <c r="AP4" s="448"/>
      <c r="AQ4" s="448"/>
      <c r="AR4" s="448"/>
      <c r="AS4" s="448"/>
      <c r="AT4" s="448"/>
      <c r="AU4" s="448"/>
      <c r="AV4" s="448"/>
      <c r="AW4" s="448"/>
      <c r="AX4" s="640"/>
      <c r="AY4" s="485" t="s">
        <v>91</v>
      </c>
      <c r="AZ4" s="486"/>
      <c r="BA4" s="486"/>
      <c r="BB4" s="486"/>
      <c r="BC4" s="486"/>
      <c r="BD4" s="486"/>
      <c r="BE4" s="486"/>
      <c r="BF4" s="486"/>
      <c r="BG4" s="486"/>
      <c r="BH4" s="486"/>
      <c r="BI4" s="486"/>
      <c r="BJ4" s="486"/>
      <c r="BK4" s="486"/>
      <c r="BL4" s="486"/>
      <c r="BM4" s="487"/>
      <c r="BN4" s="488">
        <v>10950050</v>
      </c>
      <c r="BO4" s="489"/>
      <c r="BP4" s="489"/>
      <c r="BQ4" s="489"/>
      <c r="BR4" s="489"/>
      <c r="BS4" s="489"/>
      <c r="BT4" s="489"/>
      <c r="BU4" s="490"/>
      <c r="BV4" s="488">
        <v>11546309</v>
      </c>
      <c r="BW4" s="489"/>
      <c r="BX4" s="489"/>
      <c r="BY4" s="489"/>
      <c r="BZ4" s="489"/>
      <c r="CA4" s="489"/>
      <c r="CB4" s="489"/>
      <c r="CC4" s="490"/>
      <c r="CD4" s="625" t="s">
        <v>92</v>
      </c>
      <c r="CE4" s="626"/>
      <c r="CF4" s="626"/>
      <c r="CG4" s="626"/>
      <c r="CH4" s="626"/>
      <c r="CI4" s="626"/>
      <c r="CJ4" s="626"/>
      <c r="CK4" s="626"/>
      <c r="CL4" s="626"/>
      <c r="CM4" s="626"/>
      <c r="CN4" s="626"/>
      <c r="CO4" s="626"/>
      <c r="CP4" s="626"/>
      <c r="CQ4" s="626"/>
      <c r="CR4" s="626"/>
      <c r="CS4" s="627"/>
      <c r="CT4" s="628">
        <v>11.5</v>
      </c>
      <c r="CU4" s="629"/>
      <c r="CV4" s="629"/>
      <c r="CW4" s="629"/>
      <c r="CX4" s="629"/>
      <c r="CY4" s="629"/>
      <c r="CZ4" s="629"/>
      <c r="DA4" s="630"/>
      <c r="DB4" s="628">
        <v>10.7</v>
      </c>
      <c r="DC4" s="629"/>
      <c r="DD4" s="629"/>
      <c r="DE4" s="629"/>
      <c r="DF4" s="629"/>
      <c r="DG4" s="629"/>
      <c r="DH4" s="629"/>
      <c r="DI4" s="630"/>
    </row>
    <row r="5" spans="1:119" ht="18.75" customHeight="1" x14ac:dyDescent="0.2">
      <c r="A5" s="178"/>
      <c r="B5" s="635"/>
      <c r="C5" s="449"/>
      <c r="D5" s="449"/>
      <c r="E5" s="636"/>
      <c r="F5" s="636"/>
      <c r="G5" s="636"/>
      <c r="H5" s="636"/>
      <c r="I5" s="636"/>
      <c r="J5" s="636"/>
      <c r="K5" s="636"/>
      <c r="L5" s="636"/>
      <c r="M5" s="636"/>
      <c r="N5" s="636"/>
      <c r="O5" s="636"/>
      <c r="P5" s="636"/>
      <c r="Q5" s="636"/>
      <c r="R5" s="447"/>
      <c r="S5" s="447"/>
      <c r="T5" s="447"/>
      <c r="U5" s="447"/>
      <c r="V5" s="639"/>
      <c r="W5" s="550"/>
      <c r="X5" s="448"/>
      <c r="Y5" s="448"/>
      <c r="Z5" s="448"/>
      <c r="AA5" s="448"/>
      <c r="AB5" s="449"/>
      <c r="AC5" s="447"/>
      <c r="AD5" s="448"/>
      <c r="AE5" s="448"/>
      <c r="AF5" s="448"/>
      <c r="AG5" s="448"/>
      <c r="AH5" s="448"/>
      <c r="AI5" s="448"/>
      <c r="AJ5" s="448"/>
      <c r="AK5" s="448"/>
      <c r="AL5" s="640"/>
      <c r="AM5" s="516" t="s">
        <v>93</v>
      </c>
      <c r="AN5" s="416"/>
      <c r="AO5" s="416"/>
      <c r="AP5" s="416"/>
      <c r="AQ5" s="416"/>
      <c r="AR5" s="416"/>
      <c r="AS5" s="416"/>
      <c r="AT5" s="417"/>
      <c r="AU5" s="517" t="s">
        <v>94</v>
      </c>
      <c r="AV5" s="518"/>
      <c r="AW5" s="518"/>
      <c r="AX5" s="518"/>
      <c r="AY5" s="473" t="s">
        <v>95</v>
      </c>
      <c r="AZ5" s="474"/>
      <c r="BA5" s="474"/>
      <c r="BB5" s="474"/>
      <c r="BC5" s="474"/>
      <c r="BD5" s="474"/>
      <c r="BE5" s="474"/>
      <c r="BF5" s="474"/>
      <c r="BG5" s="474"/>
      <c r="BH5" s="474"/>
      <c r="BI5" s="474"/>
      <c r="BJ5" s="474"/>
      <c r="BK5" s="474"/>
      <c r="BL5" s="474"/>
      <c r="BM5" s="475"/>
      <c r="BN5" s="459">
        <v>10386127</v>
      </c>
      <c r="BO5" s="460"/>
      <c r="BP5" s="460"/>
      <c r="BQ5" s="460"/>
      <c r="BR5" s="460"/>
      <c r="BS5" s="460"/>
      <c r="BT5" s="460"/>
      <c r="BU5" s="461"/>
      <c r="BV5" s="459">
        <v>11021356</v>
      </c>
      <c r="BW5" s="460"/>
      <c r="BX5" s="460"/>
      <c r="BY5" s="460"/>
      <c r="BZ5" s="460"/>
      <c r="CA5" s="460"/>
      <c r="CB5" s="460"/>
      <c r="CC5" s="461"/>
      <c r="CD5" s="499" t="s">
        <v>96</v>
      </c>
      <c r="CE5" s="419"/>
      <c r="CF5" s="419"/>
      <c r="CG5" s="419"/>
      <c r="CH5" s="419"/>
      <c r="CI5" s="419"/>
      <c r="CJ5" s="419"/>
      <c r="CK5" s="419"/>
      <c r="CL5" s="419"/>
      <c r="CM5" s="419"/>
      <c r="CN5" s="419"/>
      <c r="CO5" s="419"/>
      <c r="CP5" s="419"/>
      <c r="CQ5" s="419"/>
      <c r="CR5" s="419"/>
      <c r="CS5" s="500"/>
      <c r="CT5" s="456">
        <v>97.2</v>
      </c>
      <c r="CU5" s="457"/>
      <c r="CV5" s="457"/>
      <c r="CW5" s="457"/>
      <c r="CX5" s="457"/>
      <c r="CY5" s="457"/>
      <c r="CZ5" s="457"/>
      <c r="DA5" s="458"/>
      <c r="DB5" s="456">
        <v>105.5</v>
      </c>
      <c r="DC5" s="457"/>
      <c r="DD5" s="457"/>
      <c r="DE5" s="457"/>
      <c r="DF5" s="457"/>
      <c r="DG5" s="457"/>
      <c r="DH5" s="457"/>
      <c r="DI5" s="458"/>
    </row>
    <row r="6" spans="1:119" ht="18.75" customHeight="1" x14ac:dyDescent="0.2">
      <c r="A6" s="178"/>
      <c r="B6" s="605" t="s">
        <v>97</v>
      </c>
      <c r="C6" s="446"/>
      <c r="D6" s="446"/>
      <c r="E6" s="606"/>
      <c r="F6" s="606"/>
      <c r="G6" s="606"/>
      <c r="H6" s="606"/>
      <c r="I6" s="606"/>
      <c r="J6" s="606"/>
      <c r="K6" s="606"/>
      <c r="L6" s="606" t="s">
        <v>98</v>
      </c>
      <c r="M6" s="606"/>
      <c r="N6" s="606"/>
      <c r="O6" s="606"/>
      <c r="P6" s="606"/>
      <c r="Q6" s="606"/>
      <c r="R6" s="444"/>
      <c r="S6" s="444"/>
      <c r="T6" s="444"/>
      <c r="U6" s="444"/>
      <c r="V6" s="612"/>
      <c r="W6" s="549" t="s">
        <v>99</v>
      </c>
      <c r="X6" s="445"/>
      <c r="Y6" s="445"/>
      <c r="Z6" s="445"/>
      <c r="AA6" s="445"/>
      <c r="AB6" s="446"/>
      <c r="AC6" s="617" t="s">
        <v>100</v>
      </c>
      <c r="AD6" s="618"/>
      <c r="AE6" s="618"/>
      <c r="AF6" s="618"/>
      <c r="AG6" s="618"/>
      <c r="AH6" s="618"/>
      <c r="AI6" s="618"/>
      <c r="AJ6" s="618"/>
      <c r="AK6" s="618"/>
      <c r="AL6" s="619"/>
      <c r="AM6" s="516" t="s">
        <v>101</v>
      </c>
      <c r="AN6" s="416"/>
      <c r="AO6" s="416"/>
      <c r="AP6" s="416"/>
      <c r="AQ6" s="416"/>
      <c r="AR6" s="416"/>
      <c r="AS6" s="416"/>
      <c r="AT6" s="417"/>
      <c r="AU6" s="517" t="s">
        <v>102</v>
      </c>
      <c r="AV6" s="518"/>
      <c r="AW6" s="518"/>
      <c r="AX6" s="518"/>
      <c r="AY6" s="473" t="s">
        <v>103</v>
      </c>
      <c r="AZ6" s="474"/>
      <c r="BA6" s="474"/>
      <c r="BB6" s="474"/>
      <c r="BC6" s="474"/>
      <c r="BD6" s="474"/>
      <c r="BE6" s="474"/>
      <c r="BF6" s="474"/>
      <c r="BG6" s="474"/>
      <c r="BH6" s="474"/>
      <c r="BI6" s="474"/>
      <c r="BJ6" s="474"/>
      <c r="BK6" s="474"/>
      <c r="BL6" s="474"/>
      <c r="BM6" s="475"/>
      <c r="BN6" s="459">
        <v>563923</v>
      </c>
      <c r="BO6" s="460"/>
      <c r="BP6" s="460"/>
      <c r="BQ6" s="460"/>
      <c r="BR6" s="460"/>
      <c r="BS6" s="460"/>
      <c r="BT6" s="460"/>
      <c r="BU6" s="461"/>
      <c r="BV6" s="459">
        <v>524953</v>
      </c>
      <c r="BW6" s="460"/>
      <c r="BX6" s="460"/>
      <c r="BY6" s="460"/>
      <c r="BZ6" s="460"/>
      <c r="CA6" s="460"/>
      <c r="CB6" s="460"/>
      <c r="CC6" s="461"/>
      <c r="CD6" s="499" t="s">
        <v>104</v>
      </c>
      <c r="CE6" s="419"/>
      <c r="CF6" s="419"/>
      <c r="CG6" s="419"/>
      <c r="CH6" s="419"/>
      <c r="CI6" s="419"/>
      <c r="CJ6" s="419"/>
      <c r="CK6" s="419"/>
      <c r="CL6" s="419"/>
      <c r="CM6" s="419"/>
      <c r="CN6" s="419"/>
      <c r="CO6" s="419"/>
      <c r="CP6" s="419"/>
      <c r="CQ6" s="419"/>
      <c r="CR6" s="419"/>
      <c r="CS6" s="500"/>
      <c r="CT6" s="602">
        <v>104.7</v>
      </c>
      <c r="CU6" s="603"/>
      <c r="CV6" s="603"/>
      <c r="CW6" s="603"/>
      <c r="CX6" s="603"/>
      <c r="CY6" s="603"/>
      <c r="CZ6" s="603"/>
      <c r="DA6" s="604"/>
      <c r="DB6" s="602">
        <v>111.4</v>
      </c>
      <c r="DC6" s="603"/>
      <c r="DD6" s="603"/>
      <c r="DE6" s="603"/>
      <c r="DF6" s="603"/>
      <c r="DG6" s="603"/>
      <c r="DH6" s="603"/>
      <c r="DI6" s="604"/>
    </row>
    <row r="7" spans="1:119" ht="18.75" customHeight="1" x14ac:dyDescent="0.2">
      <c r="A7" s="178"/>
      <c r="B7" s="607"/>
      <c r="C7" s="608"/>
      <c r="D7" s="608"/>
      <c r="E7" s="609"/>
      <c r="F7" s="609"/>
      <c r="G7" s="609"/>
      <c r="H7" s="609"/>
      <c r="I7" s="609"/>
      <c r="J7" s="609"/>
      <c r="K7" s="609"/>
      <c r="L7" s="609"/>
      <c r="M7" s="609"/>
      <c r="N7" s="609"/>
      <c r="O7" s="609"/>
      <c r="P7" s="609"/>
      <c r="Q7" s="609"/>
      <c r="R7" s="613"/>
      <c r="S7" s="613"/>
      <c r="T7" s="613"/>
      <c r="U7" s="613"/>
      <c r="V7" s="614"/>
      <c r="W7" s="600"/>
      <c r="X7" s="410"/>
      <c r="Y7" s="410"/>
      <c r="Z7" s="410"/>
      <c r="AA7" s="410"/>
      <c r="AB7" s="608"/>
      <c r="AC7" s="620"/>
      <c r="AD7" s="411"/>
      <c r="AE7" s="411"/>
      <c r="AF7" s="411"/>
      <c r="AG7" s="411"/>
      <c r="AH7" s="411"/>
      <c r="AI7" s="411"/>
      <c r="AJ7" s="411"/>
      <c r="AK7" s="411"/>
      <c r="AL7" s="621"/>
      <c r="AM7" s="516" t="s">
        <v>105</v>
      </c>
      <c r="AN7" s="416"/>
      <c r="AO7" s="416"/>
      <c r="AP7" s="416"/>
      <c r="AQ7" s="416"/>
      <c r="AR7" s="416"/>
      <c r="AS7" s="416"/>
      <c r="AT7" s="417"/>
      <c r="AU7" s="517" t="s">
        <v>106</v>
      </c>
      <c r="AV7" s="518"/>
      <c r="AW7" s="518"/>
      <c r="AX7" s="518"/>
      <c r="AY7" s="473" t="s">
        <v>107</v>
      </c>
      <c r="AZ7" s="474"/>
      <c r="BA7" s="474"/>
      <c r="BB7" s="474"/>
      <c r="BC7" s="474"/>
      <c r="BD7" s="474"/>
      <c r="BE7" s="474"/>
      <c r="BF7" s="474"/>
      <c r="BG7" s="474"/>
      <c r="BH7" s="474"/>
      <c r="BI7" s="474"/>
      <c r="BJ7" s="474"/>
      <c r="BK7" s="474"/>
      <c r="BL7" s="474"/>
      <c r="BM7" s="475"/>
      <c r="BN7" s="459">
        <v>27622</v>
      </c>
      <c r="BO7" s="460"/>
      <c r="BP7" s="460"/>
      <c r="BQ7" s="460"/>
      <c r="BR7" s="460"/>
      <c r="BS7" s="460"/>
      <c r="BT7" s="460"/>
      <c r="BU7" s="461"/>
      <c r="BV7" s="459">
        <v>50066</v>
      </c>
      <c r="BW7" s="460"/>
      <c r="BX7" s="460"/>
      <c r="BY7" s="460"/>
      <c r="BZ7" s="460"/>
      <c r="CA7" s="460"/>
      <c r="CB7" s="460"/>
      <c r="CC7" s="461"/>
      <c r="CD7" s="499" t="s">
        <v>108</v>
      </c>
      <c r="CE7" s="419"/>
      <c r="CF7" s="419"/>
      <c r="CG7" s="419"/>
      <c r="CH7" s="419"/>
      <c r="CI7" s="419"/>
      <c r="CJ7" s="419"/>
      <c r="CK7" s="419"/>
      <c r="CL7" s="419"/>
      <c r="CM7" s="419"/>
      <c r="CN7" s="419"/>
      <c r="CO7" s="419"/>
      <c r="CP7" s="419"/>
      <c r="CQ7" s="419"/>
      <c r="CR7" s="419"/>
      <c r="CS7" s="500"/>
      <c r="CT7" s="459">
        <v>4680905</v>
      </c>
      <c r="CU7" s="460"/>
      <c r="CV7" s="460"/>
      <c r="CW7" s="460"/>
      <c r="CX7" s="460"/>
      <c r="CY7" s="460"/>
      <c r="CZ7" s="460"/>
      <c r="DA7" s="461"/>
      <c r="DB7" s="459">
        <v>4438075</v>
      </c>
      <c r="DC7" s="460"/>
      <c r="DD7" s="460"/>
      <c r="DE7" s="460"/>
      <c r="DF7" s="460"/>
      <c r="DG7" s="460"/>
      <c r="DH7" s="460"/>
      <c r="DI7" s="461"/>
    </row>
    <row r="8" spans="1:119" ht="18.75" customHeight="1" thickBot="1" x14ac:dyDescent="0.25">
      <c r="A8" s="178"/>
      <c r="B8" s="610"/>
      <c r="C8" s="555"/>
      <c r="D8" s="555"/>
      <c r="E8" s="611"/>
      <c r="F8" s="611"/>
      <c r="G8" s="611"/>
      <c r="H8" s="611"/>
      <c r="I8" s="611"/>
      <c r="J8" s="611"/>
      <c r="K8" s="611"/>
      <c r="L8" s="611"/>
      <c r="M8" s="611"/>
      <c r="N8" s="611"/>
      <c r="O8" s="611"/>
      <c r="P8" s="611"/>
      <c r="Q8" s="611"/>
      <c r="R8" s="615"/>
      <c r="S8" s="615"/>
      <c r="T8" s="615"/>
      <c r="U8" s="615"/>
      <c r="V8" s="616"/>
      <c r="W8" s="530"/>
      <c r="X8" s="531"/>
      <c r="Y8" s="531"/>
      <c r="Z8" s="531"/>
      <c r="AA8" s="531"/>
      <c r="AB8" s="555"/>
      <c r="AC8" s="622"/>
      <c r="AD8" s="623"/>
      <c r="AE8" s="623"/>
      <c r="AF8" s="623"/>
      <c r="AG8" s="623"/>
      <c r="AH8" s="623"/>
      <c r="AI8" s="623"/>
      <c r="AJ8" s="623"/>
      <c r="AK8" s="623"/>
      <c r="AL8" s="624"/>
      <c r="AM8" s="516" t="s">
        <v>109</v>
      </c>
      <c r="AN8" s="416"/>
      <c r="AO8" s="416"/>
      <c r="AP8" s="416"/>
      <c r="AQ8" s="416"/>
      <c r="AR8" s="416"/>
      <c r="AS8" s="416"/>
      <c r="AT8" s="417"/>
      <c r="AU8" s="517" t="s">
        <v>110</v>
      </c>
      <c r="AV8" s="518"/>
      <c r="AW8" s="518"/>
      <c r="AX8" s="518"/>
      <c r="AY8" s="473" t="s">
        <v>111</v>
      </c>
      <c r="AZ8" s="474"/>
      <c r="BA8" s="474"/>
      <c r="BB8" s="474"/>
      <c r="BC8" s="474"/>
      <c r="BD8" s="474"/>
      <c r="BE8" s="474"/>
      <c r="BF8" s="474"/>
      <c r="BG8" s="474"/>
      <c r="BH8" s="474"/>
      <c r="BI8" s="474"/>
      <c r="BJ8" s="474"/>
      <c r="BK8" s="474"/>
      <c r="BL8" s="474"/>
      <c r="BM8" s="475"/>
      <c r="BN8" s="459">
        <v>536301</v>
      </c>
      <c r="BO8" s="460"/>
      <c r="BP8" s="460"/>
      <c r="BQ8" s="460"/>
      <c r="BR8" s="460"/>
      <c r="BS8" s="460"/>
      <c r="BT8" s="460"/>
      <c r="BU8" s="461"/>
      <c r="BV8" s="459">
        <v>474887</v>
      </c>
      <c r="BW8" s="460"/>
      <c r="BX8" s="460"/>
      <c r="BY8" s="460"/>
      <c r="BZ8" s="460"/>
      <c r="CA8" s="460"/>
      <c r="CB8" s="460"/>
      <c r="CC8" s="461"/>
      <c r="CD8" s="499" t="s">
        <v>112</v>
      </c>
      <c r="CE8" s="419"/>
      <c r="CF8" s="419"/>
      <c r="CG8" s="419"/>
      <c r="CH8" s="419"/>
      <c r="CI8" s="419"/>
      <c r="CJ8" s="419"/>
      <c r="CK8" s="419"/>
      <c r="CL8" s="419"/>
      <c r="CM8" s="419"/>
      <c r="CN8" s="419"/>
      <c r="CO8" s="419"/>
      <c r="CP8" s="419"/>
      <c r="CQ8" s="419"/>
      <c r="CR8" s="419"/>
      <c r="CS8" s="500"/>
      <c r="CT8" s="562">
        <v>0.68</v>
      </c>
      <c r="CU8" s="563"/>
      <c r="CV8" s="563"/>
      <c r="CW8" s="563"/>
      <c r="CX8" s="563"/>
      <c r="CY8" s="563"/>
      <c r="CZ8" s="563"/>
      <c r="DA8" s="564"/>
      <c r="DB8" s="562">
        <v>0.69</v>
      </c>
      <c r="DC8" s="563"/>
      <c r="DD8" s="563"/>
      <c r="DE8" s="563"/>
      <c r="DF8" s="563"/>
      <c r="DG8" s="563"/>
      <c r="DH8" s="563"/>
      <c r="DI8" s="564"/>
    </row>
    <row r="9" spans="1:119" ht="18.75" customHeight="1" thickBot="1" x14ac:dyDescent="0.25">
      <c r="A9" s="178"/>
      <c r="B9" s="591" t="s">
        <v>113</v>
      </c>
      <c r="C9" s="592"/>
      <c r="D9" s="592"/>
      <c r="E9" s="592"/>
      <c r="F9" s="592"/>
      <c r="G9" s="592"/>
      <c r="H9" s="592"/>
      <c r="I9" s="592"/>
      <c r="J9" s="592"/>
      <c r="K9" s="510"/>
      <c r="L9" s="593" t="s">
        <v>114</v>
      </c>
      <c r="M9" s="594"/>
      <c r="N9" s="594"/>
      <c r="O9" s="594"/>
      <c r="P9" s="594"/>
      <c r="Q9" s="595"/>
      <c r="R9" s="596">
        <v>16958</v>
      </c>
      <c r="S9" s="597"/>
      <c r="T9" s="597"/>
      <c r="U9" s="597"/>
      <c r="V9" s="598"/>
      <c r="W9" s="528" t="s">
        <v>115</v>
      </c>
      <c r="X9" s="529"/>
      <c r="Y9" s="529"/>
      <c r="Z9" s="529"/>
      <c r="AA9" s="529"/>
      <c r="AB9" s="529"/>
      <c r="AC9" s="529"/>
      <c r="AD9" s="529"/>
      <c r="AE9" s="529"/>
      <c r="AF9" s="529"/>
      <c r="AG9" s="529"/>
      <c r="AH9" s="529"/>
      <c r="AI9" s="529"/>
      <c r="AJ9" s="529"/>
      <c r="AK9" s="529"/>
      <c r="AL9" s="599"/>
      <c r="AM9" s="516" t="s">
        <v>116</v>
      </c>
      <c r="AN9" s="416"/>
      <c r="AO9" s="416"/>
      <c r="AP9" s="416"/>
      <c r="AQ9" s="416"/>
      <c r="AR9" s="416"/>
      <c r="AS9" s="416"/>
      <c r="AT9" s="417"/>
      <c r="AU9" s="517" t="s">
        <v>117</v>
      </c>
      <c r="AV9" s="518"/>
      <c r="AW9" s="518"/>
      <c r="AX9" s="518"/>
      <c r="AY9" s="473" t="s">
        <v>118</v>
      </c>
      <c r="AZ9" s="474"/>
      <c r="BA9" s="474"/>
      <c r="BB9" s="474"/>
      <c r="BC9" s="474"/>
      <c r="BD9" s="474"/>
      <c r="BE9" s="474"/>
      <c r="BF9" s="474"/>
      <c r="BG9" s="474"/>
      <c r="BH9" s="474"/>
      <c r="BI9" s="474"/>
      <c r="BJ9" s="474"/>
      <c r="BK9" s="474"/>
      <c r="BL9" s="474"/>
      <c r="BM9" s="475"/>
      <c r="BN9" s="459">
        <v>61414</v>
      </c>
      <c r="BO9" s="460"/>
      <c r="BP9" s="460"/>
      <c r="BQ9" s="460"/>
      <c r="BR9" s="460"/>
      <c r="BS9" s="460"/>
      <c r="BT9" s="460"/>
      <c r="BU9" s="461"/>
      <c r="BV9" s="459">
        <v>174409</v>
      </c>
      <c r="BW9" s="460"/>
      <c r="BX9" s="460"/>
      <c r="BY9" s="460"/>
      <c r="BZ9" s="460"/>
      <c r="CA9" s="460"/>
      <c r="CB9" s="460"/>
      <c r="CC9" s="461"/>
      <c r="CD9" s="499" t="s">
        <v>119</v>
      </c>
      <c r="CE9" s="419"/>
      <c r="CF9" s="419"/>
      <c r="CG9" s="419"/>
      <c r="CH9" s="419"/>
      <c r="CI9" s="419"/>
      <c r="CJ9" s="419"/>
      <c r="CK9" s="419"/>
      <c r="CL9" s="419"/>
      <c r="CM9" s="419"/>
      <c r="CN9" s="419"/>
      <c r="CO9" s="419"/>
      <c r="CP9" s="419"/>
      <c r="CQ9" s="419"/>
      <c r="CR9" s="419"/>
      <c r="CS9" s="500"/>
      <c r="CT9" s="456">
        <v>8.1</v>
      </c>
      <c r="CU9" s="457"/>
      <c r="CV9" s="457"/>
      <c r="CW9" s="457"/>
      <c r="CX9" s="457"/>
      <c r="CY9" s="457"/>
      <c r="CZ9" s="457"/>
      <c r="DA9" s="458"/>
      <c r="DB9" s="456">
        <v>8.5</v>
      </c>
      <c r="DC9" s="457"/>
      <c r="DD9" s="457"/>
      <c r="DE9" s="457"/>
      <c r="DF9" s="457"/>
      <c r="DG9" s="457"/>
      <c r="DH9" s="457"/>
      <c r="DI9" s="458"/>
    </row>
    <row r="10" spans="1:119" ht="18.75" customHeight="1" thickBot="1" x14ac:dyDescent="0.25">
      <c r="A10" s="178"/>
      <c r="B10" s="591"/>
      <c r="C10" s="592"/>
      <c r="D10" s="592"/>
      <c r="E10" s="592"/>
      <c r="F10" s="592"/>
      <c r="G10" s="592"/>
      <c r="H10" s="592"/>
      <c r="I10" s="592"/>
      <c r="J10" s="592"/>
      <c r="K10" s="510"/>
      <c r="L10" s="415" t="s">
        <v>120</v>
      </c>
      <c r="M10" s="416"/>
      <c r="N10" s="416"/>
      <c r="O10" s="416"/>
      <c r="P10" s="416"/>
      <c r="Q10" s="417"/>
      <c r="R10" s="412">
        <v>17446</v>
      </c>
      <c r="S10" s="413"/>
      <c r="T10" s="413"/>
      <c r="U10" s="413"/>
      <c r="V10" s="472"/>
      <c r="W10" s="600"/>
      <c r="X10" s="410"/>
      <c r="Y10" s="410"/>
      <c r="Z10" s="410"/>
      <c r="AA10" s="410"/>
      <c r="AB10" s="410"/>
      <c r="AC10" s="410"/>
      <c r="AD10" s="410"/>
      <c r="AE10" s="410"/>
      <c r="AF10" s="410"/>
      <c r="AG10" s="410"/>
      <c r="AH10" s="410"/>
      <c r="AI10" s="410"/>
      <c r="AJ10" s="410"/>
      <c r="AK10" s="410"/>
      <c r="AL10" s="601"/>
      <c r="AM10" s="516" t="s">
        <v>121</v>
      </c>
      <c r="AN10" s="416"/>
      <c r="AO10" s="416"/>
      <c r="AP10" s="416"/>
      <c r="AQ10" s="416"/>
      <c r="AR10" s="416"/>
      <c r="AS10" s="416"/>
      <c r="AT10" s="417"/>
      <c r="AU10" s="517" t="s">
        <v>122</v>
      </c>
      <c r="AV10" s="518"/>
      <c r="AW10" s="518"/>
      <c r="AX10" s="518"/>
      <c r="AY10" s="473" t="s">
        <v>123</v>
      </c>
      <c r="AZ10" s="474"/>
      <c r="BA10" s="474"/>
      <c r="BB10" s="474"/>
      <c r="BC10" s="474"/>
      <c r="BD10" s="474"/>
      <c r="BE10" s="474"/>
      <c r="BF10" s="474"/>
      <c r="BG10" s="474"/>
      <c r="BH10" s="474"/>
      <c r="BI10" s="474"/>
      <c r="BJ10" s="474"/>
      <c r="BK10" s="474"/>
      <c r="BL10" s="474"/>
      <c r="BM10" s="475"/>
      <c r="BN10" s="459">
        <v>496691</v>
      </c>
      <c r="BO10" s="460"/>
      <c r="BP10" s="460"/>
      <c r="BQ10" s="460"/>
      <c r="BR10" s="460"/>
      <c r="BS10" s="460"/>
      <c r="BT10" s="460"/>
      <c r="BU10" s="461"/>
      <c r="BV10" s="459">
        <v>250076</v>
      </c>
      <c r="BW10" s="460"/>
      <c r="BX10" s="460"/>
      <c r="BY10" s="460"/>
      <c r="BZ10" s="460"/>
      <c r="CA10" s="460"/>
      <c r="CB10" s="460"/>
      <c r="CC10" s="461"/>
      <c r="CD10" s="181" t="s">
        <v>124</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1"/>
      <c r="C11" s="592"/>
      <c r="D11" s="592"/>
      <c r="E11" s="592"/>
      <c r="F11" s="592"/>
      <c r="G11" s="592"/>
      <c r="H11" s="592"/>
      <c r="I11" s="592"/>
      <c r="J11" s="592"/>
      <c r="K11" s="510"/>
      <c r="L11" s="420" t="s">
        <v>125</v>
      </c>
      <c r="M11" s="421"/>
      <c r="N11" s="421"/>
      <c r="O11" s="421"/>
      <c r="P11" s="421"/>
      <c r="Q11" s="422"/>
      <c r="R11" s="588" t="s">
        <v>126</v>
      </c>
      <c r="S11" s="589"/>
      <c r="T11" s="589"/>
      <c r="U11" s="589"/>
      <c r="V11" s="590"/>
      <c r="W11" s="600"/>
      <c r="X11" s="410"/>
      <c r="Y11" s="410"/>
      <c r="Z11" s="410"/>
      <c r="AA11" s="410"/>
      <c r="AB11" s="410"/>
      <c r="AC11" s="410"/>
      <c r="AD11" s="410"/>
      <c r="AE11" s="410"/>
      <c r="AF11" s="410"/>
      <c r="AG11" s="410"/>
      <c r="AH11" s="410"/>
      <c r="AI11" s="410"/>
      <c r="AJ11" s="410"/>
      <c r="AK11" s="410"/>
      <c r="AL11" s="601"/>
      <c r="AM11" s="516" t="s">
        <v>127</v>
      </c>
      <c r="AN11" s="416"/>
      <c r="AO11" s="416"/>
      <c r="AP11" s="416"/>
      <c r="AQ11" s="416"/>
      <c r="AR11" s="416"/>
      <c r="AS11" s="416"/>
      <c r="AT11" s="417"/>
      <c r="AU11" s="517" t="s">
        <v>122</v>
      </c>
      <c r="AV11" s="518"/>
      <c r="AW11" s="518"/>
      <c r="AX11" s="518"/>
      <c r="AY11" s="473" t="s">
        <v>128</v>
      </c>
      <c r="AZ11" s="474"/>
      <c r="BA11" s="474"/>
      <c r="BB11" s="474"/>
      <c r="BC11" s="474"/>
      <c r="BD11" s="474"/>
      <c r="BE11" s="474"/>
      <c r="BF11" s="474"/>
      <c r="BG11" s="474"/>
      <c r="BH11" s="474"/>
      <c r="BI11" s="474"/>
      <c r="BJ11" s="474"/>
      <c r="BK11" s="474"/>
      <c r="BL11" s="474"/>
      <c r="BM11" s="475"/>
      <c r="BN11" s="459">
        <v>0</v>
      </c>
      <c r="BO11" s="460"/>
      <c r="BP11" s="460"/>
      <c r="BQ11" s="460"/>
      <c r="BR11" s="460"/>
      <c r="BS11" s="460"/>
      <c r="BT11" s="460"/>
      <c r="BU11" s="461"/>
      <c r="BV11" s="459">
        <v>0</v>
      </c>
      <c r="BW11" s="460"/>
      <c r="BX11" s="460"/>
      <c r="BY11" s="460"/>
      <c r="BZ11" s="460"/>
      <c r="CA11" s="460"/>
      <c r="CB11" s="460"/>
      <c r="CC11" s="461"/>
      <c r="CD11" s="499" t="s">
        <v>129</v>
      </c>
      <c r="CE11" s="419"/>
      <c r="CF11" s="419"/>
      <c r="CG11" s="419"/>
      <c r="CH11" s="419"/>
      <c r="CI11" s="419"/>
      <c r="CJ11" s="419"/>
      <c r="CK11" s="419"/>
      <c r="CL11" s="419"/>
      <c r="CM11" s="419"/>
      <c r="CN11" s="419"/>
      <c r="CO11" s="419"/>
      <c r="CP11" s="419"/>
      <c r="CQ11" s="419"/>
      <c r="CR11" s="419"/>
      <c r="CS11" s="500"/>
      <c r="CT11" s="562" t="s">
        <v>130</v>
      </c>
      <c r="CU11" s="563"/>
      <c r="CV11" s="563"/>
      <c r="CW11" s="563"/>
      <c r="CX11" s="563"/>
      <c r="CY11" s="563"/>
      <c r="CZ11" s="563"/>
      <c r="DA11" s="564"/>
      <c r="DB11" s="562" t="s">
        <v>130</v>
      </c>
      <c r="DC11" s="563"/>
      <c r="DD11" s="563"/>
      <c r="DE11" s="563"/>
      <c r="DF11" s="563"/>
      <c r="DG11" s="563"/>
      <c r="DH11" s="563"/>
      <c r="DI11" s="564"/>
    </row>
    <row r="12" spans="1:119" ht="18.75" customHeight="1" x14ac:dyDescent="0.2">
      <c r="A12" s="178"/>
      <c r="B12" s="565" t="s">
        <v>131</v>
      </c>
      <c r="C12" s="566"/>
      <c r="D12" s="566"/>
      <c r="E12" s="566"/>
      <c r="F12" s="566"/>
      <c r="G12" s="566"/>
      <c r="H12" s="566"/>
      <c r="I12" s="566"/>
      <c r="J12" s="566"/>
      <c r="K12" s="567"/>
      <c r="L12" s="574" t="s">
        <v>132</v>
      </c>
      <c r="M12" s="575"/>
      <c r="N12" s="575"/>
      <c r="O12" s="575"/>
      <c r="P12" s="575"/>
      <c r="Q12" s="576"/>
      <c r="R12" s="577">
        <v>16549</v>
      </c>
      <c r="S12" s="578"/>
      <c r="T12" s="578"/>
      <c r="U12" s="578"/>
      <c r="V12" s="579"/>
      <c r="W12" s="580" t="s">
        <v>1</v>
      </c>
      <c r="X12" s="518"/>
      <c r="Y12" s="518"/>
      <c r="Z12" s="518"/>
      <c r="AA12" s="518"/>
      <c r="AB12" s="581"/>
      <c r="AC12" s="582" t="s">
        <v>133</v>
      </c>
      <c r="AD12" s="583"/>
      <c r="AE12" s="583"/>
      <c r="AF12" s="583"/>
      <c r="AG12" s="584"/>
      <c r="AH12" s="582" t="s">
        <v>134</v>
      </c>
      <c r="AI12" s="583"/>
      <c r="AJ12" s="583"/>
      <c r="AK12" s="583"/>
      <c r="AL12" s="585"/>
      <c r="AM12" s="516" t="s">
        <v>135</v>
      </c>
      <c r="AN12" s="416"/>
      <c r="AO12" s="416"/>
      <c r="AP12" s="416"/>
      <c r="AQ12" s="416"/>
      <c r="AR12" s="416"/>
      <c r="AS12" s="416"/>
      <c r="AT12" s="417"/>
      <c r="AU12" s="517" t="s">
        <v>102</v>
      </c>
      <c r="AV12" s="518"/>
      <c r="AW12" s="518"/>
      <c r="AX12" s="518"/>
      <c r="AY12" s="473" t="s">
        <v>136</v>
      </c>
      <c r="AZ12" s="474"/>
      <c r="BA12" s="474"/>
      <c r="BB12" s="474"/>
      <c r="BC12" s="474"/>
      <c r="BD12" s="474"/>
      <c r="BE12" s="474"/>
      <c r="BF12" s="474"/>
      <c r="BG12" s="474"/>
      <c r="BH12" s="474"/>
      <c r="BI12" s="474"/>
      <c r="BJ12" s="474"/>
      <c r="BK12" s="474"/>
      <c r="BL12" s="474"/>
      <c r="BM12" s="475"/>
      <c r="BN12" s="459">
        <v>0</v>
      </c>
      <c r="BO12" s="460"/>
      <c r="BP12" s="460"/>
      <c r="BQ12" s="460"/>
      <c r="BR12" s="460"/>
      <c r="BS12" s="460"/>
      <c r="BT12" s="460"/>
      <c r="BU12" s="461"/>
      <c r="BV12" s="459">
        <v>0</v>
      </c>
      <c r="BW12" s="460"/>
      <c r="BX12" s="460"/>
      <c r="BY12" s="460"/>
      <c r="BZ12" s="460"/>
      <c r="CA12" s="460"/>
      <c r="CB12" s="460"/>
      <c r="CC12" s="461"/>
      <c r="CD12" s="499" t="s">
        <v>137</v>
      </c>
      <c r="CE12" s="419"/>
      <c r="CF12" s="419"/>
      <c r="CG12" s="419"/>
      <c r="CH12" s="419"/>
      <c r="CI12" s="419"/>
      <c r="CJ12" s="419"/>
      <c r="CK12" s="419"/>
      <c r="CL12" s="419"/>
      <c r="CM12" s="419"/>
      <c r="CN12" s="419"/>
      <c r="CO12" s="419"/>
      <c r="CP12" s="419"/>
      <c r="CQ12" s="419"/>
      <c r="CR12" s="419"/>
      <c r="CS12" s="500"/>
      <c r="CT12" s="562" t="s">
        <v>138</v>
      </c>
      <c r="CU12" s="563"/>
      <c r="CV12" s="563"/>
      <c r="CW12" s="563"/>
      <c r="CX12" s="563"/>
      <c r="CY12" s="563"/>
      <c r="CZ12" s="563"/>
      <c r="DA12" s="564"/>
      <c r="DB12" s="562" t="s">
        <v>138</v>
      </c>
      <c r="DC12" s="563"/>
      <c r="DD12" s="563"/>
      <c r="DE12" s="563"/>
      <c r="DF12" s="563"/>
      <c r="DG12" s="563"/>
      <c r="DH12" s="563"/>
      <c r="DI12" s="564"/>
    </row>
    <row r="13" spans="1:119" ht="18.75" customHeight="1" x14ac:dyDescent="0.2">
      <c r="A13" s="178"/>
      <c r="B13" s="568"/>
      <c r="C13" s="569"/>
      <c r="D13" s="569"/>
      <c r="E13" s="569"/>
      <c r="F13" s="569"/>
      <c r="G13" s="569"/>
      <c r="H13" s="569"/>
      <c r="I13" s="569"/>
      <c r="J13" s="569"/>
      <c r="K13" s="570"/>
      <c r="L13" s="187"/>
      <c r="M13" s="543" t="s">
        <v>139</v>
      </c>
      <c r="N13" s="544"/>
      <c r="O13" s="544"/>
      <c r="P13" s="544"/>
      <c r="Q13" s="545"/>
      <c r="R13" s="546">
        <v>16428</v>
      </c>
      <c r="S13" s="547"/>
      <c r="T13" s="547"/>
      <c r="U13" s="547"/>
      <c r="V13" s="548"/>
      <c r="W13" s="549" t="s">
        <v>140</v>
      </c>
      <c r="X13" s="445"/>
      <c r="Y13" s="445"/>
      <c r="Z13" s="445"/>
      <c r="AA13" s="445"/>
      <c r="AB13" s="446"/>
      <c r="AC13" s="412">
        <v>137</v>
      </c>
      <c r="AD13" s="413"/>
      <c r="AE13" s="413"/>
      <c r="AF13" s="413"/>
      <c r="AG13" s="414"/>
      <c r="AH13" s="412">
        <v>150</v>
      </c>
      <c r="AI13" s="413"/>
      <c r="AJ13" s="413"/>
      <c r="AK13" s="413"/>
      <c r="AL13" s="472"/>
      <c r="AM13" s="516" t="s">
        <v>141</v>
      </c>
      <c r="AN13" s="416"/>
      <c r="AO13" s="416"/>
      <c r="AP13" s="416"/>
      <c r="AQ13" s="416"/>
      <c r="AR13" s="416"/>
      <c r="AS13" s="416"/>
      <c r="AT13" s="417"/>
      <c r="AU13" s="517" t="s">
        <v>106</v>
      </c>
      <c r="AV13" s="518"/>
      <c r="AW13" s="518"/>
      <c r="AX13" s="518"/>
      <c r="AY13" s="473" t="s">
        <v>142</v>
      </c>
      <c r="AZ13" s="474"/>
      <c r="BA13" s="474"/>
      <c r="BB13" s="474"/>
      <c r="BC13" s="474"/>
      <c r="BD13" s="474"/>
      <c r="BE13" s="474"/>
      <c r="BF13" s="474"/>
      <c r="BG13" s="474"/>
      <c r="BH13" s="474"/>
      <c r="BI13" s="474"/>
      <c r="BJ13" s="474"/>
      <c r="BK13" s="474"/>
      <c r="BL13" s="474"/>
      <c r="BM13" s="475"/>
      <c r="BN13" s="459">
        <v>558105</v>
      </c>
      <c r="BO13" s="460"/>
      <c r="BP13" s="460"/>
      <c r="BQ13" s="460"/>
      <c r="BR13" s="460"/>
      <c r="BS13" s="460"/>
      <c r="BT13" s="460"/>
      <c r="BU13" s="461"/>
      <c r="BV13" s="459">
        <v>424485</v>
      </c>
      <c r="BW13" s="460"/>
      <c r="BX13" s="460"/>
      <c r="BY13" s="460"/>
      <c r="BZ13" s="460"/>
      <c r="CA13" s="460"/>
      <c r="CB13" s="460"/>
      <c r="CC13" s="461"/>
      <c r="CD13" s="499" t="s">
        <v>143</v>
      </c>
      <c r="CE13" s="419"/>
      <c r="CF13" s="419"/>
      <c r="CG13" s="419"/>
      <c r="CH13" s="419"/>
      <c r="CI13" s="419"/>
      <c r="CJ13" s="419"/>
      <c r="CK13" s="419"/>
      <c r="CL13" s="419"/>
      <c r="CM13" s="419"/>
      <c r="CN13" s="419"/>
      <c r="CO13" s="419"/>
      <c r="CP13" s="419"/>
      <c r="CQ13" s="419"/>
      <c r="CR13" s="419"/>
      <c r="CS13" s="500"/>
      <c r="CT13" s="456">
        <v>4.0999999999999996</v>
      </c>
      <c r="CU13" s="457"/>
      <c r="CV13" s="457"/>
      <c r="CW13" s="457"/>
      <c r="CX13" s="457"/>
      <c r="CY13" s="457"/>
      <c r="CZ13" s="457"/>
      <c r="DA13" s="458"/>
      <c r="DB13" s="456">
        <v>4.4000000000000004</v>
      </c>
      <c r="DC13" s="457"/>
      <c r="DD13" s="457"/>
      <c r="DE13" s="457"/>
      <c r="DF13" s="457"/>
      <c r="DG13" s="457"/>
      <c r="DH13" s="457"/>
      <c r="DI13" s="458"/>
    </row>
    <row r="14" spans="1:119" ht="18.75" customHeight="1" thickBot="1" x14ac:dyDescent="0.25">
      <c r="A14" s="178"/>
      <c r="B14" s="568"/>
      <c r="C14" s="569"/>
      <c r="D14" s="569"/>
      <c r="E14" s="569"/>
      <c r="F14" s="569"/>
      <c r="G14" s="569"/>
      <c r="H14" s="569"/>
      <c r="I14" s="569"/>
      <c r="J14" s="569"/>
      <c r="K14" s="570"/>
      <c r="L14" s="533" t="s">
        <v>144</v>
      </c>
      <c r="M14" s="586"/>
      <c r="N14" s="586"/>
      <c r="O14" s="586"/>
      <c r="P14" s="586"/>
      <c r="Q14" s="587"/>
      <c r="R14" s="546">
        <v>16588</v>
      </c>
      <c r="S14" s="547"/>
      <c r="T14" s="547"/>
      <c r="U14" s="547"/>
      <c r="V14" s="548"/>
      <c r="W14" s="550"/>
      <c r="X14" s="448"/>
      <c r="Y14" s="448"/>
      <c r="Z14" s="448"/>
      <c r="AA14" s="448"/>
      <c r="AB14" s="449"/>
      <c r="AC14" s="539">
        <v>2.1</v>
      </c>
      <c r="AD14" s="540"/>
      <c r="AE14" s="540"/>
      <c r="AF14" s="540"/>
      <c r="AG14" s="541"/>
      <c r="AH14" s="539">
        <v>2.2000000000000002</v>
      </c>
      <c r="AI14" s="540"/>
      <c r="AJ14" s="540"/>
      <c r="AK14" s="540"/>
      <c r="AL14" s="542"/>
      <c r="AM14" s="516"/>
      <c r="AN14" s="416"/>
      <c r="AO14" s="416"/>
      <c r="AP14" s="416"/>
      <c r="AQ14" s="416"/>
      <c r="AR14" s="416"/>
      <c r="AS14" s="416"/>
      <c r="AT14" s="417"/>
      <c r="AU14" s="517"/>
      <c r="AV14" s="518"/>
      <c r="AW14" s="518"/>
      <c r="AX14" s="518"/>
      <c r="AY14" s="473"/>
      <c r="AZ14" s="474"/>
      <c r="BA14" s="474"/>
      <c r="BB14" s="474"/>
      <c r="BC14" s="474"/>
      <c r="BD14" s="474"/>
      <c r="BE14" s="474"/>
      <c r="BF14" s="474"/>
      <c r="BG14" s="474"/>
      <c r="BH14" s="474"/>
      <c r="BI14" s="474"/>
      <c r="BJ14" s="474"/>
      <c r="BK14" s="474"/>
      <c r="BL14" s="474"/>
      <c r="BM14" s="475"/>
      <c r="BN14" s="459"/>
      <c r="BO14" s="460"/>
      <c r="BP14" s="460"/>
      <c r="BQ14" s="460"/>
      <c r="BR14" s="460"/>
      <c r="BS14" s="460"/>
      <c r="BT14" s="460"/>
      <c r="BU14" s="461"/>
      <c r="BV14" s="459"/>
      <c r="BW14" s="460"/>
      <c r="BX14" s="460"/>
      <c r="BY14" s="460"/>
      <c r="BZ14" s="460"/>
      <c r="CA14" s="460"/>
      <c r="CB14" s="460"/>
      <c r="CC14" s="461"/>
      <c r="CD14" s="496" t="s">
        <v>145</v>
      </c>
      <c r="CE14" s="497"/>
      <c r="CF14" s="497"/>
      <c r="CG14" s="497"/>
      <c r="CH14" s="497"/>
      <c r="CI14" s="497"/>
      <c r="CJ14" s="497"/>
      <c r="CK14" s="497"/>
      <c r="CL14" s="497"/>
      <c r="CM14" s="497"/>
      <c r="CN14" s="497"/>
      <c r="CO14" s="497"/>
      <c r="CP14" s="497"/>
      <c r="CQ14" s="497"/>
      <c r="CR14" s="497"/>
      <c r="CS14" s="498"/>
      <c r="CT14" s="556" t="s">
        <v>138</v>
      </c>
      <c r="CU14" s="557"/>
      <c r="CV14" s="557"/>
      <c r="CW14" s="557"/>
      <c r="CX14" s="557"/>
      <c r="CY14" s="557"/>
      <c r="CZ14" s="557"/>
      <c r="DA14" s="558"/>
      <c r="DB14" s="556" t="s">
        <v>138</v>
      </c>
      <c r="DC14" s="557"/>
      <c r="DD14" s="557"/>
      <c r="DE14" s="557"/>
      <c r="DF14" s="557"/>
      <c r="DG14" s="557"/>
      <c r="DH14" s="557"/>
      <c r="DI14" s="558"/>
    </row>
    <row r="15" spans="1:119" ht="18.75" customHeight="1" x14ac:dyDescent="0.2">
      <c r="A15" s="178"/>
      <c r="B15" s="568"/>
      <c r="C15" s="569"/>
      <c r="D15" s="569"/>
      <c r="E15" s="569"/>
      <c r="F15" s="569"/>
      <c r="G15" s="569"/>
      <c r="H15" s="569"/>
      <c r="I15" s="569"/>
      <c r="J15" s="569"/>
      <c r="K15" s="570"/>
      <c r="L15" s="187"/>
      <c r="M15" s="543" t="s">
        <v>139</v>
      </c>
      <c r="N15" s="544"/>
      <c r="O15" s="544"/>
      <c r="P15" s="544"/>
      <c r="Q15" s="545"/>
      <c r="R15" s="546">
        <v>16468</v>
      </c>
      <c r="S15" s="547"/>
      <c r="T15" s="547"/>
      <c r="U15" s="547"/>
      <c r="V15" s="548"/>
      <c r="W15" s="549" t="s">
        <v>146</v>
      </c>
      <c r="X15" s="445"/>
      <c r="Y15" s="445"/>
      <c r="Z15" s="445"/>
      <c r="AA15" s="445"/>
      <c r="AB15" s="446"/>
      <c r="AC15" s="412">
        <v>1627</v>
      </c>
      <c r="AD15" s="413"/>
      <c r="AE15" s="413"/>
      <c r="AF15" s="413"/>
      <c r="AG15" s="414"/>
      <c r="AH15" s="412">
        <v>1828</v>
      </c>
      <c r="AI15" s="413"/>
      <c r="AJ15" s="413"/>
      <c r="AK15" s="413"/>
      <c r="AL15" s="472"/>
      <c r="AM15" s="516"/>
      <c r="AN15" s="416"/>
      <c r="AO15" s="416"/>
      <c r="AP15" s="416"/>
      <c r="AQ15" s="416"/>
      <c r="AR15" s="416"/>
      <c r="AS15" s="416"/>
      <c r="AT15" s="417"/>
      <c r="AU15" s="517"/>
      <c r="AV15" s="518"/>
      <c r="AW15" s="518"/>
      <c r="AX15" s="518"/>
      <c r="AY15" s="485" t="s">
        <v>147</v>
      </c>
      <c r="AZ15" s="486"/>
      <c r="BA15" s="486"/>
      <c r="BB15" s="486"/>
      <c r="BC15" s="486"/>
      <c r="BD15" s="486"/>
      <c r="BE15" s="486"/>
      <c r="BF15" s="486"/>
      <c r="BG15" s="486"/>
      <c r="BH15" s="486"/>
      <c r="BI15" s="486"/>
      <c r="BJ15" s="486"/>
      <c r="BK15" s="486"/>
      <c r="BL15" s="486"/>
      <c r="BM15" s="487"/>
      <c r="BN15" s="488">
        <v>2382545</v>
      </c>
      <c r="BO15" s="489"/>
      <c r="BP15" s="489"/>
      <c r="BQ15" s="489"/>
      <c r="BR15" s="489"/>
      <c r="BS15" s="489"/>
      <c r="BT15" s="489"/>
      <c r="BU15" s="490"/>
      <c r="BV15" s="488">
        <v>2515469</v>
      </c>
      <c r="BW15" s="489"/>
      <c r="BX15" s="489"/>
      <c r="BY15" s="489"/>
      <c r="BZ15" s="489"/>
      <c r="CA15" s="489"/>
      <c r="CB15" s="489"/>
      <c r="CC15" s="490"/>
      <c r="CD15" s="559" t="s">
        <v>148</v>
      </c>
      <c r="CE15" s="560"/>
      <c r="CF15" s="560"/>
      <c r="CG15" s="560"/>
      <c r="CH15" s="560"/>
      <c r="CI15" s="560"/>
      <c r="CJ15" s="560"/>
      <c r="CK15" s="560"/>
      <c r="CL15" s="560"/>
      <c r="CM15" s="560"/>
      <c r="CN15" s="560"/>
      <c r="CO15" s="560"/>
      <c r="CP15" s="560"/>
      <c r="CQ15" s="560"/>
      <c r="CR15" s="560"/>
      <c r="CS15" s="561"/>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8"/>
      <c r="C16" s="569"/>
      <c r="D16" s="569"/>
      <c r="E16" s="569"/>
      <c r="F16" s="569"/>
      <c r="G16" s="569"/>
      <c r="H16" s="569"/>
      <c r="I16" s="569"/>
      <c r="J16" s="569"/>
      <c r="K16" s="570"/>
      <c r="L16" s="533" t="s">
        <v>149</v>
      </c>
      <c r="M16" s="534"/>
      <c r="N16" s="534"/>
      <c r="O16" s="534"/>
      <c r="P16" s="534"/>
      <c r="Q16" s="535"/>
      <c r="R16" s="536" t="s">
        <v>150</v>
      </c>
      <c r="S16" s="537"/>
      <c r="T16" s="537"/>
      <c r="U16" s="537"/>
      <c r="V16" s="538"/>
      <c r="W16" s="550"/>
      <c r="X16" s="448"/>
      <c r="Y16" s="448"/>
      <c r="Z16" s="448"/>
      <c r="AA16" s="448"/>
      <c r="AB16" s="449"/>
      <c r="AC16" s="539">
        <v>25.3</v>
      </c>
      <c r="AD16" s="540"/>
      <c r="AE16" s="540"/>
      <c r="AF16" s="540"/>
      <c r="AG16" s="541"/>
      <c r="AH16" s="539">
        <v>26.5</v>
      </c>
      <c r="AI16" s="540"/>
      <c r="AJ16" s="540"/>
      <c r="AK16" s="540"/>
      <c r="AL16" s="542"/>
      <c r="AM16" s="516"/>
      <c r="AN16" s="416"/>
      <c r="AO16" s="416"/>
      <c r="AP16" s="416"/>
      <c r="AQ16" s="416"/>
      <c r="AR16" s="416"/>
      <c r="AS16" s="416"/>
      <c r="AT16" s="417"/>
      <c r="AU16" s="517"/>
      <c r="AV16" s="518"/>
      <c r="AW16" s="518"/>
      <c r="AX16" s="518"/>
      <c r="AY16" s="473" t="s">
        <v>151</v>
      </c>
      <c r="AZ16" s="474"/>
      <c r="BA16" s="474"/>
      <c r="BB16" s="474"/>
      <c r="BC16" s="474"/>
      <c r="BD16" s="474"/>
      <c r="BE16" s="474"/>
      <c r="BF16" s="474"/>
      <c r="BG16" s="474"/>
      <c r="BH16" s="474"/>
      <c r="BI16" s="474"/>
      <c r="BJ16" s="474"/>
      <c r="BK16" s="474"/>
      <c r="BL16" s="474"/>
      <c r="BM16" s="475"/>
      <c r="BN16" s="459">
        <v>3683209</v>
      </c>
      <c r="BO16" s="460"/>
      <c r="BP16" s="460"/>
      <c r="BQ16" s="460"/>
      <c r="BR16" s="460"/>
      <c r="BS16" s="460"/>
      <c r="BT16" s="460"/>
      <c r="BU16" s="461"/>
      <c r="BV16" s="459">
        <v>3509371</v>
      </c>
      <c r="BW16" s="460"/>
      <c r="BX16" s="460"/>
      <c r="BY16" s="460"/>
      <c r="BZ16" s="460"/>
      <c r="CA16" s="460"/>
      <c r="CB16" s="460"/>
      <c r="CC16" s="461"/>
      <c r="CD16" s="191"/>
      <c r="CE16" s="491"/>
      <c r="CF16" s="491"/>
      <c r="CG16" s="491"/>
      <c r="CH16" s="491"/>
      <c r="CI16" s="491"/>
      <c r="CJ16" s="491"/>
      <c r="CK16" s="491"/>
      <c r="CL16" s="491"/>
      <c r="CM16" s="491"/>
      <c r="CN16" s="491"/>
      <c r="CO16" s="491"/>
      <c r="CP16" s="491"/>
      <c r="CQ16" s="491"/>
      <c r="CR16" s="491"/>
      <c r="CS16" s="492"/>
      <c r="CT16" s="456"/>
      <c r="CU16" s="457"/>
      <c r="CV16" s="457"/>
      <c r="CW16" s="457"/>
      <c r="CX16" s="457"/>
      <c r="CY16" s="457"/>
      <c r="CZ16" s="457"/>
      <c r="DA16" s="458"/>
      <c r="DB16" s="456"/>
      <c r="DC16" s="457"/>
      <c r="DD16" s="457"/>
      <c r="DE16" s="457"/>
      <c r="DF16" s="457"/>
      <c r="DG16" s="457"/>
      <c r="DH16" s="457"/>
      <c r="DI16" s="458"/>
    </row>
    <row r="17" spans="1:113" ht="18.75" customHeight="1" thickBot="1" x14ac:dyDescent="0.25">
      <c r="A17" s="178"/>
      <c r="B17" s="571"/>
      <c r="C17" s="572"/>
      <c r="D17" s="572"/>
      <c r="E17" s="572"/>
      <c r="F17" s="572"/>
      <c r="G17" s="572"/>
      <c r="H17" s="572"/>
      <c r="I17" s="572"/>
      <c r="J17" s="572"/>
      <c r="K17" s="573"/>
      <c r="L17" s="192"/>
      <c r="M17" s="552" t="s">
        <v>152</v>
      </c>
      <c r="N17" s="553"/>
      <c r="O17" s="553"/>
      <c r="P17" s="553"/>
      <c r="Q17" s="554"/>
      <c r="R17" s="536" t="s">
        <v>150</v>
      </c>
      <c r="S17" s="537"/>
      <c r="T17" s="537"/>
      <c r="U17" s="537"/>
      <c r="V17" s="538"/>
      <c r="W17" s="549" t="s">
        <v>153</v>
      </c>
      <c r="X17" s="445"/>
      <c r="Y17" s="445"/>
      <c r="Z17" s="445"/>
      <c r="AA17" s="445"/>
      <c r="AB17" s="446"/>
      <c r="AC17" s="412">
        <v>4672</v>
      </c>
      <c r="AD17" s="413"/>
      <c r="AE17" s="413"/>
      <c r="AF17" s="413"/>
      <c r="AG17" s="414"/>
      <c r="AH17" s="412">
        <v>4932</v>
      </c>
      <c r="AI17" s="413"/>
      <c r="AJ17" s="413"/>
      <c r="AK17" s="413"/>
      <c r="AL17" s="472"/>
      <c r="AM17" s="516"/>
      <c r="AN17" s="416"/>
      <c r="AO17" s="416"/>
      <c r="AP17" s="416"/>
      <c r="AQ17" s="416"/>
      <c r="AR17" s="416"/>
      <c r="AS17" s="416"/>
      <c r="AT17" s="417"/>
      <c r="AU17" s="517"/>
      <c r="AV17" s="518"/>
      <c r="AW17" s="518"/>
      <c r="AX17" s="518"/>
      <c r="AY17" s="473" t="s">
        <v>154</v>
      </c>
      <c r="AZ17" s="474"/>
      <c r="BA17" s="474"/>
      <c r="BB17" s="474"/>
      <c r="BC17" s="474"/>
      <c r="BD17" s="474"/>
      <c r="BE17" s="474"/>
      <c r="BF17" s="474"/>
      <c r="BG17" s="474"/>
      <c r="BH17" s="474"/>
      <c r="BI17" s="474"/>
      <c r="BJ17" s="474"/>
      <c r="BK17" s="474"/>
      <c r="BL17" s="474"/>
      <c r="BM17" s="475"/>
      <c r="BN17" s="459">
        <v>3026806</v>
      </c>
      <c r="BO17" s="460"/>
      <c r="BP17" s="460"/>
      <c r="BQ17" s="460"/>
      <c r="BR17" s="460"/>
      <c r="BS17" s="460"/>
      <c r="BT17" s="460"/>
      <c r="BU17" s="461"/>
      <c r="BV17" s="459">
        <v>3203804</v>
      </c>
      <c r="BW17" s="460"/>
      <c r="BX17" s="460"/>
      <c r="BY17" s="460"/>
      <c r="BZ17" s="460"/>
      <c r="CA17" s="460"/>
      <c r="CB17" s="460"/>
      <c r="CC17" s="461"/>
      <c r="CD17" s="191"/>
      <c r="CE17" s="491"/>
      <c r="CF17" s="491"/>
      <c r="CG17" s="491"/>
      <c r="CH17" s="491"/>
      <c r="CI17" s="491"/>
      <c r="CJ17" s="491"/>
      <c r="CK17" s="491"/>
      <c r="CL17" s="491"/>
      <c r="CM17" s="491"/>
      <c r="CN17" s="491"/>
      <c r="CO17" s="491"/>
      <c r="CP17" s="491"/>
      <c r="CQ17" s="491"/>
      <c r="CR17" s="491"/>
      <c r="CS17" s="492"/>
      <c r="CT17" s="456"/>
      <c r="CU17" s="457"/>
      <c r="CV17" s="457"/>
      <c r="CW17" s="457"/>
      <c r="CX17" s="457"/>
      <c r="CY17" s="457"/>
      <c r="CZ17" s="457"/>
      <c r="DA17" s="458"/>
      <c r="DB17" s="456"/>
      <c r="DC17" s="457"/>
      <c r="DD17" s="457"/>
      <c r="DE17" s="457"/>
      <c r="DF17" s="457"/>
      <c r="DG17" s="457"/>
      <c r="DH17" s="457"/>
      <c r="DI17" s="458"/>
    </row>
    <row r="18" spans="1:113" ht="18.75" customHeight="1" thickBot="1" x14ac:dyDescent="0.25">
      <c r="A18" s="178"/>
      <c r="B18" s="509" t="s">
        <v>155</v>
      </c>
      <c r="C18" s="510"/>
      <c r="D18" s="510"/>
      <c r="E18" s="511"/>
      <c r="F18" s="511"/>
      <c r="G18" s="511"/>
      <c r="H18" s="511"/>
      <c r="I18" s="511"/>
      <c r="J18" s="511"/>
      <c r="K18" s="511"/>
      <c r="L18" s="512">
        <v>28.07</v>
      </c>
      <c r="M18" s="512"/>
      <c r="N18" s="512"/>
      <c r="O18" s="512"/>
      <c r="P18" s="512"/>
      <c r="Q18" s="512"/>
      <c r="R18" s="513"/>
      <c r="S18" s="513"/>
      <c r="T18" s="513"/>
      <c r="U18" s="513"/>
      <c r="V18" s="514"/>
      <c r="W18" s="530"/>
      <c r="X18" s="531"/>
      <c r="Y18" s="531"/>
      <c r="Z18" s="531"/>
      <c r="AA18" s="531"/>
      <c r="AB18" s="555"/>
      <c r="AC18" s="429">
        <v>72.599999999999994</v>
      </c>
      <c r="AD18" s="430"/>
      <c r="AE18" s="430"/>
      <c r="AF18" s="430"/>
      <c r="AG18" s="515"/>
      <c r="AH18" s="429">
        <v>71.400000000000006</v>
      </c>
      <c r="AI18" s="430"/>
      <c r="AJ18" s="430"/>
      <c r="AK18" s="430"/>
      <c r="AL18" s="431"/>
      <c r="AM18" s="516"/>
      <c r="AN18" s="416"/>
      <c r="AO18" s="416"/>
      <c r="AP18" s="416"/>
      <c r="AQ18" s="416"/>
      <c r="AR18" s="416"/>
      <c r="AS18" s="416"/>
      <c r="AT18" s="417"/>
      <c r="AU18" s="517"/>
      <c r="AV18" s="518"/>
      <c r="AW18" s="518"/>
      <c r="AX18" s="518"/>
      <c r="AY18" s="473" t="s">
        <v>156</v>
      </c>
      <c r="AZ18" s="474"/>
      <c r="BA18" s="474"/>
      <c r="BB18" s="474"/>
      <c r="BC18" s="474"/>
      <c r="BD18" s="474"/>
      <c r="BE18" s="474"/>
      <c r="BF18" s="474"/>
      <c r="BG18" s="474"/>
      <c r="BH18" s="474"/>
      <c r="BI18" s="474"/>
      <c r="BJ18" s="474"/>
      <c r="BK18" s="474"/>
      <c r="BL18" s="474"/>
      <c r="BM18" s="475"/>
      <c r="BN18" s="459">
        <v>4664525</v>
      </c>
      <c r="BO18" s="460"/>
      <c r="BP18" s="460"/>
      <c r="BQ18" s="460"/>
      <c r="BR18" s="460"/>
      <c r="BS18" s="460"/>
      <c r="BT18" s="460"/>
      <c r="BU18" s="461"/>
      <c r="BV18" s="459">
        <v>4710476</v>
      </c>
      <c r="BW18" s="460"/>
      <c r="BX18" s="460"/>
      <c r="BY18" s="460"/>
      <c r="BZ18" s="460"/>
      <c r="CA18" s="460"/>
      <c r="CB18" s="460"/>
      <c r="CC18" s="461"/>
      <c r="CD18" s="191"/>
      <c r="CE18" s="491"/>
      <c r="CF18" s="491"/>
      <c r="CG18" s="491"/>
      <c r="CH18" s="491"/>
      <c r="CI18" s="491"/>
      <c r="CJ18" s="491"/>
      <c r="CK18" s="491"/>
      <c r="CL18" s="491"/>
      <c r="CM18" s="491"/>
      <c r="CN18" s="491"/>
      <c r="CO18" s="491"/>
      <c r="CP18" s="491"/>
      <c r="CQ18" s="491"/>
      <c r="CR18" s="491"/>
      <c r="CS18" s="492"/>
      <c r="CT18" s="456"/>
      <c r="CU18" s="457"/>
      <c r="CV18" s="457"/>
      <c r="CW18" s="457"/>
      <c r="CX18" s="457"/>
      <c r="CY18" s="457"/>
      <c r="CZ18" s="457"/>
      <c r="DA18" s="458"/>
      <c r="DB18" s="456"/>
      <c r="DC18" s="457"/>
      <c r="DD18" s="457"/>
      <c r="DE18" s="457"/>
      <c r="DF18" s="457"/>
      <c r="DG18" s="457"/>
      <c r="DH18" s="457"/>
      <c r="DI18" s="458"/>
    </row>
    <row r="19" spans="1:113" ht="18.75" customHeight="1" thickBot="1" x14ac:dyDescent="0.25">
      <c r="A19" s="178"/>
      <c r="B19" s="509" t="s">
        <v>157</v>
      </c>
      <c r="C19" s="510"/>
      <c r="D19" s="510"/>
      <c r="E19" s="511"/>
      <c r="F19" s="511"/>
      <c r="G19" s="511"/>
      <c r="H19" s="511"/>
      <c r="I19" s="511"/>
      <c r="J19" s="511"/>
      <c r="K19" s="511"/>
      <c r="L19" s="519">
        <v>604</v>
      </c>
      <c r="M19" s="519"/>
      <c r="N19" s="519"/>
      <c r="O19" s="519"/>
      <c r="P19" s="519"/>
      <c r="Q19" s="519"/>
      <c r="R19" s="520"/>
      <c r="S19" s="520"/>
      <c r="T19" s="520"/>
      <c r="U19" s="520"/>
      <c r="V19" s="521"/>
      <c r="W19" s="528"/>
      <c r="X19" s="529"/>
      <c r="Y19" s="529"/>
      <c r="Z19" s="529"/>
      <c r="AA19" s="529"/>
      <c r="AB19" s="529"/>
      <c r="AC19" s="532"/>
      <c r="AD19" s="532"/>
      <c r="AE19" s="532"/>
      <c r="AF19" s="532"/>
      <c r="AG19" s="532"/>
      <c r="AH19" s="532"/>
      <c r="AI19" s="532"/>
      <c r="AJ19" s="532"/>
      <c r="AK19" s="532"/>
      <c r="AL19" s="551"/>
      <c r="AM19" s="516"/>
      <c r="AN19" s="416"/>
      <c r="AO19" s="416"/>
      <c r="AP19" s="416"/>
      <c r="AQ19" s="416"/>
      <c r="AR19" s="416"/>
      <c r="AS19" s="416"/>
      <c r="AT19" s="417"/>
      <c r="AU19" s="517"/>
      <c r="AV19" s="518"/>
      <c r="AW19" s="518"/>
      <c r="AX19" s="518"/>
      <c r="AY19" s="473" t="s">
        <v>158</v>
      </c>
      <c r="AZ19" s="474"/>
      <c r="BA19" s="474"/>
      <c r="BB19" s="474"/>
      <c r="BC19" s="474"/>
      <c r="BD19" s="474"/>
      <c r="BE19" s="474"/>
      <c r="BF19" s="474"/>
      <c r="BG19" s="474"/>
      <c r="BH19" s="474"/>
      <c r="BI19" s="474"/>
      <c r="BJ19" s="474"/>
      <c r="BK19" s="474"/>
      <c r="BL19" s="474"/>
      <c r="BM19" s="475"/>
      <c r="BN19" s="459">
        <v>6686322</v>
      </c>
      <c r="BO19" s="460"/>
      <c r="BP19" s="460"/>
      <c r="BQ19" s="460"/>
      <c r="BR19" s="460"/>
      <c r="BS19" s="460"/>
      <c r="BT19" s="460"/>
      <c r="BU19" s="461"/>
      <c r="BV19" s="459">
        <v>6222380</v>
      </c>
      <c r="BW19" s="460"/>
      <c r="BX19" s="460"/>
      <c r="BY19" s="460"/>
      <c r="BZ19" s="460"/>
      <c r="CA19" s="460"/>
      <c r="CB19" s="460"/>
      <c r="CC19" s="461"/>
      <c r="CD19" s="191"/>
      <c r="CE19" s="491"/>
      <c r="CF19" s="491"/>
      <c r="CG19" s="491"/>
      <c r="CH19" s="491"/>
      <c r="CI19" s="491"/>
      <c r="CJ19" s="491"/>
      <c r="CK19" s="491"/>
      <c r="CL19" s="491"/>
      <c r="CM19" s="491"/>
      <c r="CN19" s="491"/>
      <c r="CO19" s="491"/>
      <c r="CP19" s="491"/>
      <c r="CQ19" s="491"/>
      <c r="CR19" s="491"/>
      <c r="CS19" s="492"/>
      <c r="CT19" s="456"/>
      <c r="CU19" s="457"/>
      <c r="CV19" s="457"/>
      <c r="CW19" s="457"/>
      <c r="CX19" s="457"/>
      <c r="CY19" s="457"/>
      <c r="CZ19" s="457"/>
      <c r="DA19" s="458"/>
      <c r="DB19" s="456"/>
      <c r="DC19" s="457"/>
      <c r="DD19" s="457"/>
      <c r="DE19" s="457"/>
      <c r="DF19" s="457"/>
      <c r="DG19" s="457"/>
      <c r="DH19" s="457"/>
      <c r="DI19" s="458"/>
    </row>
    <row r="20" spans="1:113" ht="18.75" customHeight="1" thickBot="1" x14ac:dyDescent="0.25">
      <c r="A20" s="178"/>
      <c r="B20" s="509" t="s">
        <v>159</v>
      </c>
      <c r="C20" s="510"/>
      <c r="D20" s="510"/>
      <c r="E20" s="511"/>
      <c r="F20" s="511"/>
      <c r="G20" s="511"/>
      <c r="H20" s="511"/>
      <c r="I20" s="511"/>
      <c r="J20" s="511"/>
      <c r="K20" s="511"/>
      <c r="L20" s="519">
        <v>6012</v>
      </c>
      <c r="M20" s="519"/>
      <c r="N20" s="519"/>
      <c r="O20" s="519"/>
      <c r="P20" s="519"/>
      <c r="Q20" s="519"/>
      <c r="R20" s="520"/>
      <c r="S20" s="520"/>
      <c r="T20" s="520"/>
      <c r="U20" s="520"/>
      <c r="V20" s="521"/>
      <c r="W20" s="530"/>
      <c r="X20" s="531"/>
      <c r="Y20" s="531"/>
      <c r="Z20" s="531"/>
      <c r="AA20" s="531"/>
      <c r="AB20" s="531"/>
      <c r="AC20" s="522"/>
      <c r="AD20" s="522"/>
      <c r="AE20" s="522"/>
      <c r="AF20" s="522"/>
      <c r="AG20" s="522"/>
      <c r="AH20" s="522"/>
      <c r="AI20" s="522"/>
      <c r="AJ20" s="522"/>
      <c r="AK20" s="522"/>
      <c r="AL20" s="523"/>
      <c r="AM20" s="524"/>
      <c r="AN20" s="421"/>
      <c r="AO20" s="421"/>
      <c r="AP20" s="421"/>
      <c r="AQ20" s="421"/>
      <c r="AR20" s="421"/>
      <c r="AS20" s="421"/>
      <c r="AT20" s="422"/>
      <c r="AU20" s="525"/>
      <c r="AV20" s="526"/>
      <c r="AW20" s="526"/>
      <c r="AX20" s="527"/>
      <c r="AY20" s="473"/>
      <c r="AZ20" s="474"/>
      <c r="BA20" s="474"/>
      <c r="BB20" s="474"/>
      <c r="BC20" s="474"/>
      <c r="BD20" s="474"/>
      <c r="BE20" s="474"/>
      <c r="BF20" s="474"/>
      <c r="BG20" s="474"/>
      <c r="BH20" s="474"/>
      <c r="BI20" s="474"/>
      <c r="BJ20" s="474"/>
      <c r="BK20" s="474"/>
      <c r="BL20" s="474"/>
      <c r="BM20" s="475"/>
      <c r="BN20" s="459"/>
      <c r="BO20" s="460"/>
      <c r="BP20" s="460"/>
      <c r="BQ20" s="460"/>
      <c r="BR20" s="460"/>
      <c r="BS20" s="460"/>
      <c r="BT20" s="460"/>
      <c r="BU20" s="461"/>
      <c r="BV20" s="459"/>
      <c r="BW20" s="460"/>
      <c r="BX20" s="460"/>
      <c r="BY20" s="460"/>
      <c r="BZ20" s="460"/>
      <c r="CA20" s="460"/>
      <c r="CB20" s="460"/>
      <c r="CC20" s="461"/>
      <c r="CD20" s="191"/>
      <c r="CE20" s="491"/>
      <c r="CF20" s="491"/>
      <c r="CG20" s="491"/>
      <c r="CH20" s="491"/>
      <c r="CI20" s="491"/>
      <c r="CJ20" s="491"/>
      <c r="CK20" s="491"/>
      <c r="CL20" s="491"/>
      <c r="CM20" s="491"/>
      <c r="CN20" s="491"/>
      <c r="CO20" s="491"/>
      <c r="CP20" s="491"/>
      <c r="CQ20" s="491"/>
      <c r="CR20" s="491"/>
      <c r="CS20" s="492"/>
      <c r="CT20" s="456"/>
      <c r="CU20" s="457"/>
      <c r="CV20" s="457"/>
      <c r="CW20" s="457"/>
      <c r="CX20" s="457"/>
      <c r="CY20" s="457"/>
      <c r="CZ20" s="457"/>
      <c r="DA20" s="458"/>
      <c r="DB20" s="456"/>
      <c r="DC20" s="457"/>
      <c r="DD20" s="457"/>
      <c r="DE20" s="457"/>
      <c r="DF20" s="457"/>
      <c r="DG20" s="457"/>
      <c r="DH20" s="457"/>
      <c r="DI20" s="458"/>
    </row>
    <row r="21" spans="1:113" ht="18.75" customHeight="1" thickBot="1" x14ac:dyDescent="0.25">
      <c r="A21" s="178"/>
      <c r="B21" s="506" t="s">
        <v>160</v>
      </c>
      <c r="C21" s="507"/>
      <c r="D21" s="507"/>
      <c r="E21" s="507"/>
      <c r="F21" s="507"/>
      <c r="G21" s="507"/>
      <c r="H21" s="507"/>
      <c r="I21" s="507"/>
      <c r="J21" s="507"/>
      <c r="K21" s="507"/>
      <c r="L21" s="507"/>
      <c r="M21" s="507"/>
      <c r="N21" s="507"/>
      <c r="O21" s="507"/>
      <c r="P21" s="507"/>
      <c r="Q21" s="507"/>
      <c r="R21" s="507"/>
      <c r="S21" s="507"/>
      <c r="T21" s="507"/>
      <c r="U21" s="507"/>
      <c r="V21" s="507"/>
      <c r="W21" s="507"/>
      <c r="X21" s="507"/>
      <c r="Y21" s="507"/>
      <c r="Z21" s="507"/>
      <c r="AA21" s="507"/>
      <c r="AB21" s="507"/>
      <c r="AC21" s="507"/>
      <c r="AD21" s="507"/>
      <c r="AE21" s="507"/>
      <c r="AF21" s="507"/>
      <c r="AG21" s="507"/>
      <c r="AH21" s="507"/>
      <c r="AI21" s="507"/>
      <c r="AJ21" s="507"/>
      <c r="AK21" s="507"/>
      <c r="AL21" s="507"/>
      <c r="AM21" s="507"/>
      <c r="AN21" s="507"/>
      <c r="AO21" s="507"/>
      <c r="AP21" s="507"/>
      <c r="AQ21" s="507"/>
      <c r="AR21" s="507"/>
      <c r="AS21" s="507"/>
      <c r="AT21" s="507"/>
      <c r="AU21" s="507"/>
      <c r="AV21" s="507"/>
      <c r="AW21" s="507"/>
      <c r="AX21" s="508"/>
      <c r="AY21" s="432"/>
      <c r="AZ21" s="433"/>
      <c r="BA21" s="433"/>
      <c r="BB21" s="433"/>
      <c r="BC21" s="433"/>
      <c r="BD21" s="433"/>
      <c r="BE21" s="433"/>
      <c r="BF21" s="433"/>
      <c r="BG21" s="433"/>
      <c r="BH21" s="433"/>
      <c r="BI21" s="433"/>
      <c r="BJ21" s="433"/>
      <c r="BK21" s="433"/>
      <c r="BL21" s="433"/>
      <c r="BM21" s="434"/>
      <c r="BN21" s="493"/>
      <c r="BO21" s="494"/>
      <c r="BP21" s="494"/>
      <c r="BQ21" s="494"/>
      <c r="BR21" s="494"/>
      <c r="BS21" s="494"/>
      <c r="BT21" s="494"/>
      <c r="BU21" s="495"/>
      <c r="BV21" s="493"/>
      <c r="BW21" s="494"/>
      <c r="BX21" s="494"/>
      <c r="BY21" s="494"/>
      <c r="BZ21" s="494"/>
      <c r="CA21" s="494"/>
      <c r="CB21" s="494"/>
      <c r="CC21" s="495"/>
      <c r="CD21" s="191"/>
      <c r="CE21" s="491"/>
      <c r="CF21" s="491"/>
      <c r="CG21" s="491"/>
      <c r="CH21" s="491"/>
      <c r="CI21" s="491"/>
      <c r="CJ21" s="491"/>
      <c r="CK21" s="491"/>
      <c r="CL21" s="491"/>
      <c r="CM21" s="491"/>
      <c r="CN21" s="491"/>
      <c r="CO21" s="491"/>
      <c r="CP21" s="491"/>
      <c r="CQ21" s="491"/>
      <c r="CR21" s="491"/>
      <c r="CS21" s="492"/>
      <c r="CT21" s="456"/>
      <c r="CU21" s="457"/>
      <c r="CV21" s="457"/>
      <c r="CW21" s="457"/>
      <c r="CX21" s="457"/>
      <c r="CY21" s="457"/>
      <c r="CZ21" s="457"/>
      <c r="DA21" s="458"/>
      <c r="DB21" s="456"/>
      <c r="DC21" s="457"/>
      <c r="DD21" s="457"/>
      <c r="DE21" s="457"/>
      <c r="DF21" s="457"/>
      <c r="DG21" s="457"/>
      <c r="DH21" s="457"/>
      <c r="DI21" s="458"/>
    </row>
    <row r="22" spans="1:113" ht="18.75" customHeight="1" x14ac:dyDescent="0.2">
      <c r="A22" s="178"/>
      <c r="B22" s="435" t="s">
        <v>161</v>
      </c>
      <c r="C22" s="436"/>
      <c r="D22" s="437"/>
      <c r="E22" s="444" t="s">
        <v>1</v>
      </c>
      <c r="F22" s="445"/>
      <c r="G22" s="445"/>
      <c r="H22" s="445"/>
      <c r="I22" s="445"/>
      <c r="J22" s="445"/>
      <c r="K22" s="446"/>
      <c r="L22" s="444" t="s">
        <v>162</v>
      </c>
      <c r="M22" s="445"/>
      <c r="N22" s="445"/>
      <c r="O22" s="445"/>
      <c r="P22" s="446"/>
      <c r="Q22" s="450" t="s">
        <v>163</v>
      </c>
      <c r="R22" s="451"/>
      <c r="S22" s="451"/>
      <c r="T22" s="451"/>
      <c r="U22" s="451"/>
      <c r="V22" s="452"/>
      <c r="W22" s="501" t="s">
        <v>164</v>
      </c>
      <c r="X22" s="436"/>
      <c r="Y22" s="437"/>
      <c r="Z22" s="444" t="s">
        <v>1</v>
      </c>
      <c r="AA22" s="445"/>
      <c r="AB22" s="445"/>
      <c r="AC22" s="445"/>
      <c r="AD22" s="445"/>
      <c r="AE22" s="445"/>
      <c r="AF22" s="445"/>
      <c r="AG22" s="446"/>
      <c r="AH22" s="462" t="s">
        <v>165</v>
      </c>
      <c r="AI22" s="445"/>
      <c r="AJ22" s="445"/>
      <c r="AK22" s="445"/>
      <c r="AL22" s="446"/>
      <c r="AM22" s="462" t="s">
        <v>166</v>
      </c>
      <c r="AN22" s="463"/>
      <c r="AO22" s="463"/>
      <c r="AP22" s="463"/>
      <c r="AQ22" s="463"/>
      <c r="AR22" s="464"/>
      <c r="AS22" s="450" t="s">
        <v>163</v>
      </c>
      <c r="AT22" s="451"/>
      <c r="AU22" s="451"/>
      <c r="AV22" s="451"/>
      <c r="AW22" s="451"/>
      <c r="AX22" s="468"/>
      <c r="AY22" s="485" t="s">
        <v>167</v>
      </c>
      <c r="AZ22" s="486"/>
      <c r="BA22" s="486"/>
      <c r="BB22" s="486"/>
      <c r="BC22" s="486"/>
      <c r="BD22" s="486"/>
      <c r="BE22" s="486"/>
      <c r="BF22" s="486"/>
      <c r="BG22" s="486"/>
      <c r="BH22" s="486"/>
      <c r="BI22" s="486"/>
      <c r="BJ22" s="486"/>
      <c r="BK22" s="486"/>
      <c r="BL22" s="486"/>
      <c r="BM22" s="487"/>
      <c r="BN22" s="488">
        <v>5647461</v>
      </c>
      <c r="BO22" s="489"/>
      <c r="BP22" s="489"/>
      <c r="BQ22" s="489"/>
      <c r="BR22" s="489"/>
      <c r="BS22" s="489"/>
      <c r="BT22" s="489"/>
      <c r="BU22" s="490"/>
      <c r="BV22" s="488">
        <v>5640921</v>
      </c>
      <c r="BW22" s="489"/>
      <c r="BX22" s="489"/>
      <c r="BY22" s="489"/>
      <c r="BZ22" s="489"/>
      <c r="CA22" s="489"/>
      <c r="CB22" s="489"/>
      <c r="CC22" s="490"/>
      <c r="CD22" s="191"/>
      <c r="CE22" s="491"/>
      <c r="CF22" s="491"/>
      <c r="CG22" s="491"/>
      <c r="CH22" s="491"/>
      <c r="CI22" s="491"/>
      <c r="CJ22" s="491"/>
      <c r="CK22" s="491"/>
      <c r="CL22" s="491"/>
      <c r="CM22" s="491"/>
      <c r="CN22" s="491"/>
      <c r="CO22" s="491"/>
      <c r="CP22" s="491"/>
      <c r="CQ22" s="491"/>
      <c r="CR22" s="491"/>
      <c r="CS22" s="492"/>
      <c r="CT22" s="456"/>
      <c r="CU22" s="457"/>
      <c r="CV22" s="457"/>
      <c r="CW22" s="457"/>
      <c r="CX22" s="457"/>
      <c r="CY22" s="457"/>
      <c r="CZ22" s="457"/>
      <c r="DA22" s="458"/>
      <c r="DB22" s="456"/>
      <c r="DC22" s="457"/>
      <c r="DD22" s="457"/>
      <c r="DE22" s="457"/>
      <c r="DF22" s="457"/>
      <c r="DG22" s="457"/>
      <c r="DH22" s="457"/>
      <c r="DI22" s="458"/>
    </row>
    <row r="23" spans="1:113" ht="18.75" customHeight="1" x14ac:dyDescent="0.2">
      <c r="A23" s="178"/>
      <c r="B23" s="438"/>
      <c r="C23" s="439"/>
      <c r="D23" s="440"/>
      <c r="E23" s="447"/>
      <c r="F23" s="448"/>
      <c r="G23" s="448"/>
      <c r="H23" s="448"/>
      <c r="I23" s="448"/>
      <c r="J23" s="448"/>
      <c r="K23" s="449"/>
      <c r="L23" s="447"/>
      <c r="M23" s="448"/>
      <c r="N23" s="448"/>
      <c r="O23" s="448"/>
      <c r="P23" s="449"/>
      <c r="Q23" s="453"/>
      <c r="R23" s="454"/>
      <c r="S23" s="454"/>
      <c r="T23" s="454"/>
      <c r="U23" s="454"/>
      <c r="V23" s="455"/>
      <c r="W23" s="502"/>
      <c r="X23" s="439"/>
      <c r="Y23" s="440"/>
      <c r="Z23" s="447"/>
      <c r="AA23" s="448"/>
      <c r="AB23" s="448"/>
      <c r="AC23" s="448"/>
      <c r="AD23" s="448"/>
      <c r="AE23" s="448"/>
      <c r="AF23" s="448"/>
      <c r="AG23" s="449"/>
      <c r="AH23" s="447"/>
      <c r="AI23" s="448"/>
      <c r="AJ23" s="448"/>
      <c r="AK23" s="448"/>
      <c r="AL23" s="449"/>
      <c r="AM23" s="465"/>
      <c r="AN23" s="466"/>
      <c r="AO23" s="466"/>
      <c r="AP23" s="466"/>
      <c r="AQ23" s="466"/>
      <c r="AR23" s="467"/>
      <c r="AS23" s="453"/>
      <c r="AT23" s="454"/>
      <c r="AU23" s="454"/>
      <c r="AV23" s="454"/>
      <c r="AW23" s="454"/>
      <c r="AX23" s="469"/>
      <c r="AY23" s="473" t="s">
        <v>168</v>
      </c>
      <c r="AZ23" s="474"/>
      <c r="BA23" s="474"/>
      <c r="BB23" s="474"/>
      <c r="BC23" s="474"/>
      <c r="BD23" s="474"/>
      <c r="BE23" s="474"/>
      <c r="BF23" s="474"/>
      <c r="BG23" s="474"/>
      <c r="BH23" s="474"/>
      <c r="BI23" s="474"/>
      <c r="BJ23" s="474"/>
      <c r="BK23" s="474"/>
      <c r="BL23" s="474"/>
      <c r="BM23" s="475"/>
      <c r="BN23" s="459">
        <v>4280532</v>
      </c>
      <c r="BO23" s="460"/>
      <c r="BP23" s="460"/>
      <c r="BQ23" s="460"/>
      <c r="BR23" s="460"/>
      <c r="BS23" s="460"/>
      <c r="BT23" s="460"/>
      <c r="BU23" s="461"/>
      <c r="BV23" s="459">
        <v>4259315</v>
      </c>
      <c r="BW23" s="460"/>
      <c r="BX23" s="460"/>
      <c r="BY23" s="460"/>
      <c r="BZ23" s="460"/>
      <c r="CA23" s="460"/>
      <c r="CB23" s="460"/>
      <c r="CC23" s="461"/>
      <c r="CD23" s="191"/>
      <c r="CE23" s="491"/>
      <c r="CF23" s="491"/>
      <c r="CG23" s="491"/>
      <c r="CH23" s="491"/>
      <c r="CI23" s="491"/>
      <c r="CJ23" s="491"/>
      <c r="CK23" s="491"/>
      <c r="CL23" s="491"/>
      <c r="CM23" s="491"/>
      <c r="CN23" s="491"/>
      <c r="CO23" s="491"/>
      <c r="CP23" s="491"/>
      <c r="CQ23" s="491"/>
      <c r="CR23" s="491"/>
      <c r="CS23" s="492"/>
      <c r="CT23" s="456"/>
      <c r="CU23" s="457"/>
      <c r="CV23" s="457"/>
      <c r="CW23" s="457"/>
      <c r="CX23" s="457"/>
      <c r="CY23" s="457"/>
      <c r="CZ23" s="457"/>
      <c r="DA23" s="458"/>
      <c r="DB23" s="456"/>
      <c r="DC23" s="457"/>
      <c r="DD23" s="457"/>
      <c r="DE23" s="457"/>
      <c r="DF23" s="457"/>
      <c r="DG23" s="457"/>
      <c r="DH23" s="457"/>
      <c r="DI23" s="458"/>
    </row>
    <row r="24" spans="1:113" ht="18.75" customHeight="1" thickBot="1" x14ac:dyDescent="0.25">
      <c r="A24" s="178"/>
      <c r="B24" s="438"/>
      <c r="C24" s="439"/>
      <c r="D24" s="440"/>
      <c r="E24" s="415" t="s">
        <v>169</v>
      </c>
      <c r="F24" s="416"/>
      <c r="G24" s="416"/>
      <c r="H24" s="416"/>
      <c r="I24" s="416"/>
      <c r="J24" s="416"/>
      <c r="K24" s="417"/>
      <c r="L24" s="412">
        <v>1</v>
      </c>
      <c r="M24" s="413"/>
      <c r="N24" s="413"/>
      <c r="O24" s="413"/>
      <c r="P24" s="414"/>
      <c r="Q24" s="412">
        <v>7900</v>
      </c>
      <c r="R24" s="413"/>
      <c r="S24" s="413"/>
      <c r="T24" s="413"/>
      <c r="U24" s="413"/>
      <c r="V24" s="414"/>
      <c r="W24" s="502"/>
      <c r="X24" s="439"/>
      <c r="Y24" s="440"/>
      <c r="Z24" s="415" t="s">
        <v>170</v>
      </c>
      <c r="AA24" s="416"/>
      <c r="AB24" s="416"/>
      <c r="AC24" s="416"/>
      <c r="AD24" s="416"/>
      <c r="AE24" s="416"/>
      <c r="AF24" s="416"/>
      <c r="AG24" s="417"/>
      <c r="AH24" s="412">
        <v>143</v>
      </c>
      <c r="AI24" s="413"/>
      <c r="AJ24" s="413"/>
      <c r="AK24" s="413"/>
      <c r="AL24" s="414"/>
      <c r="AM24" s="412">
        <v>448734</v>
      </c>
      <c r="AN24" s="413"/>
      <c r="AO24" s="413"/>
      <c r="AP24" s="413"/>
      <c r="AQ24" s="413"/>
      <c r="AR24" s="414"/>
      <c r="AS24" s="412">
        <v>3138</v>
      </c>
      <c r="AT24" s="413"/>
      <c r="AU24" s="413"/>
      <c r="AV24" s="413"/>
      <c r="AW24" s="413"/>
      <c r="AX24" s="472"/>
      <c r="AY24" s="432" t="s">
        <v>171</v>
      </c>
      <c r="AZ24" s="433"/>
      <c r="BA24" s="433"/>
      <c r="BB24" s="433"/>
      <c r="BC24" s="433"/>
      <c r="BD24" s="433"/>
      <c r="BE24" s="433"/>
      <c r="BF24" s="433"/>
      <c r="BG24" s="433"/>
      <c r="BH24" s="433"/>
      <c r="BI24" s="433"/>
      <c r="BJ24" s="433"/>
      <c r="BK24" s="433"/>
      <c r="BL24" s="433"/>
      <c r="BM24" s="434"/>
      <c r="BN24" s="459">
        <v>1751946</v>
      </c>
      <c r="BO24" s="460"/>
      <c r="BP24" s="460"/>
      <c r="BQ24" s="460"/>
      <c r="BR24" s="460"/>
      <c r="BS24" s="460"/>
      <c r="BT24" s="460"/>
      <c r="BU24" s="461"/>
      <c r="BV24" s="459">
        <v>1759670</v>
      </c>
      <c r="BW24" s="460"/>
      <c r="BX24" s="460"/>
      <c r="BY24" s="460"/>
      <c r="BZ24" s="460"/>
      <c r="CA24" s="460"/>
      <c r="CB24" s="460"/>
      <c r="CC24" s="461"/>
      <c r="CD24" s="191"/>
      <c r="CE24" s="491"/>
      <c r="CF24" s="491"/>
      <c r="CG24" s="491"/>
      <c r="CH24" s="491"/>
      <c r="CI24" s="491"/>
      <c r="CJ24" s="491"/>
      <c r="CK24" s="491"/>
      <c r="CL24" s="491"/>
      <c r="CM24" s="491"/>
      <c r="CN24" s="491"/>
      <c r="CO24" s="491"/>
      <c r="CP24" s="491"/>
      <c r="CQ24" s="491"/>
      <c r="CR24" s="491"/>
      <c r="CS24" s="492"/>
      <c r="CT24" s="456"/>
      <c r="CU24" s="457"/>
      <c r="CV24" s="457"/>
      <c r="CW24" s="457"/>
      <c r="CX24" s="457"/>
      <c r="CY24" s="457"/>
      <c r="CZ24" s="457"/>
      <c r="DA24" s="458"/>
      <c r="DB24" s="456"/>
      <c r="DC24" s="457"/>
      <c r="DD24" s="457"/>
      <c r="DE24" s="457"/>
      <c r="DF24" s="457"/>
      <c r="DG24" s="457"/>
      <c r="DH24" s="457"/>
      <c r="DI24" s="458"/>
    </row>
    <row r="25" spans="1:113" ht="18.75" customHeight="1" x14ac:dyDescent="0.2">
      <c r="A25" s="178"/>
      <c r="B25" s="438"/>
      <c r="C25" s="439"/>
      <c r="D25" s="440"/>
      <c r="E25" s="415" t="s">
        <v>172</v>
      </c>
      <c r="F25" s="416"/>
      <c r="G25" s="416"/>
      <c r="H25" s="416"/>
      <c r="I25" s="416"/>
      <c r="J25" s="416"/>
      <c r="K25" s="417"/>
      <c r="L25" s="412">
        <v>1</v>
      </c>
      <c r="M25" s="413"/>
      <c r="N25" s="413"/>
      <c r="O25" s="413"/>
      <c r="P25" s="414"/>
      <c r="Q25" s="412">
        <v>6900</v>
      </c>
      <c r="R25" s="413"/>
      <c r="S25" s="413"/>
      <c r="T25" s="413"/>
      <c r="U25" s="413"/>
      <c r="V25" s="414"/>
      <c r="W25" s="502"/>
      <c r="X25" s="439"/>
      <c r="Y25" s="440"/>
      <c r="Z25" s="415" t="s">
        <v>173</v>
      </c>
      <c r="AA25" s="416"/>
      <c r="AB25" s="416"/>
      <c r="AC25" s="416"/>
      <c r="AD25" s="416"/>
      <c r="AE25" s="416"/>
      <c r="AF25" s="416"/>
      <c r="AG25" s="417"/>
      <c r="AH25" s="412" t="s">
        <v>174</v>
      </c>
      <c r="AI25" s="413"/>
      <c r="AJ25" s="413"/>
      <c r="AK25" s="413"/>
      <c r="AL25" s="414"/>
      <c r="AM25" s="412" t="s">
        <v>175</v>
      </c>
      <c r="AN25" s="413"/>
      <c r="AO25" s="413"/>
      <c r="AP25" s="413"/>
      <c r="AQ25" s="413"/>
      <c r="AR25" s="414"/>
      <c r="AS25" s="412" t="s">
        <v>174</v>
      </c>
      <c r="AT25" s="413"/>
      <c r="AU25" s="413"/>
      <c r="AV25" s="413"/>
      <c r="AW25" s="413"/>
      <c r="AX25" s="472"/>
      <c r="AY25" s="485" t="s">
        <v>176</v>
      </c>
      <c r="AZ25" s="486"/>
      <c r="BA25" s="486"/>
      <c r="BB25" s="486"/>
      <c r="BC25" s="486"/>
      <c r="BD25" s="486"/>
      <c r="BE25" s="486"/>
      <c r="BF25" s="486"/>
      <c r="BG25" s="486"/>
      <c r="BH25" s="486"/>
      <c r="BI25" s="486"/>
      <c r="BJ25" s="486"/>
      <c r="BK25" s="486"/>
      <c r="BL25" s="486"/>
      <c r="BM25" s="487"/>
      <c r="BN25" s="488">
        <v>528045</v>
      </c>
      <c r="BO25" s="489"/>
      <c r="BP25" s="489"/>
      <c r="BQ25" s="489"/>
      <c r="BR25" s="489"/>
      <c r="BS25" s="489"/>
      <c r="BT25" s="489"/>
      <c r="BU25" s="490"/>
      <c r="BV25" s="488">
        <v>377237</v>
      </c>
      <c r="BW25" s="489"/>
      <c r="BX25" s="489"/>
      <c r="BY25" s="489"/>
      <c r="BZ25" s="489"/>
      <c r="CA25" s="489"/>
      <c r="CB25" s="489"/>
      <c r="CC25" s="490"/>
      <c r="CD25" s="191"/>
      <c r="CE25" s="491"/>
      <c r="CF25" s="491"/>
      <c r="CG25" s="491"/>
      <c r="CH25" s="491"/>
      <c r="CI25" s="491"/>
      <c r="CJ25" s="491"/>
      <c r="CK25" s="491"/>
      <c r="CL25" s="491"/>
      <c r="CM25" s="491"/>
      <c r="CN25" s="491"/>
      <c r="CO25" s="491"/>
      <c r="CP25" s="491"/>
      <c r="CQ25" s="491"/>
      <c r="CR25" s="491"/>
      <c r="CS25" s="492"/>
      <c r="CT25" s="456"/>
      <c r="CU25" s="457"/>
      <c r="CV25" s="457"/>
      <c r="CW25" s="457"/>
      <c r="CX25" s="457"/>
      <c r="CY25" s="457"/>
      <c r="CZ25" s="457"/>
      <c r="DA25" s="458"/>
      <c r="DB25" s="456"/>
      <c r="DC25" s="457"/>
      <c r="DD25" s="457"/>
      <c r="DE25" s="457"/>
      <c r="DF25" s="457"/>
      <c r="DG25" s="457"/>
      <c r="DH25" s="457"/>
      <c r="DI25" s="458"/>
    </row>
    <row r="26" spans="1:113" ht="18.75" customHeight="1" x14ac:dyDescent="0.2">
      <c r="A26" s="178"/>
      <c r="B26" s="438"/>
      <c r="C26" s="439"/>
      <c r="D26" s="440"/>
      <c r="E26" s="415" t="s">
        <v>177</v>
      </c>
      <c r="F26" s="416"/>
      <c r="G26" s="416"/>
      <c r="H26" s="416"/>
      <c r="I26" s="416"/>
      <c r="J26" s="416"/>
      <c r="K26" s="417"/>
      <c r="L26" s="412">
        <v>1</v>
      </c>
      <c r="M26" s="413"/>
      <c r="N26" s="413"/>
      <c r="O26" s="413"/>
      <c r="P26" s="414"/>
      <c r="Q26" s="412">
        <v>6600</v>
      </c>
      <c r="R26" s="413"/>
      <c r="S26" s="413"/>
      <c r="T26" s="413"/>
      <c r="U26" s="413"/>
      <c r="V26" s="414"/>
      <c r="W26" s="502"/>
      <c r="X26" s="439"/>
      <c r="Y26" s="440"/>
      <c r="Z26" s="415" t="s">
        <v>178</v>
      </c>
      <c r="AA26" s="470"/>
      <c r="AB26" s="470"/>
      <c r="AC26" s="470"/>
      <c r="AD26" s="470"/>
      <c r="AE26" s="470"/>
      <c r="AF26" s="470"/>
      <c r="AG26" s="471"/>
      <c r="AH26" s="412">
        <v>5</v>
      </c>
      <c r="AI26" s="413"/>
      <c r="AJ26" s="413"/>
      <c r="AK26" s="413"/>
      <c r="AL26" s="414"/>
      <c r="AM26" s="412">
        <v>15300</v>
      </c>
      <c r="AN26" s="413"/>
      <c r="AO26" s="413"/>
      <c r="AP26" s="413"/>
      <c r="AQ26" s="413"/>
      <c r="AR26" s="414"/>
      <c r="AS26" s="412">
        <v>3060</v>
      </c>
      <c r="AT26" s="413"/>
      <c r="AU26" s="413"/>
      <c r="AV26" s="413"/>
      <c r="AW26" s="413"/>
      <c r="AX26" s="472"/>
      <c r="AY26" s="499" t="s">
        <v>179</v>
      </c>
      <c r="AZ26" s="419"/>
      <c r="BA26" s="419"/>
      <c r="BB26" s="419"/>
      <c r="BC26" s="419"/>
      <c r="BD26" s="419"/>
      <c r="BE26" s="419"/>
      <c r="BF26" s="419"/>
      <c r="BG26" s="419"/>
      <c r="BH26" s="419"/>
      <c r="BI26" s="419"/>
      <c r="BJ26" s="419"/>
      <c r="BK26" s="419"/>
      <c r="BL26" s="419"/>
      <c r="BM26" s="500"/>
      <c r="BN26" s="459" t="s">
        <v>175</v>
      </c>
      <c r="BO26" s="460"/>
      <c r="BP26" s="460"/>
      <c r="BQ26" s="460"/>
      <c r="BR26" s="460"/>
      <c r="BS26" s="460"/>
      <c r="BT26" s="460"/>
      <c r="BU26" s="461"/>
      <c r="BV26" s="459" t="s">
        <v>174</v>
      </c>
      <c r="BW26" s="460"/>
      <c r="BX26" s="460"/>
      <c r="BY26" s="460"/>
      <c r="BZ26" s="460"/>
      <c r="CA26" s="460"/>
      <c r="CB26" s="460"/>
      <c r="CC26" s="461"/>
      <c r="CD26" s="191"/>
      <c r="CE26" s="491"/>
      <c r="CF26" s="491"/>
      <c r="CG26" s="491"/>
      <c r="CH26" s="491"/>
      <c r="CI26" s="491"/>
      <c r="CJ26" s="491"/>
      <c r="CK26" s="491"/>
      <c r="CL26" s="491"/>
      <c r="CM26" s="491"/>
      <c r="CN26" s="491"/>
      <c r="CO26" s="491"/>
      <c r="CP26" s="491"/>
      <c r="CQ26" s="491"/>
      <c r="CR26" s="491"/>
      <c r="CS26" s="492"/>
      <c r="CT26" s="456"/>
      <c r="CU26" s="457"/>
      <c r="CV26" s="457"/>
      <c r="CW26" s="457"/>
      <c r="CX26" s="457"/>
      <c r="CY26" s="457"/>
      <c r="CZ26" s="457"/>
      <c r="DA26" s="458"/>
      <c r="DB26" s="456"/>
      <c r="DC26" s="457"/>
      <c r="DD26" s="457"/>
      <c r="DE26" s="457"/>
      <c r="DF26" s="457"/>
      <c r="DG26" s="457"/>
      <c r="DH26" s="457"/>
      <c r="DI26" s="458"/>
    </row>
    <row r="27" spans="1:113" ht="18.75" customHeight="1" thickBot="1" x14ac:dyDescent="0.25">
      <c r="A27" s="178"/>
      <c r="B27" s="438"/>
      <c r="C27" s="439"/>
      <c r="D27" s="440"/>
      <c r="E27" s="415" t="s">
        <v>180</v>
      </c>
      <c r="F27" s="416"/>
      <c r="G27" s="416"/>
      <c r="H27" s="416"/>
      <c r="I27" s="416"/>
      <c r="J27" s="416"/>
      <c r="K27" s="417"/>
      <c r="L27" s="412">
        <v>1</v>
      </c>
      <c r="M27" s="413"/>
      <c r="N27" s="413"/>
      <c r="O27" s="413"/>
      <c r="P27" s="414"/>
      <c r="Q27" s="412">
        <v>4200</v>
      </c>
      <c r="R27" s="413"/>
      <c r="S27" s="413"/>
      <c r="T27" s="413"/>
      <c r="U27" s="413"/>
      <c r="V27" s="414"/>
      <c r="W27" s="502"/>
      <c r="X27" s="439"/>
      <c r="Y27" s="440"/>
      <c r="Z27" s="415" t="s">
        <v>181</v>
      </c>
      <c r="AA27" s="416"/>
      <c r="AB27" s="416"/>
      <c r="AC27" s="416"/>
      <c r="AD27" s="416"/>
      <c r="AE27" s="416"/>
      <c r="AF27" s="416"/>
      <c r="AG27" s="417"/>
      <c r="AH27" s="412">
        <v>1</v>
      </c>
      <c r="AI27" s="413"/>
      <c r="AJ27" s="413"/>
      <c r="AK27" s="413"/>
      <c r="AL27" s="414"/>
      <c r="AM27" s="412" t="s">
        <v>182</v>
      </c>
      <c r="AN27" s="413"/>
      <c r="AO27" s="413"/>
      <c r="AP27" s="413"/>
      <c r="AQ27" s="413"/>
      <c r="AR27" s="414"/>
      <c r="AS27" s="412" t="s">
        <v>183</v>
      </c>
      <c r="AT27" s="413"/>
      <c r="AU27" s="413"/>
      <c r="AV27" s="413"/>
      <c r="AW27" s="413"/>
      <c r="AX27" s="472"/>
      <c r="AY27" s="496" t="s">
        <v>184</v>
      </c>
      <c r="AZ27" s="497"/>
      <c r="BA27" s="497"/>
      <c r="BB27" s="497"/>
      <c r="BC27" s="497"/>
      <c r="BD27" s="497"/>
      <c r="BE27" s="497"/>
      <c r="BF27" s="497"/>
      <c r="BG27" s="497"/>
      <c r="BH27" s="497"/>
      <c r="BI27" s="497"/>
      <c r="BJ27" s="497"/>
      <c r="BK27" s="497"/>
      <c r="BL27" s="497"/>
      <c r="BM27" s="498"/>
      <c r="BN27" s="493" t="s">
        <v>175</v>
      </c>
      <c r="BO27" s="494"/>
      <c r="BP27" s="494"/>
      <c r="BQ27" s="494"/>
      <c r="BR27" s="494"/>
      <c r="BS27" s="494"/>
      <c r="BT27" s="494"/>
      <c r="BU27" s="495"/>
      <c r="BV27" s="493" t="s">
        <v>175</v>
      </c>
      <c r="BW27" s="494"/>
      <c r="BX27" s="494"/>
      <c r="BY27" s="494"/>
      <c r="BZ27" s="494"/>
      <c r="CA27" s="494"/>
      <c r="CB27" s="494"/>
      <c r="CC27" s="495"/>
      <c r="CD27" s="193"/>
      <c r="CE27" s="491"/>
      <c r="CF27" s="491"/>
      <c r="CG27" s="491"/>
      <c r="CH27" s="491"/>
      <c r="CI27" s="491"/>
      <c r="CJ27" s="491"/>
      <c r="CK27" s="491"/>
      <c r="CL27" s="491"/>
      <c r="CM27" s="491"/>
      <c r="CN27" s="491"/>
      <c r="CO27" s="491"/>
      <c r="CP27" s="491"/>
      <c r="CQ27" s="491"/>
      <c r="CR27" s="491"/>
      <c r="CS27" s="492"/>
      <c r="CT27" s="456"/>
      <c r="CU27" s="457"/>
      <c r="CV27" s="457"/>
      <c r="CW27" s="457"/>
      <c r="CX27" s="457"/>
      <c r="CY27" s="457"/>
      <c r="CZ27" s="457"/>
      <c r="DA27" s="458"/>
      <c r="DB27" s="456"/>
      <c r="DC27" s="457"/>
      <c r="DD27" s="457"/>
      <c r="DE27" s="457"/>
      <c r="DF27" s="457"/>
      <c r="DG27" s="457"/>
      <c r="DH27" s="457"/>
      <c r="DI27" s="458"/>
    </row>
    <row r="28" spans="1:113" ht="18.75" customHeight="1" x14ac:dyDescent="0.2">
      <c r="A28" s="178"/>
      <c r="B28" s="438"/>
      <c r="C28" s="439"/>
      <c r="D28" s="440"/>
      <c r="E28" s="415" t="s">
        <v>185</v>
      </c>
      <c r="F28" s="416"/>
      <c r="G28" s="416"/>
      <c r="H28" s="416"/>
      <c r="I28" s="416"/>
      <c r="J28" s="416"/>
      <c r="K28" s="417"/>
      <c r="L28" s="412">
        <v>1</v>
      </c>
      <c r="M28" s="413"/>
      <c r="N28" s="413"/>
      <c r="O28" s="413"/>
      <c r="P28" s="414"/>
      <c r="Q28" s="412">
        <v>3600</v>
      </c>
      <c r="R28" s="413"/>
      <c r="S28" s="413"/>
      <c r="T28" s="413"/>
      <c r="U28" s="413"/>
      <c r="V28" s="414"/>
      <c r="W28" s="502"/>
      <c r="X28" s="439"/>
      <c r="Y28" s="440"/>
      <c r="Z28" s="415" t="s">
        <v>186</v>
      </c>
      <c r="AA28" s="416"/>
      <c r="AB28" s="416"/>
      <c r="AC28" s="416"/>
      <c r="AD28" s="416"/>
      <c r="AE28" s="416"/>
      <c r="AF28" s="416"/>
      <c r="AG28" s="417"/>
      <c r="AH28" s="412" t="s">
        <v>174</v>
      </c>
      <c r="AI28" s="413"/>
      <c r="AJ28" s="413"/>
      <c r="AK28" s="413"/>
      <c r="AL28" s="414"/>
      <c r="AM28" s="412" t="s">
        <v>174</v>
      </c>
      <c r="AN28" s="413"/>
      <c r="AO28" s="413"/>
      <c r="AP28" s="413"/>
      <c r="AQ28" s="413"/>
      <c r="AR28" s="414"/>
      <c r="AS28" s="412" t="s">
        <v>174</v>
      </c>
      <c r="AT28" s="413"/>
      <c r="AU28" s="413"/>
      <c r="AV28" s="413"/>
      <c r="AW28" s="413"/>
      <c r="AX28" s="472"/>
      <c r="AY28" s="476" t="s">
        <v>187</v>
      </c>
      <c r="AZ28" s="477"/>
      <c r="BA28" s="477"/>
      <c r="BB28" s="478"/>
      <c r="BC28" s="485" t="s">
        <v>48</v>
      </c>
      <c r="BD28" s="486"/>
      <c r="BE28" s="486"/>
      <c r="BF28" s="486"/>
      <c r="BG28" s="486"/>
      <c r="BH28" s="486"/>
      <c r="BI28" s="486"/>
      <c r="BJ28" s="486"/>
      <c r="BK28" s="486"/>
      <c r="BL28" s="486"/>
      <c r="BM28" s="487"/>
      <c r="BN28" s="488">
        <v>2542177</v>
      </c>
      <c r="BO28" s="489"/>
      <c r="BP28" s="489"/>
      <c r="BQ28" s="489"/>
      <c r="BR28" s="489"/>
      <c r="BS28" s="489"/>
      <c r="BT28" s="489"/>
      <c r="BU28" s="490"/>
      <c r="BV28" s="488">
        <v>2045486</v>
      </c>
      <c r="BW28" s="489"/>
      <c r="BX28" s="489"/>
      <c r="BY28" s="489"/>
      <c r="BZ28" s="489"/>
      <c r="CA28" s="489"/>
      <c r="CB28" s="489"/>
      <c r="CC28" s="490"/>
      <c r="CD28" s="191"/>
      <c r="CE28" s="491"/>
      <c r="CF28" s="491"/>
      <c r="CG28" s="491"/>
      <c r="CH28" s="491"/>
      <c r="CI28" s="491"/>
      <c r="CJ28" s="491"/>
      <c r="CK28" s="491"/>
      <c r="CL28" s="491"/>
      <c r="CM28" s="491"/>
      <c r="CN28" s="491"/>
      <c r="CO28" s="491"/>
      <c r="CP28" s="491"/>
      <c r="CQ28" s="491"/>
      <c r="CR28" s="491"/>
      <c r="CS28" s="492"/>
      <c r="CT28" s="456"/>
      <c r="CU28" s="457"/>
      <c r="CV28" s="457"/>
      <c r="CW28" s="457"/>
      <c r="CX28" s="457"/>
      <c r="CY28" s="457"/>
      <c r="CZ28" s="457"/>
      <c r="DA28" s="458"/>
      <c r="DB28" s="456"/>
      <c r="DC28" s="457"/>
      <c r="DD28" s="457"/>
      <c r="DE28" s="457"/>
      <c r="DF28" s="457"/>
      <c r="DG28" s="457"/>
      <c r="DH28" s="457"/>
      <c r="DI28" s="458"/>
    </row>
    <row r="29" spans="1:113" ht="18.75" customHeight="1" x14ac:dyDescent="0.2">
      <c r="A29" s="178"/>
      <c r="B29" s="438"/>
      <c r="C29" s="439"/>
      <c r="D29" s="440"/>
      <c r="E29" s="415" t="s">
        <v>188</v>
      </c>
      <c r="F29" s="416"/>
      <c r="G29" s="416"/>
      <c r="H29" s="416"/>
      <c r="I29" s="416"/>
      <c r="J29" s="416"/>
      <c r="K29" s="417"/>
      <c r="L29" s="412">
        <v>12</v>
      </c>
      <c r="M29" s="413"/>
      <c r="N29" s="413"/>
      <c r="O29" s="413"/>
      <c r="P29" s="414"/>
      <c r="Q29" s="412">
        <v>3450</v>
      </c>
      <c r="R29" s="413"/>
      <c r="S29" s="413"/>
      <c r="T29" s="413"/>
      <c r="U29" s="413"/>
      <c r="V29" s="414"/>
      <c r="W29" s="503"/>
      <c r="X29" s="504"/>
      <c r="Y29" s="505"/>
      <c r="Z29" s="415" t="s">
        <v>189</v>
      </c>
      <c r="AA29" s="416"/>
      <c r="AB29" s="416"/>
      <c r="AC29" s="416"/>
      <c r="AD29" s="416"/>
      <c r="AE29" s="416"/>
      <c r="AF29" s="416"/>
      <c r="AG29" s="417"/>
      <c r="AH29" s="412">
        <v>144</v>
      </c>
      <c r="AI29" s="413"/>
      <c r="AJ29" s="413"/>
      <c r="AK29" s="413"/>
      <c r="AL29" s="414"/>
      <c r="AM29" s="412">
        <v>453696</v>
      </c>
      <c r="AN29" s="413"/>
      <c r="AO29" s="413"/>
      <c r="AP29" s="413"/>
      <c r="AQ29" s="413"/>
      <c r="AR29" s="414"/>
      <c r="AS29" s="412">
        <v>3151</v>
      </c>
      <c r="AT29" s="413"/>
      <c r="AU29" s="413"/>
      <c r="AV29" s="413"/>
      <c r="AW29" s="413"/>
      <c r="AX29" s="472"/>
      <c r="AY29" s="479"/>
      <c r="AZ29" s="480"/>
      <c r="BA29" s="480"/>
      <c r="BB29" s="481"/>
      <c r="BC29" s="473" t="s">
        <v>190</v>
      </c>
      <c r="BD29" s="474"/>
      <c r="BE29" s="474"/>
      <c r="BF29" s="474"/>
      <c r="BG29" s="474"/>
      <c r="BH29" s="474"/>
      <c r="BI29" s="474"/>
      <c r="BJ29" s="474"/>
      <c r="BK29" s="474"/>
      <c r="BL29" s="474"/>
      <c r="BM29" s="475"/>
      <c r="BN29" s="459">
        <v>256958</v>
      </c>
      <c r="BO29" s="460"/>
      <c r="BP29" s="460"/>
      <c r="BQ29" s="460"/>
      <c r="BR29" s="460"/>
      <c r="BS29" s="460"/>
      <c r="BT29" s="460"/>
      <c r="BU29" s="461"/>
      <c r="BV29" s="459">
        <v>162913</v>
      </c>
      <c r="BW29" s="460"/>
      <c r="BX29" s="460"/>
      <c r="BY29" s="460"/>
      <c r="BZ29" s="460"/>
      <c r="CA29" s="460"/>
      <c r="CB29" s="460"/>
      <c r="CC29" s="461"/>
      <c r="CD29" s="193"/>
      <c r="CE29" s="491"/>
      <c r="CF29" s="491"/>
      <c r="CG29" s="491"/>
      <c r="CH29" s="491"/>
      <c r="CI29" s="491"/>
      <c r="CJ29" s="491"/>
      <c r="CK29" s="491"/>
      <c r="CL29" s="491"/>
      <c r="CM29" s="491"/>
      <c r="CN29" s="491"/>
      <c r="CO29" s="491"/>
      <c r="CP29" s="491"/>
      <c r="CQ29" s="491"/>
      <c r="CR29" s="491"/>
      <c r="CS29" s="492"/>
      <c r="CT29" s="456"/>
      <c r="CU29" s="457"/>
      <c r="CV29" s="457"/>
      <c r="CW29" s="457"/>
      <c r="CX29" s="457"/>
      <c r="CY29" s="457"/>
      <c r="CZ29" s="457"/>
      <c r="DA29" s="458"/>
      <c r="DB29" s="456"/>
      <c r="DC29" s="457"/>
      <c r="DD29" s="457"/>
      <c r="DE29" s="457"/>
      <c r="DF29" s="457"/>
      <c r="DG29" s="457"/>
      <c r="DH29" s="457"/>
      <c r="DI29" s="458"/>
    </row>
    <row r="30" spans="1:113" ht="18.75" customHeight="1" thickBot="1" x14ac:dyDescent="0.25">
      <c r="A30" s="178"/>
      <c r="B30" s="441"/>
      <c r="C30" s="442"/>
      <c r="D30" s="443"/>
      <c r="E30" s="420"/>
      <c r="F30" s="421"/>
      <c r="G30" s="421"/>
      <c r="H30" s="421"/>
      <c r="I30" s="421"/>
      <c r="J30" s="421"/>
      <c r="K30" s="422"/>
      <c r="L30" s="423"/>
      <c r="M30" s="424"/>
      <c r="N30" s="424"/>
      <c r="O30" s="424"/>
      <c r="P30" s="425"/>
      <c r="Q30" s="423"/>
      <c r="R30" s="424"/>
      <c r="S30" s="424"/>
      <c r="T30" s="424"/>
      <c r="U30" s="424"/>
      <c r="V30" s="425"/>
      <c r="W30" s="426" t="s">
        <v>191</v>
      </c>
      <c r="X30" s="427"/>
      <c r="Y30" s="427"/>
      <c r="Z30" s="427"/>
      <c r="AA30" s="427"/>
      <c r="AB30" s="427"/>
      <c r="AC30" s="427"/>
      <c r="AD30" s="427"/>
      <c r="AE30" s="427"/>
      <c r="AF30" s="427"/>
      <c r="AG30" s="428"/>
      <c r="AH30" s="429">
        <v>96.3</v>
      </c>
      <c r="AI30" s="430"/>
      <c r="AJ30" s="430"/>
      <c r="AK30" s="430"/>
      <c r="AL30" s="430"/>
      <c r="AM30" s="430"/>
      <c r="AN30" s="430"/>
      <c r="AO30" s="430"/>
      <c r="AP30" s="430"/>
      <c r="AQ30" s="430"/>
      <c r="AR30" s="430"/>
      <c r="AS30" s="430"/>
      <c r="AT30" s="430"/>
      <c r="AU30" s="430"/>
      <c r="AV30" s="430"/>
      <c r="AW30" s="430"/>
      <c r="AX30" s="431"/>
      <c r="AY30" s="482"/>
      <c r="AZ30" s="483"/>
      <c r="BA30" s="483"/>
      <c r="BB30" s="484"/>
      <c r="BC30" s="432" t="s">
        <v>50</v>
      </c>
      <c r="BD30" s="433"/>
      <c r="BE30" s="433"/>
      <c r="BF30" s="433"/>
      <c r="BG30" s="433"/>
      <c r="BH30" s="433"/>
      <c r="BI30" s="433"/>
      <c r="BJ30" s="433"/>
      <c r="BK30" s="433"/>
      <c r="BL30" s="433"/>
      <c r="BM30" s="434"/>
      <c r="BN30" s="493">
        <v>761948</v>
      </c>
      <c r="BO30" s="494"/>
      <c r="BP30" s="494"/>
      <c r="BQ30" s="494"/>
      <c r="BR30" s="494"/>
      <c r="BS30" s="494"/>
      <c r="BT30" s="494"/>
      <c r="BU30" s="495"/>
      <c r="BV30" s="493">
        <v>691133</v>
      </c>
      <c r="BW30" s="494"/>
      <c r="BX30" s="494"/>
      <c r="BY30" s="494"/>
      <c r="BZ30" s="494"/>
      <c r="CA30" s="494"/>
      <c r="CB30" s="494"/>
      <c r="CC30" s="495"/>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8" t="s">
        <v>192</v>
      </c>
      <c r="D32" s="418"/>
      <c r="E32" s="418"/>
      <c r="F32" s="418"/>
      <c r="G32" s="418"/>
      <c r="H32" s="418"/>
      <c r="I32" s="418"/>
      <c r="J32" s="418"/>
      <c r="K32" s="418"/>
      <c r="L32" s="418"/>
      <c r="M32" s="418"/>
      <c r="N32" s="418"/>
      <c r="O32" s="418"/>
      <c r="P32" s="418"/>
      <c r="Q32" s="418"/>
      <c r="R32" s="418"/>
      <c r="S32" s="418"/>
      <c r="U32" s="419" t="s">
        <v>193</v>
      </c>
      <c r="V32" s="419"/>
      <c r="W32" s="419"/>
      <c r="X32" s="419"/>
      <c r="Y32" s="419"/>
      <c r="Z32" s="419"/>
      <c r="AA32" s="419"/>
      <c r="AB32" s="419"/>
      <c r="AC32" s="419"/>
      <c r="AD32" s="419"/>
      <c r="AE32" s="419"/>
      <c r="AF32" s="419"/>
      <c r="AG32" s="419"/>
      <c r="AH32" s="419"/>
      <c r="AI32" s="419"/>
      <c r="AJ32" s="419"/>
      <c r="AK32" s="419"/>
      <c r="AM32" s="419" t="s">
        <v>194</v>
      </c>
      <c r="AN32" s="419"/>
      <c r="AO32" s="419"/>
      <c r="AP32" s="419"/>
      <c r="AQ32" s="419"/>
      <c r="AR32" s="419"/>
      <c r="AS32" s="419"/>
      <c r="AT32" s="419"/>
      <c r="AU32" s="419"/>
      <c r="AV32" s="419"/>
      <c r="AW32" s="419"/>
      <c r="AX32" s="419"/>
      <c r="AY32" s="419"/>
      <c r="AZ32" s="419"/>
      <c r="BA32" s="419"/>
      <c r="BB32" s="419"/>
      <c r="BC32" s="419"/>
      <c r="BE32" s="419" t="s">
        <v>195</v>
      </c>
      <c r="BF32" s="419"/>
      <c r="BG32" s="419"/>
      <c r="BH32" s="419"/>
      <c r="BI32" s="419"/>
      <c r="BJ32" s="419"/>
      <c r="BK32" s="419"/>
      <c r="BL32" s="419"/>
      <c r="BM32" s="419"/>
      <c r="BN32" s="419"/>
      <c r="BO32" s="419"/>
      <c r="BP32" s="419"/>
      <c r="BQ32" s="419"/>
      <c r="BR32" s="419"/>
      <c r="BS32" s="419"/>
      <c r="BT32" s="419"/>
      <c r="BU32" s="419"/>
      <c r="BW32" s="419" t="s">
        <v>196</v>
      </c>
      <c r="BX32" s="419"/>
      <c r="BY32" s="419"/>
      <c r="BZ32" s="419"/>
      <c r="CA32" s="419"/>
      <c r="CB32" s="419"/>
      <c r="CC32" s="419"/>
      <c r="CD32" s="419"/>
      <c r="CE32" s="419"/>
      <c r="CF32" s="419"/>
      <c r="CG32" s="419"/>
      <c r="CH32" s="419"/>
      <c r="CI32" s="419"/>
      <c r="CJ32" s="419"/>
      <c r="CK32" s="419"/>
      <c r="CL32" s="419"/>
      <c r="CM32" s="419"/>
      <c r="CO32" s="419" t="s">
        <v>197</v>
      </c>
      <c r="CP32" s="419"/>
      <c r="CQ32" s="419"/>
      <c r="CR32" s="419"/>
      <c r="CS32" s="419"/>
      <c r="CT32" s="419"/>
      <c r="CU32" s="419"/>
      <c r="CV32" s="419"/>
      <c r="CW32" s="419"/>
      <c r="CX32" s="419"/>
      <c r="CY32" s="419"/>
      <c r="CZ32" s="419"/>
      <c r="DA32" s="419"/>
      <c r="DB32" s="419"/>
      <c r="DC32" s="419"/>
      <c r="DD32" s="419"/>
      <c r="DE32" s="419"/>
      <c r="DI32" s="201"/>
    </row>
    <row r="33" spans="1:113" ht="13.5" customHeight="1" x14ac:dyDescent="0.2">
      <c r="A33" s="178"/>
      <c r="B33" s="202"/>
      <c r="C33" s="411" t="s">
        <v>198</v>
      </c>
      <c r="D33" s="411"/>
      <c r="E33" s="410" t="s">
        <v>199</v>
      </c>
      <c r="F33" s="410"/>
      <c r="G33" s="410"/>
      <c r="H33" s="410"/>
      <c r="I33" s="410"/>
      <c r="J33" s="410"/>
      <c r="K33" s="410"/>
      <c r="L33" s="410"/>
      <c r="M33" s="410"/>
      <c r="N33" s="410"/>
      <c r="O33" s="410"/>
      <c r="P33" s="410"/>
      <c r="Q33" s="410"/>
      <c r="R33" s="410"/>
      <c r="S33" s="410"/>
      <c r="T33" s="203"/>
      <c r="U33" s="411" t="s">
        <v>200</v>
      </c>
      <c r="V33" s="411"/>
      <c r="W33" s="410" t="s">
        <v>199</v>
      </c>
      <c r="X33" s="410"/>
      <c r="Y33" s="410"/>
      <c r="Z33" s="410"/>
      <c r="AA33" s="410"/>
      <c r="AB33" s="410"/>
      <c r="AC33" s="410"/>
      <c r="AD33" s="410"/>
      <c r="AE33" s="410"/>
      <c r="AF33" s="410"/>
      <c r="AG33" s="410"/>
      <c r="AH33" s="410"/>
      <c r="AI33" s="410"/>
      <c r="AJ33" s="410"/>
      <c r="AK33" s="410"/>
      <c r="AL33" s="203"/>
      <c r="AM33" s="411" t="s">
        <v>200</v>
      </c>
      <c r="AN33" s="411"/>
      <c r="AO33" s="410" t="s">
        <v>201</v>
      </c>
      <c r="AP33" s="410"/>
      <c r="AQ33" s="410"/>
      <c r="AR33" s="410"/>
      <c r="AS33" s="410"/>
      <c r="AT33" s="410"/>
      <c r="AU33" s="410"/>
      <c r="AV33" s="410"/>
      <c r="AW33" s="410"/>
      <c r="AX33" s="410"/>
      <c r="AY33" s="410"/>
      <c r="AZ33" s="410"/>
      <c r="BA33" s="410"/>
      <c r="BB33" s="410"/>
      <c r="BC33" s="410"/>
      <c r="BD33" s="204"/>
      <c r="BE33" s="410" t="s">
        <v>202</v>
      </c>
      <c r="BF33" s="410"/>
      <c r="BG33" s="410" t="s">
        <v>203</v>
      </c>
      <c r="BH33" s="410"/>
      <c r="BI33" s="410"/>
      <c r="BJ33" s="410"/>
      <c r="BK33" s="410"/>
      <c r="BL33" s="410"/>
      <c r="BM33" s="410"/>
      <c r="BN33" s="410"/>
      <c r="BO33" s="410"/>
      <c r="BP33" s="410"/>
      <c r="BQ33" s="410"/>
      <c r="BR33" s="410"/>
      <c r="BS33" s="410"/>
      <c r="BT33" s="410"/>
      <c r="BU33" s="410"/>
      <c r="BV33" s="204"/>
      <c r="BW33" s="411" t="s">
        <v>202</v>
      </c>
      <c r="BX33" s="411"/>
      <c r="BY33" s="410" t="s">
        <v>204</v>
      </c>
      <c r="BZ33" s="410"/>
      <c r="CA33" s="410"/>
      <c r="CB33" s="410"/>
      <c r="CC33" s="410"/>
      <c r="CD33" s="410"/>
      <c r="CE33" s="410"/>
      <c r="CF33" s="410"/>
      <c r="CG33" s="410"/>
      <c r="CH33" s="410"/>
      <c r="CI33" s="410"/>
      <c r="CJ33" s="410"/>
      <c r="CK33" s="410"/>
      <c r="CL33" s="410"/>
      <c r="CM33" s="410"/>
      <c r="CN33" s="203"/>
      <c r="CO33" s="411" t="s">
        <v>205</v>
      </c>
      <c r="CP33" s="411"/>
      <c r="CQ33" s="410" t="s">
        <v>206</v>
      </c>
      <c r="CR33" s="410"/>
      <c r="CS33" s="410"/>
      <c r="CT33" s="410"/>
      <c r="CU33" s="410"/>
      <c r="CV33" s="410"/>
      <c r="CW33" s="410"/>
      <c r="CX33" s="410"/>
      <c r="CY33" s="410"/>
      <c r="CZ33" s="410"/>
      <c r="DA33" s="410"/>
      <c r="DB33" s="410"/>
      <c r="DC33" s="410"/>
      <c r="DD33" s="410"/>
      <c r="DE33" s="410"/>
      <c r="DF33" s="203"/>
      <c r="DG33" s="409" t="s">
        <v>207</v>
      </c>
      <c r="DH33" s="409"/>
      <c r="DI33" s="205"/>
    </row>
    <row r="34" spans="1:113" ht="32.25" customHeight="1" x14ac:dyDescent="0.2">
      <c r="A34" s="178"/>
      <c r="B34" s="202"/>
      <c r="C34" s="407">
        <f>IF(E34="","",1)</f>
        <v>1</v>
      </c>
      <c r="D34" s="407"/>
      <c r="E34" s="408" t="str">
        <f>IF('各会計、関係団体の財政状況及び健全化判断比率'!B7="","",'各会計、関係団体の財政状況及び健全化判断比率'!B7)</f>
        <v>一般会計</v>
      </c>
      <c r="F34" s="408"/>
      <c r="G34" s="408"/>
      <c r="H34" s="408"/>
      <c r="I34" s="408"/>
      <c r="J34" s="408"/>
      <c r="K34" s="408"/>
      <c r="L34" s="408"/>
      <c r="M34" s="408"/>
      <c r="N34" s="408"/>
      <c r="O34" s="408"/>
      <c r="P34" s="408"/>
      <c r="Q34" s="408"/>
      <c r="R34" s="408"/>
      <c r="S34" s="408"/>
      <c r="T34" s="178"/>
      <c r="U34" s="407">
        <f>IF(W34="","",MAX(C34:D43)+1)</f>
        <v>2</v>
      </c>
      <c r="V34" s="407"/>
      <c r="W34" s="408" t="str">
        <f>IF('各会計、関係団体の財政状況及び健全化判断比率'!B28="","",'各会計、関係団体の財政状況及び健全化判断比率'!B28)</f>
        <v>国民健康保険特別会計</v>
      </c>
      <c r="X34" s="408"/>
      <c r="Y34" s="408"/>
      <c r="Z34" s="408"/>
      <c r="AA34" s="408"/>
      <c r="AB34" s="408"/>
      <c r="AC34" s="408"/>
      <c r="AD34" s="408"/>
      <c r="AE34" s="408"/>
      <c r="AF34" s="408"/>
      <c r="AG34" s="408"/>
      <c r="AH34" s="408"/>
      <c r="AI34" s="408"/>
      <c r="AJ34" s="408"/>
      <c r="AK34" s="408"/>
      <c r="AL34" s="178"/>
      <c r="AM34" s="407" t="str">
        <f>IF(AO34="","",MAX(C34:D43,U34:V43)+1)</f>
        <v/>
      </c>
      <c r="AN34" s="407"/>
      <c r="AO34" s="408"/>
      <c r="AP34" s="408"/>
      <c r="AQ34" s="408"/>
      <c r="AR34" s="408"/>
      <c r="AS34" s="408"/>
      <c r="AT34" s="408"/>
      <c r="AU34" s="408"/>
      <c r="AV34" s="408"/>
      <c r="AW34" s="408"/>
      <c r="AX34" s="408"/>
      <c r="AY34" s="408"/>
      <c r="AZ34" s="408"/>
      <c r="BA34" s="408"/>
      <c r="BB34" s="408"/>
      <c r="BC34" s="408"/>
      <c r="BD34" s="178"/>
      <c r="BE34" s="407">
        <f>IF(BG34="","",MAX(C34:D43,U34:V43,AM34:AN43)+1)</f>
        <v>5</v>
      </c>
      <c r="BF34" s="407"/>
      <c r="BG34" s="408" t="str">
        <f>IF('各会計、関係団体の財政状況及び健全化判断比率'!B31="","",'各会計、関係団体の財政状況及び健全化判断比率'!B31)</f>
        <v>下水道事業特別会計</v>
      </c>
      <c r="BH34" s="408"/>
      <c r="BI34" s="408"/>
      <c r="BJ34" s="408"/>
      <c r="BK34" s="408"/>
      <c r="BL34" s="408"/>
      <c r="BM34" s="408"/>
      <c r="BN34" s="408"/>
      <c r="BO34" s="408"/>
      <c r="BP34" s="408"/>
      <c r="BQ34" s="408"/>
      <c r="BR34" s="408"/>
      <c r="BS34" s="408"/>
      <c r="BT34" s="408"/>
      <c r="BU34" s="408"/>
      <c r="BV34" s="178"/>
      <c r="BW34" s="407">
        <f>IF(BY34="","",MAX(C34:D43,U34:V43,AM34:AN43,BE34:BF43)+1)</f>
        <v>6</v>
      </c>
      <c r="BX34" s="407"/>
      <c r="BY34" s="408" t="str">
        <f>IF('各会計、関係団体の財政状況及び健全化判断比率'!B68="","",'各会計、関係団体の財政状況及び健全化判断比率'!B68)</f>
        <v>秋川流域斎場組合</v>
      </c>
      <c r="BZ34" s="408"/>
      <c r="CA34" s="408"/>
      <c r="CB34" s="408"/>
      <c r="CC34" s="408"/>
      <c r="CD34" s="408"/>
      <c r="CE34" s="408"/>
      <c r="CF34" s="408"/>
      <c r="CG34" s="408"/>
      <c r="CH34" s="408"/>
      <c r="CI34" s="408"/>
      <c r="CJ34" s="408"/>
      <c r="CK34" s="408"/>
      <c r="CL34" s="408"/>
      <c r="CM34" s="408"/>
      <c r="CN34" s="178"/>
      <c r="CO34" s="407">
        <f>IF(CQ34="","",MAX(C34:D43,U34:V43,AM34:AN43,BE34:BF43,BW34:BX43)+1)</f>
        <v>15</v>
      </c>
      <c r="CP34" s="407"/>
      <c r="CQ34" s="408" t="str">
        <f>IF('各会計、関係団体の財政状況及び健全化判断比率'!BS7="","",'各会計、関係団体の財政状況及び健全化判断比率'!BS7)</f>
        <v>日の出町土地開発公社</v>
      </c>
      <c r="CR34" s="408"/>
      <c r="CS34" s="408"/>
      <c r="CT34" s="408"/>
      <c r="CU34" s="408"/>
      <c r="CV34" s="408"/>
      <c r="CW34" s="408"/>
      <c r="CX34" s="408"/>
      <c r="CY34" s="408"/>
      <c r="CZ34" s="408"/>
      <c r="DA34" s="408"/>
      <c r="DB34" s="408"/>
      <c r="DC34" s="408"/>
      <c r="DD34" s="408"/>
      <c r="DE34" s="408"/>
      <c r="DG34" s="405" t="str">
        <f>IF('各会計、関係団体の財政状況及び健全化判断比率'!BR7="","",'各会計、関係団体の財政状況及び健全化判断比率'!BR7)</f>
        <v>○</v>
      </c>
      <c r="DH34" s="405"/>
      <c r="DI34" s="205"/>
    </row>
    <row r="35" spans="1:113" ht="32.25" customHeight="1" x14ac:dyDescent="0.2">
      <c r="A35" s="178"/>
      <c r="B35" s="202"/>
      <c r="C35" s="407" t="str">
        <f>IF(E35="","",C34+1)</f>
        <v/>
      </c>
      <c r="D35" s="407"/>
      <c r="E35" s="408" t="str">
        <f>IF('各会計、関係団体の財政状況及び健全化判断比率'!B8="","",'各会計、関係団体の財政状況及び健全化判断比率'!B8)</f>
        <v/>
      </c>
      <c r="F35" s="408"/>
      <c r="G35" s="408"/>
      <c r="H35" s="408"/>
      <c r="I35" s="408"/>
      <c r="J35" s="408"/>
      <c r="K35" s="408"/>
      <c r="L35" s="408"/>
      <c r="M35" s="408"/>
      <c r="N35" s="408"/>
      <c r="O35" s="408"/>
      <c r="P35" s="408"/>
      <c r="Q35" s="408"/>
      <c r="R35" s="408"/>
      <c r="S35" s="408"/>
      <c r="T35" s="178"/>
      <c r="U35" s="407">
        <f>IF(W35="","",U34+1)</f>
        <v>3</v>
      </c>
      <c r="V35" s="407"/>
      <c r="W35" s="408" t="str">
        <f>IF('各会計、関係団体の財政状況及び健全化判断比率'!B29="","",'各会計、関係団体の財政状況及び健全化判断比率'!B29)</f>
        <v>介護保険特別会計</v>
      </c>
      <c r="X35" s="408"/>
      <c r="Y35" s="408"/>
      <c r="Z35" s="408"/>
      <c r="AA35" s="408"/>
      <c r="AB35" s="408"/>
      <c r="AC35" s="408"/>
      <c r="AD35" s="408"/>
      <c r="AE35" s="408"/>
      <c r="AF35" s="408"/>
      <c r="AG35" s="408"/>
      <c r="AH35" s="408"/>
      <c r="AI35" s="408"/>
      <c r="AJ35" s="408"/>
      <c r="AK35" s="408"/>
      <c r="AL35" s="178"/>
      <c r="AM35" s="407" t="str">
        <f t="shared" ref="AM35:AM43" si="0">IF(AO35="","",AM34+1)</f>
        <v/>
      </c>
      <c r="AN35" s="407"/>
      <c r="AO35" s="408"/>
      <c r="AP35" s="408"/>
      <c r="AQ35" s="408"/>
      <c r="AR35" s="408"/>
      <c r="AS35" s="408"/>
      <c r="AT35" s="408"/>
      <c r="AU35" s="408"/>
      <c r="AV35" s="408"/>
      <c r="AW35" s="408"/>
      <c r="AX35" s="408"/>
      <c r="AY35" s="408"/>
      <c r="AZ35" s="408"/>
      <c r="BA35" s="408"/>
      <c r="BB35" s="408"/>
      <c r="BC35" s="408"/>
      <c r="BD35" s="178"/>
      <c r="BE35" s="407" t="str">
        <f t="shared" ref="BE35:BE43" si="1">IF(BG35="","",BE34+1)</f>
        <v/>
      </c>
      <c r="BF35" s="407"/>
      <c r="BG35" s="408"/>
      <c r="BH35" s="408"/>
      <c r="BI35" s="408"/>
      <c r="BJ35" s="408"/>
      <c r="BK35" s="408"/>
      <c r="BL35" s="408"/>
      <c r="BM35" s="408"/>
      <c r="BN35" s="408"/>
      <c r="BO35" s="408"/>
      <c r="BP35" s="408"/>
      <c r="BQ35" s="408"/>
      <c r="BR35" s="408"/>
      <c r="BS35" s="408"/>
      <c r="BT35" s="408"/>
      <c r="BU35" s="408"/>
      <c r="BV35" s="178"/>
      <c r="BW35" s="407">
        <f t="shared" ref="BW35:BW43" si="2">IF(BY35="","",BW34+1)</f>
        <v>7</v>
      </c>
      <c r="BX35" s="407"/>
      <c r="BY35" s="408" t="str">
        <f>IF('各会計、関係団体の財政状況及び健全化判断比率'!B69="","",'各会計、関係団体の財政状況及び健全化判断比率'!B69)</f>
        <v>西秋川衛生組合</v>
      </c>
      <c r="BZ35" s="408"/>
      <c r="CA35" s="408"/>
      <c r="CB35" s="408"/>
      <c r="CC35" s="408"/>
      <c r="CD35" s="408"/>
      <c r="CE35" s="408"/>
      <c r="CF35" s="408"/>
      <c r="CG35" s="408"/>
      <c r="CH35" s="408"/>
      <c r="CI35" s="408"/>
      <c r="CJ35" s="408"/>
      <c r="CK35" s="408"/>
      <c r="CL35" s="408"/>
      <c r="CM35" s="408"/>
      <c r="CN35" s="178"/>
      <c r="CO35" s="407">
        <f t="shared" ref="CO35:CO43" si="3">IF(CQ35="","",CO34+1)</f>
        <v>16</v>
      </c>
      <c r="CP35" s="407"/>
      <c r="CQ35" s="408" t="str">
        <f>IF('各会計、関係団体の財政状況及び健全化判断比率'!BS8="","",'各会計、関係団体の財政状況及び健全化判断比率'!BS8)</f>
        <v>日の出町サービス総合センター</v>
      </c>
      <c r="CR35" s="408"/>
      <c r="CS35" s="408"/>
      <c r="CT35" s="408"/>
      <c r="CU35" s="408"/>
      <c r="CV35" s="408"/>
      <c r="CW35" s="408"/>
      <c r="CX35" s="408"/>
      <c r="CY35" s="408"/>
      <c r="CZ35" s="408"/>
      <c r="DA35" s="408"/>
      <c r="DB35" s="408"/>
      <c r="DC35" s="408"/>
      <c r="DD35" s="408"/>
      <c r="DE35" s="408"/>
      <c r="DG35" s="405" t="str">
        <f>IF('各会計、関係団体の財政状況及び健全化判断比率'!BR8="","",'各会計、関係団体の財政状況及び健全化判断比率'!BR8)</f>
        <v/>
      </c>
      <c r="DH35" s="405"/>
      <c r="DI35" s="205"/>
    </row>
    <row r="36" spans="1:113" ht="32.25" customHeight="1" x14ac:dyDescent="0.2">
      <c r="A36" s="178"/>
      <c r="B36" s="202"/>
      <c r="C36" s="407" t="str">
        <f>IF(E36="","",C35+1)</f>
        <v/>
      </c>
      <c r="D36" s="407"/>
      <c r="E36" s="408" t="str">
        <f>IF('各会計、関係団体の財政状況及び健全化判断比率'!B9="","",'各会計、関係団体の財政状況及び健全化判断比率'!B9)</f>
        <v/>
      </c>
      <c r="F36" s="408"/>
      <c r="G36" s="408"/>
      <c r="H36" s="408"/>
      <c r="I36" s="408"/>
      <c r="J36" s="408"/>
      <c r="K36" s="408"/>
      <c r="L36" s="408"/>
      <c r="M36" s="408"/>
      <c r="N36" s="408"/>
      <c r="O36" s="408"/>
      <c r="P36" s="408"/>
      <c r="Q36" s="408"/>
      <c r="R36" s="408"/>
      <c r="S36" s="408"/>
      <c r="T36" s="178"/>
      <c r="U36" s="407">
        <f t="shared" ref="U36:U43" si="4">IF(W36="","",U35+1)</f>
        <v>4</v>
      </c>
      <c r="V36" s="407"/>
      <c r="W36" s="408" t="str">
        <f>IF('各会計、関係団体の財政状況及び健全化判断比率'!B30="","",'各会計、関係団体の財政状況及び健全化判断比率'!B30)</f>
        <v>後期高齢者医療特別会計</v>
      </c>
      <c r="X36" s="408"/>
      <c r="Y36" s="408"/>
      <c r="Z36" s="408"/>
      <c r="AA36" s="408"/>
      <c r="AB36" s="408"/>
      <c r="AC36" s="408"/>
      <c r="AD36" s="408"/>
      <c r="AE36" s="408"/>
      <c r="AF36" s="408"/>
      <c r="AG36" s="408"/>
      <c r="AH36" s="408"/>
      <c r="AI36" s="408"/>
      <c r="AJ36" s="408"/>
      <c r="AK36" s="408"/>
      <c r="AL36" s="178"/>
      <c r="AM36" s="407" t="str">
        <f t="shared" si="0"/>
        <v/>
      </c>
      <c r="AN36" s="407"/>
      <c r="AO36" s="408"/>
      <c r="AP36" s="408"/>
      <c r="AQ36" s="408"/>
      <c r="AR36" s="408"/>
      <c r="AS36" s="408"/>
      <c r="AT36" s="408"/>
      <c r="AU36" s="408"/>
      <c r="AV36" s="408"/>
      <c r="AW36" s="408"/>
      <c r="AX36" s="408"/>
      <c r="AY36" s="408"/>
      <c r="AZ36" s="408"/>
      <c r="BA36" s="408"/>
      <c r="BB36" s="408"/>
      <c r="BC36" s="408"/>
      <c r="BD36" s="178"/>
      <c r="BE36" s="407" t="str">
        <f t="shared" si="1"/>
        <v/>
      </c>
      <c r="BF36" s="407"/>
      <c r="BG36" s="408"/>
      <c r="BH36" s="408"/>
      <c r="BI36" s="408"/>
      <c r="BJ36" s="408"/>
      <c r="BK36" s="408"/>
      <c r="BL36" s="408"/>
      <c r="BM36" s="408"/>
      <c r="BN36" s="408"/>
      <c r="BO36" s="408"/>
      <c r="BP36" s="408"/>
      <c r="BQ36" s="408"/>
      <c r="BR36" s="408"/>
      <c r="BS36" s="408"/>
      <c r="BT36" s="408"/>
      <c r="BU36" s="408"/>
      <c r="BV36" s="178"/>
      <c r="BW36" s="407">
        <f t="shared" si="2"/>
        <v>8</v>
      </c>
      <c r="BX36" s="407"/>
      <c r="BY36" s="408" t="str">
        <f>IF('各会計、関係団体の財政状況及び健全化判断比率'!B70="","",'各会計、関係団体の財政状況及び健全化判断比率'!B70)</f>
        <v>阿伎留病院企業団</v>
      </c>
      <c r="BZ36" s="408"/>
      <c r="CA36" s="408"/>
      <c r="CB36" s="408"/>
      <c r="CC36" s="408"/>
      <c r="CD36" s="408"/>
      <c r="CE36" s="408"/>
      <c r="CF36" s="408"/>
      <c r="CG36" s="408"/>
      <c r="CH36" s="408"/>
      <c r="CI36" s="408"/>
      <c r="CJ36" s="408"/>
      <c r="CK36" s="408"/>
      <c r="CL36" s="408"/>
      <c r="CM36" s="408"/>
      <c r="CN36" s="178"/>
      <c r="CO36" s="407" t="str">
        <f t="shared" si="3"/>
        <v/>
      </c>
      <c r="CP36" s="407"/>
      <c r="CQ36" s="408" t="str">
        <f>IF('各会計、関係団体の財政状況及び健全化判断比率'!BS9="","",'各会計、関係団体の財政状況及び健全化判断比率'!BS9)</f>
        <v/>
      </c>
      <c r="CR36" s="408"/>
      <c r="CS36" s="408"/>
      <c r="CT36" s="408"/>
      <c r="CU36" s="408"/>
      <c r="CV36" s="408"/>
      <c r="CW36" s="408"/>
      <c r="CX36" s="408"/>
      <c r="CY36" s="408"/>
      <c r="CZ36" s="408"/>
      <c r="DA36" s="408"/>
      <c r="DB36" s="408"/>
      <c r="DC36" s="408"/>
      <c r="DD36" s="408"/>
      <c r="DE36" s="408"/>
      <c r="DG36" s="405" t="str">
        <f>IF('各会計、関係団体の財政状況及び健全化判断比率'!BR9="","",'各会計、関係団体の財政状況及び健全化判断比率'!BR9)</f>
        <v/>
      </c>
      <c r="DH36" s="405"/>
      <c r="DI36" s="205"/>
    </row>
    <row r="37" spans="1:113" ht="32.25" customHeight="1" x14ac:dyDescent="0.2">
      <c r="A37" s="178"/>
      <c r="B37" s="202"/>
      <c r="C37" s="407" t="str">
        <f>IF(E37="","",C36+1)</f>
        <v/>
      </c>
      <c r="D37" s="407"/>
      <c r="E37" s="408" t="str">
        <f>IF('各会計、関係団体の財政状況及び健全化判断比率'!B10="","",'各会計、関係団体の財政状況及び健全化判断比率'!B10)</f>
        <v/>
      </c>
      <c r="F37" s="408"/>
      <c r="G37" s="408"/>
      <c r="H37" s="408"/>
      <c r="I37" s="408"/>
      <c r="J37" s="408"/>
      <c r="K37" s="408"/>
      <c r="L37" s="408"/>
      <c r="M37" s="408"/>
      <c r="N37" s="408"/>
      <c r="O37" s="408"/>
      <c r="P37" s="408"/>
      <c r="Q37" s="408"/>
      <c r="R37" s="408"/>
      <c r="S37" s="408"/>
      <c r="T37" s="178"/>
      <c r="U37" s="407" t="str">
        <f t="shared" si="4"/>
        <v/>
      </c>
      <c r="V37" s="407"/>
      <c r="W37" s="408"/>
      <c r="X37" s="408"/>
      <c r="Y37" s="408"/>
      <c r="Z37" s="408"/>
      <c r="AA37" s="408"/>
      <c r="AB37" s="408"/>
      <c r="AC37" s="408"/>
      <c r="AD37" s="408"/>
      <c r="AE37" s="408"/>
      <c r="AF37" s="408"/>
      <c r="AG37" s="408"/>
      <c r="AH37" s="408"/>
      <c r="AI37" s="408"/>
      <c r="AJ37" s="408"/>
      <c r="AK37" s="408"/>
      <c r="AL37" s="178"/>
      <c r="AM37" s="407" t="str">
        <f t="shared" si="0"/>
        <v/>
      </c>
      <c r="AN37" s="407"/>
      <c r="AO37" s="408"/>
      <c r="AP37" s="408"/>
      <c r="AQ37" s="408"/>
      <c r="AR37" s="408"/>
      <c r="AS37" s="408"/>
      <c r="AT37" s="408"/>
      <c r="AU37" s="408"/>
      <c r="AV37" s="408"/>
      <c r="AW37" s="408"/>
      <c r="AX37" s="408"/>
      <c r="AY37" s="408"/>
      <c r="AZ37" s="408"/>
      <c r="BA37" s="408"/>
      <c r="BB37" s="408"/>
      <c r="BC37" s="408"/>
      <c r="BD37" s="178"/>
      <c r="BE37" s="407" t="str">
        <f t="shared" si="1"/>
        <v/>
      </c>
      <c r="BF37" s="407"/>
      <c r="BG37" s="408"/>
      <c r="BH37" s="408"/>
      <c r="BI37" s="408"/>
      <c r="BJ37" s="408"/>
      <c r="BK37" s="408"/>
      <c r="BL37" s="408"/>
      <c r="BM37" s="408"/>
      <c r="BN37" s="408"/>
      <c r="BO37" s="408"/>
      <c r="BP37" s="408"/>
      <c r="BQ37" s="408"/>
      <c r="BR37" s="408"/>
      <c r="BS37" s="408"/>
      <c r="BT37" s="408"/>
      <c r="BU37" s="408"/>
      <c r="BV37" s="178"/>
      <c r="BW37" s="407">
        <f t="shared" si="2"/>
        <v>9</v>
      </c>
      <c r="BX37" s="407"/>
      <c r="BY37" s="408" t="str">
        <f>IF('各会計、関係団体の財政状況及び健全化判断比率'!B71="","",'各会計、関係団体の財政状況及び健全化判断比率'!B71)</f>
        <v>東京市町村総合事務組合(一般会計)</v>
      </c>
      <c r="BZ37" s="408"/>
      <c r="CA37" s="408"/>
      <c r="CB37" s="408"/>
      <c r="CC37" s="408"/>
      <c r="CD37" s="408"/>
      <c r="CE37" s="408"/>
      <c r="CF37" s="408"/>
      <c r="CG37" s="408"/>
      <c r="CH37" s="408"/>
      <c r="CI37" s="408"/>
      <c r="CJ37" s="408"/>
      <c r="CK37" s="408"/>
      <c r="CL37" s="408"/>
      <c r="CM37" s="408"/>
      <c r="CN37" s="178"/>
      <c r="CO37" s="407" t="str">
        <f t="shared" si="3"/>
        <v/>
      </c>
      <c r="CP37" s="407"/>
      <c r="CQ37" s="408" t="str">
        <f>IF('各会計、関係団体の財政状況及び健全化判断比率'!BS10="","",'各会計、関係団体の財政状況及び健全化判断比率'!BS10)</f>
        <v/>
      </c>
      <c r="CR37" s="408"/>
      <c r="CS37" s="408"/>
      <c r="CT37" s="408"/>
      <c r="CU37" s="408"/>
      <c r="CV37" s="408"/>
      <c r="CW37" s="408"/>
      <c r="CX37" s="408"/>
      <c r="CY37" s="408"/>
      <c r="CZ37" s="408"/>
      <c r="DA37" s="408"/>
      <c r="DB37" s="408"/>
      <c r="DC37" s="408"/>
      <c r="DD37" s="408"/>
      <c r="DE37" s="408"/>
      <c r="DG37" s="405" t="str">
        <f>IF('各会計、関係団体の財政状況及び健全化判断比率'!BR10="","",'各会計、関係団体の財政状況及び健全化判断比率'!BR10)</f>
        <v/>
      </c>
      <c r="DH37" s="405"/>
      <c r="DI37" s="205"/>
    </row>
    <row r="38" spans="1:113" ht="32.25" customHeight="1" x14ac:dyDescent="0.2">
      <c r="A38" s="178"/>
      <c r="B38" s="202"/>
      <c r="C38" s="407" t="str">
        <f t="shared" ref="C38:C43" si="5">IF(E38="","",C37+1)</f>
        <v/>
      </c>
      <c r="D38" s="407"/>
      <c r="E38" s="408" t="str">
        <f>IF('各会計、関係団体の財政状況及び健全化判断比率'!B11="","",'各会計、関係団体の財政状況及び健全化判断比率'!B11)</f>
        <v/>
      </c>
      <c r="F38" s="408"/>
      <c r="G38" s="408"/>
      <c r="H38" s="408"/>
      <c r="I38" s="408"/>
      <c r="J38" s="408"/>
      <c r="K38" s="408"/>
      <c r="L38" s="408"/>
      <c r="M38" s="408"/>
      <c r="N38" s="408"/>
      <c r="O38" s="408"/>
      <c r="P38" s="408"/>
      <c r="Q38" s="408"/>
      <c r="R38" s="408"/>
      <c r="S38" s="408"/>
      <c r="T38" s="178"/>
      <c r="U38" s="407" t="str">
        <f t="shared" si="4"/>
        <v/>
      </c>
      <c r="V38" s="407"/>
      <c r="W38" s="408"/>
      <c r="X38" s="408"/>
      <c r="Y38" s="408"/>
      <c r="Z38" s="408"/>
      <c r="AA38" s="408"/>
      <c r="AB38" s="408"/>
      <c r="AC38" s="408"/>
      <c r="AD38" s="408"/>
      <c r="AE38" s="408"/>
      <c r="AF38" s="408"/>
      <c r="AG38" s="408"/>
      <c r="AH38" s="408"/>
      <c r="AI38" s="408"/>
      <c r="AJ38" s="408"/>
      <c r="AK38" s="408"/>
      <c r="AL38" s="178"/>
      <c r="AM38" s="407" t="str">
        <f t="shared" si="0"/>
        <v/>
      </c>
      <c r="AN38" s="407"/>
      <c r="AO38" s="408"/>
      <c r="AP38" s="408"/>
      <c r="AQ38" s="408"/>
      <c r="AR38" s="408"/>
      <c r="AS38" s="408"/>
      <c r="AT38" s="408"/>
      <c r="AU38" s="408"/>
      <c r="AV38" s="408"/>
      <c r="AW38" s="408"/>
      <c r="AX38" s="408"/>
      <c r="AY38" s="408"/>
      <c r="AZ38" s="408"/>
      <c r="BA38" s="408"/>
      <c r="BB38" s="408"/>
      <c r="BC38" s="408"/>
      <c r="BD38" s="178"/>
      <c r="BE38" s="407" t="str">
        <f t="shared" si="1"/>
        <v/>
      </c>
      <c r="BF38" s="407"/>
      <c r="BG38" s="408"/>
      <c r="BH38" s="408"/>
      <c r="BI38" s="408"/>
      <c r="BJ38" s="408"/>
      <c r="BK38" s="408"/>
      <c r="BL38" s="408"/>
      <c r="BM38" s="408"/>
      <c r="BN38" s="408"/>
      <c r="BO38" s="408"/>
      <c r="BP38" s="408"/>
      <c r="BQ38" s="408"/>
      <c r="BR38" s="408"/>
      <c r="BS38" s="408"/>
      <c r="BT38" s="408"/>
      <c r="BU38" s="408"/>
      <c r="BV38" s="178"/>
      <c r="BW38" s="407">
        <f t="shared" si="2"/>
        <v>10</v>
      </c>
      <c r="BX38" s="407"/>
      <c r="BY38" s="408" t="str">
        <f>IF('各会計、関係団体の財政状況及び健全化判断比率'!B72="","",'各会計、関係団体の財政状況及び健全化判断比率'!B72)</f>
        <v>東京市町村総合事務組合(交通災害共済特別会計)</v>
      </c>
      <c r="BZ38" s="408"/>
      <c r="CA38" s="408"/>
      <c r="CB38" s="408"/>
      <c r="CC38" s="408"/>
      <c r="CD38" s="408"/>
      <c r="CE38" s="408"/>
      <c r="CF38" s="408"/>
      <c r="CG38" s="408"/>
      <c r="CH38" s="408"/>
      <c r="CI38" s="408"/>
      <c r="CJ38" s="408"/>
      <c r="CK38" s="408"/>
      <c r="CL38" s="408"/>
      <c r="CM38" s="408"/>
      <c r="CN38" s="178"/>
      <c r="CO38" s="407" t="str">
        <f t="shared" si="3"/>
        <v/>
      </c>
      <c r="CP38" s="407"/>
      <c r="CQ38" s="408" t="str">
        <f>IF('各会計、関係団体の財政状況及び健全化判断比率'!BS11="","",'各会計、関係団体の財政状況及び健全化判断比率'!BS11)</f>
        <v/>
      </c>
      <c r="CR38" s="408"/>
      <c r="CS38" s="408"/>
      <c r="CT38" s="408"/>
      <c r="CU38" s="408"/>
      <c r="CV38" s="408"/>
      <c r="CW38" s="408"/>
      <c r="CX38" s="408"/>
      <c r="CY38" s="408"/>
      <c r="CZ38" s="408"/>
      <c r="DA38" s="408"/>
      <c r="DB38" s="408"/>
      <c r="DC38" s="408"/>
      <c r="DD38" s="408"/>
      <c r="DE38" s="408"/>
      <c r="DG38" s="405" t="str">
        <f>IF('各会計、関係団体の財政状況及び健全化判断比率'!BR11="","",'各会計、関係団体の財政状況及び健全化判断比率'!BR11)</f>
        <v/>
      </c>
      <c r="DH38" s="405"/>
      <c r="DI38" s="205"/>
    </row>
    <row r="39" spans="1:113" ht="32.25" customHeight="1" x14ac:dyDescent="0.2">
      <c r="A39" s="178"/>
      <c r="B39" s="202"/>
      <c r="C39" s="407" t="str">
        <f t="shared" si="5"/>
        <v/>
      </c>
      <c r="D39" s="407"/>
      <c r="E39" s="408" t="str">
        <f>IF('各会計、関係団体の財政状況及び健全化判断比率'!B12="","",'各会計、関係団体の財政状況及び健全化判断比率'!B12)</f>
        <v/>
      </c>
      <c r="F39" s="408"/>
      <c r="G39" s="408"/>
      <c r="H39" s="408"/>
      <c r="I39" s="408"/>
      <c r="J39" s="408"/>
      <c r="K39" s="408"/>
      <c r="L39" s="408"/>
      <c r="M39" s="408"/>
      <c r="N39" s="408"/>
      <c r="O39" s="408"/>
      <c r="P39" s="408"/>
      <c r="Q39" s="408"/>
      <c r="R39" s="408"/>
      <c r="S39" s="408"/>
      <c r="T39" s="178"/>
      <c r="U39" s="407" t="str">
        <f t="shared" si="4"/>
        <v/>
      </c>
      <c r="V39" s="407"/>
      <c r="W39" s="408"/>
      <c r="X39" s="408"/>
      <c r="Y39" s="408"/>
      <c r="Z39" s="408"/>
      <c r="AA39" s="408"/>
      <c r="AB39" s="408"/>
      <c r="AC39" s="408"/>
      <c r="AD39" s="408"/>
      <c r="AE39" s="408"/>
      <c r="AF39" s="408"/>
      <c r="AG39" s="408"/>
      <c r="AH39" s="408"/>
      <c r="AI39" s="408"/>
      <c r="AJ39" s="408"/>
      <c r="AK39" s="408"/>
      <c r="AL39" s="178"/>
      <c r="AM39" s="407" t="str">
        <f t="shared" si="0"/>
        <v/>
      </c>
      <c r="AN39" s="407"/>
      <c r="AO39" s="408"/>
      <c r="AP39" s="408"/>
      <c r="AQ39" s="408"/>
      <c r="AR39" s="408"/>
      <c r="AS39" s="408"/>
      <c r="AT39" s="408"/>
      <c r="AU39" s="408"/>
      <c r="AV39" s="408"/>
      <c r="AW39" s="408"/>
      <c r="AX39" s="408"/>
      <c r="AY39" s="408"/>
      <c r="AZ39" s="408"/>
      <c r="BA39" s="408"/>
      <c r="BB39" s="408"/>
      <c r="BC39" s="408"/>
      <c r="BD39" s="178"/>
      <c r="BE39" s="407" t="str">
        <f t="shared" si="1"/>
        <v/>
      </c>
      <c r="BF39" s="407"/>
      <c r="BG39" s="408"/>
      <c r="BH39" s="408"/>
      <c r="BI39" s="408"/>
      <c r="BJ39" s="408"/>
      <c r="BK39" s="408"/>
      <c r="BL39" s="408"/>
      <c r="BM39" s="408"/>
      <c r="BN39" s="408"/>
      <c r="BO39" s="408"/>
      <c r="BP39" s="408"/>
      <c r="BQ39" s="408"/>
      <c r="BR39" s="408"/>
      <c r="BS39" s="408"/>
      <c r="BT39" s="408"/>
      <c r="BU39" s="408"/>
      <c r="BV39" s="178"/>
      <c r="BW39" s="407">
        <f t="shared" si="2"/>
        <v>11</v>
      </c>
      <c r="BX39" s="407"/>
      <c r="BY39" s="408" t="str">
        <f>IF('各会計、関係団体の財政状況及び健全化判断比率'!B73="","",'各会計、関係団体の財政状況及び健全化判断比率'!B73)</f>
        <v>東京都市町村職員退職手当組合</v>
      </c>
      <c r="BZ39" s="408"/>
      <c r="CA39" s="408"/>
      <c r="CB39" s="408"/>
      <c r="CC39" s="408"/>
      <c r="CD39" s="408"/>
      <c r="CE39" s="408"/>
      <c r="CF39" s="408"/>
      <c r="CG39" s="408"/>
      <c r="CH39" s="408"/>
      <c r="CI39" s="408"/>
      <c r="CJ39" s="408"/>
      <c r="CK39" s="408"/>
      <c r="CL39" s="408"/>
      <c r="CM39" s="408"/>
      <c r="CN39" s="178"/>
      <c r="CO39" s="407" t="str">
        <f t="shared" si="3"/>
        <v/>
      </c>
      <c r="CP39" s="407"/>
      <c r="CQ39" s="408" t="str">
        <f>IF('各会計、関係団体の財政状況及び健全化判断比率'!BS12="","",'各会計、関係団体の財政状況及び健全化判断比率'!BS12)</f>
        <v/>
      </c>
      <c r="CR39" s="408"/>
      <c r="CS39" s="408"/>
      <c r="CT39" s="408"/>
      <c r="CU39" s="408"/>
      <c r="CV39" s="408"/>
      <c r="CW39" s="408"/>
      <c r="CX39" s="408"/>
      <c r="CY39" s="408"/>
      <c r="CZ39" s="408"/>
      <c r="DA39" s="408"/>
      <c r="DB39" s="408"/>
      <c r="DC39" s="408"/>
      <c r="DD39" s="408"/>
      <c r="DE39" s="408"/>
      <c r="DG39" s="405" t="str">
        <f>IF('各会計、関係団体の財政状況及び健全化判断比率'!BR12="","",'各会計、関係団体の財政状況及び健全化判断比率'!BR12)</f>
        <v/>
      </c>
      <c r="DH39" s="405"/>
      <c r="DI39" s="205"/>
    </row>
    <row r="40" spans="1:113" ht="32.25" customHeight="1" x14ac:dyDescent="0.2">
      <c r="A40" s="178"/>
      <c r="B40" s="202"/>
      <c r="C40" s="407" t="str">
        <f t="shared" si="5"/>
        <v/>
      </c>
      <c r="D40" s="407"/>
      <c r="E40" s="408" t="str">
        <f>IF('各会計、関係団体の財政状況及び健全化判断比率'!B13="","",'各会計、関係団体の財政状況及び健全化判断比率'!B13)</f>
        <v/>
      </c>
      <c r="F40" s="408"/>
      <c r="G40" s="408"/>
      <c r="H40" s="408"/>
      <c r="I40" s="408"/>
      <c r="J40" s="408"/>
      <c r="K40" s="408"/>
      <c r="L40" s="408"/>
      <c r="M40" s="408"/>
      <c r="N40" s="408"/>
      <c r="O40" s="408"/>
      <c r="P40" s="408"/>
      <c r="Q40" s="408"/>
      <c r="R40" s="408"/>
      <c r="S40" s="408"/>
      <c r="T40" s="178"/>
      <c r="U40" s="407" t="str">
        <f t="shared" si="4"/>
        <v/>
      </c>
      <c r="V40" s="407"/>
      <c r="W40" s="408"/>
      <c r="X40" s="408"/>
      <c r="Y40" s="408"/>
      <c r="Z40" s="408"/>
      <c r="AA40" s="408"/>
      <c r="AB40" s="408"/>
      <c r="AC40" s="408"/>
      <c r="AD40" s="408"/>
      <c r="AE40" s="408"/>
      <c r="AF40" s="408"/>
      <c r="AG40" s="408"/>
      <c r="AH40" s="408"/>
      <c r="AI40" s="408"/>
      <c r="AJ40" s="408"/>
      <c r="AK40" s="408"/>
      <c r="AL40" s="178"/>
      <c r="AM40" s="407" t="str">
        <f t="shared" si="0"/>
        <v/>
      </c>
      <c r="AN40" s="407"/>
      <c r="AO40" s="408"/>
      <c r="AP40" s="408"/>
      <c r="AQ40" s="408"/>
      <c r="AR40" s="408"/>
      <c r="AS40" s="408"/>
      <c r="AT40" s="408"/>
      <c r="AU40" s="408"/>
      <c r="AV40" s="408"/>
      <c r="AW40" s="408"/>
      <c r="AX40" s="408"/>
      <c r="AY40" s="408"/>
      <c r="AZ40" s="408"/>
      <c r="BA40" s="408"/>
      <c r="BB40" s="408"/>
      <c r="BC40" s="408"/>
      <c r="BD40" s="178"/>
      <c r="BE40" s="407" t="str">
        <f t="shared" si="1"/>
        <v/>
      </c>
      <c r="BF40" s="407"/>
      <c r="BG40" s="408"/>
      <c r="BH40" s="408"/>
      <c r="BI40" s="408"/>
      <c r="BJ40" s="408"/>
      <c r="BK40" s="408"/>
      <c r="BL40" s="408"/>
      <c r="BM40" s="408"/>
      <c r="BN40" s="408"/>
      <c r="BO40" s="408"/>
      <c r="BP40" s="408"/>
      <c r="BQ40" s="408"/>
      <c r="BR40" s="408"/>
      <c r="BS40" s="408"/>
      <c r="BT40" s="408"/>
      <c r="BU40" s="408"/>
      <c r="BV40" s="178"/>
      <c r="BW40" s="407">
        <f t="shared" si="2"/>
        <v>12</v>
      </c>
      <c r="BX40" s="407"/>
      <c r="BY40" s="408" t="str">
        <f>IF('各会計、関係団体の財政状況及び健全化判断比率'!B74="","",'各会計、関係団体の財政状況及び健全化判断比率'!B74)</f>
        <v>東京都市町村議会議員公務災害補償等組合</v>
      </c>
      <c r="BZ40" s="408"/>
      <c r="CA40" s="408"/>
      <c r="CB40" s="408"/>
      <c r="CC40" s="408"/>
      <c r="CD40" s="408"/>
      <c r="CE40" s="408"/>
      <c r="CF40" s="408"/>
      <c r="CG40" s="408"/>
      <c r="CH40" s="408"/>
      <c r="CI40" s="408"/>
      <c r="CJ40" s="408"/>
      <c r="CK40" s="408"/>
      <c r="CL40" s="408"/>
      <c r="CM40" s="408"/>
      <c r="CN40" s="178"/>
      <c r="CO40" s="407" t="str">
        <f t="shared" si="3"/>
        <v/>
      </c>
      <c r="CP40" s="407"/>
      <c r="CQ40" s="408" t="str">
        <f>IF('各会計、関係団体の財政状況及び健全化判断比率'!BS13="","",'各会計、関係団体の財政状況及び健全化判断比率'!BS13)</f>
        <v/>
      </c>
      <c r="CR40" s="408"/>
      <c r="CS40" s="408"/>
      <c r="CT40" s="408"/>
      <c r="CU40" s="408"/>
      <c r="CV40" s="408"/>
      <c r="CW40" s="408"/>
      <c r="CX40" s="408"/>
      <c r="CY40" s="408"/>
      <c r="CZ40" s="408"/>
      <c r="DA40" s="408"/>
      <c r="DB40" s="408"/>
      <c r="DC40" s="408"/>
      <c r="DD40" s="408"/>
      <c r="DE40" s="408"/>
      <c r="DG40" s="405" t="str">
        <f>IF('各会計、関係団体の財政状況及び健全化判断比率'!BR13="","",'各会計、関係団体の財政状況及び健全化判断比率'!BR13)</f>
        <v/>
      </c>
      <c r="DH40" s="405"/>
      <c r="DI40" s="205"/>
    </row>
    <row r="41" spans="1:113" ht="32.25" customHeight="1" x14ac:dyDescent="0.2">
      <c r="A41" s="178"/>
      <c r="B41" s="202"/>
      <c r="C41" s="407" t="str">
        <f t="shared" si="5"/>
        <v/>
      </c>
      <c r="D41" s="407"/>
      <c r="E41" s="408" t="str">
        <f>IF('各会計、関係団体の財政状況及び健全化判断比率'!B14="","",'各会計、関係団体の財政状況及び健全化判断比率'!B14)</f>
        <v/>
      </c>
      <c r="F41" s="408"/>
      <c r="G41" s="408"/>
      <c r="H41" s="408"/>
      <c r="I41" s="408"/>
      <c r="J41" s="408"/>
      <c r="K41" s="408"/>
      <c r="L41" s="408"/>
      <c r="M41" s="408"/>
      <c r="N41" s="408"/>
      <c r="O41" s="408"/>
      <c r="P41" s="408"/>
      <c r="Q41" s="408"/>
      <c r="R41" s="408"/>
      <c r="S41" s="408"/>
      <c r="T41" s="178"/>
      <c r="U41" s="407" t="str">
        <f t="shared" si="4"/>
        <v/>
      </c>
      <c r="V41" s="407"/>
      <c r="W41" s="408"/>
      <c r="X41" s="408"/>
      <c r="Y41" s="408"/>
      <c r="Z41" s="408"/>
      <c r="AA41" s="408"/>
      <c r="AB41" s="408"/>
      <c r="AC41" s="408"/>
      <c r="AD41" s="408"/>
      <c r="AE41" s="408"/>
      <c r="AF41" s="408"/>
      <c r="AG41" s="408"/>
      <c r="AH41" s="408"/>
      <c r="AI41" s="408"/>
      <c r="AJ41" s="408"/>
      <c r="AK41" s="408"/>
      <c r="AL41" s="178"/>
      <c r="AM41" s="407" t="str">
        <f t="shared" si="0"/>
        <v/>
      </c>
      <c r="AN41" s="407"/>
      <c r="AO41" s="408"/>
      <c r="AP41" s="408"/>
      <c r="AQ41" s="408"/>
      <c r="AR41" s="408"/>
      <c r="AS41" s="408"/>
      <c r="AT41" s="408"/>
      <c r="AU41" s="408"/>
      <c r="AV41" s="408"/>
      <c r="AW41" s="408"/>
      <c r="AX41" s="408"/>
      <c r="AY41" s="408"/>
      <c r="AZ41" s="408"/>
      <c r="BA41" s="408"/>
      <c r="BB41" s="408"/>
      <c r="BC41" s="408"/>
      <c r="BD41" s="178"/>
      <c r="BE41" s="407" t="str">
        <f t="shared" si="1"/>
        <v/>
      </c>
      <c r="BF41" s="407"/>
      <c r="BG41" s="408"/>
      <c r="BH41" s="408"/>
      <c r="BI41" s="408"/>
      <c r="BJ41" s="408"/>
      <c r="BK41" s="408"/>
      <c r="BL41" s="408"/>
      <c r="BM41" s="408"/>
      <c r="BN41" s="408"/>
      <c r="BO41" s="408"/>
      <c r="BP41" s="408"/>
      <c r="BQ41" s="408"/>
      <c r="BR41" s="408"/>
      <c r="BS41" s="408"/>
      <c r="BT41" s="408"/>
      <c r="BU41" s="408"/>
      <c r="BV41" s="178"/>
      <c r="BW41" s="407">
        <f t="shared" si="2"/>
        <v>13</v>
      </c>
      <c r="BX41" s="407"/>
      <c r="BY41" s="408" t="str">
        <f>IF('各会計、関係団体の財政状況及び健全化判断比率'!B75="","",'各会計、関係団体の財政状況及び健全化判断比率'!B75)</f>
        <v>東京都後期高齢者医療広域連合（一般会計）</v>
      </c>
      <c r="BZ41" s="408"/>
      <c r="CA41" s="408"/>
      <c r="CB41" s="408"/>
      <c r="CC41" s="408"/>
      <c r="CD41" s="408"/>
      <c r="CE41" s="408"/>
      <c r="CF41" s="408"/>
      <c r="CG41" s="408"/>
      <c r="CH41" s="408"/>
      <c r="CI41" s="408"/>
      <c r="CJ41" s="408"/>
      <c r="CK41" s="408"/>
      <c r="CL41" s="408"/>
      <c r="CM41" s="408"/>
      <c r="CN41" s="178"/>
      <c r="CO41" s="407" t="str">
        <f t="shared" si="3"/>
        <v/>
      </c>
      <c r="CP41" s="407"/>
      <c r="CQ41" s="408" t="str">
        <f>IF('各会計、関係団体の財政状況及び健全化判断比率'!BS14="","",'各会計、関係団体の財政状況及び健全化判断比率'!BS14)</f>
        <v/>
      </c>
      <c r="CR41" s="408"/>
      <c r="CS41" s="408"/>
      <c r="CT41" s="408"/>
      <c r="CU41" s="408"/>
      <c r="CV41" s="408"/>
      <c r="CW41" s="408"/>
      <c r="CX41" s="408"/>
      <c r="CY41" s="408"/>
      <c r="CZ41" s="408"/>
      <c r="DA41" s="408"/>
      <c r="DB41" s="408"/>
      <c r="DC41" s="408"/>
      <c r="DD41" s="408"/>
      <c r="DE41" s="408"/>
      <c r="DG41" s="405" t="str">
        <f>IF('各会計、関係団体の財政状況及び健全化判断比率'!BR14="","",'各会計、関係団体の財政状況及び健全化判断比率'!BR14)</f>
        <v/>
      </c>
      <c r="DH41" s="405"/>
      <c r="DI41" s="205"/>
    </row>
    <row r="42" spans="1:113" ht="32.25" customHeight="1" x14ac:dyDescent="0.2">
      <c r="B42" s="202"/>
      <c r="C42" s="407" t="str">
        <f t="shared" si="5"/>
        <v/>
      </c>
      <c r="D42" s="407"/>
      <c r="E42" s="408" t="str">
        <f>IF('各会計、関係団体の財政状況及び健全化判断比率'!B15="","",'各会計、関係団体の財政状況及び健全化判断比率'!B15)</f>
        <v/>
      </c>
      <c r="F42" s="408"/>
      <c r="G42" s="408"/>
      <c r="H42" s="408"/>
      <c r="I42" s="408"/>
      <c r="J42" s="408"/>
      <c r="K42" s="408"/>
      <c r="L42" s="408"/>
      <c r="M42" s="408"/>
      <c r="N42" s="408"/>
      <c r="O42" s="408"/>
      <c r="P42" s="408"/>
      <c r="Q42" s="408"/>
      <c r="R42" s="408"/>
      <c r="S42" s="408"/>
      <c r="T42" s="178"/>
      <c r="U42" s="407" t="str">
        <f t="shared" si="4"/>
        <v/>
      </c>
      <c r="V42" s="407"/>
      <c r="W42" s="408"/>
      <c r="X42" s="408"/>
      <c r="Y42" s="408"/>
      <c r="Z42" s="408"/>
      <c r="AA42" s="408"/>
      <c r="AB42" s="408"/>
      <c r="AC42" s="408"/>
      <c r="AD42" s="408"/>
      <c r="AE42" s="408"/>
      <c r="AF42" s="408"/>
      <c r="AG42" s="408"/>
      <c r="AH42" s="408"/>
      <c r="AI42" s="408"/>
      <c r="AJ42" s="408"/>
      <c r="AK42" s="408"/>
      <c r="AL42" s="178"/>
      <c r="AM42" s="407" t="str">
        <f t="shared" si="0"/>
        <v/>
      </c>
      <c r="AN42" s="407"/>
      <c r="AO42" s="408"/>
      <c r="AP42" s="408"/>
      <c r="AQ42" s="408"/>
      <c r="AR42" s="408"/>
      <c r="AS42" s="408"/>
      <c r="AT42" s="408"/>
      <c r="AU42" s="408"/>
      <c r="AV42" s="408"/>
      <c r="AW42" s="408"/>
      <c r="AX42" s="408"/>
      <c r="AY42" s="408"/>
      <c r="AZ42" s="408"/>
      <c r="BA42" s="408"/>
      <c r="BB42" s="408"/>
      <c r="BC42" s="408"/>
      <c r="BD42" s="178"/>
      <c r="BE42" s="407" t="str">
        <f t="shared" si="1"/>
        <v/>
      </c>
      <c r="BF42" s="407"/>
      <c r="BG42" s="408"/>
      <c r="BH42" s="408"/>
      <c r="BI42" s="408"/>
      <c r="BJ42" s="408"/>
      <c r="BK42" s="408"/>
      <c r="BL42" s="408"/>
      <c r="BM42" s="408"/>
      <c r="BN42" s="408"/>
      <c r="BO42" s="408"/>
      <c r="BP42" s="408"/>
      <c r="BQ42" s="408"/>
      <c r="BR42" s="408"/>
      <c r="BS42" s="408"/>
      <c r="BT42" s="408"/>
      <c r="BU42" s="408"/>
      <c r="BV42" s="178"/>
      <c r="BW42" s="407">
        <f t="shared" si="2"/>
        <v>14</v>
      </c>
      <c r="BX42" s="407"/>
      <c r="BY42" s="408" t="str">
        <f>IF('各会計、関係団体の財政状況及び健全化判断比率'!B76="","",'各会計、関係団体の財政状況及び健全化判断比率'!B76)</f>
        <v>東京都後期高齢者医療広域連合（医療特別会計）</v>
      </c>
      <c r="BZ42" s="408"/>
      <c r="CA42" s="408"/>
      <c r="CB42" s="408"/>
      <c r="CC42" s="408"/>
      <c r="CD42" s="408"/>
      <c r="CE42" s="408"/>
      <c r="CF42" s="408"/>
      <c r="CG42" s="408"/>
      <c r="CH42" s="408"/>
      <c r="CI42" s="408"/>
      <c r="CJ42" s="408"/>
      <c r="CK42" s="408"/>
      <c r="CL42" s="408"/>
      <c r="CM42" s="408"/>
      <c r="CN42" s="178"/>
      <c r="CO42" s="407" t="str">
        <f t="shared" si="3"/>
        <v/>
      </c>
      <c r="CP42" s="407"/>
      <c r="CQ42" s="408" t="str">
        <f>IF('各会計、関係団体の財政状況及び健全化判断比率'!BS15="","",'各会計、関係団体の財政状況及び健全化判断比率'!BS15)</f>
        <v/>
      </c>
      <c r="CR42" s="408"/>
      <c r="CS42" s="408"/>
      <c r="CT42" s="408"/>
      <c r="CU42" s="408"/>
      <c r="CV42" s="408"/>
      <c r="CW42" s="408"/>
      <c r="CX42" s="408"/>
      <c r="CY42" s="408"/>
      <c r="CZ42" s="408"/>
      <c r="DA42" s="408"/>
      <c r="DB42" s="408"/>
      <c r="DC42" s="408"/>
      <c r="DD42" s="408"/>
      <c r="DE42" s="408"/>
      <c r="DG42" s="405" t="str">
        <f>IF('各会計、関係団体の財政状況及び健全化判断比率'!BR15="","",'各会計、関係団体の財政状況及び健全化判断比率'!BR15)</f>
        <v/>
      </c>
      <c r="DH42" s="405"/>
      <c r="DI42" s="205"/>
    </row>
    <row r="43" spans="1:113" ht="32.25" customHeight="1" x14ac:dyDescent="0.2">
      <c r="B43" s="202"/>
      <c r="C43" s="407" t="str">
        <f t="shared" si="5"/>
        <v/>
      </c>
      <c r="D43" s="407"/>
      <c r="E43" s="408" t="str">
        <f>IF('各会計、関係団体の財政状況及び健全化判断比率'!B16="","",'各会計、関係団体の財政状況及び健全化判断比率'!B16)</f>
        <v/>
      </c>
      <c r="F43" s="408"/>
      <c r="G43" s="408"/>
      <c r="H43" s="408"/>
      <c r="I43" s="408"/>
      <c r="J43" s="408"/>
      <c r="K43" s="408"/>
      <c r="L43" s="408"/>
      <c r="M43" s="408"/>
      <c r="N43" s="408"/>
      <c r="O43" s="408"/>
      <c r="P43" s="408"/>
      <c r="Q43" s="408"/>
      <c r="R43" s="408"/>
      <c r="S43" s="408"/>
      <c r="T43" s="178"/>
      <c r="U43" s="407" t="str">
        <f t="shared" si="4"/>
        <v/>
      </c>
      <c r="V43" s="407"/>
      <c r="W43" s="408"/>
      <c r="X43" s="408"/>
      <c r="Y43" s="408"/>
      <c r="Z43" s="408"/>
      <c r="AA43" s="408"/>
      <c r="AB43" s="408"/>
      <c r="AC43" s="408"/>
      <c r="AD43" s="408"/>
      <c r="AE43" s="408"/>
      <c r="AF43" s="408"/>
      <c r="AG43" s="408"/>
      <c r="AH43" s="408"/>
      <c r="AI43" s="408"/>
      <c r="AJ43" s="408"/>
      <c r="AK43" s="408"/>
      <c r="AL43" s="178"/>
      <c r="AM43" s="407" t="str">
        <f t="shared" si="0"/>
        <v/>
      </c>
      <c r="AN43" s="407"/>
      <c r="AO43" s="408"/>
      <c r="AP43" s="408"/>
      <c r="AQ43" s="408"/>
      <c r="AR43" s="408"/>
      <c r="AS43" s="408"/>
      <c r="AT43" s="408"/>
      <c r="AU43" s="408"/>
      <c r="AV43" s="408"/>
      <c r="AW43" s="408"/>
      <c r="AX43" s="408"/>
      <c r="AY43" s="408"/>
      <c r="AZ43" s="408"/>
      <c r="BA43" s="408"/>
      <c r="BB43" s="408"/>
      <c r="BC43" s="408"/>
      <c r="BD43" s="178"/>
      <c r="BE43" s="407" t="str">
        <f t="shared" si="1"/>
        <v/>
      </c>
      <c r="BF43" s="407"/>
      <c r="BG43" s="408"/>
      <c r="BH43" s="408"/>
      <c r="BI43" s="408"/>
      <c r="BJ43" s="408"/>
      <c r="BK43" s="408"/>
      <c r="BL43" s="408"/>
      <c r="BM43" s="408"/>
      <c r="BN43" s="408"/>
      <c r="BO43" s="408"/>
      <c r="BP43" s="408"/>
      <c r="BQ43" s="408"/>
      <c r="BR43" s="408"/>
      <c r="BS43" s="408"/>
      <c r="BT43" s="408"/>
      <c r="BU43" s="408"/>
      <c r="BV43" s="178"/>
      <c r="BW43" s="407" t="str">
        <f t="shared" si="2"/>
        <v/>
      </c>
      <c r="BX43" s="407"/>
      <c r="BY43" s="408" t="str">
        <f>IF('各会計、関係団体の財政状況及び健全化判断比率'!B77="","",'各会計、関係団体の財政状況及び健全化判断比率'!B77)</f>
        <v/>
      </c>
      <c r="BZ43" s="408"/>
      <c r="CA43" s="408"/>
      <c r="CB43" s="408"/>
      <c r="CC43" s="408"/>
      <c r="CD43" s="408"/>
      <c r="CE43" s="408"/>
      <c r="CF43" s="408"/>
      <c r="CG43" s="408"/>
      <c r="CH43" s="408"/>
      <c r="CI43" s="408"/>
      <c r="CJ43" s="408"/>
      <c r="CK43" s="408"/>
      <c r="CL43" s="408"/>
      <c r="CM43" s="408"/>
      <c r="CN43" s="178"/>
      <c r="CO43" s="407" t="str">
        <f t="shared" si="3"/>
        <v/>
      </c>
      <c r="CP43" s="407"/>
      <c r="CQ43" s="408" t="str">
        <f>IF('各会計、関係団体の財政状況及び健全化判断比率'!BS16="","",'各会計、関係団体の財政状況及び健全化判断比率'!BS16)</f>
        <v/>
      </c>
      <c r="CR43" s="408"/>
      <c r="CS43" s="408"/>
      <c r="CT43" s="408"/>
      <c r="CU43" s="408"/>
      <c r="CV43" s="408"/>
      <c r="CW43" s="408"/>
      <c r="CX43" s="408"/>
      <c r="CY43" s="408"/>
      <c r="CZ43" s="408"/>
      <c r="DA43" s="408"/>
      <c r="DB43" s="408"/>
      <c r="DC43" s="408"/>
      <c r="DD43" s="408"/>
      <c r="DE43" s="408"/>
      <c r="DG43" s="405" t="str">
        <f>IF('各会計、関係団体の財政状況及び健全化判断比率'!BR16="","",'各会計、関係団体の財政状況及び健全化判断比率'!BR16)</f>
        <v/>
      </c>
      <c r="DH43" s="405"/>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208</v>
      </c>
      <c r="E46" s="404" t="s">
        <v>209</v>
      </c>
      <c r="F46" s="404"/>
      <c r="G46" s="404"/>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c r="DH46" s="404"/>
      <c r="DI46" s="404"/>
    </row>
    <row r="47" spans="1:113" x14ac:dyDescent="0.2">
      <c r="E47" s="404" t="s">
        <v>210</v>
      </c>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c r="DH47" s="404"/>
      <c r="DI47" s="404"/>
    </row>
    <row r="48" spans="1:113" x14ac:dyDescent="0.2">
      <c r="E48" s="404" t="s">
        <v>211</v>
      </c>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404"/>
      <c r="CD48" s="404"/>
      <c r="CE48" s="404"/>
      <c r="CF48" s="404"/>
      <c r="CG48" s="404"/>
      <c r="CH48" s="404"/>
      <c r="CI48" s="404"/>
      <c r="CJ48" s="404"/>
      <c r="CK48" s="404"/>
      <c r="CL48" s="404"/>
      <c r="CM48" s="404"/>
      <c r="CN48" s="404"/>
      <c r="CO48" s="404"/>
      <c r="CP48" s="404"/>
      <c r="CQ48" s="404"/>
      <c r="CR48" s="404"/>
      <c r="CS48" s="404"/>
      <c r="CT48" s="404"/>
      <c r="CU48" s="404"/>
      <c r="CV48" s="404"/>
      <c r="CW48" s="404"/>
      <c r="CX48" s="404"/>
      <c r="CY48" s="404"/>
      <c r="CZ48" s="404"/>
      <c r="DA48" s="404"/>
      <c r="DB48" s="404"/>
      <c r="DC48" s="404"/>
      <c r="DD48" s="404"/>
      <c r="DE48" s="404"/>
      <c r="DF48" s="404"/>
      <c r="DG48" s="404"/>
      <c r="DH48" s="404"/>
      <c r="DI48" s="404"/>
    </row>
    <row r="49" spans="5:113" x14ac:dyDescent="0.2">
      <c r="E49" s="406" t="s">
        <v>212</v>
      </c>
      <c r="F49" s="406"/>
      <c r="G49" s="406"/>
      <c r="H49" s="406"/>
      <c r="I49" s="406"/>
      <c r="J49" s="406"/>
      <c r="K49" s="406"/>
      <c r="L49" s="406"/>
      <c r="M49" s="406"/>
      <c r="N49" s="406"/>
      <c r="O49" s="406"/>
      <c r="P49" s="406"/>
      <c r="Q49" s="406"/>
      <c r="R49" s="406"/>
      <c r="S49" s="406"/>
      <c r="T49" s="406"/>
      <c r="U49" s="406"/>
      <c r="V49" s="406"/>
      <c r="W49" s="406"/>
      <c r="X49" s="406"/>
      <c r="Y49" s="406"/>
      <c r="Z49" s="406"/>
      <c r="AA49" s="406"/>
      <c r="AB49" s="406"/>
      <c r="AC49" s="406"/>
      <c r="AD49" s="406"/>
      <c r="AE49" s="406"/>
      <c r="AF49" s="406"/>
      <c r="AG49" s="406"/>
      <c r="AH49" s="406"/>
      <c r="AI49" s="406"/>
      <c r="AJ49" s="406"/>
      <c r="AK49" s="406"/>
      <c r="AL49" s="406"/>
      <c r="AM49" s="406"/>
      <c r="AN49" s="406"/>
      <c r="AO49" s="406"/>
      <c r="AP49" s="406"/>
      <c r="AQ49" s="406"/>
      <c r="AR49" s="406"/>
      <c r="AS49" s="406"/>
      <c r="AT49" s="406"/>
      <c r="AU49" s="406"/>
      <c r="AV49" s="406"/>
      <c r="AW49" s="406"/>
      <c r="AX49" s="406"/>
      <c r="AY49" s="406"/>
      <c r="AZ49" s="406"/>
      <c r="BA49" s="406"/>
      <c r="BB49" s="406"/>
      <c r="BC49" s="406"/>
      <c r="BD49" s="406"/>
      <c r="BE49" s="406"/>
      <c r="BF49" s="406"/>
      <c r="BG49" s="406"/>
      <c r="BH49" s="406"/>
      <c r="BI49" s="406"/>
      <c r="BJ49" s="406"/>
      <c r="BK49" s="406"/>
      <c r="BL49" s="406"/>
      <c r="BM49" s="406"/>
      <c r="BN49" s="406"/>
      <c r="BO49" s="406"/>
      <c r="BP49" s="406"/>
      <c r="BQ49" s="406"/>
      <c r="BR49" s="406"/>
      <c r="BS49" s="406"/>
      <c r="BT49" s="406"/>
      <c r="BU49" s="406"/>
      <c r="BV49" s="406"/>
      <c r="BW49" s="406"/>
      <c r="BX49" s="406"/>
      <c r="BY49" s="406"/>
      <c r="BZ49" s="406"/>
      <c r="CA49" s="406"/>
      <c r="CB49" s="406"/>
      <c r="CC49" s="406"/>
      <c r="CD49" s="406"/>
      <c r="CE49" s="406"/>
      <c r="CF49" s="406"/>
      <c r="CG49" s="406"/>
      <c r="CH49" s="406"/>
      <c r="CI49" s="406"/>
      <c r="CJ49" s="406"/>
      <c r="CK49" s="406"/>
      <c r="CL49" s="406"/>
      <c r="CM49" s="406"/>
      <c r="CN49" s="406"/>
      <c r="CO49" s="406"/>
      <c r="CP49" s="406"/>
      <c r="CQ49" s="406"/>
      <c r="CR49" s="406"/>
      <c r="CS49" s="406"/>
      <c r="CT49" s="406"/>
      <c r="CU49" s="406"/>
      <c r="CV49" s="406"/>
      <c r="CW49" s="406"/>
      <c r="CX49" s="406"/>
      <c r="CY49" s="406"/>
      <c r="CZ49" s="406"/>
      <c r="DA49" s="406"/>
      <c r="DB49" s="406"/>
      <c r="DC49" s="406"/>
      <c r="DD49" s="406"/>
      <c r="DE49" s="406"/>
      <c r="DF49" s="406"/>
      <c r="DG49" s="406"/>
      <c r="DH49" s="406"/>
      <c r="DI49" s="406"/>
    </row>
    <row r="50" spans="5:113" x14ac:dyDescent="0.2">
      <c r="E50" s="404" t="s">
        <v>213</v>
      </c>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c r="CD50" s="404"/>
      <c r="CE50" s="404"/>
      <c r="CF50" s="404"/>
      <c r="CG50" s="404"/>
      <c r="CH50" s="404"/>
      <c r="CI50" s="404"/>
      <c r="CJ50" s="404"/>
      <c r="CK50" s="404"/>
      <c r="CL50" s="404"/>
      <c r="CM50" s="404"/>
      <c r="CN50" s="404"/>
      <c r="CO50" s="404"/>
      <c r="CP50" s="404"/>
      <c r="CQ50" s="404"/>
      <c r="CR50" s="404"/>
      <c r="CS50" s="404"/>
      <c r="CT50" s="404"/>
      <c r="CU50" s="404"/>
      <c r="CV50" s="404"/>
      <c r="CW50" s="404"/>
      <c r="CX50" s="404"/>
      <c r="CY50" s="404"/>
      <c r="CZ50" s="404"/>
      <c r="DA50" s="404"/>
      <c r="DB50" s="404"/>
      <c r="DC50" s="404"/>
      <c r="DD50" s="404"/>
      <c r="DE50" s="404"/>
      <c r="DF50" s="404"/>
      <c r="DG50" s="404"/>
      <c r="DH50" s="404"/>
      <c r="DI50" s="404"/>
    </row>
    <row r="51" spans="5:113" x14ac:dyDescent="0.2">
      <c r="E51" s="404" t="s">
        <v>214</v>
      </c>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404"/>
      <c r="CD51" s="404"/>
      <c r="CE51" s="404"/>
      <c r="CF51" s="404"/>
      <c r="CG51" s="404"/>
      <c r="CH51" s="404"/>
      <c r="CI51" s="404"/>
      <c r="CJ51" s="404"/>
      <c r="CK51" s="404"/>
      <c r="CL51" s="404"/>
      <c r="CM51" s="404"/>
      <c r="CN51" s="404"/>
      <c r="CO51" s="404"/>
      <c r="CP51" s="404"/>
      <c r="CQ51" s="404"/>
      <c r="CR51" s="404"/>
      <c r="CS51" s="404"/>
      <c r="CT51" s="404"/>
      <c r="CU51" s="404"/>
      <c r="CV51" s="404"/>
      <c r="CW51" s="404"/>
      <c r="CX51" s="404"/>
      <c r="CY51" s="404"/>
      <c r="CZ51" s="404"/>
      <c r="DA51" s="404"/>
      <c r="DB51" s="404"/>
      <c r="DC51" s="404"/>
      <c r="DD51" s="404"/>
      <c r="DE51" s="404"/>
      <c r="DF51" s="404"/>
      <c r="DG51" s="404"/>
      <c r="DH51" s="404"/>
      <c r="DI51" s="404"/>
    </row>
    <row r="52" spans="5:113" x14ac:dyDescent="0.2">
      <c r="E52" s="404" t="s">
        <v>215</v>
      </c>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c r="DH52" s="404"/>
      <c r="DI52" s="404"/>
    </row>
    <row r="53" spans="5:113" x14ac:dyDescent="0.2">
      <c r="E53" s="360" t="s">
        <v>601</v>
      </c>
    </row>
    <row r="54" spans="5:113" x14ac:dyDescent="0.2"/>
    <row r="55" spans="5:113" x14ac:dyDescent="0.2"/>
    <row r="56" spans="5:113" x14ac:dyDescent="0.2"/>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vertic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564</v>
      </c>
      <c r="G33" s="29" t="s">
        <v>565</v>
      </c>
      <c r="H33" s="29" t="s">
        <v>566</v>
      </c>
      <c r="I33" s="29" t="s">
        <v>567</v>
      </c>
      <c r="J33" s="30" t="s">
        <v>568</v>
      </c>
      <c r="K33" s="22"/>
      <c r="L33" s="22"/>
      <c r="M33" s="22"/>
      <c r="N33" s="22"/>
      <c r="O33" s="22"/>
      <c r="P33" s="22"/>
    </row>
    <row r="34" spans="1:16" ht="39" customHeight="1" x14ac:dyDescent="0.2">
      <c r="A34" s="22"/>
      <c r="B34" s="31"/>
      <c r="C34" s="1216" t="s">
        <v>569</v>
      </c>
      <c r="D34" s="1216"/>
      <c r="E34" s="1217"/>
      <c r="F34" s="32">
        <v>9.41</v>
      </c>
      <c r="G34" s="33">
        <v>5.5</v>
      </c>
      <c r="H34" s="33">
        <v>7.13</v>
      </c>
      <c r="I34" s="33">
        <v>10.7</v>
      </c>
      <c r="J34" s="34">
        <v>11.45</v>
      </c>
      <c r="K34" s="22"/>
      <c r="L34" s="22"/>
      <c r="M34" s="22"/>
      <c r="N34" s="22"/>
      <c r="O34" s="22"/>
      <c r="P34" s="22"/>
    </row>
    <row r="35" spans="1:16" ht="39" customHeight="1" x14ac:dyDescent="0.2">
      <c r="A35" s="22"/>
      <c r="B35" s="35"/>
      <c r="C35" s="1210" t="s">
        <v>570</v>
      </c>
      <c r="D35" s="1211"/>
      <c r="E35" s="1212"/>
      <c r="F35" s="36">
        <v>1.43</v>
      </c>
      <c r="G35" s="37">
        <v>0.75</v>
      </c>
      <c r="H35" s="37">
        <v>1.1200000000000001</v>
      </c>
      <c r="I35" s="37">
        <v>0.91</v>
      </c>
      <c r="J35" s="38">
        <v>2.13</v>
      </c>
      <c r="K35" s="22"/>
      <c r="L35" s="22"/>
      <c r="M35" s="22"/>
      <c r="N35" s="22"/>
      <c r="O35" s="22"/>
      <c r="P35" s="22"/>
    </row>
    <row r="36" spans="1:16" ht="39" customHeight="1" x14ac:dyDescent="0.2">
      <c r="A36" s="22"/>
      <c r="B36" s="35"/>
      <c r="C36" s="1210" t="s">
        <v>571</v>
      </c>
      <c r="D36" s="1211"/>
      <c r="E36" s="1212"/>
      <c r="F36" s="36">
        <v>1.66</v>
      </c>
      <c r="G36" s="37">
        <v>2.5499999999999998</v>
      </c>
      <c r="H36" s="37">
        <v>1.3</v>
      </c>
      <c r="I36" s="37">
        <v>2.16</v>
      </c>
      <c r="J36" s="38">
        <v>1.62</v>
      </c>
      <c r="K36" s="22"/>
      <c r="L36" s="22"/>
      <c r="M36" s="22"/>
      <c r="N36" s="22"/>
      <c r="O36" s="22"/>
      <c r="P36" s="22"/>
    </row>
    <row r="37" spans="1:16" ht="39" customHeight="1" x14ac:dyDescent="0.2">
      <c r="A37" s="22"/>
      <c r="B37" s="35"/>
      <c r="C37" s="1210" t="s">
        <v>572</v>
      </c>
      <c r="D37" s="1211"/>
      <c r="E37" s="1212"/>
      <c r="F37" s="36">
        <v>0.35</v>
      </c>
      <c r="G37" s="37">
        <v>0.54</v>
      </c>
      <c r="H37" s="37">
        <v>0.86</v>
      </c>
      <c r="I37" s="37">
        <v>0.64</v>
      </c>
      <c r="J37" s="38">
        <v>0.76</v>
      </c>
      <c r="K37" s="22"/>
      <c r="L37" s="22"/>
      <c r="M37" s="22"/>
      <c r="N37" s="22"/>
      <c r="O37" s="22"/>
      <c r="P37" s="22"/>
    </row>
    <row r="38" spans="1:16" ht="39" customHeight="1" x14ac:dyDescent="0.2">
      <c r="A38" s="22"/>
      <c r="B38" s="35"/>
      <c r="C38" s="1210" t="s">
        <v>573</v>
      </c>
      <c r="D38" s="1211"/>
      <c r="E38" s="1212"/>
      <c r="F38" s="36">
        <v>0.11</v>
      </c>
      <c r="G38" s="37">
        <v>0.16</v>
      </c>
      <c r="H38" s="37">
        <v>0.14000000000000001</v>
      </c>
      <c r="I38" s="37">
        <v>0.13</v>
      </c>
      <c r="J38" s="38">
        <v>0.12</v>
      </c>
      <c r="K38" s="22"/>
      <c r="L38" s="22"/>
      <c r="M38" s="22"/>
      <c r="N38" s="22"/>
      <c r="O38" s="22"/>
      <c r="P38" s="22"/>
    </row>
    <row r="39" spans="1:16" ht="39" customHeight="1" x14ac:dyDescent="0.2">
      <c r="A39" s="22"/>
      <c r="B39" s="35"/>
      <c r="C39" s="1210"/>
      <c r="D39" s="1211"/>
      <c r="E39" s="1212"/>
      <c r="F39" s="36"/>
      <c r="G39" s="37"/>
      <c r="H39" s="37"/>
      <c r="I39" s="37"/>
      <c r="J39" s="38"/>
      <c r="K39" s="22"/>
      <c r="L39" s="22"/>
      <c r="M39" s="22"/>
      <c r="N39" s="22"/>
      <c r="O39" s="22"/>
      <c r="P39" s="22"/>
    </row>
    <row r="40" spans="1:16" ht="39" customHeight="1" x14ac:dyDescent="0.2">
      <c r="A40" s="22"/>
      <c r="B40" s="35"/>
      <c r="C40" s="1210"/>
      <c r="D40" s="1211"/>
      <c r="E40" s="1212"/>
      <c r="F40" s="36"/>
      <c r="G40" s="37"/>
      <c r="H40" s="37"/>
      <c r="I40" s="37"/>
      <c r="J40" s="38"/>
      <c r="K40" s="22"/>
      <c r="L40" s="22"/>
      <c r="M40" s="22"/>
      <c r="N40" s="22"/>
      <c r="O40" s="22"/>
      <c r="P40" s="22"/>
    </row>
    <row r="41" spans="1:16" ht="39" customHeight="1" x14ac:dyDescent="0.2">
      <c r="A41" s="22"/>
      <c r="B41" s="35"/>
      <c r="C41" s="1210"/>
      <c r="D41" s="1211"/>
      <c r="E41" s="1212"/>
      <c r="F41" s="36"/>
      <c r="G41" s="37"/>
      <c r="H41" s="37"/>
      <c r="I41" s="37"/>
      <c r="J41" s="38"/>
      <c r="K41" s="22"/>
      <c r="L41" s="22"/>
      <c r="M41" s="22"/>
      <c r="N41" s="22"/>
      <c r="O41" s="22"/>
      <c r="P41" s="22"/>
    </row>
    <row r="42" spans="1:16" ht="39" customHeight="1" x14ac:dyDescent="0.2">
      <c r="A42" s="22"/>
      <c r="B42" s="39"/>
      <c r="C42" s="1210" t="s">
        <v>574</v>
      </c>
      <c r="D42" s="1211"/>
      <c r="E42" s="1212"/>
      <c r="F42" s="36" t="s">
        <v>523</v>
      </c>
      <c r="G42" s="37" t="s">
        <v>523</v>
      </c>
      <c r="H42" s="37" t="s">
        <v>523</v>
      </c>
      <c r="I42" s="37" t="s">
        <v>523</v>
      </c>
      <c r="J42" s="38" t="s">
        <v>523</v>
      </c>
      <c r="K42" s="22"/>
      <c r="L42" s="22"/>
      <c r="M42" s="22"/>
      <c r="N42" s="22"/>
      <c r="O42" s="22"/>
      <c r="P42" s="22"/>
    </row>
    <row r="43" spans="1:16" ht="39" customHeight="1" thickBot="1" x14ac:dyDescent="0.25">
      <c r="A43" s="22"/>
      <c r="B43" s="40"/>
      <c r="C43" s="1213" t="s">
        <v>575</v>
      </c>
      <c r="D43" s="1214"/>
      <c r="E43" s="1215"/>
      <c r="F43" s="41" t="s">
        <v>523</v>
      </c>
      <c r="G43" s="42" t="s">
        <v>523</v>
      </c>
      <c r="H43" s="42" t="s">
        <v>523</v>
      </c>
      <c r="I43" s="42" t="s">
        <v>523</v>
      </c>
      <c r="J43" s="43" t="s">
        <v>523</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pR7WGkw9TFD0f6y9elWBCqr0eSkEWWemvTYKXYP4cMVl+LspfS//2BBypbvk2ZzecNH2R6kHMdXudRyab3lx6w==" saltValue="KptmSt5Pn7UkJjA6uUH7W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564</v>
      </c>
      <c r="L44" s="56" t="s">
        <v>565</v>
      </c>
      <c r="M44" s="56" t="s">
        <v>566</v>
      </c>
      <c r="N44" s="56" t="s">
        <v>567</v>
      </c>
      <c r="O44" s="57" t="s">
        <v>568</v>
      </c>
      <c r="P44" s="48"/>
      <c r="Q44" s="48"/>
      <c r="R44" s="48"/>
      <c r="S44" s="48"/>
      <c r="T44" s="48"/>
      <c r="U44" s="48"/>
    </row>
    <row r="45" spans="1:21" ht="30.75" customHeight="1" x14ac:dyDescent="0.2">
      <c r="A45" s="48"/>
      <c r="B45" s="1236" t="s">
        <v>11</v>
      </c>
      <c r="C45" s="1237"/>
      <c r="D45" s="58"/>
      <c r="E45" s="1242" t="s">
        <v>12</v>
      </c>
      <c r="F45" s="1242"/>
      <c r="G45" s="1242"/>
      <c r="H45" s="1242"/>
      <c r="I45" s="1242"/>
      <c r="J45" s="1243"/>
      <c r="K45" s="59">
        <v>510</v>
      </c>
      <c r="L45" s="60">
        <v>531</v>
      </c>
      <c r="M45" s="60">
        <v>549</v>
      </c>
      <c r="N45" s="60">
        <v>561</v>
      </c>
      <c r="O45" s="61">
        <v>570</v>
      </c>
      <c r="P45" s="48"/>
      <c r="Q45" s="48"/>
      <c r="R45" s="48"/>
      <c r="S45" s="48"/>
      <c r="T45" s="48"/>
      <c r="U45" s="48"/>
    </row>
    <row r="46" spans="1:21" ht="30.75" customHeight="1" x14ac:dyDescent="0.2">
      <c r="A46" s="48"/>
      <c r="B46" s="1238"/>
      <c r="C46" s="1239"/>
      <c r="D46" s="62"/>
      <c r="E46" s="1220" t="s">
        <v>13</v>
      </c>
      <c r="F46" s="1220"/>
      <c r="G46" s="1220"/>
      <c r="H46" s="1220"/>
      <c r="I46" s="1220"/>
      <c r="J46" s="1221"/>
      <c r="K46" s="63" t="s">
        <v>523</v>
      </c>
      <c r="L46" s="64" t="s">
        <v>523</v>
      </c>
      <c r="M46" s="64" t="s">
        <v>523</v>
      </c>
      <c r="N46" s="64" t="s">
        <v>523</v>
      </c>
      <c r="O46" s="65" t="s">
        <v>523</v>
      </c>
      <c r="P46" s="48"/>
      <c r="Q46" s="48"/>
      <c r="R46" s="48"/>
      <c r="S46" s="48"/>
      <c r="T46" s="48"/>
      <c r="U46" s="48"/>
    </row>
    <row r="47" spans="1:21" ht="30.75" customHeight="1" x14ac:dyDescent="0.2">
      <c r="A47" s="48"/>
      <c r="B47" s="1238"/>
      <c r="C47" s="1239"/>
      <c r="D47" s="62"/>
      <c r="E47" s="1220" t="s">
        <v>14</v>
      </c>
      <c r="F47" s="1220"/>
      <c r="G47" s="1220"/>
      <c r="H47" s="1220"/>
      <c r="I47" s="1220"/>
      <c r="J47" s="1221"/>
      <c r="K47" s="63" t="s">
        <v>523</v>
      </c>
      <c r="L47" s="64" t="s">
        <v>523</v>
      </c>
      <c r="M47" s="64" t="s">
        <v>523</v>
      </c>
      <c r="N47" s="64" t="s">
        <v>523</v>
      </c>
      <c r="O47" s="65" t="s">
        <v>523</v>
      </c>
      <c r="P47" s="48"/>
      <c r="Q47" s="48"/>
      <c r="R47" s="48"/>
      <c r="S47" s="48"/>
      <c r="T47" s="48"/>
      <c r="U47" s="48"/>
    </row>
    <row r="48" spans="1:21" ht="30.75" customHeight="1" x14ac:dyDescent="0.2">
      <c r="A48" s="48"/>
      <c r="B48" s="1238"/>
      <c r="C48" s="1239"/>
      <c r="D48" s="62"/>
      <c r="E48" s="1220" t="s">
        <v>15</v>
      </c>
      <c r="F48" s="1220"/>
      <c r="G48" s="1220"/>
      <c r="H48" s="1220"/>
      <c r="I48" s="1220"/>
      <c r="J48" s="1221"/>
      <c r="K48" s="63">
        <v>364</v>
      </c>
      <c r="L48" s="64">
        <v>364</v>
      </c>
      <c r="M48" s="64">
        <v>322</v>
      </c>
      <c r="N48" s="64">
        <v>318</v>
      </c>
      <c r="O48" s="65">
        <v>284</v>
      </c>
      <c r="P48" s="48"/>
      <c r="Q48" s="48"/>
      <c r="R48" s="48"/>
      <c r="S48" s="48"/>
      <c r="T48" s="48"/>
      <c r="U48" s="48"/>
    </row>
    <row r="49" spans="1:21" ht="30.75" customHeight="1" x14ac:dyDescent="0.2">
      <c r="A49" s="48"/>
      <c r="B49" s="1238"/>
      <c r="C49" s="1239"/>
      <c r="D49" s="62"/>
      <c r="E49" s="1220" t="s">
        <v>16</v>
      </c>
      <c r="F49" s="1220"/>
      <c r="G49" s="1220"/>
      <c r="H49" s="1220"/>
      <c r="I49" s="1220"/>
      <c r="J49" s="1221"/>
      <c r="K49" s="63">
        <v>137</v>
      </c>
      <c r="L49" s="64">
        <v>138</v>
      </c>
      <c r="M49" s="64">
        <v>123</v>
      </c>
      <c r="N49" s="64">
        <v>134</v>
      </c>
      <c r="O49" s="65">
        <v>128</v>
      </c>
      <c r="P49" s="48"/>
      <c r="Q49" s="48"/>
      <c r="R49" s="48"/>
      <c r="S49" s="48"/>
      <c r="T49" s="48"/>
      <c r="U49" s="48"/>
    </row>
    <row r="50" spans="1:21" ht="30.75" customHeight="1" x14ac:dyDescent="0.2">
      <c r="A50" s="48"/>
      <c r="B50" s="1238"/>
      <c r="C50" s="1239"/>
      <c r="D50" s="62"/>
      <c r="E50" s="1220" t="s">
        <v>17</v>
      </c>
      <c r="F50" s="1220"/>
      <c r="G50" s="1220"/>
      <c r="H50" s="1220"/>
      <c r="I50" s="1220"/>
      <c r="J50" s="1221"/>
      <c r="K50" s="63" t="s">
        <v>523</v>
      </c>
      <c r="L50" s="64" t="s">
        <v>523</v>
      </c>
      <c r="M50" s="64" t="s">
        <v>523</v>
      </c>
      <c r="N50" s="64" t="s">
        <v>523</v>
      </c>
      <c r="O50" s="65" t="s">
        <v>523</v>
      </c>
      <c r="P50" s="48"/>
      <c r="Q50" s="48"/>
      <c r="R50" s="48"/>
      <c r="S50" s="48"/>
      <c r="T50" s="48"/>
      <c r="U50" s="48"/>
    </row>
    <row r="51" spans="1:21" ht="30.75" customHeight="1" x14ac:dyDescent="0.2">
      <c r="A51" s="48"/>
      <c r="B51" s="1240"/>
      <c r="C51" s="1241"/>
      <c r="D51" s="66"/>
      <c r="E51" s="1220" t="s">
        <v>18</v>
      </c>
      <c r="F51" s="1220"/>
      <c r="G51" s="1220"/>
      <c r="H51" s="1220"/>
      <c r="I51" s="1220"/>
      <c r="J51" s="1221"/>
      <c r="K51" s="63" t="s">
        <v>523</v>
      </c>
      <c r="L51" s="64" t="s">
        <v>523</v>
      </c>
      <c r="M51" s="64" t="s">
        <v>523</v>
      </c>
      <c r="N51" s="64" t="s">
        <v>523</v>
      </c>
      <c r="O51" s="65" t="s">
        <v>523</v>
      </c>
      <c r="P51" s="48"/>
      <c r="Q51" s="48"/>
      <c r="R51" s="48"/>
      <c r="S51" s="48"/>
      <c r="T51" s="48"/>
      <c r="U51" s="48"/>
    </row>
    <row r="52" spans="1:21" ht="30.75" customHeight="1" x14ac:dyDescent="0.2">
      <c r="A52" s="48"/>
      <c r="B52" s="1218" t="s">
        <v>19</v>
      </c>
      <c r="C52" s="1219"/>
      <c r="D52" s="66"/>
      <c r="E52" s="1220" t="s">
        <v>20</v>
      </c>
      <c r="F52" s="1220"/>
      <c r="G52" s="1220"/>
      <c r="H52" s="1220"/>
      <c r="I52" s="1220"/>
      <c r="J52" s="1221"/>
      <c r="K52" s="63">
        <v>851</v>
      </c>
      <c r="L52" s="64">
        <v>855</v>
      </c>
      <c r="M52" s="64">
        <v>848</v>
      </c>
      <c r="N52" s="64">
        <v>844</v>
      </c>
      <c r="O52" s="65">
        <v>819</v>
      </c>
      <c r="P52" s="48"/>
      <c r="Q52" s="48"/>
      <c r="R52" s="48"/>
      <c r="S52" s="48"/>
      <c r="T52" s="48"/>
      <c r="U52" s="48"/>
    </row>
    <row r="53" spans="1:21" ht="30.75" customHeight="1" thickBot="1" x14ac:dyDescent="0.25">
      <c r="A53" s="48"/>
      <c r="B53" s="1222" t="s">
        <v>21</v>
      </c>
      <c r="C53" s="1223"/>
      <c r="D53" s="67"/>
      <c r="E53" s="1224" t="s">
        <v>22</v>
      </c>
      <c r="F53" s="1224"/>
      <c r="G53" s="1224"/>
      <c r="H53" s="1224"/>
      <c r="I53" s="1224"/>
      <c r="J53" s="1225"/>
      <c r="K53" s="68">
        <v>160</v>
      </c>
      <c r="L53" s="69">
        <v>178</v>
      </c>
      <c r="M53" s="69">
        <v>146</v>
      </c>
      <c r="N53" s="69">
        <v>169</v>
      </c>
      <c r="O53" s="70">
        <v>163</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576</v>
      </c>
      <c r="P55" s="48"/>
      <c r="Q55" s="48"/>
      <c r="R55" s="48"/>
      <c r="S55" s="48"/>
      <c r="T55" s="48"/>
      <c r="U55" s="48"/>
    </row>
    <row r="56" spans="1:21" ht="31.5" customHeight="1" thickBot="1" x14ac:dyDescent="0.25">
      <c r="A56" s="48"/>
      <c r="B56" s="76"/>
      <c r="C56" s="77"/>
      <c r="D56" s="77"/>
      <c r="E56" s="78"/>
      <c r="F56" s="78"/>
      <c r="G56" s="78"/>
      <c r="H56" s="78"/>
      <c r="I56" s="78"/>
      <c r="J56" s="79" t="s">
        <v>2</v>
      </c>
      <c r="K56" s="80" t="s">
        <v>577</v>
      </c>
      <c r="L56" s="81" t="s">
        <v>578</v>
      </c>
      <c r="M56" s="81" t="s">
        <v>579</v>
      </c>
      <c r="N56" s="81" t="s">
        <v>580</v>
      </c>
      <c r="O56" s="82" t="s">
        <v>581</v>
      </c>
      <c r="P56" s="48"/>
      <c r="Q56" s="48"/>
      <c r="R56" s="48"/>
      <c r="S56" s="48"/>
      <c r="T56" s="48"/>
      <c r="U56" s="48"/>
    </row>
    <row r="57" spans="1:21" ht="31.5" customHeight="1" x14ac:dyDescent="0.2">
      <c r="B57" s="1226" t="s">
        <v>25</v>
      </c>
      <c r="C57" s="1227"/>
      <c r="D57" s="1230" t="s">
        <v>26</v>
      </c>
      <c r="E57" s="1231"/>
      <c r="F57" s="1231"/>
      <c r="G57" s="1231"/>
      <c r="H57" s="1231"/>
      <c r="I57" s="1231"/>
      <c r="J57" s="1232"/>
      <c r="K57" s="83"/>
      <c r="L57" s="84"/>
      <c r="M57" s="84"/>
      <c r="N57" s="84"/>
      <c r="O57" s="85"/>
    </row>
    <row r="58" spans="1:21" ht="31.5" customHeight="1" thickBot="1" x14ac:dyDescent="0.25">
      <c r="B58" s="1228"/>
      <c r="C58" s="1229"/>
      <c r="D58" s="1233" t="s">
        <v>27</v>
      </c>
      <c r="E58" s="1234"/>
      <c r="F58" s="1234"/>
      <c r="G58" s="1234"/>
      <c r="H58" s="1234"/>
      <c r="I58" s="1234"/>
      <c r="J58" s="1235"/>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N6qviWt65I1Vu2sIPnR70obTiUusTqgHiPcheTI8znevBHZjT300rwHiSVPzB+SN1+oLq/tK7Xc8kI4tXwYdyw==" saltValue="cAO3EQVKYZZO3BTg+ZWbF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564</v>
      </c>
      <c r="J40" s="100" t="s">
        <v>565</v>
      </c>
      <c r="K40" s="100" t="s">
        <v>566</v>
      </c>
      <c r="L40" s="100" t="s">
        <v>567</v>
      </c>
      <c r="M40" s="101" t="s">
        <v>568</v>
      </c>
    </row>
    <row r="41" spans="2:13" ht="27.75" customHeight="1" x14ac:dyDescent="0.2">
      <c r="B41" s="1256" t="s">
        <v>30</v>
      </c>
      <c r="C41" s="1257"/>
      <c r="D41" s="102"/>
      <c r="E41" s="1258" t="s">
        <v>31</v>
      </c>
      <c r="F41" s="1258"/>
      <c r="G41" s="1258"/>
      <c r="H41" s="1259"/>
      <c r="I41" s="351">
        <v>5927</v>
      </c>
      <c r="J41" s="352">
        <v>5879</v>
      </c>
      <c r="K41" s="352">
        <v>5793</v>
      </c>
      <c r="L41" s="352">
        <v>5641</v>
      </c>
      <c r="M41" s="353">
        <v>5647</v>
      </c>
    </row>
    <row r="42" spans="2:13" ht="27.75" customHeight="1" x14ac:dyDescent="0.2">
      <c r="B42" s="1246"/>
      <c r="C42" s="1247"/>
      <c r="D42" s="103"/>
      <c r="E42" s="1250" t="s">
        <v>32</v>
      </c>
      <c r="F42" s="1250"/>
      <c r="G42" s="1250"/>
      <c r="H42" s="1251"/>
      <c r="I42" s="354" t="s">
        <v>523</v>
      </c>
      <c r="J42" s="355" t="s">
        <v>523</v>
      </c>
      <c r="K42" s="355" t="s">
        <v>523</v>
      </c>
      <c r="L42" s="355" t="s">
        <v>523</v>
      </c>
      <c r="M42" s="356" t="s">
        <v>523</v>
      </c>
    </row>
    <row r="43" spans="2:13" ht="27.75" customHeight="1" x14ac:dyDescent="0.2">
      <c r="B43" s="1246"/>
      <c r="C43" s="1247"/>
      <c r="D43" s="103"/>
      <c r="E43" s="1250" t="s">
        <v>33</v>
      </c>
      <c r="F43" s="1250"/>
      <c r="G43" s="1250"/>
      <c r="H43" s="1251"/>
      <c r="I43" s="354">
        <v>2978</v>
      </c>
      <c r="J43" s="355">
        <v>2825</v>
      </c>
      <c r="K43" s="355">
        <v>2648</v>
      </c>
      <c r="L43" s="355">
        <v>2420</v>
      </c>
      <c r="M43" s="356">
        <v>2192</v>
      </c>
    </row>
    <row r="44" spans="2:13" ht="27.75" customHeight="1" x14ac:dyDescent="0.2">
      <c r="B44" s="1246"/>
      <c r="C44" s="1247"/>
      <c r="D44" s="103"/>
      <c r="E44" s="1250" t="s">
        <v>34</v>
      </c>
      <c r="F44" s="1250"/>
      <c r="G44" s="1250"/>
      <c r="H44" s="1251"/>
      <c r="I44" s="354">
        <v>1881</v>
      </c>
      <c r="J44" s="355">
        <v>1788</v>
      </c>
      <c r="K44" s="355">
        <v>1747</v>
      </c>
      <c r="L44" s="355">
        <v>1663</v>
      </c>
      <c r="M44" s="356">
        <v>1622</v>
      </c>
    </row>
    <row r="45" spans="2:13" ht="27.75" customHeight="1" x14ac:dyDescent="0.2">
      <c r="B45" s="1246"/>
      <c r="C45" s="1247"/>
      <c r="D45" s="103"/>
      <c r="E45" s="1250" t="s">
        <v>35</v>
      </c>
      <c r="F45" s="1250"/>
      <c r="G45" s="1250"/>
      <c r="H45" s="1251"/>
      <c r="I45" s="354">
        <v>751</v>
      </c>
      <c r="J45" s="355">
        <v>740</v>
      </c>
      <c r="K45" s="355">
        <v>803</v>
      </c>
      <c r="L45" s="355">
        <v>825</v>
      </c>
      <c r="M45" s="356">
        <v>952</v>
      </c>
    </row>
    <row r="46" spans="2:13" ht="27.75" customHeight="1" x14ac:dyDescent="0.2">
      <c r="B46" s="1246"/>
      <c r="C46" s="1247"/>
      <c r="D46" s="104"/>
      <c r="E46" s="1250" t="s">
        <v>36</v>
      </c>
      <c r="F46" s="1250"/>
      <c r="G46" s="1250"/>
      <c r="H46" s="1251"/>
      <c r="I46" s="354" t="s">
        <v>523</v>
      </c>
      <c r="J46" s="355" t="s">
        <v>523</v>
      </c>
      <c r="K46" s="355" t="s">
        <v>523</v>
      </c>
      <c r="L46" s="355" t="s">
        <v>523</v>
      </c>
      <c r="M46" s="356" t="s">
        <v>523</v>
      </c>
    </row>
    <row r="47" spans="2:13" ht="27.75" customHeight="1" x14ac:dyDescent="0.2">
      <c r="B47" s="1246"/>
      <c r="C47" s="1247"/>
      <c r="D47" s="105"/>
      <c r="E47" s="1260" t="s">
        <v>37</v>
      </c>
      <c r="F47" s="1261"/>
      <c r="G47" s="1261"/>
      <c r="H47" s="1262"/>
      <c r="I47" s="354" t="s">
        <v>523</v>
      </c>
      <c r="J47" s="355" t="s">
        <v>523</v>
      </c>
      <c r="K47" s="355" t="s">
        <v>523</v>
      </c>
      <c r="L47" s="355" t="s">
        <v>523</v>
      </c>
      <c r="M47" s="356" t="s">
        <v>523</v>
      </c>
    </row>
    <row r="48" spans="2:13" ht="27.75" customHeight="1" x14ac:dyDescent="0.2">
      <c r="B48" s="1246"/>
      <c r="C48" s="1247"/>
      <c r="D48" s="103"/>
      <c r="E48" s="1250" t="s">
        <v>38</v>
      </c>
      <c r="F48" s="1250"/>
      <c r="G48" s="1250"/>
      <c r="H48" s="1251"/>
      <c r="I48" s="354" t="s">
        <v>523</v>
      </c>
      <c r="J48" s="355" t="s">
        <v>523</v>
      </c>
      <c r="K48" s="355" t="s">
        <v>523</v>
      </c>
      <c r="L48" s="355" t="s">
        <v>523</v>
      </c>
      <c r="M48" s="356" t="s">
        <v>523</v>
      </c>
    </row>
    <row r="49" spans="2:13" ht="27.75" customHeight="1" x14ac:dyDescent="0.2">
      <c r="B49" s="1248"/>
      <c r="C49" s="1249"/>
      <c r="D49" s="103"/>
      <c r="E49" s="1250" t="s">
        <v>39</v>
      </c>
      <c r="F49" s="1250"/>
      <c r="G49" s="1250"/>
      <c r="H49" s="1251"/>
      <c r="I49" s="354" t="s">
        <v>523</v>
      </c>
      <c r="J49" s="355" t="s">
        <v>523</v>
      </c>
      <c r="K49" s="355" t="s">
        <v>523</v>
      </c>
      <c r="L49" s="355" t="s">
        <v>523</v>
      </c>
      <c r="M49" s="356" t="s">
        <v>523</v>
      </c>
    </row>
    <row r="50" spans="2:13" ht="27.75" customHeight="1" x14ac:dyDescent="0.2">
      <c r="B50" s="1244" t="s">
        <v>40</v>
      </c>
      <c r="C50" s="1245"/>
      <c r="D50" s="106"/>
      <c r="E50" s="1250" t="s">
        <v>41</v>
      </c>
      <c r="F50" s="1250"/>
      <c r="G50" s="1250"/>
      <c r="H50" s="1251"/>
      <c r="I50" s="354">
        <v>1981</v>
      </c>
      <c r="J50" s="355">
        <v>2276</v>
      </c>
      <c r="K50" s="355">
        <v>2682</v>
      </c>
      <c r="L50" s="355">
        <v>3054</v>
      </c>
      <c r="M50" s="356">
        <v>3855</v>
      </c>
    </row>
    <row r="51" spans="2:13" ht="27.75" customHeight="1" x14ac:dyDescent="0.2">
      <c r="B51" s="1246"/>
      <c r="C51" s="1247"/>
      <c r="D51" s="103"/>
      <c r="E51" s="1250" t="s">
        <v>42</v>
      </c>
      <c r="F51" s="1250"/>
      <c r="G51" s="1250"/>
      <c r="H51" s="1251"/>
      <c r="I51" s="354">
        <v>1817</v>
      </c>
      <c r="J51" s="355">
        <v>1774</v>
      </c>
      <c r="K51" s="355">
        <v>1704</v>
      </c>
      <c r="L51" s="355">
        <v>1619</v>
      </c>
      <c r="M51" s="356">
        <v>1549</v>
      </c>
    </row>
    <row r="52" spans="2:13" ht="27.75" customHeight="1" x14ac:dyDescent="0.2">
      <c r="B52" s="1248"/>
      <c r="C52" s="1249"/>
      <c r="D52" s="103"/>
      <c r="E52" s="1250" t="s">
        <v>43</v>
      </c>
      <c r="F52" s="1250"/>
      <c r="G52" s="1250"/>
      <c r="H52" s="1251"/>
      <c r="I52" s="354">
        <v>7623</v>
      </c>
      <c r="J52" s="355">
        <v>7541</v>
      </c>
      <c r="K52" s="355">
        <v>7291</v>
      </c>
      <c r="L52" s="355">
        <v>7063</v>
      </c>
      <c r="M52" s="356">
        <v>6816</v>
      </c>
    </row>
    <row r="53" spans="2:13" ht="27.75" customHeight="1" thickBot="1" x14ac:dyDescent="0.25">
      <c r="B53" s="1252" t="s">
        <v>44</v>
      </c>
      <c r="C53" s="1253"/>
      <c r="D53" s="107"/>
      <c r="E53" s="1254" t="s">
        <v>45</v>
      </c>
      <c r="F53" s="1254"/>
      <c r="G53" s="1254"/>
      <c r="H53" s="1255"/>
      <c r="I53" s="357">
        <v>116</v>
      </c>
      <c r="J53" s="358">
        <v>-359</v>
      </c>
      <c r="K53" s="358">
        <v>-687</v>
      </c>
      <c r="L53" s="358">
        <v>-1187</v>
      </c>
      <c r="M53" s="359">
        <v>-1806</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25k+oLLSrlhYDh574/DUD7nIKnH9d0GlLLwRpCi5sPE97wruqDpB5D8oq2CXlOu9z2zTggj91N1BXwqMSNg4Q==" saltValue="s7Z0dH5qPnpjqi7oYpyqQ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566</v>
      </c>
      <c r="G54" s="116" t="s">
        <v>567</v>
      </c>
      <c r="H54" s="117" t="s">
        <v>568</v>
      </c>
    </row>
    <row r="55" spans="2:8" ht="52.5" customHeight="1" x14ac:dyDescent="0.2">
      <c r="B55" s="118"/>
      <c r="C55" s="1271" t="s">
        <v>48</v>
      </c>
      <c r="D55" s="1271"/>
      <c r="E55" s="1272"/>
      <c r="F55" s="119">
        <v>1795</v>
      </c>
      <c r="G55" s="119">
        <v>2045</v>
      </c>
      <c r="H55" s="120">
        <v>2542</v>
      </c>
    </row>
    <row r="56" spans="2:8" ht="52.5" customHeight="1" x14ac:dyDescent="0.2">
      <c r="B56" s="121"/>
      <c r="C56" s="1273" t="s">
        <v>49</v>
      </c>
      <c r="D56" s="1273"/>
      <c r="E56" s="1274"/>
      <c r="F56" s="122">
        <v>163</v>
      </c>
      <c r="G56" s="122">
        <v>163</v>
      </c>
      <c r="H56" s="123">
        <v>257</v>
      </c>
    </row>
    <row r="57" spans="2:8" ht="53.25" customHeight="1" x14ac:dyDescent="0.2">
      <c r="B57" s="121"/>
      <c r="C57" s="1275" t="s">
        <v>50</v>
      </c>
      <c r="D57" s="1275"/>
      <c r="E57" s="1276"/>
      <c r="F57" s="124">
        <v>555</v>
      </c>
      <c r="G57" s="124">
        <v>691</v>
      </c>
      <c r="H57" s="125">
        <v>762</v>
      </c>
    </row>
    <row r="58" spans="2:8" ht="45.75" customHeight="1" x14ac:dyDescent="0.2">
      <c r="B58" s="126"/>
      <c r="C58" s="1263" t="s">
        <v>594</v>
      </c>
      <c r="D58" s="1264"/>
      <c r="E58" s="1265"/>
      <c r="F58" s="127">
        <v>356</v>
      </c>
      <c r="G58" s="127">
        <v>456</v>
      </c>
      <c r="H58" s="128">
        <v>606</v>
      </c>
    </row>
    <row r="59" spans="2:8" ht="45.75" customHeight="1" x14ac:dyDescent="0.2">
      <c r="B59" s="126"/>
      <c r="C59" s="1263" t="s">
        <v>595</v>
      </c>
      <c r="D59" s="1264"/>
      <c r="E59" s="1265"/>
      <c r="F59" s="127">
        <v>61</v>
      </c>
      <c r="G59" s="127">
        <v>66</v>
      </c>
      <c r="H59" s="128">
        <v>71</v>
      </c>
    </row>
    <row r="60" spans="2:8" ht="45.75" customHeight="1" x14ac:dyDescent="0.2">
      <c r="B60" s="126"/>
      <c r="C60" s="1263" t="s">
        <v>596</v>
      </c>
      <c r="D60" s="1264"/>
      <c r="E60" s="1265"/>
      <c r="F60" s="127">
        <v>122</v>
      </c>
      <c r="G60" s="127">
        <v>78</v>
      </c>
      <c r="H60" s="128">
        <v>51</v>
      </c>
    </row>
    <row r="61" spans="2:8" ht="45.75" customHeight="1" x14ac:dyDescent="0.2">
      <c r="B61" s="126"/>
      <c r="C61" s="1263" t="s">
        <v>597</v>
      </c>
      <c r="D61" s="1264"/>
      <c r="E61" s="1265"/>
      <c r="F61" s="127">
        <v>4</v>
      </c>
      <c r="G61" s="127">
        <v>12</v>
      </c>
      <c r="H61" s="128">
        <v>21</v>
      </c>
    </row>
    <row r="62" spans="2:8" ht="45.75" customHeight="1" thickBot="1" x14ac:dyDescent="0.25">
      <c r="B62" s="129"/>
      <c r="C62" s="1266" t="s">
        <v>598</v>
      </c>
      <c r="D62" s="1267"/>
      <c r="E62" s="1268"/>
      <c r="F62" s="130">
        <v>12</v>
      </c>
      <c r="G62" s="130">
        <v>12</v>
      </c>
      <c r="H62" s="131">
        <v>13</v>
      </c>
    </row>
    <row r="63" spans="2:8" ht="52.5" customHeight="1" thickBot="1" x14ac:dyDescent="0.25">
      <c r="B63" s="132"/>
      <c r="C63" s="1269" t="s">
        <v>51</v>
      </c>
      <c r="D63" s="1269"/>
      <c r="E63" s="1270"/>
      <c r="F63" s="133">
        <v>2513</v>
      </c>
      <c r="G63" s="133">
        <v>2900</v>
      </c>
      <c r="H63" s="134">
        <v>3561</v>
      </c>
    </row>
    <row r="64" spans="2:8" ht="13.2" x14ac:dyDescent="0.2"/>
  </sheetData>
  <sheetProtection algorithmName="SHA-512" hashValue="VpAYQ5i0RkRhz8lu+T76sns1ZrkPlLxjq8808sTp6i6tYAUlqq/cVg78Tt96ubV8PSieUgOBsNf3biQTdmAD0g==" saltValue="oQpOC66WV4RXrCM0ElNaF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85"/>
  <sheetViews>
    <sheetView showGridLines="0" workbookViewId="0"/>
  </sheetViews>
  <sheetFormatPr defaultColWidth="0" defaultRowHeight="13.5" customHeight="1" zeroHeight="1" x14ac:dyDescent="0.2"/>
  <cols>
    <col min="1" max="1" width="6.33203125" style="370" customWidth="1"/>
    <col min="2" max="107" width="2.44140625" style="370" customWidth="1"/>
    <col min="108" max="108" width="6.109375" style="377" customWidth="1"/>
    <col min="109" max="109" width="5.88671875" style="376" customWidth="1"/>
    <col min="110" max="16384" width="8.6640625" style="370" hidden="1"/>
  </cols>
  <sheetData>
    <row r="1" spans="1:109" ht="42.75" customHeight="1" x14ac:dyDescent="0.2">
      <c r="A1" s="368"/>
      <c r="B1" s="369"/>
      <c r="DD1" s="370"/>
      <c r="DE1" s="370"/>
    </row>
    <row r="2" spans="1:109" ht="25.5" customHeight="1" x14ac:dyDescent="0.2">
      <c r="A2" s="371"/>
      <c r="C2" s="371"/>
      <c r="O2" s="371"/>
      <c r="P2" s="371"/>
      <c r="Q2" s="371"/>
      <c r="R2" s="371"/>
      <c r="S2" s="371"/>
      <c r="T2" s="371"/>
      <c r="U2" s="371"/>
      <c r="V2" s="371"/>
      <c r="W2" s="371"/>
      <c r="X2" s="371"/>
      <c r="Y2" s="371"/>
      <c r="Z2" s="371"/>
      <c r="AA2" s="371"/>
      <c r="AB2" s="371"/>
      <c r="AC2" s="371"/>
      <c r="AD2" s="371"/>
      <c r="AE2" s="371"/>
      <c r="AF2" s="371"/>
      <c r="AG2" s="371"/>
      <c r="AH2" s="371"/>
      <c r="AI2" s="371"/>
      <c r="AU2" s="371"/>
      <c r="BG2" s="371"/>
      <c r="BS2" s="371"/>
      <c r="CE2" s="371"/>
      <c r="CQ2" s="371"/>
      <c r="DD2" s="370"/>
      <c r="DE2" s="370"/>
    </row>
    <row r="3" spans="1:109" ht="25.5" customHeight="1" x14ac:dyDescent="0.2">
      <c r="A3" s="371"/>
      <c r="C3" s="371"/>
      <c r="O3" s="371"/>
      <c r="P3" s="371"/>
      <c r="Q3" s="371"/>
      <c r="R3" s="371"/>
      <c r="S3" s="371"/>
      <c r="T3" s="371"/>
      <c r="U3" s="371"/>
      <c r="V3" s="371"/>
      <c r="W3" s="371"/>
      <c r="X3" s="371"/>
      <c r="Y3" s="371"/>
      <c r="Z3" s="371"/>
      <c r="AA3" s="371"/>
      <c r="AB3" s="371"/>
      <c r="AC3" s="371"/>
      <c r="AD3" s="371"/>
      <c r="AE3" s="371"/>
      <c r="AF3" s="371"/>
      <c r="AG3" s="371"/>
      <c r="AH3" s="371"/>
      <c r="AI3" s="371"/>
      <c r="AU3" s="371"/>
      <c r="BG3" s="371"/>
      <c r="BS3" s="371"/>
      <c r="CE3" s="371"/>
      <c r="CQ3" s="371"/>
      <c r="DD3" s="370"/>
      <c r="DE3" s="370"/>
    </row>
    <row r="4" spans="1:109" s="255" customFormat="1" ht="13.2" x14ac:dyDescent="0.2">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371"/>
      <c r="AV4" s="371"/>
      <c r="AW4" s="371"/>
      <c r="AX4" s="371"/>
      <c r="AY4" s="371"/>
      <c r="AZ4" s="371"/>
      <c r="BA4" s="371"/>
      <c r="BB4" s="371"/>
      <c r="BC4" s="371"/>
      <c r="BD4" s="371"/>
      <c r="BE4" s="371"/>
      <c r="BF4" s="371"/>
      <c r="BG4" s="371"/>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c r="CS4" s="371"/>
      <c r="CT4" s="371"/>
      <c r="CU4" s="371"/>
      <c r="CV4" s="371"/>
      <c r="CW4" s="371"/>
      <c r="CX4" s="371"/>
      <c r="CY4" s="371"/>
      <c r="CZ4" s="371"/>
      <c r="DA4" s="371"/>
      <c r="DB4" s="371"/>
      <c r="DC4" s="371"/>
      <c r="DD4" s="371"/>
      <c r="DE4" s="371"/>
    </row>
    <row r="5" spans="1:109" s="255" customFormat="1" ht="13.2" x14ac:dyDescent="0.2">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row>
    <row r="6" spans="1:109" s="255" customFormat="1" ht="13.2" x14ac:dyDescent="0.2">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row>
    <row r="7" spans="1:109" s="255" customFormat="1" ht="13.2" x14ac:dyDescent="0.2">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row>
    <row r="8" spans="1:109" s="255" customFormat="1" ht="13.2" x14ac:dyDescent="0.2">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c r="BY8" s="371"/>
      <c r="BZ8" s="371"/>
      <c r="CA8" s="371"/>
      <c r="CB8" s="371"/>
      <c r="CC8" s="371"/>
      <c r="CD8" s="371"/>
      <c r="CE8" s="371"/>
      <c r="CF8" s="371"/>
      <c r="CG8" s="371"/>
      <c r="CH8" s="371"/>
      <c r="CI8" s="371"/>
      <c r="CJ8" s="371"/>
      <c r="CK8" s="371"/>
      <c r="CL8" s="371"/>
      <c r="CM8" s="371"/>
      <c r="CN8" s="371"/>
      <c r="CO8" s="371"/>
      <c r="CP8" s="371"/>
      <c r="CQ8" s="371"/>
      <c r="CR8" s="371"/>
      <c r="CS8" s="371"/>
      <c r="CT8" s="371"/>
      <c r="CU8" s="371"/>
      <c r="CV8" s="371"/>
      <c r="CW8" s="371"/>
      <c r="CX8" s="371"/>
      <c r="CY8" s="371"/>
      <c r="CZ8" s="371"/>
      <c r="DA8" s="371"/>
      <c r="DB8" s="371"/>
      <c r="DC8" s="371"/>
      <c r="DD8" s="371"/>
      <c r="DE8" s="371"/>
    </row>
    <row r="9" spans="1:109" s="255" customFormat="1" ht="13.2" x14ac:dyDescent="0.2">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c r="BY9" s="371"/>
      <c r="BZ9" s="371"/>
      <c r="CA9" s="371"/>
      <c r="CB9" s="371"/>
      <c r="CC9" s="371"/>
      <c r="CD9" s="371"/>
      <c r="CE9" s="371"/>
      <c r="CF9" s="371"/>
      <c r="CG9" s="371"/>
      <c r="CH9" s="371"/>
      <c r="CI9" s="371"/>
      <c r="CJ9" s="371"/>
      <c r="CK9" s="371"/>
      <c r="CL9" s="371"/>
      <c r="CM9" s="371"/>
      <c r="CN9" s="371"/>
      <c r="CO9" s="371"/>
      <c r="CP9" s="371"/>
      <c r="CQ9" s="371"/>
      <c r="CR9" s="371"/>
      <c r="CS9" s="371"/>
      <c r="CT9" s="371"/>
      <c r="CU9" s="371"/>
      <c r="CV9" s="371"/>
      <c r="CW9" s="371"/>
      <c r="CX9" s="371"/>
      <c r="CY9" s="371"/>
      <c r="CZ9" s="371"/>
      <c r="DA9" s="371"/>
      <c r="DB9" s="371"/>
      <c r="DC9" s="371"/>
      <c r="DD9" s="371"/>
      <c r="DE9" s="371"/>
    </row>
    <row r="10" spans="1:109" s="255" customFormat="1" ht="13.2" x14ac:dyDescent="0.2">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c r="BY10" s="371"/>
      <c r="BZ10" s="371"/>
      <c r="CA10" s="371"/>
      <c r="CB10" s="371"/>
      <c r="CC10" s="371"/>
      <c r="CD10" s="371"/>
      <c r="CE10" s="371"/>
      <c r="CF10" s="371"/>
      <c r="CG10" s="371"/>
      <c r="CH10" s="371"/>
      <c r="CI10" s="371"/>
      <c r="CJ10" s="371"/>
      <c r="CK10" s="371"/>
      <c r="CL10" s="371"/>
      <c r="CM10" s="371"/>
      <c r="CN10" s="371"/>
      <c r="CO10" s="371"/>
      <c r="CP10" s="371"/>
      <c r="CQ10" s="371"/>
      <c r="CR10" s="371"/>
      <c r="CS10" s="371"/>
      <c r="CT10" s="371"/>
      <c r="CU10" s="371"/>
      <c r="CV10" s="371"/>
      <c r="CW10" s="371"/>
      <c r="CX10" s="371"/>
      <c r="CY10" s="371"/>
      <c r="CZ10" s="371"/>
      <c r="DA10" s="371"/>
      <c r="DB10" s="371"/>
      <c r="DC10" s="371"/>
      <c r="DD10" s="371"/>
      <c r="DE10" s="371"/>
    </row>
    <row r="11" spans="1:109" s="255" customFormat="1" ht="13.2" x14ac:dyDescent="0.2">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c r="CD11" s="371"/>
      <c r="CE11" s="371"/>
      <c r="CF11" s="371"/>
      <c r="CG11" s="371"/>
      <c r="CH11" s="371"/>
      <c r="CI11" s="371"/>
      <c r="CJ11" s="371"/>
      <c r="CK11" s="371"/>
      <c r="CL11" s="371"/>
      <c r="CM11" s="371"/>
      <c r="CN11" s="371"/>
      <c r="CO11" s="371"/>
      <c r="CP11" s="371"/>
      <c r="CQ11" s="371"/>
      <c r="CR11" s="371"/>
      <c r="CS11" s="371"/>
      <c r="CT11" s="371"/>
      <c r="CU11" s="371"/>
      <c r="CV11" s="371"/>
      <c r="CW11" s="371"/>
      <c r="CX11" s="371"/>
      <c r="CY11" s="371"/>
      <c r="CZ11" s="371"/>
      <c r="DA11" s="371"/>
      <c r="DB11" s="371"/>
      <c r="DC11" s="371"/>
      <c r="DD11" s="371"/>
      <c r="DE11" s="371"/>
    </row>
    <row r="12" spans="1:109" s="255" customFormat="1" ht="13.2" x14ac:dyDescent="0.2">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c r="BY12" s="371"/>
      <c r="BZ12" s="371"/>
      <c r="CA12" s="371"/>
      <c r="CB12" s="371"/>
      <c r="CC12" s="371"/>
      <c r="CD12" s="371"/>
      <c r="CE12" s="371"/>
      <c r="CF12" s="371"/>
      <c r="CG12" s="371"/>
      <c r="CH12" s="371"/>
      <c r="CI12" s="371"/>
      <c r="CJ12" s="371"/>
      <c r="CK12" s="371"/>
      <c r="CL12" s="371"/>
      <c r="CM12" s="371"/>
      <c r="CN12" s="371"/>
      <c r="CO12" s="371"/>
      <c r="CP12" s="371"/>
      <c r="CQ12" s="371"/>
      <c r="CR12" s="371"/>
      <c r="CS12" s="371"/>
      <c r="CT12" s="371"/>
      <c r="CU12" s="371"/>
      <c r="CV12" s="371"/>
      <c r="CW12" s="371"/>
      <c r="CX12" s="371"/>
      <c r="CY12" s="371"/>
      <c r="CZ12" s="371"/>
      <c r="DA12" s="371"/>
      <c r="DB12" s="371"/>
      <c r="DC12" s="371"/>
      <c r="DD12" s="371"/>
      <c r="DE12" s="371"/>
    </row>
    <row r="13" spans="1:109" s="255" customFormat="1" ht="13.2" x14ac:dyDescent="0.2">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c r="BY13" s="371"/>
      <c r="BZ13" s="371"/>
      <c r="CA13" s="371"/>
      <c r="CB13" s="371"/>
      <c r="CC13" s="371"/>
      <c r="CD13" s="371"/>
      <c r="CE13" s="371"/>
      <c r="CF13" s="371"/>
      <c r="CG13" s="371"/>
      <c r="CH13" s="371"/>
      <c r="CI13" s="371"/>
      <c r="CJ13" s="371"/>
      <c r="CK13" s="371"/>
      <c r="CL13" s="371"/>
      <c r="CM13" s="371"/>
      <c r="CN13" s="371"/>
      <c r="CO13" s="371"/>
      <c r="CP13" s="371"/>
      <c r="CQ13" s="371"/>
      <c r="CR13" s="371"/>
      <c r="CS13" s="371"/>
      <c r="CT13" s="371"/>
      <c r="CU13" s="371"/>
      <c r="CV13" s="371"/>
      <c r="CW13" s="371"/>
      <c r="CX13" s="371"/>
      <c r="CY13" s="371"/>
      <c r="CZ13" s="371"/>
      <c r="DA13" s="371"/>
      <c r="DB13" s="371"/>
      <c r="DC13" s="371"/>
      <c r="DD13" s="371"/>
      <c r="DE13" s="371"/>
    </row>
    <row r="14" spans="1:109" s="255" customFormat="1" ht="13.2" x14ac:dyDescent="0.2">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c r="BF14" s="371"/>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c r="CD14" s="371"/>
      <c r="CE14" s="371"/>
      <c r="CF14" s="371"/>
      <c r="CG14" s="371"/>
      <c r="CH14" s="371"/>
      <c r="CI14" s="371"/>
      <c r="CJ14" s="371"/>
      <c r="CK14" s="371"/>
      <c r="CL14" s="371"/>
      <c r="CM14" s="371"/>
      <c r="CN14" s="371"/>
      <c r="CO14" s="371"/>
      <c r="CP14" s="371"/>
      <c r="CQ14" s="371"/>
      <c r="CR14" s="371"/>
      <c r="CS14" s="371"/>
      <c r="CT14" s="371"/>
      <c r="CU14" s="371"/>
      <c r="CV14" s="371"/>
      <c r="CW14" s="371"/>
      <c r="CX14" s="371"/>
      <c r="CY14" s="371"/>
      <c r="CZ14" s="371"/>
      <c r="DA14" s="371"/>
      <c r="DB14" s="371"/>
      <c r="DC14" s="371"/>
      <c r="DD14" s="371"/>
      <c r="DE14" s="371"/>
    </row>
    <row r="15" spans="1:109" s="255" customFormat="1" ht="13.2" x14ac:dyDescent="0.2">
      <c r="A15" s="370"/>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row>
    <row r="16" spans="1:109" s="255" customFormat="1" ht="13.2" x14ac:dyDescent="0.2">
      <c r="A16" s="370"/>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1"/>
      <c r="BM16" s="371"/>
      <c r="BN16" s="371"/>
      <c r="BO16" s="371"/>
      <c r="BP16" s="371"/>
      <c r="BQ16" s="371"/>
      <c r="BR16" s="371"/>
      <c r="BS16" s="371"/>
      <c r="BT16" s="371"/>
      <c r="BU16" s="371"/>
      <c r="BV16" s="371"/>
      <c r="BW16" s="371"/>
      <c r="BX16" s="371"/>
      <c r="BY16" s="371"/>
      <c r="BZ16" s="371"/>
      <c r="CA16" s="371"/>
      <c r="CB16" s="371"/>
      <c r="CC16" s="371"/>
      <c r="CD16" s="371"/>
      <c r="CE16" s="371"/>
      <c r="CF16" s="371"/>
      <c r="CG16" s="371"/>
      <c r="CH16" s="371"/>
      <c r="CI16" s="371"/>
      <c r="CJ16" s="371"/>
      <c r="CK16" s="371"/>
      <c r="CL16" s="371"/>
      <c r="CM16" s="371"/>
      <c r="CN16" s="371"/>
      <c r="CO16" s="371"/>
      <c r="CP16" s="371"/>
      <c r="CQ16" s="371"/>
      <c r="CR16" s="371"/>
      <c r="CS16" s="371"/>
      <c r="CT16" s="371"/>
      <c r="CU16" s="371"/>
      <c r="CV16" s="371"/>
      <c r="CW16" s="371"/>
      <c r="CX16" s="371"/>
      <c r="CY16" s="371"/>
      <c r="CZ16" s="371"/>
      <c r="DA16" s="371"/>
      <c r="DB16" s="371"/>
      <c r="DC16" s="371"/>
      <c r="DD16" s="371"/>
      <c r="DE16" s="371"/>
    </row>
    <row r="17" spans="1:109" s="255" customFormat="1" ht="13.2" x14ac:dyDescent="0.2">
      <c r="A17" s="370"/>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row>
    <row r="18" spans="1:109" s="255" customFormat="1" ht="13.2" x14ac:dyDescent="0.2">
      <c r="A18" s="370"/>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row>
    <row r="19" spans="1:109" ht="13.2" x14ac:dyDescent="0.2">
      <c r="DD19" s="370"/>
      <c r="DE19" s="370"/>
    </row>
    <row r="20" spans="1:109" ht="13.2" x14ac:dyDescent="0.2">
      <c r="DD20" s="370"/>
      <c r="DE20" s="370"/>
    </row>
    <row r="21" spans="1:109" ht="17.25" customHeight="1" x14ac:dyDescent="0.2">
      <c r="B21" s="372"/>
      <c r="C21" s="373"/>
      <c r="D21" s="373"/>
      <c r="E21" s="373"/>
      <c r="F21" s="373"/>
      <c r="G21" s="373"/>
      <c r="H21" s="373"/>
      <c r="I21" s="373"/>
      <c r="J21" s="373"/>
      <c r="K21" s="373"/>
      <c r="L21" s="373"/>
      <c r="M21" s="373"/>
      <c r="N21" s="374"/>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4"/>
      <c r="AU21" s="373"/>
      <c r="AV21" s="373"/>
      <c r="AW21" s="373"/>
      <c r="AX21" s="373"/>
      <c r="AY21" s="373"/>
      <c r="AZ21" s="373"/>
      <c r="BA21" s="373"/>
      <c r="BB21" s="373"/>
      <c r="BC21" s="373"/>
      <c r="BD21" s="373"/>
      <c r="BE21" s="373"/>
      <c r="BF21" s="374"/>
      <c r="BG21" s="373"/>
      <c r="BH21" s="373"/>
      <c r="BI21" s="373"/>
      <c r="BJ21" s="373"/>
      <c r="BK21" s="373"/>
      <c r="BL21" s="373"/>
      <c r="BM21" s="373"/>
      <c r="BN21" s="373"/>
      <c r="BO21" s="373"/>
      <c r="BP21" s="373"/>
      <c r="BQ21" s="373"/>
      <c r="BR21" s="374"/>
      <c r="BS21" s="373"/>
      <c r="BT21" s="373"/>
      <c r="BU21" s="373"/>
      <c r="BV21" s="373"/>
      <c r="BW21" s="373"/>
      <c r="BX21" s="373"/>
      <c r="BY21" s="373"/>
      <c r="BZ21" s="373"/>
      <c r="CA21" s="373"/>
      <c r="CB21" s="373"/>
      <c r="CC21" s="373"/>
      <c r="CD21" s="374"/>
      <c r="CE21" s="373"/>
      <c r="CF21" s="373"/>
      <c r="CG21" s="373"/>
      <c r="CH21" s="373"/>
      <c r="CI21" s="373"/>
      <c r="CJ21" s="373"/>
      <c r="CK21" s="373"/>
      <c r="CL21" s="373"/>
      <c r="CM21" s="373"/>
      <c r="CN21" s="373"/>
      <c r="CO21" s="373"/>
      <c r="CP21" s="374"/>
      <c r="CQ21" s="373"/>
      <c r="CR21" s="373"/>
      <c r="CS21" s="373"/>
      <c r="CT21" s="373"/>
      <c r="CU21" s="373"/>
      <c r="CV21" s="373"/>
      <c r="CW21" s="373"/>
      <c r="CX21" s="373"/>
      <c r="CY21" s="373"/>
      <c r="CZ21" s="373"/>
      <c r="DA21" s="373"/>
      <c r="DB21" s="374"/>
      <c r="DC21" s="373"/>
      <c r="DD21" s="375"/>
      <c r="DE21" s="370"/>
    </row>
    <row r="22" spans="1:109" ht="17.25" customHeight="1" x14ac:dyDescent="0.2">
      <c r="B22" s="376"/>
    </row>
    <row r="23" spans="1:109" ht="13.2" x14ac:dyDescent="0.2">
      <c r="B23" s="376"/>
    </row>
    <row r="24" spans="1:109" ht="13.2" x14ac:dyDescent="0.2">
      <c r="B24" s="376"/>
    </row>
    <row r="25" spans="1:109" ht="13.2" x14ac:dyDescent="0.2">
      <c r="B25" s="376"/>
    </row>
    <row r="26" spans="1:109" ht="13.2" x14ac:dyDescent="0.2">
      <c r="B26" s="376"/>
    </row>
    <row r="27" spans="1:109" ht="13.2" x14ac:dyDescent="0.2">
      <c r="B27" s="376"/>
    </row>
    <row r="28" spans="1:109" ht="13.2" x14ac:dyDescent="0.2">
      <c r="B28" s="376"/>
    </row>
    <row r="29" spans="1:109" ht="13.2" x14ac:dyDescent="0.2">
      <c r="B29" s="376"/>
    </row>
    <row r="30" spans="1:109" ht="13.2" x14ac:dyDescent="0.2">
      <c r="B30" s="376"/>
    </row>
    <row r="31" spans="1:109" ht="13.2" x14ac:dyDescent="0.2">
      <c r="B31" s="376"/>
    </row>
    <row r="32" spans="1:109" ht="13.2" x14ac:dyDescent="0.2">
      <c r="B32" s="376"/>
    </row>
    <row r="33" spans="2:109" ht="13.2" x14ac:dyDescent="0.2">
      <c r="B33" s="376"/>
    </row>
    <row r="34" spans="2:109" ht="13.2" x14ac:dyDescent="0.2">
      <c r="B34" s="376"/>
    </row>
    <row r="35" spans="2:109" ht="13.2" x14ac:dyDescent="0.2">
      <c r="B35" s="376"/>
    </row>
    <row r="36" spans="2:109" ht="13.2" x14ac:dyDescent="0.2">
      <c r="B36" s="376"/>
    </row>
    <row r="37" spans="2:109" ht="13.2" x14ac:dyDescent="0.2">
      <c r="B37" s="376"/>
    </row>
    <row r="38" spans="2:109" ht="13.2" x14ac:dyDescent="0.2">
      <c r="B38" s="376"/>
    </row>
    <row r="39" spans="2:109" ht="13.2" x14ac:dyDescent="0.2">
      <c r="B39" s="378"/>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80"/>
    </row>
    <row r="40" spans="2:109" ht="13.2" x14ac:dyDescent="0.2">
      <c r="B40" s="381"/>
      <c r="DD40" s="381"/>
      <c r="DE40" s="370"/>
    </row>
    <row r="41" spans="2:109" ht="16.2" x14ac:dyDescent="0.2">
      <c r="B41" s="382" t="s">
        <v>603</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5"/>
    </row>
    <row r="42" spans="2:109" ht="13.2" x14ac:dyDescent="0.2">
      <c r="B42" s="376"/>
      <c r="G42" s="383"/>
      <c r="I42" s="384"/>
      <c r="J42" s="384"/>
      <c r="K42" s="384"/>
      <c r="AM42" s="383"/>
      <c r="AN42" s="383" t="s">
        <v>604</v>
      </c>
      <c r="AP42" s="384"/>
      <c r="AQ42" s="384"/>
      <c r="AR42" s="384"/>
      <c r="AY42" s="383"/>
      <c r="BA42" s="384"/>
      <c r="BB42" s="384"/>
      <c r="BC42" s="384"/>
      <c r="BK42" s="383"/>
      <c r="BM42" s="384"/>
      <c r="BN42" s="384"/>
      <c r="BO42" s="384"/>
      <c r="BW42" s="383"/>
      <c r="BY42" s="384"/>
      <c r="BZ42" s="384"/>
      <c r="CA42" s="384"/>
      <c r="CI42" s="383"/>
      <c r="CK42" s="384"/>
      <c r="CL42" s="384"/>
      <c r="CM42" s="384"/>
      <c r="CU42" s="383"/>
      <c r="CW42" s="384"/>
      <c r="CX42" s="384"/>
      <c r="CY42" s="384"/>
    </row>
    <row r="43" spans="2:109" ht="13.5" customHeight="1" x14ac:dyDescent="0.2">
      <c r="B43" s="376"/>
      <c r="AN43" s="1289" t="s">
        <v>605</v>
      </c>
      <c r="AO43" s="1290"/>
      <c r="AP43" s="1290"/>
      <c r="AQ43" s="1290"/>
      <c r="AR43" s="1290"/>
      <c r="AS43" s="1290"/>
      <c r="AT43" s="1290"/>
      <c r="AU43" s="1290"/>
      <c r="AV43" s="1290"/>
      <c r="AW43" s="1290"/>
      <c r="AX43" s="1290"/>
      <c r="AY43" s="1290"/>
      <c r="AZ43" s="1290"/>
      <c r="BA43" s="1290"/>
      <c r="BB43" s="1290"/>
      <c r="BC43" s="1290"/>
      <c r="BD43" s="1290"/>
      <c r="BE43" s="1290"/>
      <c r="BF43" s="1290"/>
      <c r="BG43" s="1290"/>
      <c r="BH43" s="1290"/>
      <c r="BI43" s="1290"/>
      <c r="BJ43" s="1290"/>
      <c r="BK43" s="1290"/>
      <c r="BL43" s="1290"/>
      <c r="BM43" s="1290"/>
      <c r="BN43" s="1290"/>
      <c r="BO43" s="1290"/>
      <c r="BP43" s="1290"/>
      <c r="BQ43" s="1290"/>
      <c r="BR43" s="1290"/>
      <c r="BS43" s="1290"/>
      <c r="BT43" s="1290"/>
      <c r="BU43" s="1290"/>
      <c r="BV43" s="1290"/>
      <c r="BW43" s="1290"/>
      <c r="BX43" s="1290"/>
      <c r="BY43" s="1290"/>
      <c r="BZ43" s="1290"/>
      <c r="CA43" s="1290"/>
      <c r="CB43" s="1290"/>
      <c r="CC43" s="1290"/>
      <c r="CD43" s="1290"/>
      <c r="CE43" s="1290"/>
      <c r="CF43" s="1290"/>
      <c r="CG43" s="1290"/>
      <c r="CH43" s="1290"/>
      <c r="CI43" s="1290"/>
      <c r="CJ43" s="1290"/>
      <c r="CK43" s="1290"/>
      <c r="CL43" s="1290"/>
      <c r="CM43" s="1290"/>
      <c r="CN43" s="1290"/>
      <c r="CO43" s="1290"/>
      <c r="CP43" s="1290"/>
      <c r="CQ43" s="1290"/>
      <c r="CR43" s="1290"/>
      <c r="CS43" s="1290"/>
      <c r="CT43" s="1290"/>
      <c r="CU43" s="1290"/>
      <c r="CV43" s="1290"/>
      <c r="CW43" s="1290"/>
      <c r="CX43" s="1290"/>
      <c r="CY43" s="1290"/>
      <c r="CZ43" s="1290"/>
      <c r="DA43" s="1290"/>
      <c r="DB43" s="1290"/>
      <c r="DC43" s="1291"/>
    </row>
    <row r="44" spans="2:109" ht="13.2" x14ac:dyDescent="0.2">
      <c r="B44" s="376"/>
      <c r="AN44" s="1292"/>
      <c r="AO44" s="1293"/>
      <c r="AP44" s="1293"/>
      <c r="AQ44" s="1293"/>
      <c r="AR44" s="1293"/>
      <c r="AS44" s="1293"/>
      <c r="AT44" s="1293"/>
      <c r="AU44" s="1293"/>
      <c r="AV44" s="1293"/>
      <c r="AW44" s="1293"/>
      <c r="AX44" s="1293"/>
      <c r="AY44" s="1293"/>
      <c r="AZ44" s="1293"/>
      <c r="BA44" s="1293"/>
      <c r="BB44" s="1293"/>
      <c r="BC44" s="1293"/>
      <c r="BD44" s="1293"/>
      <c r="BE44" s="1293"/>
      <c r="BF44" s="1293"/>
      <c r="BG44" s="1293"/>
      <c r="BH44" s="1293"/>
      <c r="BI44" s="1293"/>
      <c r="BJ44" s="1293"/>
      <c r="BK44" s="1293"/>
      <c r="BL44" s="1293"/>
      <c r="BM44" s="1293"/>
      <c r="BN44" s="1293"/>
      <c r="BO44" s="1293"/>
      <c r="BP44" s="1293"/>
      <c r="BQ44" s="1293"/>
      <c r="BR44" s="1293"/>
      <c r="BS44" s="1293"/>
      <c r="BT44" s="1293"/>
      <c r="BU44" s="1293"/>
      <c r="BV44" s="1293"/>
      <c r="BW44" s="1293"/>
      <c r="BX44" s="1293"/>
      <c r="BY44" s="1293"/>
      <c r="BZ44" s="1293"/>
      <c r="CA44" s="1293"/>
      <c r="CB44" s="1293"/>
      <c r="CC44" s="1293"/>
      <c r="CD44" s="1293"/>
      <c r="CE44" s="1293"/>
      <c r="CF44" s="1293"/>
      <c r="CG44" s="1293"/>
      <c r="CH44" s="1293"/>
      <c r="CI44" s="1293"/>
      <c r="CJ44" s="1293"/>
      <c r="CK44" s="1293"/>
      <c r="CL44" s="1293"/>
      <c r="CM44" s="1293"/>
      <c r="CN44" s="1293"/>
      <c r="CO44" s="1293"/>
      <c r="CP44" s="1293"/>
      <c r="CQ44" s="1293"/>
      <c r="CR44" s="1293"/>
      <c r="CS44" s="1293"/>
      <c r="CT44" s="1293"/>
      <c r="CU44" s="1293"/>
      <c r="CV44" s="1293"/>
      <c r="CW44" s="1293"/>
      <c r="CX44" s="1293"/>
      <c r="CY44" s="1293"/>
      <c r="CZ44" s="1293"/>
      <c r="DA44" s="1293"/>
      <c r="DB44" s="1293"/>
      <c r="DC44" s="1294"/>
    </row>
    <row r="45" spans="2:109" ht="13.2" x14ac:dyDescent="0.2">
      <c r="B45" s="376"/>
      <c r="AN45" s="1292"/>
      <c r="AO45" s="1293"/>
      <c r="AP45" s="1293"/>
      <c r="AQ45" s="1293"/>
      <c r="AR45" s="1293"/>
      <c r="AS45" s="1293"/>
      <c r="AT45" s="1293"/>
      <c r="AU45" s="1293"/>
      <c r="AV45" s="1293"/>
      <c r="AW45" s="1293"/>
      <c r="AX45" s="1293"/>
      <c r="AY45" s="1293"/>
      <c r="AZ45" s="1293"/>
      <c r="BA45" s="1293"/>
      <c r="BB45" s="1293"/>
      <c r="BC45" s="1293"/>
      <c r="BD45" s="1293"/>
      <c r="BE45" s="1293"/>
      <c r="BF45" s="1293"/>
      <c r="BG45" s="1293"/>
      <c r="BH45" s="1293"/>
      <c r="BI45" s="1293"/>
      <c r="BJ45" s="1293"/>
      <c r="BK45" s="1293"/>
      <c r="BL45" s="1293"/>
      <c r="BM45" s="1293"/>
      <c r="BN45" s="1293"/>
      <c r="BO45" s="1293"/>
      <c r="BP45" s="1293"/>
      <c r="BQ45" s="1293"/>
      <c r="BR45" s="1293"/>
      <c r="BS45" s="1293"/>
      <c r="BT45" s="1293"/>
      <c r="BU45" s="1293"/>
      <c r="BV45" s="1293"/>
      <c r="BW45" s="1293"/>
      <c r="BX45" s="1293"/>
      <c r="BY45" s="1293"/>
      <c r="BZ45" s="1293"/>
      <c r="CA45" s="1293"/>
      <c r="CB45" s="1293"/>
      <c r="CC45" s="1293"/>
      <c r="CD45" s="1293"/>
      <c r="CE45" s="1293"/>
      <c r="CF45" s="1293"/>
      <c r="CG45" s="1293"/>
      <c r="CH45" s="1293"/>
      <c r="CI45" s="1293"/>
      <c r="CJ45" s="1293"/>
      <c r="CK45" s="1293"/>
      <c r="CL45" s="1293"/>
      <c r="CM45" s="1293"/>
      <c r="CN45" s="1293"/>
      <c r="CO45" s="1293"/>
      <c r="CP45" s="1293"/>
      <c r="CQ45" s="1293"/>
      <c r="CR45" s="1293"/>
      <c r="CS45" s="1293"/>
      <c r="CT45" s="1293"/>
      <c r="CU45" s="1293"/>
      <c r="CV45" s="1293"/>
      <c r="CW45" s="1293"/>
      <c r="CX45" s="1293"/>
      <c r="CY45" s="1293"/>
      <c r="CZ45" s="1293"/>
      <c r="DA45" s="1293"/>
      <c r="DB45" s="1293"/>
      <c r="DC45" s="1294"/>
    </row>
    <row r="46" spans="2:109" ht="13.2" x14ac:dyDescent="0.2">
      <c r="B46" s="376"/>
      <c r="AN46" s="1292"/>
      <c r="AO46" s="1293"/>
      <c r="AP46" s="1293"/>
      <c r="AQ46" s="1293"/>
      <c r="AR46" s="1293"/>
      <c r="AS46" s="1293"/>
      <c r="AT46" s="1293"/>
      <c r="AU46" s="1293"/>
      <c r="AV46" s="1293"/>
      <c r="AW46" s="1293"/>
      <c r="AX46" s="1293"/>
      <c r="AY46" s="1293"/>
      <c r="AZ46" s="1293"/>
      <c r="BA46" s="1293"/>
      <c r="BB46" s="1293"/>
      <c r="BC46" s="1293"/>
      <c r="BD46" s="1293"/>
      <c r="BE46" s="1293"/>
      <c r="BF46" s="1293"/>
      <c r="BG46" s="1293"/>
      <c r="BH46" s="1293"/>
      <c r="BI46" s="1293"/>
      <c r="BJ46" s="1293"/>
      <c r="BK46" s="1293"/>
      <c r="BL46" s="1293"/>
      <c r="BM46" s="1293"/>
      <c r="BN46" s="1293"/>
      <c r="BO46" s="1293"/>
      <c r="BP46" s="1293"/>
      <c r="BQ46" s="1293"/>
      <c r="BR46" s="1293"/>
      <c r="BS46" s="1293"/>
      <c r="BT46" s="1293"/>
      <c r="BU46" s="1293"/>
      <c r="BV46" s="1293"/>
      <c r="BW46" s="1293"/>
      <c r="BX46" s="1293"/>
      <c r="BY46" s="1293"/>
      <c r="BZ46" s="1293"/>
      <c r="CA46" s="1293"/>
      <c r="CB46" s="1293"/>
      <c r="CC46" s="1293"/>
      <c r="CD46" s="1293"/>
      <c r="CE46" s="1293"/>
      <c r="CF46" s="1293"/>
      <c r="CG46" s="1293"/>
      <c r="CH46" s="1293"/>
      <c r="CI46" s="1293"/>
      <c r="CJ46" s="1293"/>
      <c r="CK46" s="1293"/>
      <c r="CL46" s="1293"/>
      <c r="CM46" s="1293"/>
      <c r="CN46" s="1293"/>
      <c r="CO46" s="1293"/>
      <c r="CP46" s="1293"/>
      <c r="CQ46" s="1293"/>
      <c r="CR46" s="1293"/>
      <c r="CS46" s="1293"/>
      <c r="CT46" s="1293"/>
      <c r="CU46" s="1293"/>
      <c r="CV46" s="1293"/>
      <c r="CW46" s="1293"/>
      <c r="CX46" s="1293"/>
      <c r="CY46" s="1293"/>
      <c r="CZ46" s="1293"/>
      <c r="DA46" s="1293"/>
      <c r="DB46" s="1293"/>
      <c r="DC46" s="1294"/>
    </row>
    <row r="47" spans="2:109" ht="13.2" x14ac:dyDescent="0.2">
      <c r="B47" s="376"/>
      <c r="AN47" s="1295"/>
      <c r="AO47" s="1296"/>
      <c r="AP47" s="1296"/>
      <c r="AQ47" s="1296"/>
      <c r="AR47" s="1296"/>
      <c r="AS47" s="1296"/>
      <c r="AT47" s="1296"/>
      <c r="AU47" s="1296"/>
      <c r="AV47" s="1296"/>
      <c r="AW47" s="1296"/>
      <c r="AX47" s="1296"/>
      <c r="AY47" s="1296"/>
      <c r="AZ47" s="1296"/>
      <c r="BA47" s="1296"/>
      <c r="BB47" s="1296"/>
      <c r="BC47" s="1296"/>
      <c r="BD47" s="1296"/>
      <c r="BE47" s="1296"/>
      <c r="BF47" s="1296"/>
      <c r="BG47" s="1296"/>
      <c r="BH47" s="1296"/>
      <c r="BI47" s="1296"/>
      <c r="BJ47" s="1296"/>
      <c r="BK47" s="1296"/>
      <c r="BL47" s="1296"/>
      <c r="BM47" s="1296"/>
      <c r="BN47" s="1296"/>
      <c r="BO47" s="1296"/>
      <c r="BP47" s="1296"/>
      <c r="BQ47" s="1296"/>
      <c r="BR47" s="1296"/>
      <c r="BS47" s="1296"/>
      <c r="BT47" s="1296"/>
      <c r="BU47" s="1296"/>
      <c r="BV47" s="1296"/>
      <c r="BW47" s="1296"/>
      <c r="BX47" s="1296"/>
      <c r="BY47" s="1296"/>
      <c r="BZ47" s="1296"/>
      <c r="CA47" s="1296"/>
      <c r="CB47" s="1296"/>
      <c r="CC47" s="1296"/>
      <c r="CD47" s="1296"/>
      <c r="CE47" s="1296"/>
      <c r="CF47" s="1296"/>
      <c r="CG47" s="1296"/>
      <c r="CH47" s="1296"/>
      <c r="CI47" s="1296"/>
      <c r="CJ47" s="1296"/>
      <c r="CK47" s="1296"/>
      <c r="CL47" s="1296"/>
      <c r="CM47" s="1296"/>
      <c r="CN47" s="1296"/>
      <c r="CO47" s="1296"/>
      <c r="CP47" s="1296"/>
      <c r="CQ47" s="1296"/>
      <c r="CR47" s="1296"/>
      <c r="CS47" s="1296"/>
      <c r="CT47" s="1296"/>
      <c r="CU47" s="1296"/>
      <c r="CV47" s="1296"/>
      <c r="CW47" s="1296"/>
      <c r="CX47" s="1296"/>
      <c r="CY47" s="1296"/>
      <c r="CZ47" s="1296"/>
      <c r="DA47" s="1296"/>
      <c r="DB47" s="1296"/>
      <c r="DC47" s="1297"/>
    </row>
    <row r="48" spans="2:109" ht="13.2" x14ac:dyDescent="0.2">
      <c r="B48" s="376"/>
      <c r="H48" s="385"/>
      <c r="I48" s="385"/>
      <c r="J48" s="385"/>
      <c r="AN48" s="385"/>
      <c r="AO48" s="385"/>
      <c r="AP48" s="385"/>
      <c r="AZ48" s="385"/>
      <c r="BA48" s="385"/>
      <c r="BB48" s="385"/>
      <c r="BL48" s="385"/>
      <c r="BM48" s="385"/>
      <c r="BN48" s="385"/>
      <c r="BX48" s="385"/>
      <c r="BY48" s="385"/>
      <c r="BZ48" s="385"/>
      <c r="CJ48" s="385"/>
      <c r="CK48" s="385"/>
      <c r="CL48" s="385"/>
      <c r="CV48" s="385"/>
      <c r="CW48" s="385"/>
      <c r="CX48" s="385"/>
    </row>
    <row r="49" spans="1:109" ht="13.2" x14ac:dyDescent="0.2">
      <c r="B49" s="376"/>
      <c r="AN49" s="370" t="s">
        <v>606</v>
      </c>
    </row>
    <row r="50" spans="1:109" ht="13.2" x14ac:dyDescent="0.2">
      <c r="B50" s="376"/>
      <c r="G50" s="1283"/>
      <c r="H50" s="1283"/>
      <c r="I50" s="1283"/>
      <c r="J50" s="1283"/>
      <c r="K50" s="386"/>
      <c r="L50" s="386"/>
      <c r="M50" s="387"/>
      <c r="N50" s="387"/>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2" t="s">
        <v>564</v>
      </c>
      <c r="BQ50" s="1282"/>
      <c r="BR50" s="1282"/>
      <c r="BS50" s="1282"/>
      <c r="BT50" s="1282"/>
      <c r="BU50" s="1282"/>
      <c r="BV50" s="1282"/>
      <c r="BW50" s="1282"/>
      <c r="BX50" s="1282" t="s">
        <v>565</v>
      </c>
      <c r="BY50" s="1282"/>
      <c r="BZ50" s="1282"/>
      <c r="CA50" s="1282"/>
      <c r="CB50" s="1282"/>
      <c r="CC50" s="1282"/>
      <c r="CD50" s="1282"/>
      <c r="CE50" s="1282"/>
      <c r="CF50" s="1282" t="s">
        <v>566</v>
      </c>
      <c r="CG50" s="1282"/>
      <c r="CH50" s="1282"/>
      <c r="CI50" s="1282"/>
      <c r="CJ50" s="1282"/>
      <c r="CK50" s="1282"/>
      <c r="CL50" s="1282"/>
      <c r="CM50" s="1282"/>
      <c r="CN50" s="1282" t="s">
        <v>567</v>
      </c>
      <c r="CO50" s="1282"/>
      <c r="CP50" s="1282"/>
      <c r="CQ50" s="1282"/>
      <c r="CR50" s="1282"/>
      <c r="CS50" s="1282"/>
      <c r="CT50" s="1282"/>
      <c r="CU50" s="1282"/>
      <c r="CV50" s="1282" t="s">
        <v>568</v>
      </c>
      <c r="CW50" s="1282"/>
      <c r="CX50" s="1282"/>
      <c r="CY50" s="1282"/>
      <c r="CZ50" s="1282"/>
      <c r="DA50" s="1282"/>
      <c r="DB50" s="1282"/>
      <c r="DC50" s="1282"/>
    </row>
    <row r="51" spans="1:109" ht="13.5" customHeight="1" x14ac:dyDescent="0.2">
      <c r="B51" s="376"/>
      <c r="G51" s="1285"/>
      <c r="H51" s="1285"/>
      <c r="I51" s="1298"/>
      <c r="J51" s="1298"/>
      <c r="K51" s="1284"/>
      <c r="L51" s="1284"/>
      <c r="M51" s="1284"/>
      <c r="N51" s="1284"/>
      <c r="AM51" s="385"/>
      <c r="AN51" s="1280" t="s">
        <v>607</v>
      </c>
      <c r="AO51" s="1280"/>
      <c r="AP51" s="1280"/>
      <c r="AQ51" s="1280"/>
      <c r="AR51" s="1280"/>
      <c r="AS51" s="1280"/>
      <c r="AT51" s="1280"/>
      <c r="AU51" s="1280"/>
      <c r="AV51" s="1280"/>
      <c r="AW51" s="1280"/>
      <c r="AX51" s="1280"/>
      <c r="AY51" s="1280"/>
      <c r="AZ51" s="1280"/>
      <c r="BA51" s="1280"/>
      <c r="BB51" s="1280" t="s">
        <v>608</v>
      </c>
      <c r="BC51" s="1280"/>
      <c r="BD51" s="1280"/>
      <c r="BE51" s="1280"/>
      <c r="BF51" s="1280"/>
      <c r="BG51" s="1280"/>
      <c r="BH51" s="1280"/>
      <c r="BI51" s="1280"/>
      <c r="BJ51" s="1280"/>
      <c r="BK51" s="1280"/>
      <c r="BL51" s="1280"/>
      <c r="BM51" s="1280"/>
      <c r="BN51" s="1280"/>
      <c r="BO51" s="1280"/>
      <c r="BP51" s="1277">
        <v>3.3</v>
      </c>
      <c r="BQ51" s="1277"/>
      <c r="BR51" s="1277"/>
      <c r="BS51" s="1277"/>
      <c r="BT51" s="1277"/>
      <c r="BU51" s="1277"/>
      <c r="BV51" s="1277"/>
      <c r="BW51" s="1277"/>
      <c r="BX51" s="1277"/>
      <c r="BY51" s="1277"/>
      <c r="BZ51" s="1277"/>
      <c r="CA51" s="1277"/>
      <c r="CB51" s="1277"/>
      <c r="CC51" s="1277"/>
      <c r="CD51" s="1277"/>
      <c r="CE51" s="1277"/>
      <c r="CF51" s="1277"/>
      <c r="CG51" s="1277"/>
      <c r="CH51" s="1277"/>
      <c r="CI51" s="1277"/>
      <c r="CJ51" s="1277"/>
      <c r="CK51" s="1277"/>
      <c r="CL51" s="1277"/>
      <c r="CM51" s="1277"/>
      <c r="CN51" s="1277"/>
      <c r="CO51" s="1277"/>
      <c r="CP51" s="1277"/>
      <c r="CQ51" s="1277"/>
      <c r="CR51" s="1277"/>
      <c r="CS51" s="1277"/>
      <c r="CT51" s="1277"/>
      <c r="CU51" s="1277"/>
      <c r="CV51" s="1277"/>
      <c r="CW51" s="1277"/>
      <c r="CX51" s="1277"/>
      <c r="CY51" s="1277"/>
      <c r="CZ51" s="1277"/>
      <c r="DA51" s="1277"/>
      <c r="DB51" s="1277"/>
      <c r="DC51" s="1277"/>
    </row>
    <row r="52" spans="1:109" ht="13.2" x14ac:dyDescent="0.2">
      <c r="B52" s="376"/>
      <c r="G52" s="1285"/>
      <c r="H52" s="1285"/>
      <c r="I52" s="1298"/>
      <c r="J52" s="1298"/>
      <c r="K52" s="1284"/>
      <c r="L52" s="1284"/>
      <c r="M52" s="1284"/>
      <c r="N52" s="1284"/>
      <c r="AM52" s="385"/>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ht="13.2" x14ac:dyDescent="0.2">
      <c r="A53" s="384"/>
      <c r="B53" s="376"/>
      <c r="G53" s="1285"/>
      <c r="H53" s="1285"/>
      <c r="I53" s="1283"/>
      <c r="J53" s="1283"/>
      <c r="K53" s="1284"/>
      <c r="L53" s="1284"/>
      <c r="M53" s="1284"/>
      <c r="N53" s="1284"/>
      <c r="AM53" s="385"/>
      <c r="AN53" s="1280"/>
      <c r="AO53" s="1280"/>
      <c r="AP53" s="1280"/>
      <c r="AQ53" s="1280"/>
      <c r="AR53" s="1280"/>
      <c r="AS53" s="1280"/>
      <c r="AT53" s="1280"/>
      <c r="AU53" s="1280"/>
      <c r="AV53" s="1280"/>
      <c r="AW53" s="1280"/>
      <c r="AX53" s="1280"/>
      <c r="AY53" s="1280"/>
      <c r="AZ53" s="1280"/>
      <c r="BA53" s="1280"/>
      <c r="BB53" s="1280" t="s">
        <v>609</v>
      </c>
      <c r="BC53" s="1280"/>
      <c r="BD53" s="1280"/>
      <c r="BE53" s="1280"/>
      <c r="BF53" s="1280"/>
      <c r="BG53" s="1280"/>
      <c r="BH53" s="1280"/>
      <c r="BI53" s="1280"/>
      <c r="BJ53" s="1280"/>
      <c r="BK53" s="1280"/>
      <c r="BL53" s="1280"/>
      <c r="BM53" s="1280"/>
      <c r="BN53" s="1280"/>
      <c r="BO53" s="1280"/>
      <c r="BP53" s="1277">
        <v>56.7</v>
      </c>
      <c r="BQ53" s="1277"/>
      <c r="BR53" s="1277"/>
      <c r="BS53" s="1277"/>
      <c r="BT53" s="1277"/>
      <c r="BU53" s="1277"/>
      <c r="BV53" s="1277"/>
      <c r="BW53" s="1277"/>
      <c r="BX53" s="1277">
        <v>57.7</v>
      </c>
      <c r="BY53" s="1277"/>
      <c r="BZ53" s="1277"/>
      <c r="CA53" s="1277"/>
      <c r="CB53" s="1277"/>
      <c r="CC53" s="1277"/>
      <c r="CD53" s="1277"/>
      <c r="CE53" s="1277"/>
      <c r="CF53" s="1277">
        <v>57.7</v>
      </c>
      <c r="CG53" s="1277"/>
      <c r="CH53" s="1277"/>
      <c r="CI53" s="1277"/>
      <c r="CJ53" s="1277"/>
      <c r="CK53" s="1277"/>
      <c r="CL53" s="1277"/>
      <c r="CM53" s="1277"/>
      <c r="CN53" s="1277">
        <v>59</v>
      </c>
      <c r="CO53" s="1277"/>
      <c r="CP53" s="1277"/>
      <c r="CQ53" s="1277"/>
      <c r="CR53" s="1277"/>
      <c r="CS53" s="1277"/>
      <c r="CT53" s="1277"/>
      <c r="CU53" s="1277"/>
      <c r="CV53" s="1277">
        <v>59.5</v>
      </c>
      <c r="CW53" s="1277"/>
      <c r="CX53" s="1277"/>
      <c r="CY53" s="1277"/>
      <c r="CZ53" s="1277"/>
      <c r="DA53" s="1277"/>
      <c r="DB53" s="1277"/>
      <c r="DC53" s="1277"/>
    </row>
    <row r="54" spans="1:109" ht="13.2" x14ac:dyDescent="0.2">
      <c r="A54" s="384"/>
      <c r="B54" s="376"/>
      <c r="G54" s="1285"/>
      <c r="H54" s="1285"/>
      <c r="I54" s="1283"/>
      <c r="J54" s="1283"/>
      <c r="K54" s="1284"/>
      <c r="L54" s="1284"/>
      <c r="M54" s="1284"/>
      <c r="N54" s="1284"/>
      <c r="AM54" s="385"/>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ht="13.2" x14ac:dyDescent="0.2">
      <c r="A55" s="384"/>
      <c r="B55" s="376"/>
      <c r="G55" s="1283"/>
      <c r="H55" s="1283"/>
      <c r="I55" s="1283"/>
      <c r="J55" s="1283"/>
      <c r="K55" s="1284"/>
      <c r="L55" s="1284"/>
      <c r="M55" s="1284"/>
      <c r="N55" s="1284"/>
      <c r="AN55" s="1282" t="s">
        <v>610</v>
      </c>
      <c r="AO55" s="1282"/>
      <c r="AP55" s="1282"/>
      <c r="AQ55" s="1282"/>
      <c r="AR55" s="1282"/>
      <c r="AS55" s="1282"/>
      <c r="AT55" s="1282"/>
      <c r="AU55" s="1282"/>
      <c r="AV55" s="1282"/>
      <c r="AW55" s="1282"/>
      <c r="AX55" s="1282"/>
      <c r="AY55" s="1282"/>
      <c r="AZ55" s="1282"/>
      <c r="BA55" s="1282"/>
      <c r="BB55" s="1280" t="s">
        <v>608</v>
      </c>
      <c r="BC55" s="1280"/>
      <c r="BD55" s="1280"/>
      <c r="BE55" s="1280"/>
      <c r="BF55" s="1280"/>
      <c r="BG55" s="1280"/>
      <c r="BH55" s="1280"/>
      <c r="BI55" s="1280"/>
      <c r="BJ55" s="1280"/>
      <c r="BK55" s="1280"/>
      <c r="BL55" s="1280"/>
      <c r="BM55" s="1280"/>
      <c r="BN55" s="1280"/>
      <c r="BO55" s="1280"/>
      <c r="BP55" s="1277">
        <v>28.5</v>
      </c>
      <c r="BQ55" s="1277"/>
      <c r="BR55" s="1277"/>
      <c r="BS55" s="1277"/>
      <c r="BT55" s="1277"/>
      <c r="BU55" s="1277"/>
      <c r="BV55" s="1277"/>
      <c r="BW55" s="1277"/>
      <c r="BX55" s="1277">
        <v>20.5</v>
      </c>
      <c r="BY55" s="1277"/>
      <c r="BZ55" s="1277"/>
      <c r="CA55" s="1277"/>
      <c r="CB55" s="1277"/>
      <c r="CC55" s="1277"/>
      <c r="CD55" s="1277"/>
      <c r="CE55" s="1277"/>
      <c r="CF55" s="1277">
        <v>21.4</v>
      </c>
      <c r="CG55" s="1277"/>
      <c r="CH55" s="1277"/>
      <c r="CI55" s="1277"/>
      <c r="CJ55" s="1277"/>
      <c r="CK55" s="1277"/>
      <c r="CL55" s="1277"/>
      <c r="CM55" s="1277"/>
      <c r="CN55" s="1277">
        <v>12.8</v>
      </c>
      <c r="CO55" s="1277"/>
      <c r="CP55" s="1277"/>
      <c r="CQ55" s="1277"/>
      <c r="CR55" s="1277"/>
      <c r="CS55" s="1277"/>
      <c r="CT55" s="1277"/>
      <c r="CU55" s="1277"/>
      <c r="CV55" s="1277">
        <v>0</v>
      </c>
      <c r="CW55" s="1277"/>
      <c r="CX55" s="1277"/>
      <c r="CY55" s="1277"/>
      <c r="CZ55" s="1277"/>
      <c r="DA55" s="1277"/>
      <c r="DB55" s="1277"/>
      <c r="DC55" s="1277"/>
    </row>
    <row r="56" spans="1:109" ht="13.2" x14ac:dyDescent="0.2">
      <c r="A56" s="384"/>
      <c r="B56" s="376"/>
      <c r="G56" s="1283"/>
      <c r="H56" s="1283"/>
      <c r="I56" s="1283"/>
      <c r="J56" s="1283"/>
      <c r="K56" s="1284"/>
      <c r="L56" s="1284"/>
      <c r="M56" s="1284"/>
      <c r="N56" s="1284"/>
      <c r="AN56" s="1282"/>
      <c r="AO56" s="1282"/>
      <c r="AP56" s="1282"/>
      <c r="AQ56" s="1282"/>
      <c r="AR56" s="1282"/>
      <c r="AS56" s="1282"/>
      <c r="AT56" s="1282"/>
      <c r="AU56" s="1282"/>
      <c r="AV56" s="1282"/>
      <c r="AW56" s="1282"/>
      <c r="AX56" s="1282"/>
      <c r="AY56" s="1282"/>
      <c r="AZ56" s="1282"/>
      <c r="BA56" s="1282"/>
      <c r="BB56" s="1280"/>
      <c r="BC56" s="1280"/>
      <c r="BD56" s="1280"/>
      <c r="BE56" s="1280"/>
      <c r="BF56" s="1280"/>
      <c r="BG56" s="1280"/>
      <c r="BH56" s="1280"/>
      <c r="BI56" s="1280"/>
      <c r="BJ56" s="1280"/>
      <c r="BK56" s="1280"/>
      <c r="BL56" s="1280"/>
      <c r="BM56" s="1280"/>
      <c r="BN56" s="1280"/>
      <c r="BO56" s="1280"/>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4" customFormat="1" ht="13.2" x14ac:dyDescent="0.2">
      <c r="B57" s="388"/>
      <c r="G57" s="1283"/>
      <c r="H57" s="1283"/>
      <c r="I57" s="1278"/>
      <c r="J57" s="1278"/>
      <c r="K57" s="1284"/>
      <c r="L57" s="1284"/>
      <c r="M57" s="1284"/>
      <c r="N57" s="1284"/>
      <c r="AM57" s="370"/>
      <c r="AN57" s="1282"/>
      <c r="AO57" s="1282"/>
      <c r="AP57" s="1282"/>
      <c r="AQ57" s="1282"/>
      <c r="AR57" s="1282"/>
      <c r="AS57" s="1282"/>
      <c r="AT57" s="1282"/>
      <c r="AU57" s="1282"/>
      <c r="AV57" s="1282"/>
      <c r="AW57" s="1282"/>
      <c r="AX57" s="1282"/>
      <c r="AY57" s="1282"/>
      <c r="AZ57" s="1282"/>
      <c r="BA57" s="1282"/>
      <c r="BB57" s="1280" t="s">
        <v>609</v>
      </c>
      <c r="BC57" s="1280"/>
      <c r="BD57" s="1280"/>
      <c r="BE57" s="1280"/>
      <c r="BF57" s="1280"/>
      <c r="BG57" s="1280"/>
      <c r="BH57" s="1280"/>
      <c r="BI57" s="1280"/>
      <c r="BJ57" s="1280"/>
      <c r="BK57" s="1280"/>
      <c r="BL57" s="1280"/>
      <c r="BM57" s="1280"/>
      <c r="BN57" s="1280"/>
      <c r="BO57" s="1280"/>
      <c r="BP57" s="1277">
        <v>59.7</v>
      </c>
      <c r="BQ57" s="1277"/>
      <c r="BR57" s="1277"/>
      <c r="BS57" s="1277"/>
      <c r="BT57" s="1277"/>
      <c r="BU57" s="1277"/>
      <c r="BV57" s="1277"/>
      <c r="BW57" s="1277"/>
      <c r="BX57" s="1277">
        <v>60.3</v>
      </c>
      <c r="BY57" s="1277"/>
      <c r="BZ57" s="1277"/>
      <c r="CA57" s="1277"/>
      <c r="CB57" s="1277"/>
      <c r="CC57" s="1277"/>
      <c r="CD57" s="1277"/>
      <c r="CE57" s="1277"/>
      <c r="CF57" s="1277">
        <v>60.5</v>
      </c>
      <c r="CG57" s="1277"/>
      <c r="CH57" s="1277"/>
      <c r="CI57" s="1277"/>
      <c r="CJ57" s="1277"/>
      <c r="CK57" s="1277"/>
      <c r="CL57" s="1277"/>
      <c r="CM57" s="1277"/>
      <c r="CN57" s="1277">
        <v>61.2</v>
      </c>
      <c r="CO57" s="1277"/>
      <c r="CP57" s="1277"/>
      <c r="CQ57" s="1277"/>
      <c r="CR57" s="1277"/>
      <c r="CS57" s="1277"/>
      <c r="CT57" s="1277"/>
      <c r="CU57" s="1277"/>
      <c r="CV57" s="1277">
        <v>62.8</v>
      </c>
      <c r="CW57" s="1277"/>
      <c r="CX57" s="1277"/>
      <c r="CY57" s="1277"/>
      <c r="CZ57" s="1277"/>
      <c r="DA57" s="1277"/>
      <c r="DB57" s="1277"/>
      <c r="DC57" s="1277"/>
      <c r="DD57" s="389"/>
      <c r="DE57" s="388"/>
    </row>
    <row r="58" spans="1:109" s="384" customFormat="1" ht="13.2" x14ac:dyDescent="0.2">
      <c r="A58" s="370"/>
      <c r="B58" s="388"/>
      <c r="G58" s="1283"/>
      <c r="H58" s="1283"/>
      <c r="I58" s="1278"/>
      <c r="J58" s="1278"/>
      <c r="K58" s="1284"/>
      <c r="L58" s="1284"/>
      <c r="M58" s="1284"/>
      <c r="N58" s="1284"/>
      <c r="AM58" s="370"/>
      <c r="AN58" s="1282"/>
      <c r="AO58" s="1282"/>
      <c r="AP58" s="1282"/>
      <c r="AQ58" s="1282"/>
      <c r="AR58" s="1282"/>
      <c r="AS58" s="1282"/>
      <c r="AT58" s="1282"/>
      <c r="AU58" s="1282"/>
      <c r="AV58" s="1282"/>
      <c r="AW58" s="1282"/>
      <c r="AX58" s="1282"/>
      <c r="AY58" s="1282"/>
      <c r="AZ58" s="1282"/>
      <c r="BA58" s="1282"/>
      <c r="BB58" s="1280"/>
      <c r="BC58" s="1280"/>
      <c r="BD58" s="1280"/>
      <c r="BE58" s="1280"/>
      <c r="BF58" s="1280"/>
      <c r="BG58" s="1280"/>
      <c r="BH58" s="1280"/>
      <c r="BI58" s="1280"/>
      <c r="BJ58" s="1280"/>
      <c r="BK58" s="1280"/>
      <c r="BL58" s="1280"/>
      <c r="BM58" s="1280"/>
      <c r="BN58" s="1280"/>
      <c r="BO58" s="1280"/>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9"/>
      <c r="DE58" s="388"/>
    </row>
    <row r="59" spans="1:109" s="384" customFormat="1" ht="13.2" x14ac:dyDescent="0.2">
      <c r="A59" s="370"/>
      <c r="B59" s="388"/>
      <c r="K59" s="390"/>
      <c r="L59" s="390"/>
      <c r="M59" s="390"/>
      <c r="N59" s="390"/>
      <c r="AQ59" s="390"/>
      <c r="AR59" s="390"/>
      <c r="AS59" s="390"/>
      <c r="AT59" s="390"/>
      <c r="BC59" s="390"/>
      <c r="BD59" s="390"/>
      <c r="BE59" s="390"/>
      <c r="BF59" s="390"/>
      <c r="BO59" s="390"/>
      <c r="BP59" s="390"/>
      <c r="BQ59" s="390"/>
      <c r="BR59" s="390"/>
      <c r="CA59" s="390"/>
      <c r="CB59" s="390"/>
      <c r="CC59" s="390"/>
      <c r="CD59" s="390"/>
      <c r="CM59" s="390"/>
      <c r="CN59" s="390"/>
      <c r="CO59" s="390"/>
      <c r="CP59" s="390"/>
      <c r="CY59" s="390"/>
      <c r="CZ59" s="390"/>
      <c r="DA59" s="390"/>
      <c r="DB59" s="390"/>
      <c r="DC59" s="390"/>
      <c r="DD59" s="389"/>
      <c r="DE59" s="388"/>
    </row>
    <row r="60" spans="1:109" s="384" customFormat="1" ht="13.2" x14ac:dyDescent="0.2">
      <c r="A60" s="370"/>
      <c r="B60" s="388"/>
      <c r="K60" s="390"/>
      <c r="L60" s="390"/>
      <c r="M60" s="390"/>
      <c r="N60" s="390"/>
      <c r="AQ60" s="390"/>
      <c r="AR60" s="390"/>
      <c r="AS60" s="390"/>
      <c r="AT60" s="390"/>
      <c r="BC60" s="390"/>
      <c r="BD60" s="390"/>
      <c r="BE60" s="390"/>
      <c r="BF60" s="390"/>
      <c r="BO60" s="390"/>
      <c r="BP60" s="390"/>
      <c r="BQ60" s="390"/>
      <c r="BR60" s="390"/>
      <c r="CA60" s="390"/>
      <c r="CB60" s="390"/>
      <c r="CC60" s="390"/>
      <c r="CD60" s="390"/>
      <c r="CM60" s="390"/>
      <c r="CN60" s="390"/>
      <c r="CO60" s="390"/>
      <c r="CP60" s="390"/>
      <c r="CY60" s="390"/>
      <c r="CZ60" s="390"/>
      <c r="DA60" s="390"/>
      <c r="DB60" s="390"/>
      <c r="DC60" s="390"/>
      <c r="DD60" s="389"/>
      <c r="DE60" s="388"/>
    </row>
    <row r="61" spans="1:109" s="384" customFormat="1" ht="13.2" x14ac:dyDescent="0.2">
      <c r="A61" s="370"/>
      <c r="B61" s="391"/>
      <c r="C61" s="392"/>
      <c r="D61" s="392"/>
      <c r="E61" s="392"/>
      <c r="F61" s="392"/>
      <c r="G61" s="392"/>
      <c r="H61" s="392"/>
      <c r="I61" s="392"/>
      <c r="J61" s="392"/>
      <c r="K61" s="392"/>
      <c r="L61" s="392"/>
      <c r="M61" s="393"/>
      <c r="N61" s="393"/>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3"/>
      <c r="AT61" s="393"/>
      <c r="AU61" s="392"/>
      <c r="AV61" s="392"/>
      <c r="AW61" s="392"/>
      <c r="AX61" s="392"/>
      <c r="AY61" s="392"/>
      <c r="AZ61" s="392"/>
      <c r="BA61" s="392"/>
      <c r="BB61" s="392"/>
      <c r="BC61" s="392"/>
      <c r="BD61" s="392"/>
      <c r="BE61" s="393"/>
      <c r="BF61" s="393"/>
      <c r="BG61" s="392"/>
      <c r="BH61" s="392"/>
      <c r="BI61" s="392"/>
      <c r="BJ61" s="392"/>
      <c r="BK61" s="392"/>
      <c r="BL61" s="392"/>
      <c r="BM61" s="392"/>
      <c r="BN61" s="392"/>
      <c r="BO61" s="392"/>
      <c r="BP61" s="392"/>
      <c r="BQ61" s="393"/>
      <c r="BR61" s="393"/>
      <c r="BS61" s="392"/>
      <c r="BT61" s="392"/>
      <c r="BU61" s="392"/>
      <c r="BV61" s="392"/>
      <c r="BW61" s="392"/>
      <c r="BX61" s="392"/>
      <c r="BY61" s="392"/>
      <c r="BZ61" s="392"/>
      <c r="CA61" s="392"/>
      <c r="CB61" s="392"/>
      <c r="CC61" s="393"/>
      <c r="CD61" s="393"/>
      <c r="CE61" s="392"/>
      <c r="CF61" s="392"/>
      <c r="CG61" s="392"/>
      <c r="CH61" s="392"/>
      <c r="CI61" s="392"/>
      <c r="CJ61" s="392"/>
      <c r="CK61" s="392"/>
      <c r="CL61" s="392"/>
      <c r="CM61" s="392"/>
      <c r="CN61" s="392"/>
      <c r="CO61" s="393"/>
      <c r="CP61" s="393"/>
      <c r="CQ61" s="392"/>
      <c r="CR61" s="392"/>
      <c r="CS61" s="392"/>
      <c r="CT61" s="392"/>
      <c r="CU61" s="392"/>
      <c r="CV61" s="392"/>
      <c r="CW61" s="392"/>
      <c r="CX61" s="392"/>
      <c r="CY61" s="392"/>
      <c r="CZ61" s="392"/>
      <c r="DA61" s="393"/>
      <c r="DB61" s="393"/>
      <c r="DC61" s="393"/>
      <c r="DD61" s="394"/>
      <c r="DE61" s="388"/>
    </row>
    <row r="62" spans="1:109" ht="13.2" x14ac:dyDescent="0.2">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c r="BW62" s="381"/>
      <c r="BX62" s="381"/>
      <c r="BY62" s="381"/>
      <c r="BZ62" s="381"/>
      <c r="CA62" s="381"/>
      <c r="CB62" s="381"/>
      <c r="CC62" s="381"/>
      <c r="CD62" s="381"/>
      <c r="CE62" s="381"/>
      <c r="CF62" s="381"/>
      <c r="CG62" s="381"/>
      <c r="CH62" s="381"/>
      <c r="CI62" s="381"/>
      <c r="CJ62" s="381"/>
      <c r="CK62" s="381"/>
      <c r="CL62" s="381"/>
      <c r="CM62" s="381"/>
      <c r="CN62" s="381"/>
      <c r="CO62" s="381"/>
      <c r="CP62" s="381"/>
      <c r="CQ62" s="381"/>
      <c r="CR62" s="381"/>
      <c r="CS62" s="381"/>
      <c r="CT62" s="381"/>
      <c r="CU62" s="381"/>
      <c r="CV62" s="381"/>
      <c r="CW62" s="381"/>
      <c r="CX62" s="381"/>
      <c r="CY62" s="381"/>
      <c r="CZ62" s="381"/>
      <c r="DA62" s="381"/>
      <c r="DB62" s="381"/>
      <c r="DC62" s="381"/>
      <c r="DD62" s="381"/>
      <c r="DE62" s="370"/>
    </row>
    <row r="63" spans="1:109" ht="16.2" x14ac:dyDescent="0.2">
      <c r="B63" s="395" t="s">
        <v>611</v>
      </c>
    </row>
    <row r="64" spans="1:109" ht="13.2" x14ac:dyDescent="0.2">
      <c r="B64" s="376"/>
      <c r="G64" s="383"/>
      <c r="I64" s="396"/>
      <c r="J64" s="396"/>
      <c r="K64" s="396"/>
      <c r="L64" s="396"/>
      <c r="M64" s="396"/>
      <c r="N64" s="397"/>
      <c r="AM64" s="383"/>
      <c r="AN64" s="383" t="s">
        <v>604</v>
      </c>
      <c r="AP64" s="384"/>
      <c r="AQ64" s="384"/>
      <c r="AR64" s="384"/>
      <c r="AY64" s="383"/>
      <c r="BA64" s="384"/>
      <c r="BB64" s="384"/>
      <c r="BC64" s="384"/>
      <c r="BK64" s="383"/>
      <c r="BM64" s="384"/>
      <c r="BN64" s="384"/>
      <c r="BO64" s="384"/>
      <c r="BW64" s="383"/>
      <c r="BY64" s="384"/>
      <c r="BZ64" s="384"/>
      <c r="CA64" s="384"/>
      <c r="CI64" s="383"/>
      <c r="CK64" s="384"/>
      <c r="CL64" s="384"/>
      <c r="CM64" s="384"/>
      <c r="CU64" s="383"/>
      <c r="CW64" s="384"/>
      <c r="CX64" s="384"/>
      <c r="CY64" s="384"/>
    </row>
    <row r="65" spans="2:107" ht="13.2" x14ac:dyDescent="0.2">
      <c r="B65" s="376"/>
      <c r="AN65" s="1289" t="s">
        <v>612</v>
      </c>
      <c r="AO65" s="1290"/>
      <c r="AP65" s="1290"/>
      <c r="AQ65" s="1290"/>
      <c r="AR65" s="1290"/>
      <c r="AS65" s="1290"/>
      <c r="AT65" s="1290"/>
      <c r="AU65" s="1290"/>
      <c r="AV65" s="1290"/>
      <c r="AW65" s="1290"/>
      <c r="AX65" s="1290"/>
      <c r="AY65" s="1290"/>
      <c r="AZ65" s="1290"/>
      <c r="BA65" s="1290"/>
      <c r="BB65" s="1290"/>
      <c r="BC65" s="1290"/>
      <c r="BD65" s="1290"/>
      <c r="BE65" s="1290"/>
      <c r="BF65" s="1290"/>
      <c r="BG65" s="1290"/>
      <c r="BH65" s="1290"/>
      <c r="BI65" s="1290"/>
      <c r="BJ65" s="1290"/>
      <c r="BK65" s="1290"/>
      <c r="BL65" s="1290"/>
      <c r="BM65" s="1290"/>
      <c r="BN65" s="1290"/>
      <c r="BO65" s="1290"/>
      <c r="BP65" s="1290"/>
      <c r="BQ65" s="1290"/>
      <c r="BR65" s="1290"/>
      <c r="BS65" s="1290"/>
      <c r="BT65" s="1290"/>
      <c r="BU65" s="1290"/>
      <c r="BV65" s="1290"/>
      <c r="BW65" s="1290"/>
      <c r="BX65" s="1290"/>
      <c r="BY65" s="1290"/>
      <c r="BZ65" s="1290"/>
      <c r="CA65" s="1290"/>
      <c r="CB65" s="1290"/>
      <c r="CC65" s="1290"/>
      <c r="CD65" s="1290"/>
      <c r="CE65" s="1290"/>
      <c r="CF65" s="1290"/>
      <c r="CG65" s="1290"/>
      <c r="CH65" s="1290"/>
      <c r="CI65" s="1290"/>
      <c r="CJ65" s="1290"/>
      <c r="CK65" s="1290"/>
      <c r="CL65" s="1290"/>
      <c r="CM65" s="1290"/>
      <c r="CN65" s="1290"/>
      <c r="CO65" s="1290"/>
      <c r="CP65" s="1290"/>
      <c r="CQ65" s="1290"/>
      <c r="CR65" s="1290"/>
      <c r="CS65" s="1290"/>
      <c r="CT65" s="1290"/>
      <c r="CU65" s="1290"/>
      <c r="CV65" s="1290"/>
      <c r="CW65" s="1290"/>
      <c r="CX65" s="1290"/>
      <c r="CY65" s="1290"/>
      <c r="CZ65" s="1290"/>
      <c r="DA65" s="1290"/>
      <c r="DB65" s="1290"/>
      <c r="DC65" s="1291"/>
    </row>
    <row r="66" spans="2:107" ht="13.2" x14ac:dyDescent="0.2">
      <c r="B66" s="376"/>
      <c r="AN66" s="1292"/>
      <c r="AO66" s="1293"/>
      <c r="AP66" s="1293"/>
      <c r="AQ66" s="1293"/>
      <c r="AR66" s="1293"/>
      <c r="AS66" s="1293"/>
      <c r="AT66" s="1293"/>
      <c r="AU66" s="1293"/>
      <c r="AV66" s="1293"/>
      <c r="AW66" s="1293"/>
      <c r="AX66" s="1293"/>
      <c r="AY66" s="1293"/>
      <c r="AZ66" s="1293"/>
      <c r="BA66" s="1293"/>
      <c r="BB66" s="1293"/>
      <c r="BC66" s="1293"/>
      <c r="BD66" s="1293"/>
      <c r="BE66" s="1293"/>
      <c r="BF66" s="1293"/>
      <c r="BG66" s="1293"/>
      <c r="BH66" s="1293"/>
      <c r="BI66" s="1293"/>
      <c r="BJ66" s="1293"/>
      <c r="BK66" s="1293"/>
      <c r="BL66" s="1293"/>
      <c r="BM66" s="1293"/>
      <c r="BN66" s="1293"/>
      <c r="BO66" s="1293"/>
      <c r="BP66" s="1293"/>
      <c r="BQ66" s="1293"/>
      <c r="BR66" s="1293"/>
      <c r="BS66" s="1293"/>
      <c r="BT66" s="1293"/>
      <c r="BU66" s="1293"/>
      <c r="BV66" s="1293"/>
      <c r="BW66" s="1293"/>
      <c r="BX66" s="1293"/>
      <c r="BY66" s="1293"/>
      <c r="BZ66" s="1293"/>
      <c r="CA66" s="1293"/>
      <c r="CB66" s="1293"/>
      <c r="CC66" s="1293"/>
      <c r="CD66" s="1293"/>
      <c r="CE66" s="1293"/>
      <c r="CF66" s="1293"/>
      <c r="CG66" s="1293"/>
      <c r="CH66" s="1293"/>
      <c r="CI66" s="1293"/>
      <c r="CJ66" s="1293"/>
      <c r="CK66" s="1293"/>
      <c r="CL66" s="1293"/>
      <c r="CM66" s="1293"/>
      <c r="CN66" s="1293"/>
      <c r="CO66" s="1293"/>
      <c r="CP66" s="1293"/>
      <c r="CQ66" s="1293"/>
      <c r="CR66" s="1293"/>
      <c r="CS66" s="1293"/>
      <c r="CT66" s="1293"/>
      <c r="CU66" s="1293"/>
      <c r="CV66" s="1293"/>
      <c r="CW66" s="1293"/>
      <c r="CX66" s="1293"/>
      <c r="CY66" s="1293"/>
      <c r="CZ66" s="1293"/>
      <c r="DA66" s="1293"/>
      <c r="DB66" s="1293"/>
      <c r="DC66" s="1294"/>
    </row>
    <row r="67" spans="2:107" ht="13.2" x14ac:dyDescent="0.2">
      <c r="B67" s="376"/>
      <c r="AN67" s="1292"/>
      <c r="AO67" s="1293"/>
      <c r="AP67" s="1293"/>
      <c r="AQ67" s="1293"/>
      <c r="AR67" s="1293"/>
      <c r="AS67" s="1293"/>
      <c r="AT67" s="1293"/>
      <c r="AU67" s="1293"/>
      <c r="AV67" s="1293"/>
      <c r="AW67" s="1293"/>
      <c r="AX67" s="1293"/>
      <c r="AY67" s="1293"/>
      <c r="AZ67" s="1293"/>
      <c r="BA67" s="1293"/>
      <c r="BB67" s="1293"/>
      <c r="BC67" s="1293"/>
      <c r="BD67" s="1293"/>
      <c r="BE67" s="1293"/>
      <c r="BF67" s="1293"/>
      <c r="BG67" s="1293"/>
      <c r="BH67" s="1293"/>
      <c r="BI67" s="1293"/>
      <c r="BJ67" s="1293"/>
      <c r="BK67" s="1293"/>
      <c r="BL67" s="1293"/>
      <c r="BM67" s="1293"/>
      <c r="BN67" s="1293"/>
      <c r="BO67" s="1293"/>
      <c r="BP67" s="1293"/>
      <c r="BQ67" s="1293"/>
      <c r="BR67" s="1293"/>
      <c r="BS67" s="1293"/>
      <c r="BT67" s="1293"/>
      <c r="BU67" s="1293"/>
      <c r="BV67" s="1293"/>
      <c r="BW67" s="1293"/>
      <c r="BX67" s="1293"/>
      <c r="BY67" s="1293"/>
      <c r="BZ67" s="1293"/>
      <c r="CA67" s="1293"/>
      <c r="CB67" s="1293"/>
      <c r="CC67" s="1293"/>
      <c r="CD67" s="1293"/>
      <c r="CE67" s="1293"/>
      <c r="CF67" s="1293"/>
      <c r="CG67" s="1293"/>
      <c r="CH67" s="1293"/>
      <c r="CI67" s="1293"/>
      <c r="CJ67" s="1293"/>
      <c r="CK67" s="1293"/>
      <c r="CL67" s="1293"/>
      <c r="CM67" s="1293"/>
      <c r="CN67" s="1293"/>
      <c r="CO67" s="1293"/>
      <c r="CP67" s="1293"/>
      <c r="CQ67" s="1293"/>
      <c r="CR67" s="1293"/>
      <c r="CS67" s="1293"/>
      <c r="CT67" s="1293"/>
      <c r="CU67" s="1293"/>
      <c r="CV67" s="1293"/>
      <c r="CW67" s="1293"/>
      <c r="CX67" s="1293"/>
      <c r="CY67" s="1293"/>
      <c r="CZ67" s="1293"/>
      <c r="DA67" s="1293"/>
      <c r="DB67" s="1293"/>
      <c r="DC67" s="1294"/>
    </row>
    <row r="68" spans="2:107" ht="13.2" x14ac:dyDescent="0.2">
      <c r="B68" s="376"/>
      <c r="AN68" s="1292"/>
      <c r="AO68" s="1293"/>
      <c r="AP68" s="1293"/>
      <c r="AQ68" s="1293"/>
      <c r="AR68" s="1293"/>
      <c r="AS68" s="1293"/>
      <c r="AT68" s="1293"/>
      <c r="AU68" s="1293"/>
      <c r="AV68" s="1293"/>
      <c r="AW68" s="1293"/>
      <c r="AX68" s="1293"/>
      <c r="AY68" s="1293"/>
      <c r="AZ68" s="1293"/>
      <c r="BA68" s="1293"/>
      <c r="BB68" s="1293"/>
      <c r="BC68" s="1293"/>
      <c r="BD68" s="1293"/>
      <c r="BE68" s="1293"/>
      <c r="BF68" s="1293"/>
      <c r="BG68" s="1293"/>
      <c r="BH68" s="1293"/>
      <c r="BI68" s="1293"/>
      <c r="BJ68" s="1293"/>
      <c r="BK68" s="1293"/>
      <c r="BL68" s="1293"/>
      <c r="BM68" s="1293"/>
      <c r="BN68" s="1293"/>
      <c r="BO68" s="1293"/>
      <c r="BP68" s="1293"/>
      <c r="BQ68" s="1293"/>
      <c r="BR68" s="1293"/>
      <c r="BS68" s="1293"/>
      <c r="BT68" s="1293"/>
      <c r="BU68" s="1293"/>
      <c r="BV68" s="1293"/>
      <c r="BW68" s="1293"/>
      <c r="BX68" s="1293"/>
      <c r="BY68" s="1293"/>
      <c r="BZ68" s="1293"/>
      <c r="CA68" s="1293"/>
      <c r="CB68" s="1293"/>
      <c r="CC68" s="1293"/>
      <c r="CD68" s="1293"/>
      <c r="CE68" s="1293"/>
      <c r="CF68" s="1293"/>
      <c r="CG68" s="1293"/>
      <c r="CH68" s="1293"/>
      <c r="CI68" s="1293"/>
      <c r="CJ68" s="1293"/>
      <c r="CK68" s="1293"/>
      <c r="CL68" s="1293"/>
      <c r="CM68" s="1293"/>
      <c r="CN68" s="1293"/>
      <c r="CO68" s="1293"/>
      <c r="CP68" s="1293"/>
      <c r="CQ68" s="1293"/>
      <c r="CR68" s="1293"/>
      <c r="CS68" s="1293"/>
      <c r="CT68" s="1293"/>
      <c r="CU68" s="1293"/>
      <c r="CV68" s="1293"/>
      <c r="CW68" s="1293"/>
      <c r="CX68" s="1293"/>
      <c r="CY68" s="1293"/>
      <c r="CZ68" s="1293"/>
      <c r="DA68" s="1293"/>
      <c r="DB68" s="1293"/>
      <c r="DC68" s="1294"/>
    </row>
    <row r="69" spans="2:107" ht="13.2" x14ac:dyDescent="0.2">
      <c r="B69" s="376"/>
      <c r="AN69" s="1295"/>
      <c r="AO69" s="1296"/>
      <c r="AP69" s="1296"/>
      <c r="AQ69" s="1296"/>
      <c r="AR69" s="1296"/>
      <c r="AS69" s="1296"/>
      <c r="AT69" s="1296"/>
      <c r="AU69" s="1296"/>
      <c r="AV69" s="1296"/>
      <c r="AW69" s="1296"/>
      <c r="AX69" s="1296"/>
      <c r="AY69" s="1296"/>
      <c r="AZ69" s="1296"/>
      <c r="BA69" s="1296"/>
      <c r="BB69" s="1296"/>
      <c r="BC69" s="1296"/>
      <c r="BD69" s="1296"/>
      <c r="BE69" s="1296"/>
      <c r="BF69" s="1296"/>
      <c r="BG69" s="1296"/>
      <c r="BH69" s="1296"/>
      <c r="BI69" s="1296"/>
      <c r="BJ69" s="1296"/>
      <c r="BK69" s="1296"/>
      <c r="BL69" s="1296"/>
      <c r="BM69" s="1296"/>
      <c r="BN69" s="1296"/>
      <c r="BO69" s="1296"/>
      <c r="BP69" s="1296"/>
      <c r="BQ69" s="1296"/>
      <c r="BR69" s="1296"/>
      <c r="BS69" s="1296"/>
      <c r="BT69" s="1296"/>
      <c r="BU69" s="1296"/>
      <c r="BV69" s="1296"/>
      <c r="BW69" s="1296"/>
      <c r="BX69" s="1296"/>
      <c r="BY69" s="1296"/>
      <c r="BZ69" s="1296"/>
      <c r="CA69" s="1296"/>
      <c r="CB69" s="1296"/>
      <c r="CC69" s="1296"/>
      <c r="CD69" s="1296"/>
      <c r="CE69" s="1296"/>
      <c r="CF69" s="1296"/>
      <c r="CG69" s="1296"/>
      <c r="CH69" s="1296"/>
      <c r="CI69" s="1296"/>
      <c r="CJ69" s="1296"/>
      <c r="CK69" s="1296"/>
      <c r="CL69" s="1296"/>
      <c r="CM69" s="1296"/>
      <c r="CN69" s="1296"/>
      <c r="CO69" s="1296"/>
      <c r="CP69" s="1296"/>
      <c r="CQ69" s="1296"/>
      <c r="CR69" s="1296"/>
      <c r="CS69" s="1296"/>
      <c r="CT69" s="1296"/>
      <c r="CU69" s="1296"/>
      <c r="CV69" s="1296"/>
      <c r="CW69" s="1296"/>
      <c r="CX69" s="1296"/>
      <c r="CY69" s="1296"/>
      <c r="CZ69" s="1296"/>
      <c r="DA69" s="1296"/>
      <c r="DB69" s="1296"/>
      <c r="DC69" s="1297"/>
    </row>
    <row r="70" spans="2:107" ht="13.2" x14ac:dyDescent="0.2">
      <c r="B70" s="376"/>
      <c r="H70" s="398"/>
      <c r="I70" s="398"/>
      <c r="J70" s="399"/>
      <c r="K70" s="399"/>
      <c r="L70" s="400"/>
      <c r="M70" s="399"/>
      <c r="N70" s="400"/>
      <c r="AN70" s="385"/>
      <c r="AO70" s="385"/>
      <c r="AP70" s="385"/>
      <c r="AZ70" s="385"/>
      <c r="BA70" s="385"/>
      <c r="BB70" s="385"/>
      <c r="BL70" s="385"/>
      <c r="BM70" s="385"/>
      <c r="BN70" s="385"/>
      <c r="BX70" s="385"/>
      <c r="BY70" s="385"/>
      <c r="BZ70" s="385"/>
      <c r="CJ70" s="385"/>
      <c r="CK70" s="385"/>
      <c r="CL70" s="385"/>
      <c r="CV70" s="385"/>
      <c r="CW70" s="385"/>
      <c r="CX70" s="385"/>
    </row>
    <row r="71" spans="2:107" ht="13.2" x14ac:dyDescent="0.2">
      <c r="B71" s="376"/>
      <c r="G71" s="401"/>
      <c r="I71" s="402"/>
      <c r="J71" s="399"/>
      <c r="K71" s="399"/>
      <c r="L71" s="400"/>
      <c r="M71" s="399"/>
      <c r="N71" s="400"/>
      <c r="AM71" s="401"/>
      <c r="AN71" s="370" t="s">
        <v>606</v>
      </c>
    </row>
    <row r="72" spans="2:107" ht="13.2" x14ac:dyDescent="0.2">
      <c r="B72" s="376"/>
      <c r="G72" s="1283"/>
      <c r="H72" s="1283"/>
      <c r="I72" s="1283"/>
      <c r="J72" s="1283"/>
      <c r="K72" s="386"/>
      <c r="L72" s="386"/>
      <c r="M72" s="387"/>
      <c r="N72" s="387"/>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2" t="s">
        <v>564</v>
      </c>
      <c r="BQ72" s="1282"/>
      <c r="BR72" s="1282"/>
      <c r="BS72" s="1282"/>
      <c r="BT72" s="1282"/>
      <c r="BU72" s="1282"/>
      <c r="BV72" s="1282"/>
      <c r="BW72" s="1282"/>
      <c r="BX72" s="1282" t="s">
        <v>565</v>
      </c>
      <c r="BY72" s="1282"/>
      <c r="BZ72" s="1282"/>
      <c r="CA72" s="1282"/>
      <c r="CB72" s="1282"/>
      <c r="CC72" s="1282"/>
      <c r="CD72" s="1282"/>
      <c r="CE72" s="1282"/>
      <c r="CF72" s="1282" t="s">
        <v>566</v>
      </c>
      <c r="CG72" s="1282"/>
      <c r="CH72" s="1282"/>
      <c r="CI72" s="1282"/>
      <c r="CJ72" s="1282"/>
      <c r="CK72" s="1282"/>
      <c r="CL72" s="1282"/>
      <c r="CM72" s="1282"/>
      <c r="CN72" s="1282" t="s">
        <v>567</v>
      </c>
      <c r="CO72" s="1282"/>
      <c r="CP72" s="1282"/>
      <c r="CQ72" s="1282"/>
      <c r="CR72" s="1282"/>
      <c r="CS72" s="1282"/>
      <c r="CT72" s="1282"/>
      <c r="CU72" s="1282"/>
      <c r="CV72" s="1282" t="s">
        <v>568</v>
      </c>
      <c r="CW72" s="1282"/>
      <c r="CX72" s="1282"/>
      <c r="CY72" s="1282"/>
      <c r="CZ72" s="1282"/>
      <c r="DA72" s="1282"/>
      <c r="DB72" s="1282"/>
      <c r="DC72" s="1282"/>
    </row>
    <row r="73" spans="2:107" ht="13.2" x14ac:dyDescent="0.2">
      <c r="B73" s="376"/>
      <c r="G73" s="1285"/>
      <c r="H73" s="1285"/>
      <c r="I73" s="1285"/>
      <c r="J73" s="1285"/>
      <c r="K73" s="1281"/>
      <c r="L73" s="1281"/>
      <c r="M73" s="1281"/>
      <c r="N73" s="1281"/>
      <c r="AM73" s="385"/>
      <c r="AN73" s="1280" t="s">
        <v>607</v>
      </c>
      <c r="AO73" s="1280"/>
      <c r="AP73" s="1280"/>
      <c r="AQ73" s="1280"/>
      <c r="AR73" s="1280"/>
      <c r="AS73" s="1280"/>
      <c r="AT73" s="1280"/>
      <c r="AU73" s="1280"/>
      <c r="AV73" s="1280"/>
      <c r="AW73" s="1280"/>
      <c r="AX73" s="1280"/>
      <c r="AY73" s="1280"/>
      <c r="AZ73" s="1280"/>
      <c r="BA73" s="1280"/>
      <c r="BB73" s="1280" t="s">
        <v>608</v>
      </c>
      <c r="BC73" s="1280"/>
      <c r="BD73" s="1280"/>
      <c r="BE73" s="1280"/>
      <c r="BF73" s="1280"/>
      <c r="BG73" s="1280"/>
      <c r="BH73" s="1280"/>
      <c r="BI73" s="1280"/>
      <c r="BJ73" s="1280"/>
      <c r="BK73" s="1280"/>
      <c r="BL73" s="1280"/>
      <c r="BM73" s="1280"/>
      <c r="BN73" s="1280"/>
      <c r="BO73" s="1280"/>
      <c r="BP73" s="1277">
        <v>3.3</v>
      </c>
      <c r="BQ73" s="1277"/>
      <c r="BR73" s="1277"/>
      <c r="BS73" s="1277"/>
      <c r="BT73" s="1277"/>
      <c r="BU73" s="1277"/>
      <c r="BV73" s="1277"/>
      <c r="BW73" s="1277"/>
      <c r="BX73" s="1277"/>
      <c r="BY73" s="1277"/>
      <c r="BZ73" s="1277"/>
      <c r="CA73" s="1277"/>
      <c r="CB73" s="1277"/>
      <c r="CC73" s="1277"/>
      <c r="CD73" s="1277"/>
      <c r="CE73" s="1277"/>
      <c r="CF73" s="1277"/>
      <c r="CG73" s="1277"/>
      <c r="CH73" s="1277"/>
      <c r="CI73" s="1277"/>
      <c r="CJ73" s="1277"/>
      <c r="CK73" s="1277"/>
      <c r="CL73" s="1277"/>
      <c r="CM73" s="1277"/>
      <c r="CN73" s="1277"/>
      <c r="CO73" s="1277"/>
      <c r="CP73" s="1277"/>
      <c r="CQ73" s="1277"/>
      <c r="CR73" s="1277"/>
      <c r="CS73" s="1277"/>
      <c r="CT73" s="1277"/>
      <c r="CU73" s="1277"/>
      <c r="CV73" s="1277"/>
      <c r="CW73" s="1277"/>
      <c r="CX73" s="1277"/>
      <c r="CY73" s="1277"/>
      <c r="CZ73" s="1277"/>
      <c r="DA73" s="1277"/>
      <c r="DB73" s="1277"/>
      <c r="DC73" s="1277"/>
    </row>
    <row r="74" spans="2:107" ht="13.2" x14ac:dyDescent="0.2">
      <c r="B74" s="376"/>
      <c r="G74" s="1285"/>
      <c r="H74" s="1285"/>
      <c r="I74" s="1285"/>
      <c r="J74" s="1285"/>
      <c r="K74" s="1281"/>
      <c r="L74" s="1281"/>
      <c r="M74" s="1281"/>
      <c r="N74" s="1281"/>
      <c r="AM74" s="385"/>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ht="13.2" x14ac:dyDescent="0.2">
      <c r="B75" s="376"/>
      <c r="G75" s="1285"/>
      <c r="H75" s="1285"/>
      <c r="I75" s="1283"/>
      <c r="J75" s="1283"/>
      <c r="K75" s="1284"/>
      <c r="L75" s="1284"/>
      <c r="M75" s="1284"/>
      <c r="N75" s="1284"/>
      <c r="AM75" s="385"/>
      <c r="AN75" s="1280"/>
      <c r="AO75" s="1280"/>
      <c r="AP75" s="1280"/>
      <c r="AQ75" s="1280"/>
      <c r="AR75" s="1280"/>
      <c r="AS75" s="1280"/>
      <c r="AT75" s="1280"/>
      <c r="AU75" s="1280"/>
      <c r="AV75" s="1280"/>
      <c r="AW75" s="1280"/>
      <c r="AX75" s="1280"/>
      <c r="AY75" s="1280"/>
      <c r="AZ75" s="1280"/>
      <c r="BA75" s="1280"/>
      <c r="BB75" s="1280" t="s">
        <v>613</v>
      </c>
      <c r="BC75" s="1280"/>
      <c r="BD75" s="1280"/>
      <c r="BE75" s="1280"/>
      <c r="BF75" s="1280"/>
      <c r="BG75" s="1280"/>
      <c r="BH75" s="1280"/>
      <c r="BI75" s="1280"/>
      <c r="BJ75" s="1280"/>
      <c r="BK75" s="1280"/>
      <c r="BL75" s="1280"/>
      <c r="BM75" s="1280"/>
      <c r="BN75" s="1280"/>
      <c r="BO75" s="1280"/>
      <c r="BP75" s="1277">
        <v>6</v>
      </c>
      <c r="BQ75" s="1277"/>
      <c r="BR75" s="1277"/>
      <c r="BS75" s="1277"/>
      <c r="BT75" s="1277"/>
      <c r="BU75" s="1277"/>
      <c r="BV75" s="1277"/>
      <c r="BW75" s="1277"/>
      <c r="BX75" s="1277">
        <v>5.3</v>
      </c>
      <c r="BY75" s="1277"/>
      <c r="BZ75" s="1277"/>
      <c r="CA75" s="1277"/>
      <c r="CB75" s="1277"/>
      <c r="CC75" s="1277"/>
      <c r="CD75" s="1277"/>
      <c r="CE75" s="1277"/>
      <c r="CF75" s="1277">
        <v>4.5</v>
      </c>
      <c r="CG75" s="1277"/>
      <c r="CH75" s="1277"/>
      <c r="CI75" s="1277"/>
      <c r="CJ75" s="1277"/>
      <c r="CK75" s="1277"/>
      <c r="CL75" s="1277"/>
      <c r="CM75" s="1277"/>
      <c r="CN75" s="1277">
        <v>4.4000000000000004</v>
      </c>
      <c r="CO75" s="1277"/>
      <c r="CP75" s="1277"/>
      <c r="CQ75" s="1277"/>
      <c r="CR75" s="1277"/>
      <c r="CS75" s="1277"/>
      <c r="CT75" s="1277"/>
      <c r="CU75" s="1277"/>
      <c r="CV75" s="1277">
        <v>4.0999999999999996</v>
      </c>
      <c r="CW75" s="1277"/>
      <c r="CX75" s="1277"/>
      <c r="CY75" s="1277"/>
      <c r="CZ75" s="1277"/>
      <c r="DA75" s="1277"/>
      <c r="DB75" s="1277"/>
      <c r="DC75" s="1277"/>
    </row>
    <row r="76" spans="2:107" ht="13.2" x14ac:dyDescent="0.2">
      <c r="B76" s="376"/>
      <c r="G76" s="1285"/>
      <c r="H76" s="1285"/>
      <c r="I76" s="1283"/>
      <c r="J76" s="1283"/>
      <c r="K76" s="1284"/>
      <c r="L76" s="1284"/>
      <c r="M76" s="1284"/>
      <c r="N76" s="1284"/>
      <c r="AM76" s="385"/>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ht="13.2" x14ac:dyDescent="0.2">
      <c r="B77" s="376"/>
      <c r="G77" s="1283"/>
      <c r="H77" s="1283"/>
      <c r="I77" s="1283"/>
      <c r="J77" s="1283"/>
      <c r="K77" s="1281"/>
      <c r="L77" s="1281"/>
      <c r="M77" s="1281"/>
      <c r="N77" s="1281"/>
      <c r="AN77" s="1282" t="s">
        <v>610</v>
      </c>
      <c r="AO77" s="1282"/>
      <c r="AP77" s="1282"/>
      <c r="AQ77" s="1282"/>
      <c r="AR77" s="1282"/>
      <c r="AS77" s="1282"/>
      <c r="AT77" s="1282"/>
      <c r="AU77" s="1282"/>
      <c r="AV77" s="1282"/>
      <c r="AW77" s="1282"/>
      <c r="AX77" s="1282"/>
      <c r="AY77" s="1282"/>
      <c r="AZ77" s="1282"/>
      <c r="BA77" s="1282"/>
      <c r="BB77" s="1280" t="s">
        <v>608</v>
      </c>
      <c r="BC77" s="1280"/>
      <c r="BD77" s="1280"/>
      <c r="BE77" s="1280"/>
      <c r="BF77" s="1280"/>
      <c r="BG77" s="1280"/>
      <c r="BH77" s="1280"/>
      <c r="BI77" s="1280"/>
      <c r="BJ77" s="1280"/>
      <c r="BK77" s="1280"/>
      <c r="BL77" s="1280"/>
      <c r="BM77" s="1280"/>
      <c r="BN77" s="1280"/>
      <c r="BO77" s="1280"/>
      <c r="BP77" s="1277">
        <v>28.5</v>
      </c>
      <c r="BQ77" s="1277"/>
      <c r="BR77" s="1277"/>
      <c r="BS77" s="1277"/>
      <c r="BT77" s="1277"/>
      <c r="BU77" s="1277"/>
      <c r="BV77" s="1277"/>
      <c r="BW77" s="1277"/>
      <c r="BX77" s="1277">
        <v>20.5</v>
      </c>
      <c r="BY77" s="1277"/>
      <c r="BZ77" s="1277"/>
      <c r="CA77" s="1277"/>
      <c r="CB77" s="1277"/>
      <c r="CC77" s="1277"/>
      <c r="CD77" s="1277"/>
      <c r="CE77" s="1277"/>
      <c r="CF77" s="1277">
        <v>21.4</v>
      </c>
      <c r="CG77" s="1277"/>
      <c r="CH77" s="1277"/>
      <c r="CI77" s="1277"/>
      <c r="CJ77" s="1277"/>
      <c r="CK77" s="1277"/>
      <c r="CL77" s="1277"/>
      <c r="CM77" s="1277"/>
      <c r="CN77" s="1277">
        <v>12.8</v>
      </c>
      <c r="CO77" s="1277"/>
      <c r="CP77" s="1277"/>
      <c r="CQ77" s="1277"/>
      <c r="CR77" s="1277"/>
      <c r="CS77" s="1277"/>
      <c r="CT77" s="1277"/>
      <c r="CU77" s="1277"/>
      <c r="CV77" s="1277">
        <v>0</v>
      </c>
      <c r="CW77" s="1277"/>
      <c r="CX77" s="1277"/>
      <c r="CY77" s="1277"/>
      <c r="CZ77" s="1277"/>
      <c r="DA77" s="1277"/>
      <c r="DB77" s="1277"/>
      <c r="DC77" s="1277"/>
    </row>
    <row r="78" spans="2:107" ht="13.2" x14ac:dyDescent="0.2">
      <c r="B78" s="376"/>
      <c r="G78" s="1283"/>
      <c r="H78" s="1283"/>
      <c r="I78" s="1283"/>
      <c r="J78" s="1283"/>
      <c r="K78" s="1281"/>
      <c r="L78" s="1281"/>
      <c r="M78" s="1281"/>
      <c r="N78" s="1281"/>
      <c r="AN78" s="1282"/>
      <c r="AO78" s="1282"/>
      <c r="AP78" s="1282"/>
      <c r="AQ78" s="1282"/>
      <c r="AR78" s="1282"/>
      <c r="AS78" s="1282"/>
      <c r="AT78" s="1282"/>
      <c r="AU78" s="1282"/>
      <c r="AV78" s="1282"/>
      <c r="AW78" s="1282"/>
      <c r="AX78" s="1282"/>
      <c r="AY78" s="1282"/>
      <c r="AZ78" s="1282"/>
      <c r="BA78" s="1282"/>
      <c r="BB78" s="1280"/>
      <c r="BC78" s="1280"/>
      <c r="BD78" s="1280"/>
      <c r="BE78" s="1280"/>
      <c r="BF78" s="1280"/>
      <c r="BG78" s="1280"/>
      <c r="BH78" s="1280"/>
      <c r="BI78" s="1280"/>
      <c r="BJ78" s="1280"/>
      <c r="BK78" s="1280"/>
      <c r="BL78" s="1280"/>
      <c r="BM78" s="1280"/>
      <c r="BN78" s="1280"/>
      <c r="BO78" s="1280"/>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ht="13.2" x14ac:dyDescent="0.2">
      <c r="B79" s="376"/>
      <c r="G79" s="1283"/>
      <c r="H79" s="1283"/>
      <c r="I79" s="1278"/>
      <c r="J79" s="1278"/>
      <c r="K79" s="1279"/>
      <c r="L79" s="1279"/>
      <c r="M79" s="1279"/>
      <c r="N79" s="1279"/>
      <c r="AN79" s="1282"/>
      <c r="AO79" s="1282"/>
      <c r="AP79" s="1282"/>
      <c r="AQ79" s="1282"/>
      <c r="AR79" s="1282"/>
      <c r="AS79" s="1282"/>
      <c r="AT79" s="1282"/>
      <c r="AU79" s="1282"/>
      <c r="AV79" s="1282"/>
      <c r="AW79" s="1282"/>
      <c r="AX79" s="1282"/>
      <c r="AY79" s="1282"/>
      <c r="AZ79" s="1282"/>
      <c r="BA79" s="1282"/>
      <c r="BB79" s="1280" t="s">
        <v>613</v>
      </c>
      <c r="BC79" s="1280"/>
      <c r="BD79" s="1280"/>
      <c r="BE79" s="1280"/>
      <c r="BF79" s="1280"/>
      <c r="BG79" s="1280"/>
      <c r="BH79" s="1280"/>
      <c r="BI79" s="1280"/>
      <c r="BJ79" s="1280"/>
      <c r="BK79" s="1280"/>
      <c r="BL79" s="1280"/>
      <c r="BM79" s="1280"/>
      <c r="BN79" s="1280"/>
      <c r="BO79" s="1280"/>
      <c r="BP79" s="1277">
        <v>8</v>
      </c>
      <c r="BQ79" s="1277"/>
      <c r="BR79" s="1277"/>
      <c r="BS79" s="1277"/>
      <c r="BT79" s="1277"/>
      <c r="BU79" s="1277"/>
      <c r="BV79" s="1277"/>
      <c r="BW79" s="1277"/>
      <c r="BX79" s="1277">
        <v>7.9</v>
      </c>
      <c r="BY79" s="1277"/>
      <c r="BZ79" s="1277"/>
      <c r="CA79" s="1277"/>
      <c r="CB79" s="1277"/>
      <c r="CC79" s="1277"/>
      <c r="CD79" s="1277"/>
      <c r="CE79" s="1277"/>
      <c r="CF79" s="1277">
        <v>7.7</v>
      </c>
      <c r="CG79" s="1277"/>
      <c r="CH79" s="1277"/>
      <c r="CI79" s="1277"/>
      <c r="CJ79" s="1277"/>
      <c r="CK79" s="1277"/>
      <c r="CL79" s="1277"/>
      <c r="CM79" s="1277"/>
      <c r="CN79" s="1277">
        <v>7.3</v>
      </c>
      <c r="CO79" s="1277"/>
      <c r="CP79" s="1277"/>
      <c r="CQ79" s="1277"/>
      <c r="CR79" s="1277"/>
      <c r="CS79" s="1277"/>
      <c r="CT79" s="1277"/>
      <c r="CU79" s="1277"/>
      <c r="CV79" s="1277">
        <v>7.2</v>
      </c>
      <c r="CW79" s="1277"/>
      <c r="CX79" s="1277"/>
      <c r="CY79" s="1277"/>
      <c r="CZ79" s="1277"/>
      <c r="DA79" s="1277"/>
      <c r="DB79" s="1277"/>
      <c r="DC79" s="1277"/>
    </row>
    <row r="80" spans="2:107" ht="13.2" x14ac:dyDescent="0.2">
      <c r="B80" s="376"/>
      <c r="G80" s="1283"/>
      <c r="H80" s="1283"/>
      <c r="I80" s="1278"/>
      <c r="J80" s="1278"/>
      <c r="K80" s="1279"/>
      <c r="L80" s="1279"/>
      <c r="M80" s="1279"/>
      <c r="N80" s="1279"/>
      <c r="AN80" s="1282"/>
      <c r="AO80" s="1282"/>
      <c r="AP80" s="1282"/>
      <c r="AQ80" s="1282"/>
      <c r="AR80" s="1282"/>
      <c r="AS80" s="1282"/>
      <c r="AT80" s="1282"/>
      <c r="AU80" s="1282"/>
      <c r="AV80" s="1282"/>
      <c r="AW80" s="1282"/>
      <c r="AX80" s="1282"/>
      <c r="AY80" s="1282"/>
      <c r="AZ80" s="1282"/>
      <c r="BA80" s="1282"/>
      <c r="BB80" s="1280"/>
      <c r="BC80" s="1280"/>
      <c r="BD80" s="1280"/>
      <c r="BE80" s="1280"/>
      <c r="BF80" s="1280"/>
      <c r="BG80" s="1280"/>
      <c r="BH80" s="1280"/>
      <c r="BI80" s="1280"/>
      <c r="BJ80" s="1280"/>
      <c r="BK80" s="1280"/>
      <c r="BL80" s="1280"/>
      <c r="BM80" s="1280"/>
      <c r="BN80" s="1280"/>
      <c r="BO80" s="1280"/>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ht="13.2" x14ac:dyDescent="0.2">
      <c r="B81" s="376"/>
    </row>
    <row r="82" spans="2:109" ht="16.2" x14ac:dyDescent="0.2">
      <c r="B82" s="376"/>
      <c r="K82" s="403"/>
      <c r="L82" s="403"/>
      <c r="M82" s="403"/>
      <c r="N82" s="403"/>
      <c r="AQ82" s="403"/>
      <c r="AR82" s="403"/>
      <c r="AS82" s="403"/>
      <c r="AT82" s="403"/>
      <c r="BC82" s="403"/>
      <c r="BD82" s="403"/>
      <c r="BE82" s="403"/>
      <c r="BF82" s="403"/>
      <c r="BO82" s="403"/>
      <c r="BP82" s="403"/>
      <c r="BQ82" s="403"/>
      <c r="BR82" s="403"/>
      <c r="CA82" s="403"/>
      <c r="CB82" s="403"/>
      <c r="CC82" s="403"/>
      <c r="CD82" s="403"/>
      <c r="CM82" s="403"/>
      <c r="CN82" s="403"/>
      <c r="CO82" s="403"/>
      <c r="CP82" s="403"/>
      <c r="CY82" s="403"/>
      <c r="CZ82" s="403"/>
      <c r="DA82" s="403"/>
      <c r="DB82" s="403"/>
      <c r="DC82" s="403"/>
    </row>
    <row r="83" spans="2:109" ht="13.2" x14ac:dyDescent="0.2">
      <c r="B83" s="378"/>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c r="CX83" s="379"/>
      <c r="CY83" s="379"/>
      <c r="CZ83" s="379"/>
      <c r="DA83" s="379"/>
      <c r="DB83" s="379"/>
      <c r="DC83" s="379"/>
      <c r="DD83" s="380"/>
    </row>
    <row r="84" spans="2:109" ht="13.2" x14ac:dyDescent="0.2">
      <c r="DD84" s="370"/>
      <c r="DE84" s="370"/>
    </row>
    <row r="85" spans="2:109" ht="13.2" x14ac:dyDescent="0.2">
      <c r="DD85" s="370"/>
      <c r="DE85" s="370"/>
    </row>
  </sheetData>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25"/>
  <sheetViews>
    <sheetView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511</v>
      </c>
    </row>
  </sheetData>
  <phoneticPr fontId="2"/>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25"/>
  <sheetViews>
    <sheetView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511</v>
      </c>
    </row>
  </sheetData>
  <phoneticPr fontId="2"/>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561</v>
      </c>
      <c r="G2" s="148"/>
      <c r="H2" s="149"/>
    </row>
    <row r="3" spans="1:8" x14ac:dyDescent="0.2">
      <c r="A3" s="145" t="s">
        <v>554</v>
      </c>
      <c r="B3" s="150"/>
      <c r="C3" s="151"/>
      <c r="D3" s="152">
        <v>40284</v>
      </c>
      <c r="E3" s="153"/>
      <c r="F3" s="154">
        <v>67343</v>
      </c>
      <c r="G3" s="155"/>
      <c r="H3" s="156"/>
    </row>
    <row r="4" spans="1:8" x14ac:dyDescent="0.2">
      <c r="A4" s="157"/>
      <c r="B4" s="158"/>
      <c r="C4" s="159"/>
      <c r="D4" s="160">
        <v>27678</v>
      </c>
      <c r="E4" s="161"/>
      <c r="F4" s="162">
        <v>32865</v>
      </c>
      <c r="G4" s="163"/>
      <c r="H4" s="164"/>
    </row>
    <row r="5" spans="1:8" x14ac:dyDescent="0.2">
      <c r="A5" s="145" t="s">
        <v>556</v>
      </c>
      <c r="B5" s="150"/>
      <c r="C5" s="151"/>
      <c r="D5" s="152">
        <v>32252</v>
      </c>
      <c r="E5" s="153"/>
      <c r="F5" s="154">
        <v>73475</v>
      </c>
      <c r="G5" s="155"/>
      <c r="H5" s="156"/>
    </row>
    <row r="6" spans="1:8" x14ac:dyDescent="0.2">
      <c r="A6" s="157"/>
      <c r="B6" s="158"/>
      <c r="C6" s="159"/>
      <c r="D6" s="160">
        <v>27109</v>
      </c>
      <c r="E6" s="161"/>
      <c r="F6" s="162">
        <v>43072</v>
      </c>
      <c r="G6" s="163"/>
      <c r="H6" s="164"/>
    </row>
    <row r="7" spans="1:8" x14ac:dyDescent="0.2">
      <c r="A7" s="145" t="s">
        <v>557</v>
      </c>
      <c r="B7" s="150"/>
      <c r="C7" s="151"/>
      <c r="D7" s="152">
        <v>35357</v>
      </c>
      <c r="E7" s="153"/>
      <c r="F7" s="154">
        <v>87464</v>
      </c>
      <c r="G7" s="155"/>
      <c r="H7" s="156"/>
    </row>
    <row r="8" spans="1:8" x14ac:dyDescent="0.2">
      <c r="A8" s="157"/>
      <c r="B8" s="158"/>
      <c r="C8" s="159"/>
      <c r="D8" s="160">
        <v>28769</v>
      </c>
      <c r="E8" s="161"/>
      <c r="F8" s="162">
        <v>47479</v>
      </c>
      <c r="G8" s="163"/>
      <c r="H8" s="164"/>
    </row>
    <row r="9" spans="1:8" x14ac:dyDescent="0.2">
      <c r="A9" s="145" t="s">
        <v>558</v>
      </c>
      <c r="B9" s="150"/>
      <c r="C9" s="151"/>
      <c r="D9" s="152">
        <v>34008</v>
      </c>
      <c r="E9" s="153"/>
      <c r="F9" s="154">
        <v>96248</v>
      </c>
      <c r="G9" s="155"/>
      <c r="H9" s="156"/>
    </row>
    <row r="10" spans="1:8" x14ac:dyDescent="0.2">
      <c r="A10" s="157"/>
      <c r="B10" s="158"/>
      <c r="C10" s="159"/>
      <c r="D10" s="160">
        <v>25853</v>
      </c>
      <c r="E10" s="161"/>
      <c r="F10" s="162">
        <v>55768</v>
      </c>
      <c r="G10" s="163"/>
      <c r="H10" s="164"/>
    </row>
    <row r="11" spans="1:8" x14ac:dyDescent="0.2">
      <c r="A11" s="145" t="s">
        <v>559</v>
      </c>
      <c r="B11" s="150"/>
      <c r="C11" s="151"/>
      <c r="D11" s="152">
        <v>39264</v>
      </c>
      <c r="E11" s="153"/>
      <c r="F11" s="154">
        <v>76413</v>
      </c>
      <c r="G11" s="155"/>
      <c r="H11" s="156"/>
    </row>
    <row r="12" spans="1:8" x14ac:dyDescent="0.2">
      <c r="A12" s="157"/>
      <c r="B12" s="158"/>
      <c r="C12" s="165"/>
      <c r="D12" s="160">
        <v>34806</v>
      </c>
      <c r="E12" s="161"/>
      <c r="F12" s="162">
        <v>39658</v>
      </c>
      <c r="G12" s="163"/>
      <c r="H12" s="164"/>
    </row>
    <row r="13" spans="1:8" x14ac:dyDescent="0.2">
      <c r="A13" s="145"/>
      <c r="B13" s="150"/>
      <c r="C13" s="166"/>
      <c r="D13" s="167">
        <v>36233</v>
      </c>
      <c r="E13" s="168"/>
      <c r="F13" s="169">
        <v>80189</v>
      </c>
      <c r="G13" s="170"/>
      <c r="H13" s="156"/>
    </row>
    <row r="14" spans="1:8" x14ac:dyDescent="0.2">
      <c r="A14" s="157"/>
      <c r="B14" s="158"/>
      <c r="C14" s="159"/>
      <c r="D14" s="160">
        <v>28843</v>
      </c>
      <c r="E14" s="161"/>
      <c r="F14" s="162">
        <v>43768</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9.42</v>
      </c>
      <c r="C19" s="171">
        <f>ROUND(VALUE(SUBSTITUTE(実質収支比率等に係る経年分析!G$48,"▲","-")),2)</f>
        <v>5.5</v>
      </c>
      <c r="D19" s="171">
        <f>ROUND(VALUE(SUBSTITUTE(実質収支比率等に係る経年分析!H$48,"▲","-")),2)</f>
        <v>7.14</v>
      </c>
      <c r="E19" s="171">
        <f>ROUND(VALUE(SUBSTITUTE(実質収支比率等に係る経年分析!I$48,"▲","-")),2)</f>
        <v>10.7</v>
      </c>
      <c r="F19" s="171">
        <f>ROUND(VALUE(SUBSTITUTE(実質収支比率等に係る経年分析!J$48,"▲","-")),2)</f>
        <v>11.46</v>
      </c>
    </row>
    <row r="20" spans="1:11" x14ac:dyDescent="0.2">
      <c r="A20" s="171" t="s">
        <v>55</v>
      </c>
      <c r="B20" s="171">
        <f>ROUND(VALUE(SUBSTITUTE(実質収支比率等に係る経年分析!F$47,"▲","-")),2)</f>
        <v>31.27</v>
      </c>
      <c r="C20" s="171">
        <f>ROUND(VALUE(SUBSTITUTE(実質収支比率等に係る経年分析!G$47,"▲","-")),2)</f>
        <v>34.979999999999997</v>
      </c>
      <c r="D20" s="171">
        <f>ROUND(VALUE(SUBSTITUTE(実質収支比率等に係る経年分析!H$47,"▲","-")),2)</f>
        <v>42.64</v>
      </c>
      <c r="E20" s="171">
        <f>ROUND(VALUE(SUBSTITUTE(実質収支比率等に係る経年分析!I$47,"▲","-")),2)</f>
        <v>46.09</v>
      </c>
      <c r="F20" s="171">
        <f>ROUND(VALUE(SUBSTITUTE(実質収支比率等に係る経年分析!J$47,"▲","-")),2)</f>
        <v>54.31</v>
      </c>
    </row>
    <row r="21" spans="1:11" x14ac:dyDescent="0.2">
      <c r="A21" s="171" t="s">
        <v>56</v>
      </c>
      <c r="B21" s="171">
        <f>IF(ISNUMBER(VALUE(SUBSTITUTE(実質収支比率等に係る経年分析!F$49,"▲","-"))),ROUND(VALUE(SUBSTITUTE(実質収支比率等に係る経年分析!F$49,"▲","-")),2),NA())</f>
        <v>6.18</v>
      </c>
      <c r="C21" s="171">
        <f>IF(ISNUMBER(VALUE(SUBSTITUTE(実質収支比率等に係る経年分析!G$49,"▲","-"))),ROUND(VALUE(SUBSTITUTE(実質収支比率等に係る経年分析!G$49,"▲","-")),2),NA())</f>
        <v>0.57999999999999996</v>
      </c>
      <c r="D21" s="171">
        <f>IF(ISNUMBER(VALUE(SUBSTITUTE(実質収支比率等に係る経年分析!H$49,"▲","-"))),ROUND(VALUE(SUBSTITUTE(実質収支比率等に係る経年分析!H$49,"▲","-")),2),NA())</f>
        <v>8.99</v>
      </c>
      <c r="E21" s="171">
        <f>IF(ISNUMBER(VALUE(SUBSTITUTE(実質収支比率等に係る経年分析!I$49,"▲","-"))),ROUND(VALUE(SUBSTITUTE(実質収支比率等に係る経年分析!I$49,"▲","-")),2),NA())</f>
        <v>9.56</v>
      </c>
      <c r="F21" s="171">
        <f>IF(ISNUMBER(VALUE(SUBSTITUTE(実質収支比率等に係る経年分析!J$49,"▲","-"))),ROUND(VALUE(SUBSTITUTE(実質収支比率等に係る経年分析!J$49,"▲","-")),2),NA())</f>
        <v>11.92</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str">
        <f>IF(連結実質赤字比率に係る赤字・黒字の構成分析!C$38="",NA(),連結実質赤字比率に係る赤字・黒字の構成分析!C$38)</f>
        <v>後期高齢者医療特別会計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0.11</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0.16</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0.14000000000000001</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0.13</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0.12</v>
      </c>
    </row>
    <row r="33" spans="1:16" x14ac:dyDescent="0.2">
      <c r="A33" s="172" t="str">
        <f>IF(連結実質赤字比率に係る赤字・黒字の構成分析!C$37="",NA(),連結実質赤字比率に係る赤字・黒字の構成分析!C$37)</f>
        <v>下水道事業特別会計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0.35</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0.54</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0.86</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0.64</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0.76</v>
      </c>
    </row>
    <row r="34" spans="1:16" x14ac:dyDescent="0.2">
      <c r="A34" s="172" t="str">
        <f>IF(連結実質赤字比率に係る赤字・黒字の構成分析!C$36="",NA(),連結実質赤字比率に係る赤字・黒字の構成分析!C$36)</f>
        <v>介護保険特別会計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1.66</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2.5499999999999998</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1.3</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2.16</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1.62</v>
      </c>
    </row>
    <row r="35" spans="1:16" x14ac:dyDescent="0.2">
      <c r="A35" s="172" t="str">
        <f>IF(連結実質赤字比率に係る赤字・黒字の構成分析!C$35="",NA(),連結実質赤字比率に係る赤字・黒字の構成分析!C$35)</f>
        <v>国民健康保険特別会計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1.43</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0.75</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1.1200000000000001</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0.91</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2.13</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9.41</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5.5</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7.13</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10.7</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11.45</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851</v>
      </c>
      <c r="E42" s="173"/>
      <c r="F42" s="173"/>
      <c r="G42" s="173">
        <f>'実質公債費比率（分子）の構造'!L$52</f>
        <v>855</v>
      </c>
      <c r="H42" s="173"/>
      <c r="I42" s="173"/>
      <c r="J42" s="173">
        <f>'実質公債費比率（分子）の構造'!M$52</f>
        <v>848</v>
      </c>
      <c r="K42" s="173"/>
      <c r="L42" s="173"/>
      <c r="M42" s="173">
        <f>'実質公債費比率（分子）の構造'!N$52</f>
        <v>844</v>
      </c>
      <c r="N42" s="173"/>
      <c r="O42" s="173"/>
      <c r="P42" s="173">
        <f>'実質公債費比率（分子）の構造'!O$52</f>
        <v>819</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66</v>
      </c>
      <c r="B45" s="173">
        <f>'実質公債費比率（分子）の構造'!K$49</f>
        <v>137</v>
      </c>
      <c r="C45" s="173"/>
      <c r="D45" s="173"/>
      <c r="E45" s="173">
        <f>'実質公債費比率（分子）の構造'!L$49</f>
        <v>138</v>
      </c>
      <c r="F45" s="173"/>
      <c r="G45" s="173"/>
      <c r="H45" s="173">
        <f>'実質公債費比率（分子）の構造'!M$49</f>
        <v>123</v>
      </c>
      <c r="I45" s="173"/>
      <c r="J45" s="173"/>
      <c r="K45" s="173">
        <f>'実質公債費比率（分子）の構造'!N$49</f>
        <v>134</v>
      </c>
      <c r="L45" s="173"/>
      <c r="M45" s="173"/>
      <c r="N45" s="173">
        <f>'実質公債費比率（分子）の構造'!O$49</f>
        <v>128</v>
      </c>
      <c r="O45" s="173"/>
      <c r="P45" s="173"/>
    </row>
    <row r="46" spans="1:16" x14ac:dyDescent="0.2">
      <c r="A46" s="173" t="s">
        <v>67</v>
      </c>
      <c r="B46" s="173">
        <f>'実質公債費比率（分子）の構造'!K$48</f>
        <v>364</v>
      </c>
      <c r="C46" s="173"/>
      <c r="D46" s="173"/>
      <c r="E46" s="173">
        <f>'実質公債費比率（分子）の構造'!L$48</f>
        <v>364</v>
      </c>
      <c r="F46" s="173"/>
      <c r="G46" s="173"/>
      <c r="H46" s="173">
        <f>'実質公債費比率（分子）の構造'!M$48</f>
        <v>322</v>
      </c>
      <c r="I46" s="173"/>
      <c r="J46" s="173"/>
      <c r="K46" s="173">
        <f>'実質公債費比率（分子）の構造'!N$48</f>
        <v>318</v>
      </c>
      <c r="L46" s="173"/>
      <c r="M46" s="173"/>
      <c r="N46" s="173">
        <f>'実質公債費比率（分子）の構造'!O$48</f>
        <v>284</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510</v>
      </c>
      <c r="C49" s="173"/>
      <c r="D49" s="173"/>
      <c r="E49" s="173">
        <f>'実質公債費比率（分子）の構造'!L$45</f>
        <v>531</v>
      </c>
      <c r="F49" s="173"/>
      <c r="G49" s="173"/>
      <c r="H49" s="173">
        <f>'実質公債費比率（分子）の構造'!M$45</f>
        <v>549</v>
      </c>
      <c r="I49" s="173"/>
      <c r="J49" s="173"/>
      <c r="K49" s="173">
        <f>'実質公債費比率（分子）の構造'!N$45</f>
        <v>561</v>
      </c>
      <c r="L49" s="173"/>
      <c r="M49" s="173"/>
      <c r="N49" s="173">
        <f>'実質公債費比率（分子）の構造'!O$45</f>
        <v>570</v>
      </c>
      <c r="O49" s="173"/>
      <c r="P49" s="173"/>
    </row>
    <row r="50" spans="1:16" x14ac:dyDescent="0.2">
      <c r="A50" s="173" t="s">
        <v>71</v>
      </c>
      <c r="B50" s="173" t="e">
        <f>NA()</f>
        <v>#N/A</v>
      </c>
      <c r="C50" s="173">
        <f>IF(ISNUMBER('実質公債費比率（分子）の構造'!K$53),'実質公債費比率（分子）の構造'!K$53,NA())</f>
        <v>160</v>
      </c>
      <c r="D50" s="173" t="e">
        <f>NA()</f>
        <v>#N/A</v>
      </c>
      <c r="E50" s="173" t="e">
        <f>NA()</f>
        <v>#N/A</v>
      </c>
      <c r="F50" s="173">
        <f>IF(ISNUMBER('実質公債費比率（分子）の構造'!L$53),'実質公債費比率（分子）の構造'!L$53,NA())</f>
        <v>178</v>
      </c>
      <c r="G50" s="173" t="e">
        <f>NA()</f>
        <v>#N/A</v>
      </c>
      <c r="H50" s="173" t="e">
        <f>NA()</f>
        <v>#N/A</v>
      </c>
      <c r="I50" s="173">
        <f>IF(ISNUMBER('実質公債費比率（分子）の構造'!M$53),'実質公債費比率（分子）の構造'!M$53,NA())</f>
        <v>146</v>
      </c>
      <c r="J50" s="173" t="e">
        <f>NA()</f>
        <v>#N/A</v>
      </c>
      <c r="K50" s="173" t="e">
        <f>NA()</f>
        <v>#N/A</v>
      </c>
      <c r="L50" s="173">
        <f>IF(ISNUMBER('実質公債費比率（分子）の構造'!N$53),'実質公債費比率（分子）の構造'!N$53,NA())</f>
        <v>169</v>
      </c>
      <c r="M50" s="173" t="e">
        <f>NA()</f>
        <v>#N/A</v>
      </c>
      <c r="N50" s="173" t="e">
        <f>NA()</f>
        <v>#N/A</v>
      </c>
      <c r="O50" s="173">
        <f>IF(ISNUMBER('実質公債費比率（分子）の構造'!O$53),'実質公債費比率（分子）の構造'!O$53,NA())</f>
        <v>163</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7623</v>
      </c>
      <c r="E56" s="172"/>
      <c r="F56" s="172"/>
      <c r="G56" s="172">
        <f>'将来負担比率（分子）の構造'!J$52</f>
        <v>7541</v>
      </c>
      <c r="H56" s="172"/>
      <c r="I56" s="172"/>
      <c r="J56" s="172">
        <f>'将来負担比率（分子）の構造'!K$52</f>
        <v>7291</v>
      </c>
      <c r="K56" s="172"/>
      <c r="L56" s="172"/>
      <c r="M56" s="172">
        <f>'将来負担比率（分子）の構造'!L$52</f>
        <v>7063</v>
      </c>
      <c r="N56" s="172"/>
      <c r="O56" s="172"/>
      <c r="P56" s="172">
        <f>'将来負担比率（分子）の構造'!M$52</f>
        <v>6816</v>
      </c>
    </row>
    <row r="57" spans="1:16" x14ac:dyDescent="0.2">
      <c r="A57" s="172" t="s">
        <v>42</v>
      </c>
      <c r="B57" s="172"/>
      <c r="C57" s="172"/>
      <c r="D57" s="172">
        <f>'将来負担比率（分子）の構造'!I$51</f>
        <v>1817</v>
      </c>
      <c r="E57" s="172"/>
      <c r="F57" s="172"/>
      <c r="G57" s="172">
        <f>'将来負担比率（分子）の構造'!J$51</f>
        <v>1774</v>
      </c>
      <c r="H57" s="172"/>
      <c r="I57" s="172"/>
      <c r="J57" s="172">
        <f>'将来負担比率（分子）の構造'!K$51</f>
        <v>1704</v>
      </c>
      <c r="K57" s="172"/>
      <c r="L57" s="172"/>
      <c r="M57" s="172">
        <f>'将来負担比率（分子）の構造'!L$51</f>
        <v>1619</v>
      </c>
      <c r="N57" s="172"/>
      <c r="O57" s="172"/>
      <c r="P57" s="172">
        <f>'将来負担比率（分子）の構造'!M$51</f>
        <v>1549</v>
      </c>
    </row>
    <row r="58" spans="1:16" x14ac:dyDescent="0.2">
      <c r="A58" s="172" t="s">
        <v>41</v>
      </c>
      <c r="B58" s="172"/>
      <c r="C58" s="172"/>
      <c r="D58" s="172">
        <f>'将来負担比率（分子）の構造'!I$50</f>
        <v>1981</v>
      </c>
      <c r="E58" s="172"/>
      <c r="F58" s="172"/>
      <c r="G58" s="172">
        <f>'将来負担比率（分子）の構造'!J$50</f>
        <v>2276</v>
      </c>
      <c r="H58" s="172"/>
      <c r="I58" s="172"/>
      <c r="J58" s="172">
        <f>'将来負担比率（分子）の構造'!K$50</f>
        <v>2682</v>
      </c>
      <c r="K58" s="172"/>
      <c r="L58" s="172"/>
      <c r="M58" s="172">
        <f>'将来負担比率（分子）の構造'!L$50</f>
        <v>3054</v>
      </c>
      <c r="N58" s="172"/>
      <c r="O58" s="172"/>
      <c r="P58" s="172">
        <f>'将来負担比率（分子）の構造'!M$50</f>
        <v>3855</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751</v>
      </c>
      <c r="C62" s="172"/>
      <c r="D62" s="172"/>
      <c r="E62" s="172">
        <f>'将来負担比率（分子）の構造'!J$45</f>
        <v>740</v>
      </c>
      <c r="F62" s="172"/>
      <c r="G62" s="172"/>
      <c r="H62" s="172">
        <f>'将来負担比率（分子）の構造'!K$45</f>
        <v>803</v>
      </c>
      <c r="I62" s="172"/>
      <c r="J62" s="172"/>
      <c r="K62" s="172">
        <f>'将来負担比率（分子）の構造'!L$45</f>
        <v>825</v>
      </c>
      <c r="L62" s="172"/>
      <c r="M62" s="172"/>
      <c r="N62" s="172">
        <f>'将来負担比率（分子）の構造'!M$45</f>
        <v>952</v>
      </c>
      <c r="O62" s="172"/>
      <c r="P62" s="172"/>
    </row>
    <row r="63" spans="1:16" x14ac:dyDescent="0.2">
      <c r="A63" s="172" t="s">
        <v>34</v>
      </c>
      <c r="B63" s="172">
        <f>'将来負担比率（分子）の構造'!I$44</f>
        <v>1881</v>
      </c>
      <c r="C63" s="172"/>
      <c r="D63" s="172"/>
      <c r="E63" s="172">
        <f>'将来負担比率（分子）の構造'!J$44</f>
        <v>1788</v>
      </c>
      <c r="F63" s="172"/>
      <c r="G63" s="172"/>
      <c r="H63" s="172">
        <f>'将来負担比率（分子）の構造'!K$44</f>
        <v>1747</v>
      </c>
      <c r="I63" s="172"/>
      <c r="J63" s="172"/>
      <c r="K63" s="172">
        <f>'将来負担比率（分子）の構造'!L$44</f>
        <v>1663</v>
      </c>
      <c r="L63" s="172"/>
      <c r="M63" s="172"/>
      <c r="N63" s="172">
        <f>'将来負担比率（分子）の構造'!M$44</f>
        <v>1622</v>
      </c>
      <c r="O63" s="172"/>
      <c r="P63" s="172"/>
    </row>
    <row r="64" spans="1:16" x14ac:dyDescent="0.2">
      <c r="A64" s="172" t="s">
        <v>33</v>
      </c>
      <c r="B64" s="172">
        <f>'将来負担比率（分子）の構造'!I$43</f>
        <v>2978</v>
      </c>
      <c r="C64" s="172"/>
      <c r="D64" s="172"/>
      <c r="E64" s="172">
        <f>'将来負担比率（分子）の構造'!J$43</f>
        <v>2825</v>
      </c>
      <c r="F64" s="172"/>
      <c r="G64" s="172"/>
      <c r="H64" s="172">
        <f>'将来負担比率（分子）の構造'!K$43</f>
        <v>2648</v>
      </c>
      <c r="I64" s="172"/>
      <c r="J64" s="172"/>
      <c r="K64" s="172">
        <f>'将来負担比率（分子）の構造'!L$43</f>
        <v>2420</v>
      </c>
      <c r="L64" s="172"/>
      <c r="M64" s="172"/>
      <c r="N64" s="172">
        <f>'将来負担比率（分子）の構造'!M$43</f>
        <v>2192</v>
      </c>
      <c r="O64" s="172"/>
      <c r="P64" s="172"/>
    </row>
    <row r="65" spans="1:16" x14ac:dyDescent="0.2">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2">
      <c r="A66" s="172" t="s">
        <v>31</v>
      </c>
      <c r="B66" s="172">
        <f>'将来負担比率（分子）の構造'!I$41</f>
        <v>5927</v>
      </c>
      <c r="C66" s="172"/>
      <c r="D66" s="172"/>
      <c r="E66" s="172">
        <f>'将来負担比率（分子）の構造'!J$41</f>
        <v>5879</v>
      </c>
      <c r="F66" s="172"/>
      <c r="G66" s="172"/>
      <c r="H66" s="172">
        <f>'将来負担比率（分子）の構造'!K$41</f>
        <v>5793</v>
      </c>
      <c r="I66" s="172"/>
      <c r="J66" s="172"/>
      <c r="K66" s="172">
        <f>'将来負担比率（分子）の構造'!L$41</f>
        <v>5641</v>
      </c>
      <c r="L66" s="172"/>
      <c r="M66" s="172"/>
      <c r="N66" s="172">
        <f>'将来負担比率（分子）の構造'!M$41</f>
        <v>5647</v>
      </c>
      <c r="O66" s="172"/>
      <c r="P66" s="172"/>
    </row>
    <row r="67" spans="1:16" x14ac:dyDescent="0.2">
      <c r="A67" s="172" t="s">
        <v>75</v>
      </c>
      <c r="B67" s="172" t="e">
        <f>NA()</f>
        <v>#N/A</v>
      </c>
      <c r="C67" s="172">
        <f>IF(ISNUMBER('将来負担比率（分子）の構造'!I$53), IF('将来負担比率（分子）の構造'!I$53 &lt; 0, 0, '将来負担比率（分子）の構造'!I$53), NA())</f>
        <v>116</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1795</v>
      </c>
      <c r="C72" s="176">
        <f>基金残高に係る経年分析!G55</f>
        <v>2045</v>
      </c>
      <c r="D72" s="176">
        <f>基金残高に係る経年分析!H55</f>
        <v>2542</v>
      </c>
    </row>
    <row r="73" spans="1:16" x14ac:dyDescent="0.2">
      <c r="A73" s="175" t="s">
        <v>78</v>
      </c>
      <c r="B73" s="176">
        <f>基金残高に係る経年分析!F56</f>
        <v>163</v>
      </c>
      <c r="C73" s="176">
        <f>基金残高に係る経年分析!G56</f>
        <v>163</v>
      </c>
      <c r="D73" s="176">
        <f>基金残高に係る経年分析!H56</f>
        <v>257</v>
      </c>
    </row>
    <row r="74" spans="1:16" x14ac:dyDescent="0.2">
      <c r="A74" s="175" t="s">
        <v>79</v>
      </c>
      <c r="B74" s="176">
        <f>基金残高に係る経年分析!F57</f>
        <v>555</v>
      </c>
      <c r="C74" s="176">
        <f>基金残高に係る経年分析!G57</f>
        <v>691</v>
      </c>
      <c r="D74" s="176">
        <f>基金残高に係る経年分析!H57</f>
        <v>762</v>
      </c>
    </row>
  </sheetData>
  <sheetProtection algorithmName="SHA-512" hashValue="ULlXeMT7JHfNzEYddP+Who4rluiLRlMSchA/DronbFtveFz36I6nVTTdwcYxk2ooiTMApMjRM1rZkAFl8vOTPw==" saltValue="tdjJ2awKjPQoyD5MP+b9j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2" t="s">
        <v>216</v>
      </c>
      <c r="DI1" s="783"/>
      <c r="DJ1" s="783"/>
      <c r="DK1" s="783"/>
      <c r="DL1" s="783"/>
      <c r="DM1" s="783"/>
      <c r="DN1" s="784"/>
      <c r="DO1" s="212"/>
      <c r="DP1" s="782" t="s">
        <v>217</v>
      </c>
      <c r="DQ1" s="783"/>
      <c r="DR1" s="783"/>
      <c r="DS1" s="783"/>
      <c r="DT1" s="783"/>
      <c r="DU1" s="783"/>
      <c r="DV1" s="783"/>
      <c r="DW1" s="783"/>
      <c r="DX1" s="783"/>
      <c r="DY1" s="783"/>
      <c r="DZ1" s="783"/>
      <c r="EA1" s="783"/>
      <c r="EB1" s="783"/>
      <c r="EC1" s="784"/>
      <c r="ED1" s="210"/>
      <c r="EE1" s="210"/>
      <c r="EF1" s="210"/>
      <c r="EG1" s="210"/>
      <c r="EH1" s="210"/>
      <c r="EI1" s="210"/>
      <c r="EJ1" s="210"/>
      <c r="EK1" s="210"/>
      <c r="EL1" s="210"/>
      <c r="EM1" s="210"/>
    </row>
    <row r="2" spans="2:143" ht="22.5" customHeight="1" x14ac:dyDescent="0.2">
      <c r="B2" s="213" t="s">
        <v>218</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4" t="s">
        <v>219</v>
      </c>
      <c r="C3" s="725"/>
      <c r="D3" s="725"/>
      <c r="E3" s="725"/>
      <c r="F3" s="725"/>
      <c r="G3" s="725"/>
      <c r="H3" s="725"/>
      <c r="I3" s="725"/>
      <c r="J3" s="725"/>
      <c r="K3" s="725"/>
      <c r="L3" s="725"/>
      <c r="M3" s="725"/>
      <c r="N3" s="725"/>
      <c r="O3" s="725"/>
      <c r="P3" s="725"/>
      <c r="Q3" s="725"/>
      <c r="R3" s="725"/>
      <c r="S3" s="725"/>
      <c r="T3" s="725"/>
      <c r="U3" s="725"/>
      <c r="V3" s="725"/>
      <c r="W3" s="725"/>
      <c r="X3" s="725"/>
      <c r="Y3" s="725"/>
      <c r="Z3" s="725"/>
      <c r="AA3" s="725"/>
      <c r="AB3" s="725"/>
      <c r="AC3" s="725"/>
      <c r="AD3" s="725"/>
      <c r="AE3" s="725"/>
      <c r="AF3" s="725"/>
      <c r="AG3" s="725"/>
      <c r="AH3" s="725"/>
      <c r="AI3" s="725"/>
      <c r="AJ3" s="725"/>
      <c r="AK3" s="725"/>
      <c r="AL3" s="725"/>
      <c r="AM3" s="725"/>
      <c r="AN3" s="725"/>
      <c r="AO3" s="725"/>
      <c r="AP3" s="724" t="s">
        <v>220</v>
      </c>
      <c r="AQ3" s="725"/>
      <c r="AR3" s="725"/>
      <c r="AS3" s="725"/>
      <c r="AT3" s="725"/>
      <c r="AU3" s="725"/>
      <c r="AV3" s="725"/>
      <c r="AW3" s="725"/>
      <c r="AX3" s="725"/>
      <c r="AY3" s="725"/>
      <c r="AZ3" s="725"/>
      <c r="BA3" s="725"/>
      <c r="BB3" s="725"/>
      <c r="BC3" s="725"/>
      <c r="BD3" s="725"/>
      <c r="BE3" s="725"/>
      <c r="BF3" s="725"/>
      <c r="BG3" s="725"/>
      <c r="BH3" s="725"/>
      <c r="BI3" s="725"/>
      <c r="BJ3" s="725"/>
      <c r="BK3" s="725"/>
      <c r="BL3" s="725"/>
      <c r="BM3" s="725"/>
      <c r="BN3" s="725"/>
      <c r="BO3" s="725"/>
      <c r="BP3" s="725"/>
      <c r="BQ3" s="725"/>
      <c r="BR3" s="725"/>
      <c r="BS3" s="725"/>
      <c r="BT3" s="725"/>
      <c r="BU3" s="725"/>
      <c r="BV3" s="725"/>
      <c r="BW3" s="725"/>
      <c r="BX3" s="725"/>
      <c r="BY3" s="725"/>
      <c r="BZ3" s="725"/>
      <c r="CA3" s="725"/>
      <c r="CB3" s="726"/>
      <c r="CD3" s="767" t="s">
        <v>221</v>
      </c>
      <c r="CE3" s="768"/>
      <c r="CF3" s="768"/>
      <c r="CG3" s="768"/>
      <c r="CH3" s="768"/>
      <c r="CI3" s="768"/>
      <c r="CJ3" s="768"/>
      <c r="CK3" s="768"/>
      <c r="CL3" s="768"/>
      <c r="CM3" s="768"/>
      <c r="CN3" s="768"/>
      <c r="CO3" s="768"/>
      <c r="CP3" s="768"/>
      <c r="CQ3" s="768"/>
      <c r="CR3" s="768"/>
      <c r="CS3" s="768"/>
      <c r="CT3" s="768"/>
      <c r="CU3" s="768"/>
      <c r="CV3" s="768"/>
      <c r="CW3" s="768"/>
      <c r="CX3" s="768"/>
      <c r="CY3" s="768"/>
      <c r="CZ3" s="768"/>
      <c r="DA3" s="768"/>
      <c r="DB3" s="768"/>
      <c r="DC3" s="768"/>
      <c r="DD3" s="768"/>
      <c r="DE3" s="768"/>
      <c r="DF3" s="768"/>
      <c r="DG3" s="768"/>
      <c r="DH3" s="768"/>
      <c r="DI3" s="768"/>
      <c r="DJ3" s="768"/>
      <c r="DK3" s="768"/>
      <c r="DL3" s="768"/>
      <c r="DM3" s="768"/>
      <c r="DN3" s="768"/>
      <c r="DO3" s="768"/>
      <c r="DP3" s="768"/>
      <c r="DQ3" s="768"/>
      <c r="DR3" s="768"/>
      <c r="DS3" s="768"/>
      <c r="DT3" s="768"/>
      <c r="DU3" s="768"/>
      <c r="DV3" s="768"/>
      <c r="DW3" s="768"/>
      <c r="DX3" s="768"/>
      <c r="DY3" s="768"/>
      <c r="DZ3" s="768"/>
      <c r="EA3" s="768"/>
      <c r="EB3" s="768"/>
      <c r="EC3" s="769"/>
    </row>
    <row r="4" spans="2:143" ht="11.25" customHeight="1" x14ac:dyDescent="0.2">
      <c r="B4" s="724" t="s">
        <v>1</v>
      </c>
      <c r="C4" s="725"/>
      <c r="D4" s="725"/>
      <c r="E4" s="725"/>
      <c r="F4" s="725"/>
      <c r="G4" s="725"/>
      <c r="H4" s="725"/>
      <c r="I4" s="725"/>
      <c r="J4" s="725"/>
      <c r="K4" s="725"/>
      <c r="L4" s="725"/>
      <c r="M4" s="725"/>
      <c r="N4" s="725"/>
      <c r="O4" s="725"/>
      <c r="P4" s="725"/>
      <c r="Q4" s="726"/>
      <c r="R4" s="724" t="s">
        <v>222</v>
      </c>
      <c r="S4" s="725"/>
      <c r="T4" s="725"/>
      <c r="U4" s="725"/>
      <c r="V4" s="725"/>
      <c r="W4" s="725"/>
      <c r="X4" s="725"/>
      <c r="Y4" s="726"/>
      <c r="Z4" s="724" t="s">
        <v>223</v>
      </c>
      <c r="AA4" s="725"/>
      <c r="AB4" s="725"/>
      <c r="AC4" s="726"/>
      <c r="AD4" s="724" t="s">
        <v>224</v>
      </c>
      <c r="AE4" s="725"/>
      <c r="AF4" s="725"/>
      <c r="AG4" s="725"/>
      <c r="AH4" s="725"/>
      <c r="AI4" s="725"/>
      <c r="AJ4" s="725"/>
      <c r="AK4" s="726"/>
      <c r="AL4" s="724" t="s">
        <v>223</v>
      </c>
      <c r="AM4" s="725"/>
      <c r="AN4" s="725"/>
      <c r="AO4" s="726"/>
      <c r="AP4" s="785" t="s">
        <v>225</v>
      </c>
      <c r="AQ4" s="785"/>
      <c r="AR4" s="785"/>
      <c r="AS4" s="785"/>
      <c r="AT4" s="785"/>
      <c r="AU4" s="785"/>
      <c r="AV4" s="785"/>
      <c r="AW4" s="785"/>
      <c r="AX4" s="785"/>
      <c r="AY4" s="785"/>
      <c r="AZ4" s="785"/>
      <c r="BA4" s="785"/>
      <c r="BB4" s="785"/>
      <c r="BC4" s="785"/>
      <c r="BD4" s="785"/>
      <c r="BE4" s="785"/>
      <c r="BF4" s="785"/>
      <c r="BG4" s="785" t="s">
        <v>226</v>
      </c>
      <c r="BH4" s="785"/>
      <c r="BI4" s="785"/>
      <c r="BJ4" s="785"/>
      <c r="BK4" s="785"/>
      <c r="BL4" s="785"/>
      <c r="BM4" s="785"/>
      <c r="BN4" s="785"/>
      <c r="BO4" s="785" t="s">
        <v>223</v>
      </c>
      <c r="BP4" s="785"/>
      <c r="BQ4" s="785"/>
      <c r="BR4" s="785"/>
      <c r="BS4" s="785" t="s">
        <v>227</v>
      </c>
      <c r="BT4" s="785"/>
      <c r="BU4" s="785"/>
      <c r="BV4" s="785"/>
      <c r="BW4" s="785"/>
      <c r="BX4" s="785"/>
      <c r="BY4" s="785"/>
      <c r="BZ4" s="785"/>
      <c r="CA4" s="785"/>
      <c r="CB4" s="785"/>
      <c r="CD4" s="767" t="s">
        <v>228</v>
      </c>
      <c r="CE4" s="768"/>
      <c r="CF4" s="768"/>
      <c r="CG4" s="768"/>
      <c r="CH4" s="768"/>
      <c r="CI4" s="768"/>
      <c r="CJ4" s="768"/>
      <c r="CK4" s="768"/>
      <c r="CL4" s="768"/>
      <c r="CM4" s="768"/>
      <c r="CN4" s="768"/>
      <c r="CO4" s="768"/>
      <c r="CP4" s="768"/>
      <c r="CQ4" s="768"/>
      <c r="CR4" s="768"/>
      <c r="CS4" s="768"/>
      <c r="CT4" s="768"/>
      <c r="CU4" s="768"/>
      <c r="CV4" s="768"/>
      <c r="CW4" s="768"/>
      <c r="CX4" s="768"/>
      <c r="CY4" s="768"/>
      <c r="CZ4" s="768"/>
      <c r="DA4" s="768"/>
      <c r="DB4" s="768"/>
      <c r="DC4" s="768"/>
      <c r="DD4" s="768"/>
      <c r="DE4" s="768"/>
      <c r="DF4" s="768"/>
      <c r="DG4" s="768"/>
      <c r="DH4" s="768"/>
      <c r="DI4" s="768"/>
      <c r="DJ4" s="768"/>
      <c r="DK4" s="768"/>
      <c r="DL4" s="768"/>
      <c r="DM4" s="768"/>
      <c r="DN4" s="768"/>
      <c r="DO4" s="768"/>
      <c r="DP4" s="768"/>
      <c r="DQ4" s="768"/>
      <c r="DR4" s="768"/>
      <c r="DS4" s="768"/>
      <c r="DT4" s="768"/>
      <c r="DU4" s="768"/>
      <c r="DV4" s="768"/>
      <c r="DW4" s="768"/>
      <c r="DX4" s="768"/>
      <c r="DY4" s="768"/>
      <c r="DZ4" s="768"/>
      <c r="EA4" s="768"/>
      <c r="EB4" s="768"/>
      <c r="EC4" s="769"/>
    </row>
    <row r="5" spans="2:143" s="363" customFormat="1" ht="11.25" customHeight="1" x14ac:dyDescent="0.2">
      <c r="B5" s="733" t="s">
        <v>229</v>
      </c>
      <c r="C5" s="734"/>
      <c r="D5" s="734"/>
      <c r="E5" s="734"/>
      <c r="F5" s="734"/>
      <c r="G5" s="734"/>
      <c r="H5" s="734"/>
      <c r="I5" s="734"/>
      <c r="J5" s="734"/>
      <c r="K5" s="734"/>
      <c r="L5" s="734"/>
      <c r="M5" s="734"/>
      <c r="N5" s="734"/>
      <c r="O5" s="734"/>
      <c r="P5" s="734"/>
      <c r="Q5" s="735"/>
      <c r="R5" s="718">
        <v>2649786</v>
      </c>
      <c r="S5" s="719"/>
      <c r="T5" s="719"/>
      <c r="U5" s="719"/>
      <c r="V5" s="719"/>
      <c r="W5" s="719"/>
      <c r="X5" s="719"/>
      <c r="Y5" s="762"/>
      <c r="Z5" s="780">
        <v>24.2</v>
      </c>
      <c r="AA5" s="780"/>
      <c r="AB5" s="780"/>
      <c r="AC5" s="780"/>
      <c r="AD5" s="781">
        <v>2447157</v>
      </c>
      <c r="AE5" s="781"/>
      <c r="AF5" s="781"/>
      <c r="AG5" s="781"/>
      <c r="AH5" s="781"/>
      <c r="AI5" s="781"/>
      <c r="AJ5" s="781"/>
      <c r="AK5" s="781"/>
      <c r="AL5" s="763">
        <v>54.9</v>
      </c>
      <c r="AM5" s="738"/>
      <c r="AN5" s="738"/>
      <c r="AO5" s="764"/>
      <c r="AP5" s="733" t="s">
        <v>230</v>
      </c>
      <c r="AQ5" s="734"/>
      <c r="AR5" s="734"/>
      <c r="AS5" s="734"/>
      <c r="AT5" s="734"/>
      <c r="AU5" s="734"/>
      <c r="AV5" s="734"/>
      <c r="AW5" s="734"/>
      <c r="AX5" s="734"/>
      <c r="AY5" s="734"/>
      <c r="AZ5" s="734"/>
      <c r="BA5" s="734"/>
      <c r="BB5" s="734"/>
      <c r="BC5" s="734"/>
      <c r="BD5" s="734"/>
      <c r="BE5" s="734"/>
      <c r="BF5" s="735"/>
      <c r="BG5" s="665">
        <v>2447138</v>
      </c>
      <c r="BH5" s="666"/>
      <c r="BI5" s="666"/>
      <c r="BJ5" s="666"/>
      <c r="BK5" s="666"/>
      <c r="BL5" s="666"/>
      <c r="BM5" s="666"/>
      <c r="BN5" s="667"/>
      <c r="BO5" s="692">
        <v>92.4</v>
      </c>
      <c r="BP5" s="692"/>
      <c r="BQ5" s="692"/>
      <c r="BR5" s="692"/>
      <c r="BS5" s="693">
        <v>35954</v>
      </c>
      <c r="BT5" s="693"/>
      <c r="BU5" s="693"/>
      <c r="BV5" s="693"/>
      <c r="BW5" s="693"/>
      <c r="BX5" s="693"/>
      <c r="BY5" s="693"/>
      <c r="BZ5" s="693"/>
      <c r="CA5" s="693"/>
      <c r="CB5" s="751"/>
      <c r="CD5" s="767" t="s">
        <v>225</v>
      </c>
      <c r="CE5" s="768"/>
      <c r="CF5" s="768"/>
      <c r="CG5" s="768"/>
      <c r="CH5" s="768"/>
      <c r="CI5" s="768"/>
      <c r="CJ5" s="768"/>
      <c r="CK5" s="768"/>
      <c r="CL5" s="768"/>
      <c r="CM5" s="768"/>
      <c r="CN5" s="768"/>
      <c r="CO5" s="768"/>
      <c r="CP5" s="768"/>
      <c r="CQ5" s="769"/>
      <c r="CR5" s="767" t="s">
        <v>231</v>
      </c>
      <c r="CS5" s="768"/>
      <c r="CT5" s="768"/>
      <c r="CU5" s="768"/>
      <c r="CV5" s="768"/>
      <c r="CW5" s="768"/>
      <c r="CX5" s="768"/>
      <c r="CY5" s="769"/>
      <c r="CZ5" s="767" t="s">
        <v>223</v>
      </c>
      <c r="DA5" s="768"/>
      <c r="DB5" s="768"/>
      <c r="DC5" s="769"/>
      <c r="DD5" s="767" t="s">
        <v>232</v>
      </c>
      <c r="DE5" s="768"/>
      <c r="DF5" s="768"/>
      <c r="DG5" s="768"/>
      <c r="DH5" s="768"/>
      <c r="DI5" s="768"/>
      <c r="DJ5" s="768"/>
      <c r="DK5" s="768"/>
      <c r="DL5" s="768"/>
      <c r="DM5" s="768"/>
      <c r="DN5" s="768"/>
      <c r="DO5" s="768"/>
      <c r="DP5" s="769"/>
      <c r="DQ5" s="767" t="s">
        <v>233</v>
      </c>
      <c r="DR5" s="768"/>
      <c r="DS5" s="768"/>
      <c r="DT5" s="768"/>
      <c r="DU5" s="768"/>
      <c r="DV5" s="768"/>
      <c r="DW5" s="768"/>
      <c r="DX5" s="768"/>
      <c r="DY5" s="768"/>
      <c r="DZ5" s="768"/>
      <c r="EA5" s="768"/>
      <c r="EB5" s="768"/>
      <c r="EC5" s="769"/>
    </row>
    <row r="6" spans="2:143" ht="11.25" customHeight="1" x14ac:dyDescent="0.2">
      <c r="B6" s="662" t="s">
        <v>234</v>
      </c>
      <c r="C6" s="663"/>
      <c r="D6" s="663"/>
      <c r="E6" s="663"/>
      <c r="F6" s="663"/>
      <c r="G6" s="663"/>
      <c r="H6" s="663"/>
      <c r="I6" s="663"/>
      <c r="J6" s="663"/>
      <c r="K6" s="663"/>
      <c r="L6" s="663"/>
      <c r="M6" s="663"/>
      <c r="N6" s="663"/>
      <c r="O6" s="663"/>
      <c r="P6" s="663"/>
      <c r="Q6" s="664"/>
      <c r="R6" s="665">
        <v>51504</v>
      </c>
      <c r="S6" s="666"/>
      <c r="T6" s="666"/>
      <c r="U6" s="666"/>
      <c r="V6" s="666"/>
      <c r="W6" s="666"/>
      <c r="X6" s="666"/>
      <c r="Y6" s="667"/>
      <c r="Z6" s="692">
        <v>0.5</v>
      </c>
      <c r="AA6" s="692"/>
      <c r="AB6" s="692"/>
      <c r="AC6" s="692"/>
      <c r="AD6" s="693">
        <v>51504</v>
      </c>
      <c r="AE6" s="693"/>
      <c r="AF6" s="693"/>
      <c r="AG6" s="693"/>
      <c r="AH6" s="693"/>
      <c r="AI6" s="693"/>
      <c r="AJ6" s="693"/>
      <c r="AK6" s="693"/>
      <c r="AL6" s="668">
        <v>1.2</v>
      </c>
      <c r="AM6" s="669"/>
      <c r="AN6" s="669"/>
      <c r="AO6" s="694"/>
      <c r="AP6" s="662" t="s">
        <v>235</v>
      </c>
      <c r="AQ6" s="663"/>
      <c r="AR6" s="663"/>
      <c r="AS6" s="663"/>
      <c r="AT6" s="663"/>
      <c r="AU6" s="663"/>
      <c r="AV6" s="663"/>
      <c r="AW6" s="663"/>
      <c r="AX6" s="663"/>
      <c r="AY6" s="663"/>
      <c r="AZ6" s="663"/>
      <c r="BA6" s="663"/>
      <c r="BB6" s="663"/>
      <c r="BC6" s="663"/>
      <c r="BD6" s="663"/>
      <c r="BE6" s="663"/>
      <c r="BF6" s="664"/>
      <c r="BG6" s="665">
        <v>2447138</v>
      </c>
      <c r="BH6" s="666"/>
      <c r="BI6" s="666"/>
      <c r="BJ6" s="666"/>
      <c r="BK6" s="666"/>
      <c r="BL6" s="666"/>
      <c r="BM6" s="666"/>
      <c r="BN6" s="667"/>
      <c r="BO6" s="692">
        <v>92.4</v>
      </c>
      <c r="BP6" s="692"/>
      <c r="BQ6" s="692"/>
      <c r="BR6" s="692"/>
      <c r="BS6" s="693">
        <v>35954</v>
      </c>
      <c r="BT6" s="693"/>
      <c r="BU6" s="693"/>
      <c r="BV6" s="693"/>
      <c r="BW6" s="693"/>
      <c r="BX6" s="693"/>
      <c r="BY6" s="693"/>
      <c r="BZ6" s="693"/>
      <c r="CA6" s="693"/>
      <c r="CB6" s="751"/>
      <c r="CD6" s="721" t="s">
        <v>236</v>
      </c>
      <c r="CE6" s="722"/>
      <c r="CF6" s="722"/>
      <c r="CG6" s="722"/>
      <c r="CH6" s="722"/>
      <c r="CI6" s="722"/>
      <c r="CJ6" s="722"/>
      <c r="CK6" s="722"/>
      <c r="CL6" s="722"/>
      <c r="CM6" s="722"/>
      <c r="CN6" s="722"/>
      <c r="CO6" s="722"/>
      <c r="CP6" s="722"/>
      <c r="CQ6" s="723"/>
      <c r="CR6" s="665">
        <v>118192</v>
      </c>
      <c r="CS6" s="666"/>
      <c r="CT6" s="666"/>
      <c r="CU6" s="666"/>
      <c r="CV6" s="666"/>
      <c r="CW6" s="666"/>
      <c r="CX6" s="666"/>
      <c r="CY6" s="667"/>
      <c r="CZ6" s="763">
        <v>1.1000000000000001</v>
      </c>
      <c r="DA6" s="738"/>
      <c r="DB6" s="738"/>
      <c r="DC6" s="766"/>
      <c r="DD6" s="671" t="s">
        <v>130</v>
      </c>
      <c r="DE6" s="666"/>
      <c r="DF6" s="666"/>
      <c r="DG6" s="666"/>
      <c r="DH6" s="666"/>
      <c r="DI6" s="666"/>
      <c r="DJ6" s="666"/>
      <c r="DK6" s="666"/>
      <c r="DL6" s="666"/>
      <c r="DM6" s="666"/>
      <c r="DN6" s="666"/>
      <c r="DO6" s="666"/>
      <c r="DP6" s="667"/>
      <c r="DQ6" s="671">
        <v>118190</v>
      </c>
      <c r="DR6" s="666"/>
      <c r="DS6" s="666"/>
      <c r="DT6" s="666"/>
      <c r="DU6" s="666"/>
      <c r="DV6" s="666"/>
      <c r="DW6" s="666"/>
      <c r="DX6" s="666"/>
      <c r="DY6" s="666"/>
      <c r="DZ6" s="666"/>
      <c r="EA6" s="666"/>
      <c r="EB6" s="666"/>
      <c r="EC6" s="709"/>
    </row>
    <row r="7" spans="2:143" ht="11.25" customHeight="1" x14ac:dyDescent="0.2">
      <c r="B7" s="662" t="s">
        <v>237</v>
      </c>
      <c r="C7" s="663"/>
      <c r="D7" s="663"/>
      <c r="E7" s="663"/>
      <c r="F7" s="663"/>
      <c r="G7" s="663"/>
      <c r="H7" s="663"/>
      <c r="I7" s="663"/>
      <c r="J7" s="663"/>
      <c r="K7" s="663"/>
      <c r="L7" s="663"/>
      <c r="M7" s="663"/>
      <c r="N7" s="663"/>
      <c r="O7" s="663"/>
      <c r="P7" s="663"/>
      <c r="Q7" s="664"/>
      <c r="R7" s="665">
        <v>2326</v>
      </c>
      <c r="S7" s="666"/>
      <c r="T7" s="666"/>
      <c r="U7" s="666"/>
      <c r="V7" s="666"/>
      <c r="W7" s="666"/>
      <c r="X7" s="666"/>
      <c r="Y7" s="667"/>
      <c r="Z7" s="692">
        <v>0</v>
      </c>
      <c r="AA7" s="692"/>
      <c r="AB7" s="692"/>
      <c r="AC7" s="692"/>
      <c r="AD7" s="693">
        <v>2326</v>
      </c>
      <c r="AE7" s="693"/>
      <c r="AF7" s="693"/>
      <c r="AG7" s="693"/>
      <c r="AH7" s="693"/>
      <c r="AI7" s="693"/>
      <c r="AJ7" s="693"/>
      <c r="AK7" s="693"/>
      <c r="AL7" s="668">
        <v>0.1</v>
      </c>
      <c r="AM7" s="669"/>
      <c r="AN7" s="669"/>
      <c r="AO7" s="694"/>
      <c r="AP7" s="662" t="s">
        <v>238</v>
      </c>
      <c r="AQ7" s="663"/>
      <c r="AR7" s="663"/>
      <c r="AS7" s="663"/>
      <c r="AT7" s="663"/>
      <c r="AU7" s="663"/>
      <c r="AV7" s="663"/>
      <c r="AW7" s="663"/>
      <c r="AX7" s="663"/>
      <c r="AY7" s="663"/>
      <c r="AZ7" s="663"/>
      <c r="BA7" s="663"/>
      <c r="BB7" s="663"/>
      <c r="BC7" s="663"/>
      <c r="BD7" s="663"/>
      <c r="BE7" s="663"/>
      <c r="BF7" s="664"/>
      <c r="BG7" s="665">
        <v>999681</v>
      </c>
      <c r="BH7" s="666"/>
      <c r="BI7" s="666"/>
      <c r="BJ7" s="666"/>
      <c r="BK7" s="666"/>
      <c r="BL7" s="666"/>
      <c r="BM7" s="666"/>
      <c r="BN7" s="667"/>
      <c r="BO7" s="692">
        <v>37.700000000000003</v>
      </c>
      <c r="BP7" s="692"/>
      <c r="BQ7" s="692"/>
      <c r="BR7" s="692"/>
      <c r="BS7" s="693">
        <v>35954</v>
      </c>
      <c r="BT7" s="693"/>
      <c r="BU7" s="693"/>
      <c r="BV7" s="693"/>
      <c r="BW7" s="693"/>
      <c r="BX7" s="693"/>
      <c r="BY7" s="693"/>
      <c r="BZ7" s="693"/>
      <c r="CA7" s="693"/>
      <c r="CB7" s="751"/>
      <c r="CD7" s="699" t="s">
        <v>239</v>
      </c>
      <c r="CE7" s="700"/>
      <c r="CF7" s="700"/>
      <c r="CG7" s="700"/>
      <c r="CH7" s="700"/>
      <c r="CI7" s="700"/>
      <c r="CJ7" s="700"/>
      <c r="CK7" s="700"/>
      <c r="CL7" s="700"/>
      <c r="CM7" s="700"/>
      <c r="CN7" s="700"/>
      <c r="CO7" s="700"/>
      <c r="CP7" s="700"/>
      <c r="CQ7" s="701"/>
      <c r="CR7" s="665">
        <v>1996898</v>
      </c>
      <c r="CS7" s="666"/>
      <c r="CT7" s="666"/>
      <c r="CU7" s="666"/>
      <c r="CV7" s="666"/>
      <c r="CW7" s="666"/>
      <c r="CX7" s="666"/>
      <c r="CY7" s="667"/>
      <c r="CZ7" s="692">
        <v>19.2</v>
      </c>
      <c r="DA7" s="692"/>
      <c r="DB7" s="692"/>
      <c r="DC7" s="692"/>
      <c r="DD7" s="671">
        <v>200251</v>
      </c>
      <c r="DE7" s="666"/>
      <c r="DF7" s="666"/>
      <c r="DG7" s="666"/>
      <c r="DH7" s="666"/>
      <c r="DI7" s="666"/>
      <c r="DJ7" s="666"/>
      <c r="DK7" s="666"/>
      <c r="DL7" s="666"/>
      <c r="DM7" s="666"/>
      <c r="DN7" s="666"/>
      <c r="DO7" s="666"/>
      <c r="DP7" s="667"/>
      <c r="DQ7" s="671">
        <v>1741872</v>
      </c>
      <c r="DR7" s="666"/>
      <c r="DS7" s="666"/>
      <c r="DT7" s="666"/>
      <c r="DU7" s="666"/>
      <c r="DV7" s="666"/>
      <c r="DW7" s="666"/>
      <c r="DX7" s="666"/>
      <c r="DY7" s="666"/>
      <c r="DZ7" s="666"/>
      <c r="EA7" s="666"/>
      <c r="EB7" s="666"/>
      <c r="EC7" s="709"/>
    </row>
    <row r="8" spans="2:143" ht="11.25" customHeight="1" x14ac:dyDescent="0.2">
      <c r="B8" s="662" t="s">
        <v>240</v>
      </c>
      <c r="C8" s="663"/>
      <c r="D8" s="663"/>
      <c r="E8" s="663"/>
      <c r="F8" s="663"/>
      <c r="G8" s="663"/>
      <c r="H8" s="663"/>
      <c r="I8" s="663"/>
      <c r="J8" s="663"/>
      <c r="K8" s="663"/>
      <c r="L8" s="663"/>
      <c r="M8" s="663"/>
      <c r="N8" s="663"/>
      <c r="O8" s="663"/>
      <c r="P8" s="663"/>
      <c r="Q8" s="664"/>
      <c r="R8" s="665">
        <v>16611</v>
      </c>
      <c r="S8" s="666"/>
      <c r="T8" s="666"/>
      <c r="U8" s="666"/>
      <c r="V8" s="666"/>
      <c r="W8" s="666"/>
      <c r="X8" s="666"/>
      <c r="Y8" s="667"/>
      <c r="Z8" s="692">
        <v>0.2</v>
      </c>
      <c r="AA8" s="692"/>
      <c r="AB8" s="692"/>
      <c r="AC8" s="692"/>
      <c r="AD8" s="693">
        <v>16611</v>
      </c>
      <c r="AE8" s="693"/>
      <c r="AF8" s="693"/>
      <c r="AG8" s="693"/>
      <c r="AH8" s="693"/>
      <c r="AI8" s="693"/>
      <c r="AJ8" s="693"/>
      <c r="AK8" s="693"/>
      <c r="AL8" s="668">
        <v>0.4</v>
      </c>
      <c r="AM8" s="669"/>
      <c r="AN8" s="669"/>
      <c r="AO8" s="694"/>
      <c r="AP8" s="662" t="s">
        <v>241</v>
      </c>
      <c r="AQ8" s="663"/>
      <c r="AR8" s="663"/>
      <c r="AS8" s="663"/>
      <c r="AT8" s="663"/>
      <c r="AU8" s="663"/>
      <c r="AV8" s="663"/>
      <c r="AW8" s="663"/>
      <c r="AX8" s="663"/>
      <c r="AY8" s="663"/>
      <c r="AZ8" s="663"/>
      <c r="BA8" s="663"/>
      <c r="BB8" s="663"/>
      <c r="BC8" s="663"/>
      <c r="BD8" s="663"/>
      <c r="BE8" s="663"/>
      <c r="BF8" s="664"/>
      <c r="BG8" s="665">
        <v>28624</v>
      </c>
      <c r="BH8" s="666"/>
      <c r="BI8" s="666"/>
      <c r="BJ8" s="666"/>
      <c r="BK8" s="666"/>
      <c r="BL8" s="666"/>
      <c r="BM8" s="666"/>
      <c r="BN8" s="667"/>
      <c r="BO8" s="692">
        <v>1.1000000000000001</v>
      </c>
      <c r="BP8" s="692"/>
      <c r="BQ8" s="692"/>
      <c r="BR8" s="692"/>
      <c r="BS8" s="693" t="s">
        <v>130</v>
      </c>
      <c r="BT8" s="693"/>
      <c r="BU8" s="693"/>
      <c r="BV8" s="693"/>
      <c r="BW8" s="693"/>
      <c r="BX8" s="693"/>
      <c r="BY8" s="693"/>
      <c r="BZ8" s="693"/>
      <c r="CA8" s="693"/>
      <c r="CB8" s="751"/>
      <c r="CD8" s="699" t="s">
        <v>242</v>
      </c>
      <c r="CE8" s="700"/>
      <c r="CF8" s="700"/>
      <c r="CG8" s="700"/>
      <c r="CH8" s="700"/>
      <c r="CI8" s="700"/>
      <c r="CJ8" s="700"/>
      <c r="CK8" s="700"/>
      <c r="CL8" s="700"/>
      <c r="CM8" s="700"/>
      <c r="CN8" s="700"/>
      <c r="CO8" s="700"/>
      <c r="CP8" s="700"/>
      <c r="CQ8" s="701"/>
      <c r="CR8" s="665">
        <v>4359393</v>
      </c>
      <c r="CS8" s="666"/>
      <c r="CT8" s="666"/>
      <c r="CU8" s="666"/>
      <c r="CV8" s="666"/>
      <c r="CW8" s="666"/>
      <c r="CX8" s="666"/>
      <c r="CY8" s="667"/>
      <c r="CZ8" s="692">
        <v>42</v>
      </c>
      <c r="DA8" s="692"/>
      <c r="DB8" s="692"/>
      <c r="DC8" s="692"/>
      <c r="DD8" s="671">
        <v>42577</v>
      </c>
      <c r="DE8" s="666"/>
      <c r="DF8" s="666"/>
      <c r="DG8" s="666"/>
      <c r="DH8" s="666"/>
      <c r="DI8" s="666"/>
      <c r="DJ8" s="666"/>
      <c r="DK8" s="666"/>
      <c r="DL8" s="666"/>
      <c r="DM8" s="666"/>
      <c r="DN8" s="666"/>
      <c r="DO8" s="666"/>
      <c r="DP8" s="667"/>
      <c r="DQ8" s="671">
        <v>1933924</v>
      </c>
      <c r="DR8" s="666"/>
      <c r="DS8" s="666"/>
      <c r="DT8" s="666"/>
      <c r="DU8" s="666"/>
      <c r="DV8" s="666"/>
      <c r="DW8" s="666"/>
      <c r="DX8" s="666"/>
      <c r="DY8" s="666"/>
      <c r="DZ8" s="666"/>
      <c r="EA8" s="666"/>
      <c r="EB8" s="666"/>
      <c r="EC8" s="709"/>
    </row>
    <row r="9" spans="2:143" ht="11.25" customHeight="1" x14ac:dyDescent="0.2">
      <c r="B9" s="662" t="s">
        <v>243</v>
      </c>
      <c r="C9" s="663"/>
      <c r="D9" s="663"/>
      <c r="E9" s="663"/>
      <c r="F9" s="663"/>
      <c r="G9" s="663"/>
      <c r="H9" s="663"/>
      <c r="I9" s="663"/>
      <c r="J9" s="663"/>
      <c r="K9" s="663"/>
      <c r="L9" s="663"/>
      <c r="M9" s="663"/>
      <c r="N9" s="663"/>
      <c r="O9" s="663"/>
      <c r="P9" s="663"/>
      <c r="Q9" s="664"/>
      <c r="R9" s="665">
        <v>20193</v>
      </c>
      <c r="S9" s="666"/>
      <c r="T9" s="666"/>
      <c r="U9" s="666"/>
      <c r="V9" s="666"/>
      <c r="W9" s="666"/>
      <c r="X9" s="666"/>
      <c r="Y9" s="667"/>
      <c r="Z9" s="692">
        <v>0.2</v>
      </c>
      <c r="AA9" s="692"/>
      <c r="AB9" s="692"/>
      <c r="AC9" s="692"/>
      <c r="AD9" s="693">
        <v>20193</v>
      </c>
      <c r="AE9" s="693"/>
      <c r="AF9" s="693"/>
      <c r="AG9" s="693"/>
      <c r="AH9" s="693"/>
      <c r="AI9" s="693"/>
      <c r="AJ9" s="693"/>
      <c r="AK9" s="693"/>
      <c r="AL9" s="668">
        <v>0.5</v>
      </c>
      <c r="AM9" s="669"/>
      <c r="AN9" s="669"/>
      <c r="AO9" s="694"/>
      <c r="AP9" s="662" t="s">
        <v>244</v>
      </c>
      <c r="AQ9" s="663"/>
      <c r="AR9" s="663"/>
      <c r="AS9" s="663"/>
      <c r="AT9" s="663"/>
      <c r="AU9" s="663"/>
      <c r="AV9" s="663"/>
      <c r="AW9" s="663"/>
      <c r="AX9" s="663"/>
      <c r="AY9" s="663"/>
      <c r="AZ9" s="663"/>
      <c r="BA9" s="663"/>
      <c r="BB9" s="663"/>
      <c r="BC9" s="663"/>
      <c r="BD9" s="663"/>
      <c r="BE9" s="663"/>
      <c r="BF9" s="664"/>
      <c r="BG9" s="665">
        <v>766182</v>
      </c>
      <c r="BH9" s="666"/>
      <c r="BI9" s="666"/>
      <c r="BJ9" s="666"/>
      <c r="BK9" s="666"/>
      <c r="BL9" s="666"/>
      <c r="BM9" s="666"/>
      <c r="BN9" s="667"/>
      <c r="BO9" s="692">
        <v>28.9</v>
      </c>
      <c r="BP9" s="692"/>
      <c r="BQ9" s="692"/>
      <c r="BR9" s="692"/>
      <c r="BS9" s="693" t="s">
        <v>130</v>
      </c>
      <c r="BT9" s="693"/>
      <c r="BU9" s="693"/>
      <c r="BV9" s="693"/>
      <c r="BW9" s="693"/>
      <c r="BX9" s="693"/>
      <c r="BY9" s="693"/>
      <c r="BZ9" s="693"/>
      <c r="CA9" s="693"/>
      <c r="CB9" s="751"/>
      <c r="CD9" s="699" t="s">
        <v>245</v>
      </c>
      <c r="CE9" s="700"/>
      <c r="CF9" s="700"/>
      <c r="CG9" s="700"/>
      <c r="CH9" s="700"/>
      <c r="CI9" s="700"/>
      <c r="CJ9" s="700"/>
      <c r="CK9" s="700"/>
      <c r="CL9" s="700"/>
      <c r="CM9" s="700"/>
      <c r="CN9" s="700"/>
      <c r="CO9" s="700"/>
      <c r="CP9" s="700"/>
      <c r="CQ9" s="701"/>
      <c r="CR9" s="665">
        <v>989752</v>
      </c>
      <c r="CS9" s="666"/>
      <c r="CT9" s="666"/>
      <c r="CU9" s="666"/>
      <c r="CV9" s="666"/>
      <c r="CW9" s="666"/>
      <c r="CX9" s="666"/>
      <c r="CY9" s="667"/>
      <c r="CZ9" s="692">
        <v>9.5</v>
      </c>
      <c r="DA9" s="692"/>
      <c r="DB9" s="692"/>
      <c r="DC9" s="692"/>
      <c r="DD9" s="671">
        <v>959</v>
      </c>
      <c r="DE9" s="666"/>
      <c r="DF9" s="666"/>
      <c r="DG9" s="666"/>
      <c r="DH9" s="666"/>
      <c r="DI9" s="666"/>
      <c r="DJ9" s="666"/>
      <c r="DK9" s="666"/>
      <c r="DL9" s="666"/>
      <c r="DM9" s="666"/>
      <c r="DN9" s="666"/>
      <c r="DO9" s="666"/>
      <c r="DP9" s="667"/>
      <c r="DQ9" s="671">
        <v>402964</v>
      </c>
      <c r="DR9" s="666"/>
      <c r="DS9" s="666"/>
      <c r="DT9" s="666"/>
      <c r="DU9" s="666"/>
      <c r="DV9" s="666"/>
      <c r="DW9" s="666"/>
      <c r="DX9" s="666"/>
      <c r="DY9" s="666"/>
      <c r="DZ9" s="666"/>
      <c r="EA9" s="666"/>
      <c r="EB9" s="666"/>
      <c r="EC9" s="709"/>
    </row>
    <row r="10" spans="2:143" ht="11.25" customHeight="1" x14ac:dyDescent="0.2">
      <c r="B10" s="662" t="s">
        <v>246</v>
      </c>
      <c r="C10" s="663"/>
      <c r="D10" s="663"/>
      <c r="E10" s="663"/>
      <c r="F10" s="663"/>
      <c r="G10" s="663"/>
      <c r="H10" s="663"/>
      <c r="I10" s="663"/>
      <c r="J10" s="663"/>
      <c r="K10" s="663"/>
      <c r="L10" s="663"/>
      <c r="M10" s="663"/>
      <c r="N10" s="663"/>
      <c r="O10" s="663"/>
      <c r="P10" s="663"/>
      <c r="Q10" s="664"/>
      <c r="R10" s="665" t="s">
        <v>130</v>
      </c>
      <c r="S10" s="666"/>
      <c r="T10" s="666"/>
      <c r="U10" s="666"/>
      <c r="V10" s="666"/>
      <c r="W10" s="666"/>
      <c r="X10" s="666"/>
      <c r="Y10" s="667"/>
      <c r="Z10" s="692" t="s">
        <v>130</v>
      </c>
      <c r="AA10" s="692"/>
      <c r="AB10" s="692"/>
      <c r="AC10" s="692"/>
      <c r="AD10" s="693" t="s">
        <v>130</v>
      </c>
      <c r="AE10" s="693"/>
      <c r="AF10" s="693"/>
      <c r="AG10" s="693"/>
      <c r="AH10" s="693"/>
      <c r="AI10" s="693"/>
      <c r="AJ10" s="693"/>
      <c r="AK10" s="693"/>
      <c r="AL10" s="668" t="s">
        <v>130</v>
      </c>
      <c r="AM10" s="669"/>
      <c r="AN10" s="669"/>
      <c r="AO10" s="694"/>
      <c r="AP10" s="662" t="s">
        <v>247</v>
      </c>
      <c r="AQ10" s="663"/>
      <c r="AR10" s="663"/>
      <c r="AS10" s="663"/>
      <c r="AT10" s="663"/>
      <c r="AU10" s="663"/>
      <c r="AV10" s="663"/>
      <c r="AW10" s="663"/>
      <c r="AX10" s="663"/>
      <c r="AY10" s="663"/>
      <c r="AZ10" s="663"/>
      <c r="BA10" s="663"/>
      <c r="BB10" s="663"/>
      <c r="BC10" s="663"/>
      <c r="BD10" s="663"/>
      <c r="BE10" s="663"/>
      <c r="BF10" s="664"/>
      <c r="BG10" s="665">
        <v>77405</v>
      </c>
      <c r="BH10" s="666"/>
      <c r="BI10" s="666"/>
      <c r="BJ10" s="666"/>
      <c r="BK10" s="666"/>
      <c r="BL10" s="666"/>
      <c r="BM10" s="666"/>
      <c r="BN10" s="667"/>
      <c r="BO10" s="692">
        <v>2.9</v>
      </c>
      <c r="BP10" s="692"/>
      <c r="BQ10" s="692"/>
      <c r="BR10" s="692"/>
      <c r="BS10" s="693" t="s">
        <v>130</v>
      </c>
      <c r="BT10" s="693"/>
      <c r="BU10" s="693"/>
      <c r="BV10" s="693"/>
      <c r="BW10" s="693"/>
      <c r="BX10" s="693"/>
      <c r="BY10" s="693"/>
      <c r="BZ10" s="693"/>
      <c r="CA10" s="693"/>
      <c r="CB10" s="751"/>
      <c r="CD10" s="699" t="s">
        <v>248</v>
      </c>
      <c r="CE10" s="700"/>
      <c r="CF10" s="700"/>
      <c r="CG10" s="700"/>
      <c r="CH10" s="700"/>
      <c r="CI10" s="700"/>
      <c r="CJ10" s="700"/>
      <c r="CK10" s="700"/>
      <c r="CL10" s="700"/>
      <c r="CM10" s="700"/>
      <c r="CN10" s="700"/>
      <c r="CO10" s="700"/>
      <c r="CP10" s="700"/>
      <c r="CQ10" s="701"/>
      <c r="CR10" s="665">
        <v>87459</v>
      </c>
      <c r="CS10" s="666"/>
      <c r="CT10" s="666"/>
      <c r="CU10" s="666"/>
      <c r="CV10" s="666"/>
      <c r="CW10" s="666"/>
      <c r="CX10" s="666"/>
      <c r="CY10" s="667"/>
      <c r="CZ10" s="692">
        <v>0.8</v>
      </c>
      <c r="DA10" s="692"/>
      <c r="DB10" s="692"/>
      <c r="DC10" s="692"/>
      <c r="DD10" s="671" t="s">
        <v>130</v>
      </c>
      <c r="DE10" s="666"/>
      <c r="DF10" s="666"/>
      <c r="DG10" s="666"/>
      <c r="DH10" s="666"/>
      <c r="DI10" s="666"/>
      <c r="DJ10" s="666"/>
      <c r="DK10" s="666"/>
      <c r="DL10" s="666"/>
      <c r="DM10" s="666"/>
      <c r="DN10" s="666"/>
      <c r="DO10" s="666"/>
      <c r="DP10" s="667"/>
      <c r="DQ10" s="671">
        <v>71675</v>
      </c>
      <c r="DR10" s="666"/>
      <c r="DS10" s="666"/>
      <c r="DT10" s="666"/>
      <c r="DU10" s="666"/>
      <c r="DV10" s="666"/>
      <c r="DW10" s="666"/>
      <c r="DX10" s="666"/>
      <c r="DY10" s="666"/>
      <c r="DZ10" s="666"/>
      <c r="EA10" s="666"/>
      <c r="EB10" s="666"/>
      <c r="EC10" s="709"/>
    </row>
    <row r="11" spans="2:143" ht="11.25" customHeight="1" x14ac:dyDescent="0.2">
      <c r="B11" s="662" t="s">
        <v>249</v>
      </c>
      <c r="C11" s="663"/>
      <c r="D11" s="663"/>
      <c r="E11" s="663"/>
      <c r="F11" s="663"/>
      <c r="G11" s="663"/>
      <c r="H11" s="663"/>
      <c r="I11" s="663"/>
      <c r="J11" s="663"/>
      <c r="K11" s="663"/>
      <c r="L11" s="663"/>
      <c r="M11" s="663"/>
      <c r="N11" s="663"/>
      <c r="O11" s="663"/>
      <c r="P11" s="663"/>
      <c r="Q11" s="664"/>
      <c r="R11" s="665">
        <v>426468</v>
      </c>
      <c r="S11" s="666"/>
      <c r="T11" s="666"/>
      <c r="U11" s="666"/>
      <c r="V11" s="666"/>
      <c r="W11" s="666"/>
      <c r="X11" s="666"/>
      <c r="Y11" s="667"/>
      <c r="Z11" s="668">
        <v>3.9</v>
      </c>
      <c r="AA11" s="669"/>
      <c r="AB11" s="669"/>
      <c r="AC11" s="670"/>
      <c r="AD11" s="671">
        <v>426468</v>
      </c>
      <c r="AE11" s="666"/>
      <c r="AF11" s="666"/>
      <c r="AG11" s="666"/>
      <c r="AH11" s="666"/>
      <c r="AI11" s="666"/>
      <c r="AJ11" s="666"/>
      <c r="AK11" s="667"/>
      <c r="AL11" s="668">
        <v>9.6</v>
      </c>
      <c r="AM11" s="669"/>
      <c r="AN11" s="669"/>
      <c r="AO11" s="694"/>
      <c r="AP11" s="662" t="s">
        <v>250</v>
      </c>
      <c r="AQ11" s="663"/>
      <c r="AR11" s="663"/>
      <c r="AS11" s="663"/>
      <c r="AT11" s="663"/>
      <c r="AU11" s="663"/>
      <c r="AV11" s="663"/>
      <c r="AW11" s="663"/>
      <c r="AX11" s="663"/>
      <c r="AY11" s="663"/>
      <c r="AZ11" s="663"/>
      <c r="BA11" s="663"/>
      <c r="BB11" s="663"/>
      <c r="BC11" s="663"/>
      <c r="BD11" s="663"/>
      <c r="BE11" s="663"/>
      <c r="BF11" s="664"/>
      <c r="BG11" s="665">
        <v>127470</v>
      </c>
      <c r="BH11" s="666"/>
      <c r="BI11" s="666"/>
      <c r="BJ11" s="666"/>
      <c r="BK11" s="666"/>
      <c r="BL11" s="666"/>
      <c r="BM11" s="666"/>
      <c r="BN11" s="667"/>
      <c r="BO11" s="692">
        <v>4.8</v>
      </c>
      <c r="BP11" s="692"/>
      <c r="BQ11" s="692"/>
      <c r="BR11" s="692"/>
      <c r="BS11" s="693">
        <v>35954</v>
      </c>
      <c r="BT11" s="693"/>
      <c r="BU11" s="693"/>
      <c r="BV11" s="693"/>
      <c r="BW11" s="693"/>
      <c r="BX11" s="693"/>
      <c r="BY11" s="693"/>
      <c r="BZ11" s="693"/>
      <c r="CA11" s="693"/>
      <c r="CB11" s="751"/>
      <c r="CD11" s="699" t="s">
        <v>251</v>
      </c>
      <c r="CE11" s="700"/>
      <c r="CF11" s="700"/>
      <c r="CG11" s="700"/>
      <c r="CH11" s="700"/>
      <c r="CI11" s="700"/>
      <c r="CJ11" s="700"/>
      <c r="CK11" s="700"/>
      <c r="CL11" s="700"/>
      <c r="CM11" s="700"/>
      <c r="CN11" s="700"/>
      <c r="CO11" s="700"/>
      <c r="CP11" s="700"/>
      <c r="CQ11" s="701"/>
      <c r="CR11" s="665">
        <v>121437</v>
      </c>
      <c r="CS11" s="666"/>
      <c r="CT11" s="666"/>
      <c r="CU11" s="666"/>
      <c r="CV11" s="666"/>
      <c r="CW11" s="666"/>
      <c r="CX11" s="666"/>
      <c r="CY11" s="667"/>
      <c r="CZ11" s="692">
        <v>1.2</v>
      </c>
      <c r="DA11" s="692"/>
      <c r="DB11" s="692"/>
      <c r="DC11" s="692"/>
      <c r="DD11" s="671">
        <v>26701</v>
      </c>
      <c r="DE11" s="666"/>
      <c r="DF11" s="666"/>
      <c r="DG11" s="666"/>
      <c r="DH11" s="666"/>
      <c r="DI11" s="666"/>
      <c r="DJ11" s="666"/>
      <c r="DK11" s="666"/>
      <c r="DL11" s="666"/>
      <c r="DM11" s="666"/>
      <c r="DN11" s="666"/>
      <c r="DO11" s="666"/>
      <c r="DP11" s="667"/>
      <c r="DQ11" s="671">
        <v>77387</v>
      </c>
      <c r="DR11" s="666"/>
      <c r="DS11" s="666"/>
      <c r="DT11" s="666"/>
      <c r="DU11" s="666"/>
      <c r="DV11" s="666"/>
      <c r="DW11" s="666"/>
      <c r="DX11" s="666"/>
      <c r="DY11" s="666"/>
      <c r="DZ11" s="666"/>
      <c r="EA11" s="666"/>
      <c r="EB11" s="666"/>
      <c r="EC11" s="709"/>
    </row>
    <row r="12" spans="2:143" ht="11.25" customHeight="1" x14ac:dyDescent="0.2">
      <c r="B12" s="662" t="s">
        <v>252</v>
      </c>
      <c r="C12" s="663"/>
      <c r="D12" s="663"/>
      <c r="E12" s="663"/>
      <c r="F12" s="663"/>
      <c r="G12" s="663"/>
      <c r="H12" s="663"/>
      <c r="I12" s="663"/>
      <c r="J12" s="663"/>
      <c r="K12" s="663"/>
      <c r="L12" s="663"/>
      <c r="M12" s="663"/>
      <c r="N12" s="663"/>
      <c r="O12" s="663"/>
      <c r="P12" s="663"/>
      <c r="Q12" s="664"/>
      <c r="R12" s="665" t="s">
        <v>130</v>
      </c>
      <c r="S12" s="666"/>
      <c r="T12" s="666"/>
      <c r="U12" s="666"/>
      <c r="V12" s="666"/>
      <c r="W12" s="666"/>
      <c r="X12" s="666"/>
      <c r="Y12" s="667"/>
      <c r="Z12" s="692" t="s">
        <v>130</v>
      </c>
      <c r="AA12" s="692"/>
      <c r="AB12" s="692"/>
      <c r="AC12" s="692"/>
      <c r="AD12" s="693" t="s">
        <v>130</v>
      </c>
      <c r="AE12" s="693"/>
      <c r="AF12" s="693"/>
      <c r="AG12" s="693"/>
      <c r="AH12" s="693"/>
      <c r="AI12" s="693"/>
      <c r="AJ12" s="693"/>
      <c r="AK12" s="693"/>
      <c r="AL12" s="668" t="s">
        <v>130</v>
      </c>
      <c r="AM12" s="669"/>
      <c r="AN12" s="669"/>
      <c r="AO12" s="694"/>
      <c r="AP12" s="662" t="s">
        <v>253</v>
      </c>
      <c r="AQ12" s="663"/>
      <c r="AR12" s="663"/>
      <c r="AS12" s="663"/>
      <c r="AT12" s="663"/>
      <c r="AU12" s="663"/>
      <c r="AV12" s="663"/>
      <c r="AW12" s="663"/>
      <c r="AX12" s="663"/>
      <c r="AY12" s="663"/>
      <c r="AZ12" s="663"/>
      <c r="BA12" s="663"/>
      <c r="BB12" s="663"/>
      <c r="BC12" s="663"/>
      <c r="BD12" s="663"/>
      <c r="BE12" s="663"/>
      <c r="BF12" s="664"/>
      <c r="BG12" s="665">
        <v>1265715</v>
      </c>
      <c r="BH12" s="666"/>
      <c r="BI12" s="666"/>
      <c r="BJ12" s="666"/>
      <c r="BK12" s="666"/>
      <c r="BL12" s="666"/>
      <c r="BM12" s="666"/>
      <c r="BN12" s="667"/>
      <c r="BO12" s="692">
        <v>47.8</v>
      </c>
      <c r="BP12" s="692"/>
      <c r="BQ12" s="692"/>
      <c r="BR12" s="692"/>
      <c r="BS12" s="693" t="s">
        <v>130</v>
      </c>
      <c r="BT12" s="693"/>
      <c r="BU12" s="693"/>
      <c r="BV12" s="693"/>
      <c r="BW12" s="693"/>
      <c r="BX12" s="693"/>
      <c r="BY12" s="693"/>
      <c r="BZ12" s="693"/>
      <c r="CA12" s="693"/>
      <c r="CB12" s="751"/>
      <c r="CD12" s="699" t="s">
        <v>254</v>
      </c>
      <c r="CE12" s="700"/>
      <c r="CF12" s="700"/>
      <c r="CG12" s="700"/>
      <c r="CH12" s="700"/>
      <c r="CI12" s="700"/>
      <c r="CJ12" s="700"/>
      <c r="CK12" s="700"/>
      <c r="CL12" s="700"/>
      <c r="CM12" s="700"/>
      <c r="CN12" s="700"/>
      <c r="CO12" s="700"/>
      <c r="CP12" s="700"/>
      <c r="CQ12" s="701"/>
      <c r="CR12" s="665">
        <v>242479</v>
      </c>
      <c r="CS12" s="666"/>
      <c r="CT12" s="666"/>
      <c r="CU12" s="666"/>
      <c r="CV12" s="666"/>
      <c r="CW12" s="666"/>
      <c r="CX12" s="666"/>
      <c r="CY12" s="667"/>
      <c r="CZ12" s="692">
        <v>2.2999999999999998</v>
      </c>
      <c r="DA12" s="692"/>
      <c r="DB12" s="692"/>
      <c r="DC12" s="692"/>
      <c r="DD12" s="671">
        <v>60254</v>
      </c>
      <c r="DE12" s="666"/>
      <c r="DF12" s="666"/>
      <c r="DG12" s="666"/>
      <c r="DH12" s="666"/>
      <c r="DI12" s="666"/>
      <c r="DJ12" s="666"/>
      <c r="DK12" s="666"/>
      <c r="DL12" s="666"/>
      <c r="DM12" s="666"/>
      <c r="DN12" s="666"/>
      <c r="DO12" s="666"/>
      <c r="DP12" s="667"/>
      <c r="DQ12" s="671">
        <v>157786</v>
      </c>
      <c r="DR12" s="666"/>
      <c r="DS12" s="666"/>
      <c r="DT12" s="666"/>
      <c r="DU12" s="666"/>
      <c r="DV12" s="666"/>
      <c r="DW12" s="666"/>
      <c r="DX12" s="666"/>
      <c r="DY12" s="666"/>
      <c r="DZ12" s="666"/>
      <c r="EA12" s="666"/>
      <c r="EB12" s="666"/>
      <c r="EC12" s="709"/>
    </row>
    <row r="13" spans="2:143" ht="11.25" customHeight="1" x14ac:dyDescent="0.2">
      <c r="B13" s="662" t="s">
        <v>255</v>
      </c>
      <c r="C13" s="663"/>
      <c r="D13" s="663"/>
      <c r="E13" s="663"/>
      <c r="F13" s="663"/>
      <c r="G13" s="663"/>
      <c r="H13" s="663"/>
      <c r="I13" s="663"/>
      <c r="J13" s="663"/>
      <c r="K13" s="663"/>
      <c r="L13" s="663"/>
      <c r="M13" s="663"/>
      <c r="N13" s="663"/>
      <c r="O13" s="663"/>
      <c r="P13" s="663"/>
      <c r="Q13" s="664"/>
      <c r="R13" s="665" t="s">
        <v>130</v>
      </c>
      <c r="S13" s="666"/>
      <c r="T13" s="666"/>
      <c r="U13" s="666"/>
      <c r="V13" s="666"/>
      <c r="W13" s="666"/>
      <c r="X13" s="666"/>
      <c r="Y13" s="667"/>
      <c r="Z13" s="692" t="s">
        <v>130</v>
      </c>
      <c r="AA13" s="692"/>
      <c r="AB13" s="692"/>
      <c r="AC13" s="692"/>
      <c r="AD13" s="693" t="s">
        <v>130</v>
      </c>
      <c r="AE13" s="693"/>
      <c r="AF13" s="693"/>
      <c r="AG13" s="693"/>
      <c r="AH13" s="693"/>
      <c r="AI13" s="693"/>
      <c r="AJ13" s="693"/>
      <c r="AK13" s="693"/>
      <c r="AL13" s="668" t="s">
        <v>130</v>
      </c>
      <c r="AM13" s="669"/>
      <c r="AN13" s="669"/>
      <c r="AO13" s="694"/>
      <c r="AP13" s="662" t="s">
        <v>256</v>
      </c>
      <c r="AQ13" s="663"/>
      <c r="AR13" s="663"/>
      <c r="AS13" s="663"/>
      <c r="AT13" s="663"/>
      <c r="AU13" s="663"/>
      <c r="AV13" s="663"/>
      <c r="AW13" s="663"/>
      <c r="AX13" s="663"/>
      <c r="AY13" s="663"/>
      <c r="AZ13" s="663"/>
      <c r="BA13" s="663"/>
      <c r="BB13" s="663"/>
      <c r="BC13" s="663"/>
      <c r="BD13" s="663"/>
      <c r="BE13" s="663"/>
      <c r="BF13" s="664"/>
      <c r="BG13" s="665">
        <v>1265715</v>
      </c>
      <c r="BH13" s="666"/>
      <c r="BI13" s="666"/>
      <c r="BJ13" s="666"/>
      <c r="BK13" s="666"/>
      <c r="BL13" s="666"/>
      <c r="BM13" s="666"/>
      <c r="BN13" s="667"/>
      <c r="BO13" s="692">
        <v>47.8</v>
      </c>
      <c r="BP13" s="692"/>
      <c r="BQ13" s="692"/>
      <c r="BR13" s="692"/>
      <c r="BS13" s="693" t="s">
        <v>130</v>
      </c>
      <c r="BT13" s="693"/>
      <c r="BU13" s="693"/>
      <c r="BV13" s="693"/>
      <c r="BW13" s="693"/>
      <c r="BX13" s="693"/>
      <c r="BY13" s="693"/>
      <c r="BZ13" s="693"/>
      <c r="CA13" s="693"/>
      <c r="CB13" s="751"/>
      <c r="CD13" s="699" t="s">
        <v>257</v>
      </c>
      <c r="CE13" s="700"/>
      <c r="CF13" s="700"/>
      <c r="CG13" s="700"/>
      <c r="CH13" s="700"/>
      <c r="CI13" s="700"/>
      <c r="CJ13" s="700"/>
      <c r="CK13" s="700"/>
      <c r="CL13" s="700"/>
      <c r="CM13" s="700"/>
      <c r="CN13" s="700"/>
      <c r="CO13" s="700"/>
      <c r="CP13" s="700"/>
      <c r="CQ13" s="701"/>
      <c r="CR13" s="665">
        <v>576665</v>
      </c>
      <c r="CS13" s="666"/>
      <c r="CT13" s="666"/>
      <c r="CU13" s="666"/>
      <c r="CV13" s="666"/>
      <c r="CW13" s="666"/>
      <c r="CX13" s="666"/>
      <c r="CY13" s="667"/>
      <c r="CZ13" s="692">
        <v>5.6</v>
      </c>
      <c r="DA13" s="692"/>
      <c r="DB13" s="692"/>
      <c r="DC13" s="692"/>
      <c r="DD13" s="671">
        <v>103932</v>
      </c>
      <c r="DE13" s="666"/>
      <c r="DF13" s="666"/>
      <c r="DG13" s="666"/>
      <c r="DH13" s="666"/>
      <c r="DI13" s="666"/>
      <c r="DJ13" s="666"/>
      <c r="DK13" s="666"/>
      <c r="DL13" s="666"/>
      <c r="DM13" s="666"/>
      <c r="DN13" s="666"/>
      <c r="DO13" s="666"/>
      <c r="DP13" s="667"/>
      <c r="DQ13" s="671">
        <v>340821</v>
      </c>
      <c r="DR13" s="666"/>
      <c r="DS13" s="666"/>
      <c r="DT13" s="666"/>
      <c r="DU13" s="666"/>
      <c r="DV13" s="666"/>
      <c r="DW13" s="666"/>
      <c r="DX13" s="666"/>
      <c r="DY13" s="666"/>
      <c r="DZ13" s="666"/>
      <c r="EA13" s="666"/>
      <c r="EB13" s="666"/>
      <c r="EC13" s="709"/>
    </row>
    <row r="14" spans="2:143" ht="11.25" customHeight="1" x14ac:dyDescent="0.2">
      <c r="B14" s="662" t="s">
        <v>258</v>
      </c>
      <c r="C14" s="663"/>
      <c r="D14" s="663"/>
      <c r="E14" s="663"/>
      <c r="F14" s="663"/>
      <c r="G14" s="663"/>
      <c r="H14" s="663"/>
      <c r="I14" s="663"/>
      <c r="J14" s="663"/>
      <c r="K14" s="663"/>
      <c r="L14" s="663"/>
      <c r="M14" s="663"/>
      <c r="N14" s="663"/>
      <c r="O14" s="663"/>
      <c r="P14" s="663"/>
      <c r="Q14" s="664"/>
      <c r="R14" s="665" t="s">
        <v>130</v>
      </c>
      <c r="S14" s="666"/>
      <c r="T14" s="666"/>
      <c r="U14" s="666"/>
      <c r="V14" s="666"/>
      <c r="W14" s="666"/>
      <c r="X14" s="666"/>
      <c r="Y14" s="667"/>
      <c r="Z14" s="692" t="s">
        <v>130</v>
      </c>
      <c r="AA14" s="692"/>
      <c r="AB14" s="692"/>
      <c r="AC14" s="692"/>
      <c r="AD14" s="693" t="s">
        <v>130</v>
      </c>
      <c r="AE14" s="693"/>
      <c r="AF14" s="693"/>
      <c r="AG14" s="693"/>
      <c r="AH14" s="693"/>
      <c r="AI14" s="693"/>
      <c r="AJ14" s="693"/>
      <c r="AK14" s="693"/>
      <c r="AL14" s="668" t="s">
        <v>130</v>
      </c>
      <c r="AM14" s="669"/>
      <c r="AN14" s="669"/>
      <c r="AO14" s="694"/>
      <c r="AP14" s="662" t="s">
        <v>259</v>
      </c>
      <c r="AQ14" s="663"/>
      <c r="AR14" s="663"/>
      <c r="AS14" s="663"/>
      <c r="AT14" s="663"/>
      <c r="AU14" s="663"/>
      <c r="AV14" s="663"/>
      <c r="AW14" s="663"/>
      <c r="AX14" s="663"/>
      <c r="AY14" s="663"/>
      <c r="AZ14" s="663"/>
      <c r="BA14" s="663"/>
      <c r="BB14" s="663"/>
      <c r="BC14" s="663"/>
      <c r="BD14" s="663"/>
      <c r="BE14" s="663"/>
      <c r="BF14" s="664"/>
      <c r="BG14" s="665">
        <v>49191</v>
      </c>
      <c r="BH14" s="666"/>
      <c r="BI14" s="666"/>
      <c r="BJ14" s="666"/>
      <c r="BK14" s="666"/>
      <c r="BL14" s="666"/>
      <c r="BM14" s="666"/>
      <c r="BN14" s="667"/>
      <c r="BO14" s="692">
        <v>1.9</v>
      </c>
      <c r="BP14" s="692"/>
      <c r="BQ14" s="692"/>
      <c r="BR14" s="692"/>
      <c r="BS14" s="693" t="s">
        <v>130</v>
      </c>
      <c r="BT14" s="693"/>
      <c r="BU14" s="693"/>
      <c r="BV14" s="693"/>
      <c r="BW14" s="693"/>
      <c r="BX14" s="693"/>
      <c r="BY14" s="693"/>
      <c r="BZ14" s="693"/>
      <c r="CA14" s="693"/>
      <c r="CB14" s="751"/>
      <c r="CD14" s="699" t="s">
        <v>260</v>
      </c>
      <c r="CE14" s="700"/>
      <c r="CF14" s="700"/>
      <c r="CG14" s="700"/>
      <c r="CH14" s="700"/>
      <c r="CI14" s="700"/>
      <c r="CJ14" s="700"/>
      <c r="CK14" s="700"/>
      <c r="CL14" s="700"/>
      <c r="CM14" s="700"/>
      <c r="CN14" s="700"/>
      <c r="CO14" s="700"/>
      <c r="CP14" s="700"/>
      <c r="CQ14" s="701"/>
      <c r="CR14" s="665">
        <v>339363</v>
      </c>
      <c r="CS14" s="666"/>
      <c r="CT14" s="666"/>
      <c r="CU14" s="666"/>
      <c r="CV14" s="666"/>
      <c r="CW14" s="666"/>
      <c r="CX14" s="666"/>
      <c r="CY14" s="667"/>
      <c r="CZ14" s="692">
        <v>3.3</v>
      </c>
      <c r="DA14" s="692"/>
      <c r="DB14" s="692"/>
      <c r="DC14" s="692"/>
      <c r="DD14" s="671">
        <v>2925</v>
      </c>
      <c r="DE14" s="666"/>
      <c r="DF14" s="666"/>
      <c r="DG14" s="666"/>
      <c r="DH14" s="666"/>
      <c r="DI14" s="666"/>
      <c r="DJ14" s="666"/>
      <c r="DK14" s="666"/>
      <c r="DL14" s="666"/>
      <c r="DM14" s="666"/>
      <c r="DN14" s="666"/>
      <c r="DO14" s="666"/>
      <c r="DP14" s="667"/>
      <c r="DQ14" s="671">
        <v>187098</v>
      </c>
      <c r="DR14" s="666"/>
      <c r="DS14" s="666"/>
      <c r="DT14" s="666"/>
      <c r="DU14" s="666"/>
      <c r="DV14" s="666"/>
      <c r="DW14" s="666"/>
      <c r="DX14" s="666"/>
      <c r="DY14" s="666"/>
      <c r="DZ14" s="666"/>
      <c r="EA14" s="666"/>
      <c r="EB14" s="666"/>
      <c r="EC14" s="709"/>
    </row>
    <row r="15" spans="2:143" ht="11.25" customHeight="1" x14ac:dyDescent="0.2">
      <c r="B15" s="662" t="s">
        <v>261</v>
      </c>
      <c r="C15" s="663"/>
      <c r="D15" s="663"/>
      <c r="E15" s="663"/>
      <c r="F15" s="663"/>
      <c r="G15" s="663"/>
      <c r="H15" s="663"/>
      <c r="I15" s="663"/>
      <c r="J15" s="663"/>
      <c r="K15" s="663"/>
      <c r="L15" s="663"/>
      <c r="M15" s="663"/>
      <c r="N15" s="663"/>
      <c r="O15" s="663"/>
      <c r="P15" s="663"/>
      <c r="Q15" s="664"/>
      <c r="R15" s="665" t="s">
        <v>130</v>
      </c>
      <c r="S15" s="666"/>
      <c r="T15" s="666"/>
      <c r="U15" s="666"/>
      <c r="V15" s="666"/>
      <c r="W15" s="666"/>
      <c r="X15" s="666"/>
      <c r="Y15" s="667"/>
      <c r="Z15" s="692" t="s">
        <v>130</v>
      </c>
      <c r="AA15" s="692"/>
      <c r="AB15" s="692"/>
      <c r="AC15" s="692"/>
      <c r="AD15" s="693" t="s">
        <v>130</v>
      </c>
      <c r="AE15" s="693"/>
      <c r="AF15" s="693"/>
      <c r="AG15" s="693"/>
      <c r="AH15" s="693"/>
      <c r="AI15" s="693"/>
      <c r="AJ15" s="693"/>
      <c r="AK15" s="693"/>
      <c r="AL15" s="668" t="s">
        <v>130</v>
      </c>
      <c r="AM15" s="669"/>
      <c r="AN15" s="669"/>
      <c r="AO15" s="694"/>
      <c r="AP15" s="662" t="s">
        <v>262</v>
      </c>
      <c r="AQ15" s="663"/>
      <c r="AR15" s="663"/>
      <c r="AS15" s="663"/>
      <c r="AT15" s="663"/>
      <c r="AU15" s="663"/>
      <c r="AV15" s="663"/>
      <c r="AW15" s="663"/>
      <c r="AX15" s="663"/>
      <c r="AY15" s="663"/>
      <c r="AZ15" s="663"/>
      <c r="BA15" s="663"/>
      <c r="BB15" s="663"/>
      <c r="BC15" s="663"/>
      <c r="BD15" s="663"/>
      <c r="BE15" s="663"/>
      <c r="BF15" s="664"/>
      <c r="BG15" s="665">
        <v>132551</v>
      </c>
      <c r="BH15" s="666"/>
      <c r="BI15" s="666"/>
      <c r="BJ15" s="666"/>
      <c r="BK15" s="666"/>
      <c r="BL15" s="666"/>
      <c r="BM15" s="666"/>
      <c r="BN15" s="667"/>
      <c r="BO15" s="692">
        <v>5</v>
      </c>
      <c r="BP15" s="692"/>
      <c r="BQ15" s="692"/>
      <c r="BR15" s="692"/>
      <c r="BS15" s="693" t="s">
        <v>130</v>
      </c>
      <c r="BT15" s="693"/>
      <c r="BU15" s="693"/>
      <c r="BV15" s="693"/>
      <c r="BW15" s="693"/>
      <c r="BX15" s="693"/>
      <c r="BY15" s="693"/>
      <c r="BZ15" s="693"/>
      <c r="CA15" s="693"/>
      <c r="CB15" s="751"/>
      <c r="CD15" s="699" t="s">
        <v>263</v>
      </c>
      <c r="CE15" s="700"/>
      <c r="CF15" s="700"/>
      <c r="CG15" s="700"/>
      <c r="CH15" s="700"/>
      <c r="CI15" s="700"/>
      <c r="CJ15" s="700"/>
      <c r="CK15" s="700"/>
      <c r="CL15" s="700"/>
      <c r="CM15" s="700"/>
      <c r="CN15" s="700"/>
      <c r="CO15" s="700"/>
      <c r="CP15" s="700"/>
      <c r="CQ15" s="701"/>
      <c r="CR15" s="665">
        <v>917775</v>
      </c>
      <c r="CS15" s="666"/>
      <c r="CT15" s="666"/>
      <c r="CU15" s="666"/>
      <c r="CV15" s="666"/>
      <c r="CW15" s="666"/>
      <c r="CX15" s="666"/>
      <c r="CY15" s="667"/>
      <c r="CZ15" s="692">
        <v>8.8000000000000007</v>
      </c>
      <c r="DA15" s="692"/>
      <c r="DB15" s="692"/>
      <c r="DC15" s="692"/>
      <c r="DD15" s="671">
        <v>212178</v>
      </c>
      <c r="DE15" s="666"/>
      <c r="DF15" s="666"/>
      <c r="DG15" s="666"/>
      <c r="DH15" s="666"/>
      <c r="DI15" s="666"/>
      <c r="DJ15" s="666"/>
      <c r="DK15" s="666"/>
      <c r="DL15" s="666"/>
      <c r="DM15" s="666"/>
      <c r="DN15" s="666"/>
      <c r="DO15" s="666"/>
      <c r="DP15" s="667"/>
      <c r="DQ15" s="671">
        <v>549881</v>
      </c>
      <c r="DR15" s="666"/>
      <c r="DS15" s="666"/>
      <c r="DT15" s="666"/>
      <c r="DU15" s="666"/>
      <c r="DV15" s="666"/>
      <c r="DW15" s="666"/>
      <c r="DX15" s="666"/>
      <c r="DY15" s="666"/>
      <c r="DZ15" s="666"/>
      <c r="EA15" s="666"/>
      <c r="EB15" s="666"/>
      <c r="EC15" s="709"/>
    </row>
    <row r="16" spans="2:143" ht="11.25" customHeight="1" x14ac:dyDescent="0.2">
      <c r="B16" s="662" t="s">
        <v>264</v>
      </c>
      <c r="C16" s="663"/>
      <c r="D16" s="663"/>
      <c r="E16" s="663"/>
      <c r="F16" s="663"/>
      <c r="G16" s="663"/>
      <c r="H16" s="663"/>
      <c r="I16" s="663"/>
      <c r="J16" s="663"/>
      <c r="K16" s="663"/>
      <c r="L16" s="663"/>
      <c r="M16" s="663"/>
      <c r="N16" s="663"/>
      <c r="O16" s="663"/>
      <c r="P16" s="663"/>
      <c r="Q16" s="664"/>
      <c r="R16" s="665">
        <v>9938</v>
      </c>
      <c r="S16" s="666"/>
      <c r="T16" s="666"/>
      <c r="U16" s="666"/>
      <c r="V16" s="666"/>
      <c r="W16" s="666"/>
      <c r="X16" s="666"/>
      <c r="Y16" s="667"/>
      <c r="Z16" s="692">
        <v>0.1</v>
      </c>
      <c r="AA16" s="692"/>
      <c r="AB16" s="692"/>
      <c r="AC16" s="692"/>
      <c r="AD16" s="693">
        <v>9938</v>
      </c>
      <c r="AE16" s="693"/>
      <c r="AF16" s="693"/>
      <c r="AG16" s="693"/>
      <c r="AH16" s="693"/>
      <c r="AI16" s="693"/>
      <c r="AJ16" s="693"/>
      <c r="AK16" s="693"/>
      <c r="AL16" s="668">
        <v>0.2</v>
      </c>
      <c r="AM16" s="669"/>
      <c r="AN16" s="669"/>
      <c r="AO16" s="694"/>
      <c r="AP16" s="662" t="s">
        <v>265</v>
      </c>
      <c r="AQ16" s="663"/>
      <c r="AR16" s="663"/>
      <c r="AS16" s="663"/>
      <c r="AT16" s="663"/>
      <c r="AU16" s="663"/>
      <c r="AV16" s="663"/>
      <c r="AW16" s="663"/>
      <c r="AX16" s="663"/>
      <c r="AY16" s="663"/>
      <c r="AZ16" s="663"/>
      <c r="BA16" s="663"/>
      <c r="BB16" s="663"/>
      <c r="BC16" s="663"/>
      <c r="BD16" s="663"/>
      <c r="BE16" s="663"/>
      <c r="BF16" s="664"/>
      <c r="BG16" s="665" t="s">
        <v>130</v>
      </c>
      <c r="BH16" s="666"/>
      <c r="BI16" s="666"/>
      <c r="BJ16" s="666"/>
      <c r="BK16" s="666"/>
      <c r="BL16" s="666"/>
      <c r="BM16" s="666"/>
      <c r="BN16" s="667"/>
      <c r="BO16" s="692" t="s">
        <v>130</v>
      </c>
      <c r="BP16" s="692"/>
      <c r="BQ16" s="692"/>
      <c r="BR16" s="692"/>
      <c r="BS16" s="693" t="s">
        <v>130</v>
      </c>
      <c r="BT16" s="693"/>
      <c r="BU16" s="693"/>
      <c r="BV16" s="693"/>
      <c r="BW16" s="693"/>
      <c r="BX16" s="693"/>
      <c r="BY16" s="693"/>
      <c r="BZ16" s="693"/>
      <c r="CA16" s="693"/>
      <c r="CB16" s="751"/>
      <c r="CD16" s="699" t="s">
        <v>266</v>
      </c>
      <c r="CE16" s="700"/>
      <c r="CF16" s="700"/>
      <c r="CG16" s="700"/>
      <c r="CH16" s="700"/>
      <c r="CI16" s="700"/>
      <c r="CJ16" s="700"/>
      <c r="CK16" s="700"/>
      <c r="CL16" s="700"/>
      <c r="CM16" s="700"/>
      <c r="CN16" s="700"/>
      <c r="CO16" s="700"/>
      <c r="CP16" s="700"/>
      <c r="CQ16" s="701"/>
      <c r="CR16" s="665">
        <v>66598</v>
      </c>
      <c r="CS16" s="666"/>
      <c r="CT16" s="666"/>
      <c r="CU16" s="666"/>
      <c r="CV16" s="666"/>
      <c r="CW16" s="666"/>
      <c r="CX16" s="666"/>
      <c r="CY16" s="667"/>
      <c r="CZ16" s="692">
        <v>0.6</v>
      </c>
      <c r="DA16" s="692"/>
      <c r="DB16" s="692"/>
      <c r="DC16" s="692"/>
      <c r="DD16" s="671" t="s">
        <v>130</v>
      </c>
      <c r="DE16" s="666"/>
      <c r="DF16" s="666"/>
      <c r="DG16" s="666"/>
      <c r="DH16" s="666"/>
      <c r="DI16" s="666"/>
      <c r="DJ16" s="666"/>
      <c r="DK16" s="666"/>
      <c r="DL16" s="666"/>
      <c r="DM16" s="666"/>
      <c r="DN16" s="666"/>
      <c r="DO16" s="666"/>
      <c r="DP16" s="667"/>
      <c r="DQ16" s="671">
        <v>125</v>
      </c>
      <c r="DR16" s="666"/>
      <c r="DS16" s="666"/>
      <c r="DT16" s="666"/>
      <c r="DU16" s="666"/>
      <c r="DV16" s="666"/>
      <c r="DW16" s="666"/>
      <c r="DX16" s="666"/>
      <c r="DY16" s="666"/>
      <c r="DZ16" s="666"/>
      <c r="EA16" s="666"/>
      <c r="EB16" s="666"/>
      <c r="EC16" s="709"/>
    </row>
    <row r="17" spans="2:133" ht="11.25" customHeight="1" x14ac:dyDescent="0.2">
      <c r="B17" s="662" t="s">
        <v>267</v>
      </c>
      <c r="C17" s="663"/>
      <c r="D17" s="663"/>
      <c r="E17" s="663"/>
      <c r="F17" s="663"/>
      <c r="G17" s="663"/>
      <c r="H17" s="663"/>
      <c r="I17" s="663"/>
      <c r="J17" s="663"/>
      <c r="K17" s="663"/>
      <c r="L17" s="663"/>
      <c r="M17" s="663"/>
      <c r="N17" s="663"/>
      <c r="O17" s="663"/>
      <c r="P17" s="663"/>
      <c r="Q17" s="664"/>
      <c r="R17" s="665">
        <v>51025</v>
      </c>
      <c r="S17" s="666"/>
      <c r="T17" s="666"/>
      <c r="U17" s="666"/>
      <c r="V17" s="666"/>
      <c r="W17" s="666"/>
      <c r="X17" s="666"/>
      <c r="Y17" s="667"/>
      <c r="Z17" s="692">
        <v>0.5</v>
      </c>
      <c r="AA17" s="692"/>
      <c r="AB17" s="692"/>
      <c r="AC17" s="692"/>
      <c r="AD17" s="693">
        <v>51025</v>
      </c>
      <c r="AE17" s="693"/>
      <c r="AF17" s="693"/>
      <c r="AG17" s="693"/>
      <c r="AH17" s="693"/>
      <c r="AI17" s="693"/>
      <c r="AJ17" s="693"/>
      <c r="AK17" s="693"/>
      <c r="AL17" s="668">
        <v>1.1000000000000001</v>
      </c>
      <c r="AM17" s="669"/>
      <c r="AN17" s="669"/>
      <c r="AO17" s="694"/>
      <c r="AP17" s="662" t="s">
        <v>268</v>
      </c>
      <c r="AQ17" s="663"/>
      <c r="AR17" s="663"/>
      <c r="AS17" s="663"/>
      <c r="AT17" s="663"/>
      <c r="AU17" s="663"/>
      <c r="AV17" s="663"/>
      <c r="AW17" s="663"/>
      <c r="AX17" s="663"/>
      <c r="AY17" s="663"/>
      <c r="AZ17" s="663"/>
      <c r="BA17" s="663"/>
      <c r="BB17" s="663"/>
      <c r="BC17" s="663"/>
      <c r="BD17" s="663"/>
      <c r="BE17" s="663"/>
      <c r="BF17" s="664"/>
      <c r="BG17" s="665" t="s">
        <v>130</v>
      </c>
      <c r="BH17" s="666"/>
      <c r="BI17" s="666"/>
      <c r="BJ17" s="666"/>
      <c r="BK17" s="666"/>
      <c r="BL17" s="666"/>
      <c r="BM17" s="666"/>
      <c r="BN17" s="667"/>
      <c r="BO17" s="692" t="s">
        <v>130</v>
      </c>
      <c r="BP17" s="692"/>
      <c r="BQ17" s="692"/>
      <c r="BR17" s="692"/>
      <c r="BS17" s="693" t="s">
        <v>130</v>
      </c>
      <c r="BT17" s="693"/>
      <c r="BU17" s="693"/>
      <c r="BV17" s="693"/>
      <c r="BW17" s="693"/>
      <c r="BX17" s="693"/>
      <c r="BY17" s="693"/>
      <c r="BZ17" s="693"/>
      <c r="CA17" s="693"/>
      <c r="CB17" s="751"/>
      <c r="CD17" s="699" t="s">
        <v>269</v>
      </c>
      <c r="CE17" s="700"/>
      <c r="CF17" s="700"/>
      <c r="CG17" s="700"/>
      <c r="CH17" s="700"/>
      <c r="CI17" s="700"/>
      <c r="CJ17" s="700"/>
      <c r="CK17" s="700"/>
      <c r="CL17" s="700"/>
      <c r="CM17" s="700"/>
      <c r="CN17" s="700"/>
      <c r="CO17" s="700"/>
      <c r="CP17" s="700"/>
      <c r="CQ17" s="701"/>
      <c r="CR17" s="665">
        <v>570116</v>
      </c>
      <c r="CS17" s="666"/>
      <c r="CT17" s="666"/>
      <c r="CU17" s="666"/>
      <c r="CV17" s="666"/>
      <c r="CW17" s="666"/>
      <c r="CX17" s="666"/>
      <c r="CY17" s="667"/>
      <c r="CZ17" s="692">
        <v>5.5</v>
      </c>
      <c r="DA17" s="692"/>
      <c r="DB17" s="692"/>
      <c r="DC17" s="692"/>
      <c r="DD17" s="671" t="s">
        <v>130</v>
      </c>
      <c r="DE17" s="666"/>
      <c r="DF17" s="666"/>
      <c r="DG17" s="666"/>
      <c r="DH17" s="666"/>
      <c r="DI17" s="666"/>
      <c r="DJ17" s="666"/>
      <c r="DK17" s="666"/>
      <c r="DL17" s="666"/>
      <c r="DM17" s="666"/>
      <c r="DN17" s="666"/>
      <c r="DO17" s="666"/>
      <c r="DP17" s="667"/>
      <c r="DQ17" s="671">
        <v>540676</v>
      </c>
      <c r="DR17" s="666"/>
      <c r="DS17" s="666"/>
      <c r="DT17" s="666"/>
      <c r="DU17" s="666"/>
      <c r="DV17" s="666"/>
      <c r="DW17" s="666"/>
      <c r="DX17" s="666"/>
      <c r="DY17" s="666"/>
      <c r="DZ17" s="666"/>
      <c r="EA17" s="666"/>
      <c r="EB17" s="666"/>
      <c r="EC17" s="709"/>
    </row>
    <row r="18" spans="2:133" ht="11.25" customHeight="1" x14ac:dyDescent="0.2">
      <c r="B18" s="662" t="s">
        <v>270</v>
      </c>
      <c r="C18" s="663"/>
      <c r="D18" s="663"/>
      <c r="E18" s="663"/>
      <c r="F18" s="663"/>
      <c r="G18" s="663"/>
      <c r="H18" s="663"/>
      <c r="I18" s="663"/>
      <c r="J18" s="663"/>
      <c r="K18" s="663"/>
      <c r="L18" s="663"/>
      <c r="M18" s="663"/>
      <c r="N18" s="663"/>
      <c r="O18" s="663"/>
      <c r="P18" s="663"/>
      <c r="Q18" s="664"/>
      <c r="R18" s="665">
        <v>34149</v>
      </c>
      <c r="S18" s="666"/>
      <c r="T18" s="666"/>
      <c r="U18" s="666"/>
      <c r="V18" s="666"/>
      <c r="W18" s="666"/>
      <c r="X18" s="666"/>
      <c r="Y18" s="667"/>
      <c r="Z18" s="692">
        <v>0.3</v>
      </c>
      <c r="AA18" s="692"/>
      <c r="AB18" s="692"/>
      <c r="AC18" s="692"/>
      <c r="AD18" s="693">
        <v>33531</v>
      </c>
      <c r="AE18" s="693"/>
      <c r="AF18" s="693"/>
      <c r="AG18" s="693"/>
      <c r="AH18" s="693"/>
      <c r="AI18" s="693"/>
      <c r="AJ18" s="693"/>
      <c r="AK18" s="693"/>
      <c r="AL18" s="668">
        <v>0.80000001192092896</v>
      </c>
      <c r="AM18" s="669"/>
      <c r="AN18" s="669"/>
      <c r="AO18" s="694"/>
      <c r="AP18" s="662" t="s">
        <v>271</v>
      </c>
      <c r="AQ18" s="663"/>
      <c r="AR18" s="663"/>
      <c r="AS18" s="663"/>
      <c r="AT18" s="663"/>
      <c r="AU18" s="663"/>
      <c r="AV18" s="663"/>
      <c r="AW18" s="663"/>
      <c r="AX18" s="663"/>
      <c r="AY18" s="663"/>
      <c r="AZ18" s="663"/>
      <c r="BA18" s="663"/>
      <c r="BB18" s="663"/>
      <c r="BC18" s="663"/>
      <c r="BD18" s="663"/>
      <c r="BE18" s="663"/>
      <c r="BF18" s="664"/>
      <c r="BG18" s="665" t="s">
        <v>130</v>
      </c>
      <c r="BH18" s="666"/>
      <c r="BI18" s="666"/>
      <c r="BJ18" s="666"/>
      <c r="BK18" s="666"/>
      <c r="BL18" s="666"/>
      <c r="BM18" s="666"/>
      <c r="BN18" s="667"/>
      <c r="BO18" s="692" t="s">
        <v>130</v>
      </c>
      <c r="BP18" s="692"/>
      <c r="BQ18" s="692"/>
      <c r="BR18" s="692"/>
      <c r="BS18" s="693" t="s">
        <v>130</v>
      </c>
      <c r="BT18" s="693"/>
      <c r="BU18" s="693"/>
      <c r="BV18" s="693"/>
      <c r="BW18" s="693"/>
      <c r="BX18" s="693"/>
      <c r="BY18" s="693"/>
      <c r="BZ18" s="693"/>
      <c r="CA18" s="693"/>
      <c r="CB18" s="751"/>
      <c r="CD18" s="699" t="s">
        <v>272</v>
      </c>
      <c r="CE18" s="700"/>
      <c r="CF18" s="700"/>
      <c r="CG18" s="700"/>
      <c r="CH18" s="700"/>
      <c r="CI18" s="700"/>
      <c r="CJ18" s="700"/>
      <c r="CK18" s="700"/>
      <c r="CL18" s="700"/>
      <c r="CM18" s="700"/>
      <c r="CN18" s="700"/>
      <c r="CO18" s="700"/>
      <c r="CP18" s="700"/>
      <c r="CQ18" s="701"/>
      <c r="CR18" s="665" t="s">
        <v>130</v>
      </c>
      <c r="CS18" s="666"/>
      <c r="CT18" s="666"/>
      <c r="CU18" s="666"/>
      <c r="CV18" s="666"/>
      <c r="CW18" s="666"/>
      <c r="CX18" s="666"/>
      <c r="CY18" s="667"/>
      <c r="CZ18" s="692" t="s">
        <v>130</v>
      </c>
      <c r="DA18" s="692"/>
      <c r="DB18" s="692"/>
      <c r="DC18" s="692"/>
      <c r="DD18" s="671" t="s">
        <v>130</v>
      </c>
      <c r="DE18" s="666"/>
      <c r="DF18" s="666"/>
      <c r="DG18" s="666"/>
      <c r="DH18" s="666"/>
      <c r="DI18" s="666"/>
      <c r="DJ18" s="666"/>
      <c r="DK18" s="666"/>
      <c r="DL18" s="666"/>
      <c r="DM18" s="666"/>
      <c r="DN18" s="666"/>
      <c r="DO18" s="666"/>
      <c r="DP18" s="667"/>
      <c r="DQ18" s="671" t="s">
        <v>130</v>
      </c>
      <c r="DR18" s="666"/>
      <c r="DS18" s="666"/>
      <c r="DT18" s="666"/>
      <c r="DU18" s="666"/>
      <c r="DV18" s="666"/>
      <c r="DW18" s="666"/>
      <c r="DX18" s="666"/>
      <c r="DY18" s="666"/>
      <c r="DZ18" s="666"/>
      <c r="EA18" s="666"/>
      <c r="EB18" s="666"/>
      <c r="EC18" s="709"/>
    </row>
    <row r="19" spans="2:133" ht="11.25" customHeight="1" x14ac:dyDescent="0.2">
      <c r="B19" s="662" t="s">
        <v>273</v>
      </c>
      <c r="C19" s="663"/>
      <c r="D19" s="663"/>
      <c r="E19" s="663"/>
      <c r="F19" s="663"/>
      <c r="G19" s="663"/>
      <c r="H19" s="663"/>
      <c r="I19" s="663"/>
      <c r="J19" s="663"/>
      <c r="K19" s="663"/>
      <c r="L19" s="663"/>
      <c r="M19" s="663"/>
      <c r="N19" s="663"/>
      <c r="O19" s="663"/>
      <c r="P19" s="663"/>
      <c r="Q19" s="664"/>
      <c r="R19" s="665">
        <v>16569</v>
      </c>
      <c r="S19" s="666"/>
      <c r="T19" s="666"/>
      <c r="U19" s="666"/>
      <c r="V19" s="666"/>
      <c r="W19" s="666"/>
      <c r="X19" s="666"/>
      <c r="Y19" s="667"/>
      <c r="Z19" s="692">
        <v>0.2</v>
      </c>
      <c r="AA19" s="692"/>
      <c r="AB19" s="692"/>
      <c r="AC19" s="692"/>
      <c r="AD19" s="693">
        <v>16569</v>
      </c>
      <c r="AE19" s="693"/>
      <c r="AF19" s="693"/>
      <c r="AG19" s="693"/>
      <c r="AH19" s="693"/>
      <c r="AI19" s="693"/>
      <c r="AJ19" s="693"/>
      <c r="AK19" s="693"/>
      <c r="AL19" s="668">
        <v>0.4</v>
      </c>
      <c r="AM19" s="669"/>
      <c r="AN19" s="669"/>
      <c r="AO19" s="694"/>
      <c r="AP19" s="662" t="s">
        <v>274</v>
      </c>
      <c r="AQ19" s="663"/>
      <c r="AR19" s="663"/>
      <c r="AS19" s="663"/>
      <c r="AT19" s="663"/>
      <c r="AU19" s="663"/>
      <c r="AV19" s="663"/>
      <c r="AW19" s="663"/>
      <c r="AX19" s="663"/>
      <c r="AY19" s="663"/>
      <c r="AZ19" s="663"/>
      <c r="BA19" s="663"/>
      <c r="BB19" s="663"/>
      <c r="BC19" s="663"/>
      <c r="BD19" s="663"/>
      <c r="BE19" s="663"/>
      <c r="BF19" s="664"/>
      <c r="BG19" s="665">
        <v>202648</v>
      </c>
      <c r="BH19" s="666"/>
      <c r="BI19" s="666"/>
      <c r="BJ19" s="666"/>
      <c r="BK19" s="666"/>
      <c r="BL19" s="666"/>
      <c r="BM19" s="666"/>
      <c r="BN19" s="667"/>
      <c r="BO19" s="692">
        <v>7.6</v>
      </c>
      <c r="BP19" s="692"/>
      <c r="BQ19" s="692"/>
      <c r="BR19" s="692"/>
      <c r="BS19" s="693" t="s">
        <v>130</v>
      </c>
      <c r="BT19" s="693"/>
      <c r="BU19" s="693"/>
      <c r="BV19" s="693"/>
      <c r="BW19" s="693"/>
      <c r="BX19" s="693"/>
      <c r="BY19" s="693"/>
      <c r="BZ19" s="693"/>
      <c r="CA19" s="693"/>
      <c r="CB19" s="751"/>
      <c r="CD19" s="699" t="s">
        <v>275</v>
      </c>
      <c r="CE19" s="700"/>
      <c r="CF19" s="700"/>
      <c r="CG19" s="700"/>
      <c r="CH19" s="700"/>
      <c r="CI19" s="700"/>
      <c r="CJ19" s="700"/>
      <c r="CK19" s="700"/>
      <c r="CL19" s="700"/>
      <c r="CM19" s="700"/>
      <c r="CN19" s="700"/>
      <c r="CO19" s="700"/>
      <c r="CP19" s="700"/>
      <c r="CQ19" s="701"/>
      <c r="CR19" s="665" t="s">
        <v>130</v>
      </c>
      <c r="CS19" s="666"/>
      <c r="CT19" s="666"/>
      <c r="CU19" s="666"/>
      <c r="CV19" s="666"/>
      <c r="CW19" s="666"/>
      <c r="CX19" s="666"/>
      <c r="CY19" s="667"/>
      <c r="CZ19" s="692" t="s">
        <v>130</v>
      </c>
      <c r="DA19" s="692"/>
      <c r="DB19" s="692"/>
      <c r="DC19" s="692"/>
      <c r="DD19" s="671" t="s">
        <v>130</v>
      </c>
      <c r="DE19" s="666"/>
      <c r="DF19" s="666"/>
      <c r="DG19" s="666"/>
      <c r="DH19" s="666"/>
      <c r="DI19" s="666"/>
      <c r="DJ19" s="666"/>
      <c r="DK19" s="666"/>
      <c r="DL19" s="666"/>
      <c r="DM19" s="666"/>
      <c r="DN19" s="666"/>
      <c r="DO19" s="666"/>
      <c r="DP19" s="667"/>
      <c r="DQ19" s="671" t="s">
        <v>130</v>
      </c>
      <c r="DR19" s="666"/>
      <c r="DS19" s="666"/>
      <c r="DT19" s="666"/>
      <c r="DU19" s="666"/>
      <c r="DV19" s="666"/>
      <c r="DW19" s="666"/>
      <c r="DX19" s="666"/>
      <c r="DY19" s="666"/>
      <c r="DZ19" s="666"/>
      <c r="EA19" s="666"/>
      <c r="EB19" s="666"/>
      <c r="EC19" s="709"/>
    </row>
    <row r="20" spans="2:133" ht="11.25" customHeight="1" x14ac:dyDescent="0.2">
      <c r="B20" s="662" t="s">
        <v>276</v>
      </c>
      <c r="C20" s="663"/>
      <c r="D20" s="663"/>
      <c r="E20" s="663"/>
      <c r="F20" s="663"/>
      <c r="G20" s="663"/>
      <c r="H20" s="663"/>
      <c r="I20" s="663"/>
      <c r="J20" s="663"/>
      <c r="K20" s="663"/>
      <c r="L20" s="663"/>
      <c r="M20" s="663"/>
      <c r="N20" s="663"/>
      <c r="O20" s="663"/>
      <c r="P20" s="663"/>
      <c r="Q20" s="664"/>
      <c r="R20" s="665">
        <v>2805</v>
      </c>
      <c r="S20" s="666"/>
      <c r="T20" s="666"/>
      <c r="U20" s="666"/>
      <c r="V20" s="666"/>
      <c r="W20" s="666"/>
      <c r="X20" s="666"/>
      <c r="Y20" s="667"/>
      <c r="Z20" s="692">
        <v>0</v>
      </c>
      <c r="AA20" s="692"/>
      <c r="AB20" s="692"/>
      <c r="AC20" s="692"/>
      <c r="AD20" s="693">
        <v>2805</v>
      </c>
      <c r="AE20" s="693"/>
      <c r="AF20" s="693"/>
      <c r="AG20" s="693"/>
      <c r="AH20" s="693"/>
      <c r="AI20" s="693"/>
      <c r="AJ20" s="693"/>
      <c r="AK20" s="693"/>
      <c r="AL20" s="668">
        <v>0.1</v>
      </c>
      <c r="AM20" s="669"/>
      <c r="AN20" s="669"/>
      <c r="AO20" s="694"/>
      <c r="AP20" s="662" t="s">
        <v>277</v>
      </c>
      <c r="AQ20" s="663"/>
      <c r="AR20" s="663"/>
      <c r="AS20" s="663"/>
      <c r="AT20" s="663"/>
      <c r="AU20" s="663"/>
      <c r="AV20" s="663"/>
      <c r="AW20" s="663"/>
      <c r="AX20" s="663"/>
      <c r="AY20" s="663"/>
      <c r="AZ20" s="663"/>
      <c r="BA20" s="663"/>
      <c r="BB20" s="663"/>
      <c r="BC20" s="663"/>
      <c r="BD20" s="663"/>
      <c r="BE20" s="663"/>
      <c r="BF20" s="664"/>
      <c r="BG20" s="665">
        <v>202648</v>
      </c>
      <c r="BH20" s="666"/>
      <c r="BI20" s="666"/>
      <c r="BJ20" s="666"/>
      <c r="BK20" s="666"/>
      <c r="BL20" s="666"/>
      <c r="BM20" s="666"/>
      <c r="BN20" s="667"/>
      <c r="BO20" s="692">
        <v>7.6</v>
      </c>
      <c r="BP20" s="692"/>
      <c r="BQ20" s="692"/>
      <c r="BR20" s="692"/>
      <c r="BS20" s="693" t="s">
        <v>130</v>
      </c>
      <c r="BT20" s="693"/>
      <c r="BU20" s="693"/>
      <c r="BV20" s="693"/>
      <c r="BW20" s="693"/>
      <c r="BX20" s="693"/>
      <c r="BY20" s="693"/>
      <c r="BZ20" s="693"/>
      <c r="CA20" s="693"/>
      <c r="CB20" s="751"/>
      <c r="CD20" s="699" t="s">
        <v>278</v>
      </c>
      <c r="CE20" s="700"/>
      <c r="CF20" s="700"/>
      <c r="CG20" s="700"/>
      <c r="CH20" s="700"/>
      <c r="CI20" s="700"/>
      <c r="CJ20" s="700"/>
      <c r="CK20" s="700"/>
      <c r="CL20" s="700"/>
      <c r="CM20" s="700"/>
      <c r="CN20" s="700"/>
      <c r="CO20" s="700"/>
      <c r="CP20" s="700"/>
      <c r="CQ20" s="701"/>
      <c r="CR20" s="665">
        <v>10386127</v>
      </c>
      <c r="CS20" s="666"/>
      <c r="CT20" s="666"/>
      <c r="CU20" s="666"/>
      <c r="CV20" s="666"/>
      <c r="CW20" s="666"/>
      <c r="CX20" s="666"/>
      <c r="CY20" s="667"/>
      <c r="CZ20" s="692">
        <v>100</v>
      </c>
      <c r="DA20" s="692"/>
      <c r="DB20" s="692"/>
      <c r="DC20" s="692"/>
      <c r="DD20" s="671">
        <v>649777</v>
      </c>
      <c r="DE20" s="666"/>
      <c r="DF20" s="666"/>
      <c r="DG20" s="666"/>
      <c r="DH20" s="666"/>
      <c r="DI20" s="666"/>
      <c r="DJ20" s="666"/>
      <c r="DK20" s="666"/>
      <c r="DL20" s="666"/>
      <c r="DM20" s="666"/>
      <c r="DN20" s="666"/>
      <c r="DO20" s="666"/>
      <c r="DP20" s="667"/>
      <c r="DQ20" s="671">
        <v>6122399</v>
      </c>
      <c r="DR20" s="666"/>
      <c r="DS20" s="666"/>
      <c r="DT20" s="666"/>
      <c r="DU20" s="666"/>
      <c r="DV20" s="666"/>
      <c r="DW20" s="666"/>
      <c r="DX20" s="666"/>
      <c r="DY20" s="666"/>
      <c r="DZ20" s="666"/>
      <c r="EA20" s="666"/>
      <c r="EB20" s="666"/>
      <c r="EC20" s="709"/>
    </row>
    <row r="21" spans="2:133" ht="11.25" customHeight="1" x14ac:dyDescent="0.2">
      <c r="B21" s="662" t="s">
        <v>279</v>
      </c>
      <c r="C21" s="663"/>
      <c r="D21" s="663"/>
      <c r="E21" s="663"/>
      <c r="F21" s="663"/>
      <c r="G21" s="663"/>
      <c r="H21" s="663"/>
      <c r="I21" s="663"/>
      <c r="J21" s="663"/>
      <c r="K21" s="663"/>
      <c r="L21" s="663"/>
      <c r="M21" s="663"/>
      <c r="N21" s="663"/>
      <c r="O21" s="663"/>
      <c r="P21" s="663"/>
      <c r="Q21" s="664"/>
      <c r="R21" s="665">
        <v>1402</v>
      </c>
      <c r="S21" s="666"/>
      <c r="T21" s="666"/>
      <c r="U21" s="666"/>
      <c r="V21" s="666"/>
      <c r="W21" s="666"/>
      <c r="X21" s="666"/>
      <c r="Y21" s="667"/>
      <c r="Z21" s="692">
        <v>0</v>
      </c>
      <c r="AA21" s="692"/>
      <c r="AB21" s="692"/>
      <c r="AC21" s="692"/>
      <c r="AD21" s="693">
        <v>1402</v>
      </c>
      <c r="AE21" s="693"/>
      <c r="AF21" s="693"/>
      <c r="AG21" s="693"/>
      <c r="AH21" s="693"/>
      <c r="AI21" s="693"/>
      <c r="AJ21" s="693"/>
      <c r="AK21" s="693"/>
      <c r="AL21" s="668">
        <v>0</v>
      </c>
      <c r="AM21" s="669"/>
      <c r="AN21" s="669"/>
      <c r="AO21" s="694"/>
      <c r="AP21" s="758" t="s">
        <v>280</v>
      </c>
      <c r="AQ21" s="765"/>
      <c r="AR21" s="765"/>
      <c r="AS21" s="765"/>
      <c r="AT21" s="765"/>
      <c r="AU21" s="765"/>
      <c r="AV21" s="765"/>
      <c r="AW21" s="765"/>
      <c r="AX21" s="765"/>
      <c r="AY21" s="765"/>
      <c r="AZ21" s="765"/>
      <c r="BA21" s="765"/>
      <c r="BB21" s="765"/>
      <c r="BC21" s="765"/>
      <c r="BD21" s="765"/>
      <c r="BE21" s="765"/>
      <c r="BF21" s="760"/>
      <c r="BG21" s="665">
        <v>19</v>
      </c>
      <c r="BH21" s="666"/>
      <c r="BI21" s="666"/>
      <c r="BJ21" s="666"/>
      <c r="BK21" s="666"/>
      <c r="BL21" s="666"/>
      <c r="BM21" s="666"/>
      <c r="BN21" s="667"/>
      <c r="BO21" s="692">
        <v>0</v>
      </c>
      <c r="BP21" s="692"/>
      <c r="BQ21" s="692"/>
      <c r="BR21" s="692"/>
      <c r="BS21" s="693" t="s">
        <v>130</v>
      </c>
      <c r="BT21" s="693"/>
      <c r="BU21" s="693"/>
      <c r="BV21" s="693"/>
      <c r="BW21" s="693"/>
      <c r="BX21" s="693"/>
      <c r="BY21" s="693"/>
      <c r="BZ21" s="693"/>
      <c r="CA21" s="693"/>
      <c r="CB21" s="751"/>
      <c r="CD21" s="770"/>
      <c r="CE21" s="696"/>
      <c r="CF21" s="696"/>
      <c r="CG21" s="696"/>
      <c r="CH21" s="696"/>
      <c r="CI21" s="696"/>
      <c r="CJ21" s="696"/>
      <c r="CK21" s="696"/>
      <c r="CL21" s="696"/>
      <c r="CM21" s="696"/>
      <c r="CN21" s="696"/>
      <c r="CO21" s="696"/>
      <c r="CP21" s="696"/>
      <c r="CQ21" s="697"/>
      <c r="CR21" s="771"/>
      <c r="CS21" s="772"/>
      <c r="CT21" s="772"/>
      <c r="CU21" s="772"/>
      <c r="CV21" s="772"/>
      <c r="CW21" s="772"/>
      <c r="CX21" s="772"/>
      <c r="CY21" s="773"/>
      <c r="CZ21" s="774"/>
      <c r="DA21" s="774"/>
      <c r="DB21" s="774"/>
      <c r="DC21" s="774"/>
      <c r="DD21" s="775"/>
      <c r="DE21" s="772"/>
      <c r="DF21" s="772"/>
      <c r="DG21" s="772"/>
      <c r="DH21" s="772"/>
      <c r="DI21" s="772"/>
      <c r="DJ21" s="772"/>
      <c r="DK21" s="772"/>
      <c r="DL21" s="772"/>
      <c r="DM21" s="772"/>
      <c r="DN21" s="772"/>
      <c r="DO21" s="772"/>
      <c r="DP21" s="773"/>
      <c r="DQ21" s="775"/>
      <c r="DR21" s="772"/>
      <c r="DS21" s="772"/>
      <c r="DT21" s="772"/>
      <c r="DU21" s="772"/>
      <c r="DV21" s="772"/>
      <c r="DW21" s="772"/>
      <c r="DX21" s="772"/>
      <c r="DY21" s="772"/>
      <c r="DZ21" s="772"/>
      <c r="EA21" s="772"/>
      <c r="EB21" s="772"/>
      <c r="EC21" s="779"/>
    </row>
    <row r="22" spans="2:133" ht="11.25" customHeight="1" x14ac:dyDescent="0.2">
      <c r="B22" s="728" t="s">
        <v>281</v>
      </c>
      <c r="C22" s="729"/>
      <c r="D22" s="729"/>
      <c r="E22" s="729"/>
      <c r="F22" s="729"/>
      <c r="G22" s="729"/>
      <c r="H22" s="729"/>
      <c r="I22" s="729"/>
      <c r="J22" s="729"/>
      <c r="K22" s="729"/>
      <c r="L22" s="729"/>
      <c r="M22" s="729"/>
      <c r="N22" s="729"/>
      <c r="O22" s="729"/>
      <c r="P22" s="729"/>
      <c r="Q22" s="730"/>
      <c r="R22" s="665">
        <v>13373</v>
      </c>
      <c r="S22" s="666"/>
      <c r="T22" s="666"/>
      <c r="U22" s="666"/>
      <c r="V22" s="666"/>
      <c r="W22" s="666"/>
      <c r="X22" s="666"/>
      <c r="Y22" s="667"/>
      <c r="Z22" s="692">
        <v>0.1</v>
      </c>
      <c r="AA22" s="692"/>
      <c r="AB22" s="692"/>
      <c r="AC22" s="692"/>
      <c r="AD22" s="693">
        <v>12755</v>
      </c>
      <c r="AE22" s="693"/>
      <c r="AF22" s="693"/>
      <c r="AG22" s="693"/>
      <c r="AH22" s="693"/>
      <c r="AI22" s="693"/>
      <c r="AJ22" s="693"/>
      <c r="AK22" s="693"/>
      <c r="AL22" s="668">
        <v>0.30000001192092896</v>
      </c>
      <c r="AM22" s="669"/>
      <c r="AN22" s="669"/>
      <c r="AO22" s="694"/>
      <c r="AP22" s="758" t="s">
        <v>282</v>
      </c>
      <c r="AQ22" s="765"/>
      <c r="AR22" s="765"/>
      <c r="AS22" s="765"/>
      <c r="AT22" s="765"/>
      <c r="AU22" s="765"/>
      <c r="AV22" s="765"/>
      <c r="AW22" s="765"/>
      <c r="AX22" s="765"/>
      <c r="AY22" s="765"/>
      <c r="AZ22" s="765"/>
      <c r="BA22" s="765"/>
      <c r="BB22" s="765"/>
      <c r="BC22" s="765"/>
      <c r="BD22" s="765"/>
      <c r="BE22" s="765"/>
      <c r="BF22" s="760"/>
      <c r="BG22" s="665" t="s">
        <v>130</v>
      </c>
      <c r="BH22" s="666"/>
      <c r="BI22" s="666"/>
      <c r="BJ22" s="666"/>
      <c r="BK22" s="666"/>
      <c r="BL22" s="666"/>
      <c r="BM22" s="666"/>
      <c r="BN22" s="667"/>
      <c r="BO22" s="692" t="s">
        <v>130</v>
      </c>
      <c r="BP22" s="692"/>
      <c r="BQ22" s="692"/>
      <c r="BR22" s="692"/>
      <c r="BS22" s="693" t="s">
        <v>130</v>
      </c>
      <c r="BT22" s="693"/>
      <c r="BU22" s="693"/>
      <c r="BV22" s="693"/>
      <c r="BW22" s="693"/>
      <c r="BX22" s="693"/>
      <c r="BY22" s="693"/>
      <c r="BZ22" s="693"/>
      <c r="CA22" s="693"/>
      <c r="CB22" s="751"/>
      <c r="CD22" s="767" t="s">
        <v>283</v>
      </c>
      <c r="CE22" s="768"/>
      <c r="CF22" s="768"/>
      <c r="CG22" s="768"/>
      <c r="CH22" s="768"/>
      <c r="CI22" s="768"/>
      <c r="CJ22" s="768"/>
      <c r="CK22" s="768"/>
      <c r="CL22" s="768"/>
      <c r="CM22" s="768"/>
      <c r="CN22" s="768"/>
      <c r="CO22" s="768"/>
      <c r="CP22" s="768"/>
      <c r="CQ22" s="768"/>
      <c r="CR22" s="768"/>
      <c r="CS22" s="768"/>
      <c r="CT22" s="768"/>
      <c r="CU22" s="768"/>
      <c r="CV22" s="768"/>
      <c r="CW22" s="768"/>
      <c r="CX22" s="768"/>
      <c r="CY22" s="768"/>
      <c r="CZ22" s="768"/>
      <c r="DA22" s="768"/>
      <c r="DB22" s="768"/>
      <c r="DC22" s="768"/>
      <c r="DD22" s="768"/>
      <c r="DE22" s="768"/>
      <c r="DF22" s="768"/>
      <c r="DG22" s="768"/>
      <c r="DH22" s="768"/>
      <c r="DI22" s="768"/>
      <c r="DJ22" s="768"/>
      <c r="DK22" s="768"/>
      <c r="DL22" s="768"/>
      <c r="DM22" s="768"/>
      <c r="DN22" s="768"/>
      <c r="DO22" s="768"/>
      <c r="DP22" s="768"/>
      <c r="DQ22" s="768"/>
      <c r="DR22" s="768"/>
      <c r="DS22" s="768"/>
      <c r="DT22" s="768"/>
      <c r="DU22" s="768"/>
      <c r="DV22" s="768"/>
      <c r="DW22" s="768"/>
      <c r="DX22" s="768"/>
      <c r="DY22" s="768"/>
      <c r="DZ22" s="768"/>
      <c r="EA22" s="768"/>
      <c r="EB22" s="768"/>
      <c r="EC22" s="769"/>
    </row>
    <row r="23" spans="2:133" ht="11.25" customHeight="1" x14ac:dyDescent="0.2">
      <c r="B23" s="662" t="s">
        <v>284</v>
      </c>
      <c r="C23" s="663"/>
      <c r="D23" s="663"/>
      <c r="E23" s="663"/>
      <c r="F23" s="663"/>
      <c r="G23" s="663"/>
      <c r="H23" s="663"/>
      <c r="I23" s="663"/>
      <c r="J23" s="663"/>
      <c r="K23" s="663"/>
      <c r="L23" s="663"/>
      <c r="M23" s="663"/>
      <c r="N23" s="663"/>
      <c r="O23" s="663"/>
      <c r="P23" s="663"/>
      <c r="Q23" s="664"/>
      <c r="R23" s="665">
        <v>1350855</v>
      </c>
      <c r="S23" s="666"/>
      <c r="T23" s="666"/>
      <c r="U23" s="666"/>
      <c r="V23" s="666"/>
      <c r="W23" s="666"/>
      <c r="X23" s="666"/>
      <c r="Y23" s="667"/>
      <c r="Z23" s="692">
        <v>12.3</v>
      </c>
      <c r="AA23" s="692"/>
      <c r="AB23" s="692"/>
      <c r="AC23" s="692"/>
      <c r="AD23" s="693">
        <v>1310870</v>
      </c>
      <c r="AE23" s="693"/>
      <c r="AF23" s="693"/>
      <c r="AG23" s="693"/>
      <c r="AH23" s="693"/>
      <c r="AI23" s="693"/>
      <c r="AJ23" s="693"/>
      <c r="AK23" s="693"/>
      <c r="AL23" s="668">
        <v>29.4</v>
      </c>
      <c r="AM23" s="669"/>
      <c r="AN23" s="669"/>
      <c r="AO23" s="694"/>
      <c r="AP23" s="758" t="s">
        <v>285</v>
      </c>
      <c r="AQ23" s="765"/>
      <c r="AR23" s="765"/>
      <c r="AS23" s="765"/>
      <c r="AT23" s="765"/>
      <c r="AU23" s="765"/>
      <c r="AV23" s="765"/>
      <c r="AW23" s="765"/>
      <c r="AX23" s="765"/>
      <c r="AY23" s="765"/>
      <c r="AZ23" s="765"/>
      <c r="BA23" s="765"/>
      <c r="BB23" s="765"/>
      <c r="BC23" s="765"/>
      <c r="BD23" s="765"/>
      <c r="BE23" s="765"/>
      <c r="BF23" s="760"/>
      <c r="BG23" s="665">
        <v>202629</v>
      </c>
      <c r="BH23" s="666"/>
      <c r="BI23" s="666"/>
      <c r="BJ23" s="666"/>
      <c r="BK23" s="666"/>
      <c r="BL23" s="666"/>
      <c r="BM23" s="666"/>
      <c r="BN23" s="667"/>
      <c r="BO23" s="692">
        <v>7.6</v>
      </c>
      <c r="BP23" s="692"/>
      <c r="BQ23" s="692"/>
      <c r="BR23" s="692"/>
      <c r="BS23" s="693" t="s">
        <v>130</v>
      </c>
      <c r="BT23" s="693"/>
      <c r="BU23" s="693"/>
      <c r="BV23" s="693"/>
      <c r="BW23" s="693"/>
      <c r="BX23" s="693"/>
      <c r="BY23" s="693"/>
      <c r="BZ23" s="693"/>
      <c r="CA23" s="693"/>
      <c r="CB23" s="751"/>
      <c r="CD23" s="767" t="s">
        <v>225</v>
      </c>
      <c r="CE23" s="768"/>
      <c r="CF23" s="768"/>
      <c r="CG23" s="768"/>
      <c r="CH23" s="768"/>
      <c r="CI23" s="768"/>
      <c r="CJ23" s="768"/>
      <c r="CK23" s="768"/>
      <c r="CL23" s="768"/>
      <c r="CM23" s="768"/>
      <c r="CN23" s="768"/>
      <c r="CO23" s="768"/>
      <c r="CP23" s="768"/>
      <c r="CQ23" s="769"/>
      <c r="CR23" s="767" t="s">
        <v>286</v>
      </c>
      <c r="CS23" s="768"/>
      <c r="CT23" s="768"/>
      <c r="CU23" s="768"/>
      <c r="CV23" s="768"/>
      <c r="CW23" s="768"/>
      <c r="CX23" s="768"/>
      <c r="CY23" s="769"/>
      <c r="CZ23" s="767" t="s">
        <v>287</v>
      </c>
      <c r="DA23" s="768"/>
      <c r="DB23" s="768"/>
      <c r="DC23" s="769"/>
      <c r="DD23" s="767" t="s">
        <v>288</v>
      </c>
      <c r="DE23" s="768"/>
      <c r="DF23" s="768"/>
      <c r="DG23" s="768"/>
      <c r="DH23" s="768"/>
      <c r="DI23" s="768"/>
      <c r="DJ23" s="768"/>
      <c r="DK23" s="769"/>
      <c r="DL23" s="776" t="s">
        <v>289</v>
      </c>
      <c r="DM23" s="777"/>
      <c r="DN23" s="777"/>
      <c r="DO23" s="777"/>
      <c r="DP23" s="777"/>
      <c r="DQ23" s="777"/>
      <c r="DR23" s="777"/>
      <c r="DS23" s="777"/>
      <c r="DT23" s="777"/>
      <c r="DU23" s="777"/>
      <c r="DV23" s="778"/>
      <c r="DW23" s="767" t="s">
        <v>290</v>
      </c>
      <c r="DX23" s="768"/>
      <c r="DY23" s="768"/>
      <c r="DZ23" s="768"/>
      <c r="EA23" s="768"/>
      <c r="EB23" s="768"/>
      <c r="EC23" s="769"/>
    </row>
    <row r="24" spans="2:133" ht="11.25" customHeight="1" x14ac:dyDescent="0.2">
      <c r="B24" s="662" t="s">
        <v>291</v>
      </c>
      <c r="C24" s="663"/>
      <c r="D24" s="663"/>
      <c r="E24" s="663"/>
      <c r="F24" s="663"/>
      <c r="G24" s="663"/>
      <c r="H24" s="663"/>
      <c r="I24" s="663"/>
      <c r="J24" s="663"/>
      <c r="K24" s="663"/>
      <c r="L24" s="663"/>
      <c r="M24" s="663"/>
      <c r="N24" s="663"/>
      <c r="O24" s="663"/>
      <c r="P24" s="663"/>
      <c r="Q24" s="664"/>
      <c r="R24" s="665">
        <v>1310870</v>
      </c>
      <c r="S24" s="666"/>
      <c r="T24" s="666"/>
      <c r="U24" s="666"/>
      <c r="V24" s="666"/>
      <c r="W24" s="666"/>
      <c r="X24" s="666"/>
      <c r="Y24" s="667"/>
      <c r="Z24" s="692">
        <v>12</v>
      </c>
      <c r="AA24" s="692"/>
      <c r="AB24" s="692"/>
      <c r="AC24" s="692"/>
      <c r="AD24" s="693">
        <v>1310870</v>
      </c>
      <c r="AE24" s="693"/>
      <c r="AF24" s="693"/>
      <c r="AG24" s="693"/>
      <c r="AH24" s="693"/>
      <c r="AI24" s="693"/>
      <c r="AJ24" s="693"/>
      <c r="AK24" s="693"/>
      <c r="AL24" s="668">
        <v>29.4</v>
      </c>
      <c r="AM24" s="669"/>
      <c r="AN24" s="669"/>
      <c r="AO24" s="694"/>
      <c r="AP24" s="758" t="s">
        <v>292</v>
      </c>
      <c r="AQ24" s="765"/>
      <c r="AR24" s="765"/>
      <c r="AS24" s="765"/>
      <c r="AT24" s="765"/>
      <c r="AU24" s="765"/>
      <c r="AV24" s="765"/>
      <c r="AW24" s="765"/>
      <c r="AX24" s="765"/>
      <c r="AY24" s="765"/>
      <c r="AZ24" s="765"/>
      <c r="BA24" s="765"/>
      <c r="BB24" s="765"/>
      <c r="BC24" s="765"/>
      <c r="BD24" s="765"/>
      <c r="BE24" s="765"/>
      <c r="BF24" s="760"/>
      <c r="BG24" s="665" t="s">
        <v>130</v>
      </c>
      <c r="BH24" s="666"/>
      <c r="BI24" s="666"/>
      <c r="BJ24" s="666"/>
      <c r="BK24" s="666"/>
      <c r="BL24" s="666"/>
      <c r="BM24" s="666"/>
      <c r="BN24" s="667"/>
      <c r="BO24" s="692" t="s">
        <v>130</v>
      </c>
      <c r="BP24" s="692"/>
      <c r="BQ24" s="692"/>
      <c r="BR24" s="692"/>
      <c r="BS24" s="693" t="s">
        <v>130</v>
      </c>
      <c r="BT24" s="693"/>
      <c r="BU24" s="693"/>
      <c r="BV24" s="693"/>
      <c r="BW24" s="693"/>
      <c r="BX24" s="693"/>
      <c r="BY24" s="693"/>
      <c r="BZ24" s="693"/>
      <c r="CA24" s="693"/>
      <c r="CB24" s="751"/>
      <c r="CD24" s="721" t="s">
        <v>293</v>
      </c>
      <c r="CE24" s="722"/>
      <c r="CF24" s="722"/>
      <c r="CG24" s="722"/>
      <c r="CH24" s="722"/>
      <c r="CI24" s="722"/>
      <c r="CJ24" s="722"/>
      <c r="CK24" s="722"/>
      <c r="CL24" s="722"/>
      <c r="CM24" s="722"/>
      <c r="CN24" s="722"/>
      <c r="CO24" s="722"/>
      <c r="CP24" s="722"/>
      <c r="CQ24" s="723"/>
      <c r="CR24" s="718">
        <v>4391497</v>
      </c>
      <c r="CS24" s="719"/>
      <c r="CT24" s="719"/>
      <c r="CU24" s="719"/>
      <c r="CV24" s="719"/>
      <c r="CW24" s="719"/>
      <c r="CX24" s="719"/>
      <c r="CY24" s="762"/>
      <c r="CZ24" s="763">
        <v>42.3</v>
      </c>
      <c r="DA24" s="738"/>
      <c r="DB24" s="738"/>
      <c r="DC24" s="766"/>
      <c r="DD24" s="761">
        <v>2180014</v>
      </c>
      <c r="DE24" s="719"/>
      <c r="DF24" s="719"/>
      <c r="DG24" s="719"/>
      <c r="DH24" s="719"/>
      <c r="DI24" s="719"/>
      <c r="DJ24" s="719"/>
      <c r="DK24" s="762"/>
      <c r="DL24" s="761">
        <v>2155741</v>
      </c>
      <c r="DM24" s="719"/>
      <c r="DN24" s="719"/>
      <c r="DO24" s="719"/>
      <c r="DP24" s="719"/>
      <c r="DQ24" s="719"/>
      <c r="DR24" s="719"/>
      <c r="DS24" s="719"/>
      <c r="DT24" s="719"/>
      <c r="DU24" s="719"/>
      <c r="DV24" s="762"/>
      <c r="DW24" s="763">
        <v>44.9</v>
      </c>
      <c r="DX24" s="738"/>
      <c r="DY24" s="738"/>
      <c r="DZ24" s="738"/>
      <c r="EA24" s="738"/>
      <c r="EB24" s="738"/>
      <c r="EC24" s="764"/>
    </row>
    <row r="25" spans="2:133" ht="11.25" customHeight="1" x14ac:dyDescent="0.2">
      <c r="B25" s="662" t="s">
        <v>294</v>
      </c>
      <c r="C25" s="663"/>
      <c r="D25" s="663"/>
      <c r="E25" s="663"/>
      <c r="F25" s="663"/>
      <c r="G25" s="663"/>
      <c r="H25" s="663"/>
      <c r="I25" s="663"/>
      <c r="J25" s="663"/>
      <c r="K25" s="663"/>
      <c r="L25" s="663"/>
      <c r="M25" s="663"/>
      <c r="N25" s="663"/>
      <c r="O25" s="663"/>
      <c r="P25" s="663"/>
      <c r="Q25" s="664"/>
      <c r="R25" s="665">
        <v>39985</v>
      </c>
      <c r="S25" s="666"/>
      <c r="T25" s="666"/>
      <c r="U25" s="666"/>
      <c r="V25" s="666"/>
      <c r="W25" s="666"/>
      <c r="X25" s="666"/>
      <c r="Y25" s="667"/>
      <c r="Z25" s="692">
        <v>0.4</v>
      </c>
      <c r="AA25" s="692"/>
      <c r="AB25" s="692"/>
      <c r="AC25" s="692"/>
      <c r="AD25" s="693" t="s">
        <v>130</v>
      </c>
      <c r="AE25" s="693"/>
      <c r="AF25" s="693"/>
      <c r="AG25" s="693"/>
      <c r="AH25" s="693"/>
      <c r="AI25" s="693"/>
      <c r="AJ25" s="693"/>
      <c r="AK25" s="693"/>
      <c r="AL25" s="668" t="s">
        <v>130</v>
      </c>
      <c r="AM25" s="669"/>
      <c r="AN25" s="669"/>
      <c r="AO25" s="694"/>
      <c r="AP25" s="758" t="s">
        <v>295</v>
      </c>
      <c r="AQ25" s="765"/>
      <c r="AR25" s="765"/>
      <c r="AS25" s="765"/>
      <c r="AT25" s="765"/>
      <c r="AU25" s="765"/>
      <c r="AV25" s="765"/>
      <c r="AW25" s="765"/>
      <c r="AX25" s="765"/>
      <c r="AY25" s="765"/>
      <c r="AZ25" s="765"/>
      <c r="BA25" s="765"/>
      <c r="BB25" s="765"/>
      <c r="BC25" s="765"/>
      <c r="BD25" s="765"/>
      <c r="BE25" s="765"/>
      <c r="BF25" s="760"/>
      <c r="BG25" s="665" t="s">
        <v>130</v>
      </c>
      <c r="BH25" s="666"/>
      <c r="BI25" s="666"/>
      <c r="BJ25" s="666"/>
      <c r="BK25" s="666"/>
      <c r="BL25" s="666"/>
      <c r="BM25" s="666"/>
      <c r="BN25" s="667"/>
      <c r="BO25" s="692" t="s">
        <v>130</v>
      </c>
      <c r="BP25" s="692"/>
      <c r="BQ25" s="692"/>
      <c r="BR25" s="692"/>
      <c r="BS25" s="693" t="s">
        <v>130</v>
      </c>
      <c r="BT25" s="693"/>
      <c r="BU25" s="693"/>
      <c r="BV25" s="693"/>
      <c r="BW25" s="693"/>
      <c r="BX25" s="693"/>
      <c r="BY25" s="693"/>
      <c r="BZ25" s="693"/>
      <c r="CA25" s="693"/>
      <c r="CB25" s="751"/>
      <c r="CD25" s="699" t="s">
        <v>296</v>
      </c>
      <c r="CE25" s="700"/>
      <c r="CF25" s="700"/>
      <c r="CG25" s="700"/>
      <c r="CH25" s="700"/>
      <c r="CI25" s="700"/>
      <c r="CJ25" s="700"/>
      <c r="CK25" s="700"/>
      <c r="CL25" s="700"/>
      <c r="CM25" s="700"/>
      <c r="CN25" s="700"/>
      <c r="CO25" s="700"/>
      <c r="CP25" s="700"/>
      <c r="CQ25" s="701"/>
      <c r="CR25" s="665">
        <v>1575077</v>
      </c>
      <c r="CS25" s="676"/>
      <c r="CT25" s="676"/>
      <c r="CU25" s="676"/>
      <c r="CV25" s="676"/>
      <c r="CW25" s="676"/>
      <c r="CX25" s="676"/>
      <c r="CY25" s="677"/>
      <c r="CZ25" s="668">
        <v>15.2</v>
      </c>
      <c r="DA25" s="678"/>
      <c r="DB25" s="678"/>
      <c r="DC25" s="679"/>
      <c r="DD25" s="671">
        <v>1338013</v>
      </c>
      <c r="DE25" s="676"/>
      <c r="DF25" s="676"/>
      <c r="DG25" s="676"/>
      <c r="DH25" s="676"/>
      <c r="DI25" s="676"/>
      <c r="DJ25" s="676"/>
      <c r="DK25" s="677"/>
      <c r="DL25" s="671">
        <v>1313876</v>
      </c>
      <c r="DM25" s="676"/>
      <c r="DN25" s="676"/>
      <c r="DO25" s="676"/>
      <c r="DP25" s="676"/>
      <c r="DQ25" s="676"/>
      <c r="DR25" s="676"/>
      <c r="DS25" s="676"/>
      <c r="DT25" s="676"/>
      <c r="DU25" s="676"/>
      <c r="DV25" s="677"/>
      <c r="DW25" s="668">
        <v>27.4</v>
      </c>
      <c r="DX25" s="678"/>
      <c r="DY25" s="678"/>
      <c r="DZ25" s="678"/>
      <c r="EA25" s="678"/>
      <c r="EB25" s="678"/>
      <c r="EC25" s="710"/>
    </row>
    <row r="26" spans="2:133" ht="11.25" customHeight="1" x14ac:dyDescent="0.2">
      <c r="B26" s="662" t="s">
        <v>297</v>
      </c>
      <c r="C26" s="663"/>
      <c r="D26" s="663"/>
      <c r="E26" s="663"/>
      <c r="F26" s="663"/>
      <c r="G26" s="663"/>
      <c r="H26" s="663"/>
      <c r="I26" s="663"/>
      <c r="J26" s="663"/>
      <c r="K26" s="663"/>
      <c r="L26" s="663"/>
      <c r="M26" s="663"/>
      <c r="N26" s="663"/>
      <c r="O26" s="663"/>
      <c r="P26" s="663"/>
      <c r="Q26" s="664"/>
      <c r="R26" s="665" t="s">
        <v>130</v>
      </c>
      <c r="S26" s="666"/>
      <c r="T26" s="666"/>
      <c r="U26" s="666"/>
      <c r="V26" s="666"/>
      <c r="W26" s="666"/>
      <c r="X26" s="666"/>
      <c r="Y26" s="667"/>
      <c r="Z26" s="692" t="s">
        <v>130</v>
      </c>
      <c r="AA26" s="692"/>
      <c r="AB26" s="692"/>
      <c r="AC26" s="692"/>
      <c r="AD26" s="693" t="s">
        <v>130</v>
      </c>
      <c r="AE26" s="693"/>
      <c r="AF26" s="693"/>
      <c r="AG26" s="693"/>
      <c r="AH26" s="693"/>
      <c r="AI26" s="693"/>
      <c r="AJ26" s="693"/>
      <c r="AK26" s="693"/>
      <c r="AL26" s="668" t="s">
        <v>130</v>
      </c>
      <c r="AM26" s="669"/>
      <c r="AN26" s="669"/>
      <c r="AO26" s="694"/>
      <c r="AP26" s="758" t="s">
        <v>298</v>
      </c>
      <c r="AQ26" s="759"/>
      <c r="AR26" s="759"/>
      <c r="AS26" s="759"/>
      <c r="AT26" s="759"/>
      <c r="AU26" s="759"/>
      <c r="AV26" s="759"/>
      <c r="AW26" s="759"/>
      <c r="AX26" s="759"/>
      <c r="AY26" s="759"/>
      <c r="AZ26" s="759"/>
      <c r="BA26" s="759"/>
      <c r="BB26" s="759"/>
      <c r="BC26" s="759"/>
      <c r="BD26" s="759"/>
      <c r="BE26" s="759"/>
      <c r="BF26" s="760"/>
      <c r="BG26" s="665" t="s">
        <v>130</v>
      </c>
      <c r="BH26" s="666"/>
      <c r="BI26" s="666"/>
      <c r="BJ26" s="666"/>
      <c r="BK26" s="666"/>
      <c r="BL26" s="666"/>
      <c r="BM26" s="666"/>
      <c r="BN26" s="667"/>
      <c r="BO26" s="692" t="s">
        <v>130</v>
      </c>
      <c r="BP26" s="692"/>
      <c r="BQ26" s="692"/>
      <c r="BR26" s="692"/>
      <c r="BS26" s="693" t="s">
        <v>130</v>
      </c>
      <c r="BT26" s="693"/>
      <c r="BU26" s="693"/>
      <c r="BV26" s="693"/>
      <c r="BW26" s="693"/>
      <c r="BX26" s="693"/>
      <c r="BY26" s="693"/>
      <c r="BZ26" s="693"/>
      <c r="CA26" s="693"/>
      <c r="CB26" s="751"/>
      <c r="CD26" s="699" t="s">
        <v>299</v>
      </c>
      <c r="CE26" s="700"/>
      <c r="CF26" s="700"/>
      <c r="CG26" s="700"/>
      <c r="CH26" s="700"/>
      <c r="CI26" s="700"/>
      <c r="CJ26" s="700"/>
      <c r="CK26" s="700"/>
      <c r="CL26" s="700"/>
      <c r="CM26" s="700"/>
      <c r="CN26" s="700"/>
      <c r="CO26" s="700"/>
      <c r="CP26" s="700"/>
      <c r="CQ26" s="701"/>
      <c r="CR26" s="665">
        <v>854832</v>
      </c>
      <c r="CS26" s="666"/>
      <c r="CT26" s="666"/>
      <c r="CU26" s="666"/>
      <c r="CV26" s="666"/>
      <c r="CW26" s="666"/>
      <c r="CX26" s="666"/>
      <c r="CY26" s="667"/>
      <c r="CZ26" s="668">
        <v>8.1999999999999993</v>
      </c>
      <c r="DA26" s="678"/>
      <c r="DB26" s="678"/>
      <c r="DC26" s="679"/>
      <c r="DD26" s="671">
        <v>766295</v>
      </c>
      <c r="DE26" s="666"/>
      <c r="DF26" s="666"/>
      <c r="DG26" s="666"/>
      <c r="DH26" s="666"/>
      <c r="DI26" s="666"/>
      <c r="DJ26" s="666"/>
      <c r="DK26" s="667"/>
      <c r="DL26" s="671" t="s">
        <v>130</v>
      </c>
      <c r="DM26" s="666"/>
      <c r="DN26" s="666"/>
      <c r="DO26" s="666"/>
      <c r="DP26" s="666"/>
      <c r="DQ26" s="666"/>
      <c r="DR26" s="666"/>
      <c r="DS26" s="666"/>
      <c r="DT26" s="666"/>
      <c r="DU26" s="666"/>
      <c r="DV26" s="667"/>
      <c r="DW26" s="668" t="s">
        <v>130</v>
      </c>
      <c r="DX26" s="678"/>
      <c r="DY26" s="678"/>
      <c r="DZ26" s="678"/>
      <c r="EA26" s="678"/>
      <c r="EB26" s="678"/>
      <c r="EC26" s="710"/>
    </row>
    <row r="27" spans="2:133" ht="11.25" customHeight="1" x14ac:dyDescent="0.2">
      <c r="B27" s="662" t="s">
        <v>300</v>
      </c>
      <c r="C27" s="663"/>
      <c r="D27" s="663"/>
      <c r="E27" s="663"/>
      <c r="F27" s="663"/>
      <c r="G27" s="663"/>
      <c r="H27" s="663"/>
      <c r="I27" s="663"/>
      <c r="J27" s="663"/>
      <c r="K27" s="663"/>
      <c r="L27" s="663"/>
      <c r="M27" s="663"/>
      <c r="N27" s="663"/>
      <c r="O27" s="663"/>
      <c r="P27" s="663"/>
      <c r="Q27" s="664"/>
      <c r="R27" s="665">
        <v>4612855</v>
      </c>
      <c r="S27" s="666"/>
      <c r="T27" s="666"/>
      <c r="U27" s="666"/>
      <c r="V27" s="666"/>
      <c r="W27" s="666"/>
      <c r="X27" s="666"/>
      <c r="Y27" s="667"/>
      <c r="Z27" s="692">
        <v>42.1</v>
      </c>
      <c r="AA27" s="692"/>
      <c r="AB27" s="692"/>
      <c r="AC27" s="692"/>
      <c r="AD27" s="693">
        <v>4369623</v>
      </c>
      <c r="AE27" s="693"/>
      <c r="AF27" s="693"/>
      <c r="AG27" s="693"/>
      <c r="AH27" s="693"/>
      <c r="AI27" s="693"/>
      <c r="AJ27" s="693"/>
      <c r="AK27" s="693"/>
      <c r="AL27" s="668">
        <v>98.099998474121094</v>
      </c>
      <c r="AM27" s="669"/>
      <c r="AN27" s="669"/>
      <c r="AO27" s="694"/>
      <c r="AP27" s="662" t="s">
        <v>301</v>
      </c>
      <c r="AQ27" s="663"/>
      <c r="AR27" s="663"/>
      <c r="AS27" s="663"/>
      <c r="AT27" s="663"/>
      <c r="AU27" s="663"/>
      <c r="AV27" s="663"/>
      <c r="AW27" s="663"/>
      <c r="AX27" s="663"/>
      <c r="AY27" s="663"/>
      <c r="AZ27" s="663"/>
      <c r="BA27" s="663"/>
      <c r="BB27" s="663"/>
      <c r="BC27" s="663"/>
      <c r="BD27" s="663"/>
      <c r="BE27" s="663"/>
      <c r="BF27" s="664"/>
      <c r="BG27" s="665">
        <v>2649786</v>
      </c>
      <c r="BH27" s="666"/>
      <c r="BI27" s="666"/>
      <c r="BJ27" s="666"/>
      <c r="BK27" s="666"/>
      <c r="BL27" s="666"/>
      <c r="BM27" s="666"/>
      <c r="BN27" s="667"/>
      <c r="BO27" s="692">
        <v>100</v>
      </c>
      <c r="BP27" s="692"/>
      <c r="BQ27" s="692"/>
      <c r="BR27" s="692"/>
      <c r="BS27" s="693">
        <v>35954</v>
      </c>
      <c r="BT27" s="693"/>
      <c r="BU27" s="693"/>
      <c r="BV27" s="693"/>
      <c r="BW27" s="693"/>
      <c r="BX27" s="693"/>
      <c r="BY27" s="693"/>
      <c r="BZ27" s="693"/>
      <c r="CA27" s="693"/>
      <c r="CB27" s="751"/>
      <c r="CD27" s="699" t="s">
        <v>302</v>
      </c>
      <c r="CE27" s="700"/>
      <c r="CF27" s="700"/>
      <c r="CG27" s="700"/>
      <c r="CH27" s="700"/>
      <c r="CI27" s="700"/>
      <c r="CJ27" s="700"/>
      <c r="CK27" s="700"/>
      <c r="CL27" s="700"/>
      <c r="CM27" s="700"/>
      <c r="CN27" s="700"/>
      <c r="CO27" s="700"/>
      <c r="CP27" s="700"/>
      <c r="CQ27" s="701"/>
      <c r="CR27" s="665">
        <v>2246304</v>
      </c>
      <c r="CS27" s="676"/>
      <c r="CT27" s="676"/>
      <c r="CU27" s="676"/>
      <c r="CV27" s="676"/>
      <c r="CW27" s="676"/>
      <c r="CX27" s="676"/>
      <c r="CY27" s="677"/>
      <c r="CZ27" s="668">
        <v>21.6</v>
      </c>
      <c r="DA27" s="678"/>
      <c r="DB27" s="678"/>
      <c r="DC27" s="679"/>
      <c r="DD27" s="671">
        <v>301325</v>
      </c>
      <c r="DE27" s="676"/>
      <c r="DF27" s="676"/>
      <c r="DG27" s="676"/>
      <c r="DH27" s="676"/>
      <c r="DI27" s="676"/>
      <c r="DJ27" s="676"/>
      <c r="DK27" s="677"/>
      <c r="DL27" s="671">
        <v>301189</v>
      </c>
      <c r="DM27" s="676"/>
      <c r="DN27" s="676"/>
      <c r="DO27" s="676"/>
      <c r="DP27" s="676"/>
      <c r="DQ27" s="676"/>
      <c r="DR27" s="676"/>
      <c r="DS27" s="676"/>
      <c r="DT27" s="676"/>
      <c r="DU27" s="676"/>
      <c r="DV27" s="677"/>
      <c r="DW27" s="668">
        <v>6.3</v>
      </c>
      <c r="DX27" s="678"/>
      <c r="DY27" s="678"/>
      <c r="DZ27" s="678"/>
      <c r="EA27" s="678"/>
      <c r="EB27" s="678"/>
      <c r="EC27" s="710"/>
    </row>
    <row r="28" spans="2:133" ht="11.25" customHeight="1" x14ac:dyDescent="0.2">
      <c r="B28" s="662" t="s">
        <v>303</v>
      </c>
      <c r="C28" s="663"/>
      <c r="D28" s="663"/>
      <c r="E28" s="663"/>
      <c r="F28" s="663"/>
      <c r="G28" s="663"/>
      <c r="H28" s="663"/>
      <c r="I28" s="663"/>
      <c r="J28" s="663"/>
      <c r="K28" s="663"/>
      <c r="L28" s="663"/>
      <c r="M28" s="663"/>
      <c r="N28" s="663"/>
      <c r="O28" s="663"/>
      <c r="P28" s="663"/>
      <c r="Q28" s="664"/>
      <c r="R28" s="665">
        <v>3359</v>
      </c>
      <c r="S28" s="666"/>
      <c r="T28" s="666"/>
      <c r="U28" s="666"/>
      <c r="V28" s="666"/>
      <c r="W28" s="666"/>
      <c r="X28" s="666"/>
      <c r="Y28" s="667"/>
      <c r="Z28" s="692">
        <v>0</v>
      </c>
      <c r="AA28" s="692"/>
      <c r="AB28" s="692"/>
      <c r="AC28" s="692"/>
      <c r="AD28" s="693">
        <v>3359</v>
      </c>
      <c r="AE28" s="693"/>
      <c r="AF28" s="693"/>
      <c r="AG28" s="693"/>
      <c r="AH28" s="693"/>
      <c r="AI28" s="693"/>
      <c r="AJ28" s="693"/>
      <c r="AK28" s="693"/>
      <c r="AL28" s="668">
        <v>0.1</v>
      </c>
      <c r="AM28" s="669"/>
      <c r="AN28" s="669"/>
      <c r="AO28" s="694"/>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92"/>
      <c r="BP28" s="692"/>
      <c r="BQ28" s="692"/>
      <c r="BR28" s="692"/>
      <c r="BS28" s="671"/>
      <c r="BT28" s="666"/>
      <c r="BU28" s="666"/>
      <c r="BV28" s="666"/>
      <c r="BW28" s="666"/>
      <c r="BX28" s="666"/>
      <c r="BY28" s="666"/>
      <c r="BZ28" s="666"/>
      <c r="CA28" s="666"/>
      <c r="CB28" s="709"/>
      <c r="CD28" s="699" t="s">
        <v>304</v>
      </c>
      <c r="CE28" s="700"/>
      <c r="CF28" s="700"/>
      <c r="CG28" s="700"/>
      <c r="CH28" s="700"/>
      <c r="CI28" s="700"/>
      <c r="CJ28" s="700"/>
      <c r="CK28" s="700"/>
      <c r="CL28" s="700"/>
      <c r="CM28" s="700"/>
      <c r="CN28" s="700"/>
      <c r="CO28" s="700"/>
      <c r="CP28" s="700"/>
      <c r="CQ28" s="701"/>
      <c r="CR28" s="665">
        <v>570116</v>
      </c>
      <c r="CS28" s="666"/>
      <c r="CT28" s="666"/>
      <c r="CU28" s="666"/>
      <c r="CV28" s="666"/>
      <c r="CW28" s="666"/>
      <c r="CX28" s="666"/>
      <c r="CY28" s="667"/>
      <c r="CZ28" s="668">
        <v>5.5</v>
      </c>
      <c r="DA28" s="678"/>
      <c r="DB28" s="678"/>
      <c r="DC28" s="679"/>
      <c r="DD28" s="671">
        <v>540676</v>
      </c>
      <c r="DE28" s="666"/>
      <c r="DF28" s="666"/>
      <c r="DG28" s="666"/>
      <c r="DH28" s="666"/>
      <c r="DI28" s="666"/>
      <c r="DJ28" s="666"/>
      <c r="DK28" s="667"/>
      <c r="DL28" s="671">
        <v>540676</v>
      </c>
      <c r="DM28" s="666"/>
      <c r="DN28" s="666"/>
      <c r="DO28" s="666"/>
      <c r="DP28" s="666"/>
      <c r="DQ28" s="666"/>
      <c r="DR28" s="666"/>
      <c r="DS28" s="666"/>
      <c r="DT28" s="666"/>
      <c r="DU28" s="666"/>
      <c r="DV28" s="667"/>
      <c r="DW28" s="668">
        <v>11.3</v>
      </c>
      <c r="DX28" s="678"/>
      <c r="DY28" s="678"/>
      <c r="DZ28" s="678"/>
      <c r="EA28" s="678"/>
      <c r="EB28" s="678"/>
      <c r="EC28" s="710"/>
    </row>
    <row r="29" spans="2:133" ht="11.25" customHeight="1" x14ac:dyDescent="0.2">
      <c r="B29" s="662" t="s">
        <v>305</v>
      </c>
      <c r="C29" s="663"/>
      <c r="D29" s="663"/>
      <c r="E29" s="663"/>
      <c r="F29" s="663"/>
      <c r="G29" s="663"/>
      <c r="H29" s="663"/>
      <c r="I29" s="663"/>
      <c r="J29" s="663"/>
      <c r="K29" s="663"/>
      <c r="L29" s="663"/>
      <c r="M29" s="663"/>
      <c r="N29" s="663"/>
      <c r="O29" s="663"/>
      <c r="P29" s="663"/>
      <c r="Q29" s="664"/>
      <c r="R29" s="665">
        <v>42093</v>
      </c>
      <c r="S29" s="666"/>
      <c r="T29" s="666"/>
      <c r="U29" s="666"/>
      <c r="V29" s="666"/>
      <c r="W29" s="666"/>
      <c r="X29" s="666"/>
      <c r="Y29" s="667"/>
      <c r="Z29" s="692">
        <v>0.4</v>
      </c>
      <c r="AA29" s="692"/>
      <c r="AB29" s="692"/>
      <c r="AC29" s="692"/>
      <c r="AD29" s="693" t="s">
        <v>130</v>
      </c>
      <c r="AE29" s="693"/>
      <c r="AF29" s="693"/>
      <c r="AG29" s="693"/>
      <c r="AH29" s="693"/>
      <c r="AI29" s="693"/>
      <c r="AJ29" s="693"/>
      <c r="AK29" s="693"/>
      <c r="AL29" s="668" t="s">
        <v>130</v>
      </c>
      <c r="AM29" s="669"/>
      <c r="AN29" s="669"/>
      <c r="AO29" s="694"/>
      <c r="AP29" s="642"/>
      <c r="AQ29" s="643"/>
      <c r="AR29" s="643"/>
      <c r="AS29" s="643"/>
      <c r="AT29" s="643"/>
      <c r="AU29" s="643"/>
      <c r="AV29" s="643"/>
      <c r="AW29" s="643"/>
      <c r="AX29" s="643"/>
      <c r="AY29" s="643"/>
      <c r="AZ29" s="643"/>
      <c r="BA29" s="643"/>
      <c r="BB29" s="643"/>
      <c r="BC29" s="643"/>
      <c r="BD29" s="643"/>
      <c r="BE29" s="643"/>
      <c r="BF29" s="644"/>
      <c r="BG29" s="665"/>
      <c r="BH29" s="666"/>
      <c r="BI29" s="666"/>
      <c r="BJ29" s="666"/>
      <c r="BK29" s="666"/>
      <c r="BL29" s="666"/>
      <c r="BM29" s="666"/>
      <c r="BN29" s="667"/>
      <c r="BO29" s="692"/>
      <c r="BP29" s="692"/>
      <c r="BQ29" s="692"/>
      <c r="BR29" s="692"/>
      <c r="BS29" s="693"/>
      <c r="BT29" s="693"/>
      <c r="BU29" s="693"/>
      <c r="BV29" s="693"/>
      <c r="BW29" s="693"/>
      <c r="BX29" s="693"/>
      <c r="BY29" s="693"/>
      <c r="BZ29" s="693"/>
      <c r="CA29" s="693"/>
      <c r="CB29" s="751"/>
      <c r="CD29" s="752" t="s">
        <v>306</v>
      </c>
      <c r="CE29" s="753"/>
      <c r="CF29" s="699" t="s">
        <v>70</v>
      </c>
      <c r="CG29" s="700"/>
      <c r="CH29" s="700"/>
      <c r="CI29" s="700"/>
      <c r="CJ29" s="700"/>
      <c r="CK29" s="700"/>
      <c r="CL29" s="700"/>
      <c r="CM29" s="700"/>
      <c r="CN29" s="700"/>
      <c r="CO29" s="700"/>
      <c r="CP29" s="700"/>
      <c r="CQ29" s="701"/>
      <c r="CR29" s="665">
        <v>570116</v>
      </c>
      <c r="CS29" s="676"/>
      <c r="CT29" s="676"/>
      <c r="CU29" s="676"/>
      <c r="CV29" s="676"/>
      <c r="CW29" s="676"/>
      <c r="CX29" s="676"/>
      <c r="CY29" s="677"/>
      <c r="CZ29" s="668">
        <v>5.5</v>
      </c>
      <c r="DA29" s="678"/>
      <c r="DB29" s="678"/>
      <c r="DC29" s="679"/>
      <c r="DD29" s="671">
        <v>540676</v>
      </c>
      <c r="DE29" s="676"/>
      <c r="DF29" s="676"/>
      <c r="DG29" s="676"/>
      <c r="DH29" s="676"/>
      <c r="DI29" s="676"/>
      <c r="DJ29" s="676"/>
      <c r="DK29" s="677"/>
      <c r="DL29" s="671">
        <v>540676</v>
      </c>
      <c r="DM29" s="676"/>
      <c r="DN29" s="676"/>
      <c r="DO29" s="676"/>
      <c r="DP29" s="676"/>
      <c r="DQ29" s="676"/>
      <c r="DR29" s="676"/>
      <c r="DS29" s="676"/>
      <c r="DT29" s="676"/>
      <c r="DU29" s="676"/>
      <c r="DV29" s="677"/>
      <c r="DW29" s="668">
        <v>11.3</v>
      </c>
      <c r="DX29" s="678"/>
      <c r="DY29" s="678"/>
      <c r="DZ29" s="678"/>
      <c r="EA29" s="678"/>
      <c r="EB29" s="678"/>
      <c r="EC29" s="710"/>
    </row>
    <row r="30" spans="2:133" ht="11.25" customHeight="1" x14ac:dyDescent="0.2">
      <c r="B30" s="662" t="s">
        <v>307</v>
      </c>
      <c r="C30" s="663"/>
      <c r="D30" s="663"/>
      <c r="E30" s="663"/>
      <c r="F30" s="663"/>
      <c r="G30" s="663"/>
      <c r="H30" s="663"/>
      <c r="I30" s="663"/>
      <c r="J30" s="663"/>
      <c r="K30" s="663"/>
      <c r="L30" s="663"/>
      <c r="M30" s="663"/>
      <c r="N30" s="663"/>
      <c r="O30" s="663"/>
      <c r="P30" s="663"/>
      <c r="Q30" s="664"/>
      <c r="R30" s="665">
        <v>46337</v>
      </c>
      <c r="S30" s="666"/>
      <c r="T30" s="666"/>
      <c r="U30" s="666"/>
      <c r="V30" s="666"/>
      <c r="W30" s="666"/>
      <c r="X30" s="666"/>
      <c r="Y30" s="667"/>
      <c r="Z30" s="692">
        <v>0.4</v>
      </c>
      <c r="AA30" s="692"/>
      <c r="AB30" s="692"/>
      <c r="AC30" s="692"/>
      <c r="AD30" s="693">
        <v>50</v>
      </c>
      <c r="AE30" s="693"/>
      <c r="AF30" s="693"/>
      <c r="AG30" s="693"/>
      <c r="AH30" s="693"/>
      <c r="AI30" s="693"/>
      <c r="AJ30" s="693"/>
      <c r="AK30" s="693"/>
      <c r="AL30" s="668">
        <v>0</v>
      </c>
      <c r="AM30" s="669"/>
      <c r="AN30" s="669"/>
      <c r="AO30" s="694"/>
      <c r="AP30" s="724" t="s">
        <v>225</v>
      </c>
      <c r="AQ30" s="725"/>
      <c r="AR30" s="725"/>
      <c r="AS30" s="725"/>
      <c r="AT30" s="725"/>
      <c r="AU30" s="725"/>
      <c r="AV30" s="725"/>
      <c r="AW30" s="725"/>
      <c r="AX30" s="725"/>
      <c r="AY30" s="725"/>
      <c r="AZ30" s="725"/>
      <c r="BA30" s="725"/>
      <c r="BB30" s="725"/>
      <c r="BC30" s="725"/>
      <c r="BD30" s="725"/>
      <c r="BE30" s="725"/>
      <c r="BF30" s="726"/>
      <c r="BG30" s="724" t="s">
        <v>308</v>
      </c>
      <c r="BH30" s="749"/>
      <c r="BI30" s="749"/>
      <c r="BJ30" s="749"/>
      <c r="BK30" s="749"/>
      <c r="BL30" s="749"/>
      <c r="BM30" s="749"/>
      <c r="BN30" s="749"/>
      <c r="BO30" s="749"/>
      <c r="BP30" s="749"/>
      <c r="BQ30" s="750"/>
      <c r="BR30" s="724" t="s">
        <v>309</v>
      </c>
      <c r="BS30" s="749"/>
      <c r="BT30" s="749"/>
      <c r="BU30" s="749"/>
      <c r="BV30" s="749"/>
      <c r="BW30" s="749"/>
      <c r="BX30" s="749"/>
      <c r="BY30" s="749"/>
      <c r="BZ30" s="749"/>
      <c r="CA30" s="749"/>
      <c r="CB30" s="750"/>
      <c r="CD30" s="754"/>
      <c r="CE30" s="755"/>
      <c r="CF30" s="699" t="s">
        <v>310</v>
      </c>
      <c r="CG30" s="700"/>
      <c r="CH30" s="700"/>
      <c r="CI30" s="700"/>
      <c r="CJ30" s="700"/>
      <c r="CK30" s="700"/>
      <c r="CL30" s="700"/>
      <c r="CM30" s="700"/>
      <c r="CN30" s="700"/>
      <c r="CO30" s="700"/>
      <c r="CP30" s="700"/>
      <c r="CQ30" s="701"/>
      <c r="CR30" s="665">
        <v>540389</v>
      </c>
      <c r="CS30" s="666"/>
      <c r="CT30" s="666"/>
      <c r="CU30" s="666"/>
      <c r="CV30" s="666"/>
      <c r="CW30" s="666"/>
      <c r="CX30" s="666"/>
      <c r="CY30" s="667"/>
      <c r="CZ30" s="668">
        <v>5.2</v>
      </c>
      <c r="DA30" s="678"/>
      <c r="DB30" s="678"/>
      <c r="DC30" s="679"/>
      <c r="DD30" s="671">
        <v>513838</v>
      </c>
      <c r="DE30" s="666"/>
      <c r="DF30" s="666"/>
      <c r="DG30" s="666"/>
      <c r="DH30" s="666"/>
      <c r="DI30" s="666"/>
      <c r="DJ30" s="666"/>
      <c r="DK30" s="667"/>
      <c r="DL30" s="671">
        <v>513838</v>
      </c>
      <c r="DM30" s="666"/>
      <c r="DN30" s="666"/>
      <c r="DO30" s="666"/>
      <c r="DP30" s="666"/>
      <c r="DQ30" s="666"/>
      <c r="DR30" s="666"/>
      <c r="DS30" s="666"/>
      <c r="DT30" s="666"/>
      <c r="DU30" s="666"/>
      <c r="DV30" s="667"/>
      <c r="DW30" s="668">
        <v>10.7</v>
      </c>
      <c r="DX30" s="678"/>
      <c r="DY30" s="678"/>
      <c r="DZ30" s="678"/>
      <c r="EA30" s="678"/>
      <c r="EB30" s="678"/>
      <c r="EC30" s="710"/>
    </row>
    <row r="31" spans="2:133" ht="11.25" customHeight="1" x14ac:dyDescent="0.2">
      <c r="B31" s="662" t="s">
        <v>311</v>
      </c>
      <c r="C31" s="663"/>
      <c r="D31" s="663"/>
      <c r="E31" s="663"/>
      <c r="F31" s="663"/>
      <c r="G31" s="663"/>
      <c r="H31" s="663"/>
      <c r="I31" s="663"/>
      <c r="J31" s="663"/>
      <c r="K31" s="663"/>
      <c r="L31" s="663"/>
      <c r="M31" s="663"/>
      <c r="N31" s="663"/>
      <c r="O31" s="663"/>
      <c r="P31" s="663"/>
      <c r="Q31" s="664"/>
      <c r="R31" s="665">
        <v>83826</v>
      </c>
      <c r="S31" s="666"/>
      <c r="T31" s="666"/>
      <c r="U31" s="666"/>
      <c r="V31" s="666"/>
      <c r="W31" s="666"/>
      <c r="X31" s="666"/>
      <c r="Y31" s="667"/>
      <c r="Z31" s="692">
        <v>0.8</v>
      </c>
      <c r="AA31" s="692"/>
      <c r="AB31" s="692"/>
      <c r="AC31" s="692"/>
      <c r="AD31" s="693" t="s">
        <v>130</v>
      </c>
      <c r="AE31" s="693"/>
      <c r="AF31" s="693"/>
      <c r="AG31" s="693"/>
      <c r="AH31" s="693"/>
      <c r="AI31" s="693"/>
      <c r="AJ31" s="693"/>
      <c r="AK31" s="693"/>
      <c r="AL31" s="668" t="s">
        <v>130</v>
      </c>
      <c r="AM31" s="669"/>
      <c r="AN31" s="669"/>
      <c r="AO31" s="694"/>
      <c r="AP31" s="740" t="s">
        <v>312</v>
      </c>
      <c r="AQ31" s="741"/>
      <c r="AR31" s="741"/>
      <c r="AS31" s="741"/>
      <c r="AT31" s="746" t="s">
        <v>313</v>
      </c>
      <c r="AU31" s="367"/>
      <c r="AV31" s="367"/>
      <c r="AW31" s="367"/>
      <c r="AX31" s="733" t="s">
        <v>189</v>
      </c>
      <c r="AY31" s="734"/>
      <c r="AZ31" s="734"/>
      <c r="BA31" s="734"/>
      <c r="BB31" s="734"/>
      <c r="BC31" s="734"/>
      <c r="BD31" s="734"/>
      <c r="BE31" s="734"/>
      <c r="BF31" s="735"/>
      <c r="BG31" s="736">
        <v>99.3</v>
      </c>
      <c r="BH31" s="737"/>
      <c r="BI31" s="737"/>
      <c r="BJ31" s="737"/>
      <c r="BK31" s="737"/>
      <c r="BL31" s="737"/>
      <c r="BM31" s="738">
        <v>97.7</v>
      </c>
      <c r="BN31" s="737"/>
      <c r="BO31" s="737"/>
      <c r="BP31" s="737"/>
      <c r="BQ31" s="739"/>
      <c r="BR31" s="736">
        <v>99.3</v>
      </c>
      <c r="BS31" s="737"/>
      <c r="BT31" s="737"/>
      <c r="BU31" s="737"/>
      <c r="BV31" s="737"/>
      <c r="BW31" s="737"/>
      <c r="BX31" s="738">
        <v>97.5</v>
      </c>
      <c r="BY31" s="737"/>
      <c r="BZ31" s="737"/>
      <c r="CA31" s="737"/>
      <c r="CB31" s="739"/>
      <c r="CD31" s="754"/>
      <c r="CE31" s="755"/>
      <c r="CF31" s="699" t="s">
        <v>314</v>
      </c>
      <c r="CG31" s="700"/>
      <c r="CH31" s="700"/>
      <c r="CI31" s="700"/>
      <c r="CJ31" s="700"/>
      <c r="CK31" s="700"/>
      <c r="CL31" s="700"/>
      <c r="CM31" s="700"/>
      <c r="CN31" s="700"/>
      <c r="CO31" s="700"/>
      <c r="CP31" s="700"/>
      <c r="CQ31" s="701"/>
      <c r="CR31" s="665">
        <v>29727</v>
      </c>
      <c r="CS31" s="676"/>
      <c r="CT31" s="676"/>
      <c r="CU31" s="676"/>
      <c r="CV31" s="676"/>
      <c r="CW31" s="676"/>
      <c r="CX31" s="676"/>
      <c r="CY31" s="677"/>
      <c r="CZ31" s="668">
        <v>0.3</v>
      </c>
      <c r="DA31" s="678"/>
      <c r="DB31" s="678"/>
      <c r="DC31" s="679"/>
      <c r="DD31" s="671">
        <v>26838</v>
      </c>
      <c r="DE31" s="676"/>
      <c r="DF31" s="676"/>
      <c r="DG31" s="676"/>
      <c r="DH31" s="676"/>
      <c r="DI31" s="676"/>
      <c r="DJ31" s="676"/>
      <c r="DK31" s="677"/>
      <c r="DL31" s="671">
        <v>26838</v>
      </c>
      <c r="DM31" s="676"/>
      <c r="DN31" s="676"/>
      <c r="DO31" s="676"/>
      <c r="DP31" s="676"/>
      <c r="DQ31" s="676"/>
      <c r="DR31" s="676"/>
      <c r="DS31" s="676"/>
      <c r="DT31" s="676"/>
      <c r="DU31" s="676"/>
      <c r="DV31" s="677"/>
      <c r="DW31" s="668">
        <v>0.6</v>
      </c>
      <c r="DX31" s="678"/>
      <c r="DY31" s="678"/>
      <c r="DZ31" s="678"/>
      <c r="EA31" s="678"/>
      <c r="EB31" s="678"/>
      <c r="EC31" s="710"/>
    </row>
    <row r="32" spans="2:133" ht="11.25" customHeight="1" x14ac:dyDescent="0.2">
      <c r="B32" s="662" t="s">
        <v>315</v>
      </c>
      <c r="C32" s="663"/>
      <c r="D32" s="663"/>
      <c r="E32" s="663"/>
      <c r="F32" s="663"/>
      <c r="G32" s="663"/>
      <c r="H32" s="663"/>
      <c r="I32" s="663"/>
      <c r="J32" s="663"/>
      <c r="K32" s="663"/>
      <c r="L32" s="663"/>
      <c r="M32" s="663"/>
      <c r="N32" s="663"/>
      <c r="O32" s="663"/>
      <c r="P32" s="663"/>
      <c r="Q32" s="664"/>
      <c r="R32" s="665">
        <v>1781688</v>
      </c>
      <c r="S32" s="666"/>
      <c r="T32" s="666"/>
      <c r="U32" s="666"/>
      <c r="V32" s="666"/>
      <c r="W32" s="666"/>
      <c r="X32" s="666"/>
      <c r="Y32" s="667"/>
      <c r="Z32" s="692">
        <v>16.3</v>
      </c>
      <c r="AA32" s="692"/>
      <c r="AB32" s="692"/>
      <c r="AC32" s="692"/>
      <c r="AD32" s="693" t="s">
        <v>130</v>
      </c>
      <c r="AE32" s="693"/>
      <c r="AF32" s="693"/>
      <c r="AG32" s="693"/>
      <c r="AH32" s="693"/>
      <c r="AI32" s="693"/>
      <c r="AJ32" s="693"/>
      <c r="AK32" s="693"/>
      <c r="AL32" s="668" t="s">
        <v>130</v>
      </c>
      <c r="AM32" s="669"/>
      <c r="AN32" s="669"/>
      <c r="AO32" s="694"/>
      <c r="AP32" s="742"/>
      <c r="AQ32" s="743"/>
      <c r="AR32" s="743"/>
      <c r="AS32" s="743"/>
      <c r="AT32" s="747"/>
      <c r="AU32" s="363" t="s">
        <v>316</v>
      </c>
      <c r="AV32" s="363"/>
      <c r="AW32" s="363"/>
      <c r="AX32" s="662" t="s">
        <v>317</v>
      </c>
      <c r="AY32" s="663"/>
      <c r="AZ32" s="663"/>
      <c r="BA32" s="663"/>
      <c r="BB32" s="663"/>
      <c r="BC32" s="663"/>
      <c r="BD32" s="663"/>
      <c r="BE32" s="663"/>
      <c r="BF32" s="664"/>
      <c r="BG32" s="731">
        <v>99.2</v>
      </c>
      <c r="BH32" s="676"/>
      <c r="BI32" s="676"/>
      <c r="BJ32" s="676"/>
      <c r="BK32" s="676"/>
      <c r="BL32" s="676"/>
      <c r="BM32" s="669">
        <v>97.1</v>
      </c>
      <c r="BN32" s="732"/>
      <c r="BO32" s="732"/>
      <c r="BP32" s="732"/>
      <c r="BQ32" s="708"/>
      <c r="BR32" s="731">
        <v>99</v>
      </c>
      <c r="BS32" s="676"/>
      <c r="BT32" s="676"/>
      <c r="BU32" s="676"/>
      <c r="BV32" s="676"/>
      <c r="BW32" s="676"/>
      <c r="BX32" s="669">
        <v>97</v>
      </c>
      <c r="BY32" s="732"/>
      <c r="BZ32" s="732"/>
      <c r="CA32" s="732"/>
      <c r="CB32" s="708"/>
      <c r="CD32" s="756"/>
      <c r="CE32" s="757"/>
      <c r="CF32" s="699" t="s">
        <v>318</v>
      </c>
      <c r="CG32" s="700"/>
      <c r="CH32" s="700"/>
      <c r="CI32" s="700"/>
      <c r="CJ32" s="700"/>
      <c r="CK32" s="700"/>
      <c r="CL32" s="700"/>
      <c r="CM32" s="700"/>
      <c r="CN32" s="700"/>
      <c r="CO32" s="700"/>
      <c r="CP32" s="700"/>
      <c r="CQ32" s="701"/>
      <c r="CR32" s="665" t="s">
        <v>130</v>
      </c>
      <c r="CS32" s="666"/>
      <c r="CT32" s="666"/>
      <c r="CU32" s="666"/>
      <c r="CV32" s="666"/>
      <c r="CW32" s="666"/>
      <c r="CX32" s="666"/>
      <c r="CY32" s="667"/>
      <c r="CZ32" s="668" t="s">
        <v>130</v>
      </c>
      <c r="DA32" s="678"/>
      <c r="DB32" s="678"/>
      <c r="DC32" s="679"/>
      <c r="DD32" s="671" t="s">
        <v>130</v>
      </c>
      <c r="DE32" s="666"/>
      <c r="DF32" s="666"/>
      <c r="DG32" s="666"/>
      <c r="DH32" s="666"/>
      <c r="DI32" s="666"/>
      <c r="DJ32" s="666"/>
      <c r="DK32" s="667"/>
      <c r="DL32" s="671" t="s">
        <v>130</v>
      </c>
      <c r="DM32" s="666"/>
      <c r="DN32" s="666"/>
      <c r="DO32" s="666"/>
      <c r="DP32" s="666"/>
      <c r="DQ32" s="666"/>
      <c r="DR32" s="666"/>
      <c r="DS32" s="666"/>
      <c r="DT32" s="666"/>
      <c r="DU32" s="666"/>
      <c r="DV32" s="667"/>
      <c r="DW32" s="668" t="s">
        <v>130</v>
      </c>
      <c r="DX32" s="678"/>
      <c r="DY32" s="678"/>
      <c r="DZ32" s="678"/>
      <c r="EA32" s="678"/>
      <c r="EB32" s="678"/>
      <c r="EC32" s="710"/>
    </row>
    <row r="33" spans="2:133" ht="11.25" customHeight="1" x14ac:dyDescent="0.2">
      <c r="B33" s="728" t="s">
        <v>319</v>
      </c>
      <c r="C33" s="729"/>
      <c r="D33" s="729"/>
      <c r="E33" s="729"/>
      <c r="F33" s="729"/>
      <c r="G33" s="729"/>
      <c r="H33" s="729"/>
      <c r="I33" s="729"/>
      <c r="J33" s="729"/>
      <c r="K33" s="729"/>
      <c r="L33" s="729"/>
      <c r="M33" s="729"/>
      <c r="N33" s="729"/>
      <c r="O33" s="729"/>
      <c r="P33" s="729"/>
      <c r="Q33" s="730"/>
      <c r="R33" s="665" t="s">
        <v>130</v>
      </c>
      <c r="S33" s="666"/>
      <c r="T33" s="666"/>
      <c r="U33" s="666"/>
      <c r="V33" s="666"/>
      <c r="W33" s="666"/>
      <c r="X33" s="666"/>
      <c r="Y33" s="667"/>
      <c r="Z33" s="692" t="s">
        <v>130</v>
      </c>
      <c r="AA33" s="692"/>
      <c r="AB33" s="692"/>
      <c r="AC33" s="692"/>
      <c r="AD33" s="693" t="s">
        <v>130</v>
      </c>
      <c r="AE33" s="693"/>
      <c r="AF33" s="693"/>
      <c r="AG33" s="693"/>
      <c r="AH33" s="693"/>
      <c r="AI33" s="693"/>
      <c r="AJ33" s="693"/>
      <c r="AK33" s="693"/>
      <c r="AL33" s="668" t="s">
        <v>130</v>
      </c>
      <c r="AM33" s="669"/>
      <c r="AN33" s="669"/>
      <c r="AO33" s="694"/>
      <c r="AP33" s="744"/>
      <c r="AQ33" s="745"/>
      <c r="AR33" s="745"/>
      <c r="AS33" s="745"/>
      <c r="AT33" s="748"/>
      <c r="AU33" s="361"/>
      <c r="AV33" s="361"/>
      <c r="AW33" s="361"/>
      <c r="AX33" s="642" t="s">
        <v>320</v>
      </c>
      <c r="AY33" s="643"/>
      <c r="AZ33" s="643"/>
      <c r="BA33" s="643"/>
      <c r="BB33" s="643"/>
      <c r="BC33" s="643"/>
      <c r="BD33" s="643"/>
      <c r="BE33" s="643"/>
      <c r="BF33" s="644"/>
      <c r="BG33" s="727">
        <v>99.4</v>
      </c>
      <c r="BH33" s="646"/>
      <c r="BI33" s="646"/>
      <c r="BJ33" s="646"/>
      <c r="BK33" s="646"/>
      <c r="BL33" s="646"/>
      <c r="BM33" s="684">
        <v>98.1</v>
      </c>
      <c r="BN33" s="646"/>
      <c r="BO33" s="646"/>
      <c r="BP33" s="646"/>
      <c r="BQ33" s="695"/>
      <c r="BR33" s="727">
        <v>99.4</v>
      </c>
      <c r="BS33" s="646"/>
      <c r="BT33" s="646"/>
      <c r="BU33" s="646"/>
      <c r="BV33" s="646"/>
      <c r="BW33" s="646"/>
      <c r="BX33" s="684">
        <v>97.8</v>
      </c>
      <c r="BY33" s="646"/>
      <c r="BZ33" s="646"/>
      <c r="CA33" s="646"/>
      <c r="CB33" s="695"/>
      <c r="CD33" s="699" t="s">
        <v>321</v>
      </c>
      <c r="CE33" s="700"/>
      <c r="CF33" s="700"/>
      <c r="CG33" s="700"/>
      <c r="CH33" s="700"/>
      <c r="CI33" s="700"/>
      <c r="CJ33" s="700"/>
      <c r="CK33" s="700"/>
      <c r="CL33" s="700"/>
      <c r="CM33" s="700"/>
      <c r="CN33" s="700"/>
      <c r="CO33" s="700"/>
      <c r="CP33" s="700"/>
      <c r="CQ33" s="701"/>
      <c r="CR33" s="665">
        <v>5278255</v>
      </c>
      <c r="CS33" s="676"/>
      <c r="CT33" s="676"/>
      <c r="CU33" s="676"/>
      <c r="CV33" s="676"/>
      <c r="CW33" s="676"/>
      <c r="CX33" s="676"/>
      <c r="CY33" s="677"/>
      <c r="CZ33" s="668">
        <v>50.8</v>
      </c>
      <c r="DA33" s="678"/>
      <c r="DB33" s="678"/>
      <c r="DC33" s="679"/>
      <c r="DD33" s="671">
        <v>3864487</v>
      </c>
      <c r="DE33" s="676"/>
      <c r="DF33" s="676"/>
      <c r="DG33" s="676"/>
      <c r="DH33" s="676"/>
      <c r="DI33" s="676"/>
      <c r="DJ33" s="676"/>
      <c r="DK33" s="677"/>
      <c r="DL33" s="671">
        <v>2508784</v>
      </c>
      <c r="DM33" s="676"/>
      <c r="DN33" s="676"/>
      <c r="DO33" s="676"/>
      <c r="DP33" s="676"/>
      <c r="DQ33" s="676"/>
      <c r="DR33" s="676"/>
      <c r="DS33" s="676"/>
      <c r="DT33" s="676"/>
      <c r="DU33" s="676"/>
      <c r="DV33" s="677"/>
      <c r="DW33" s="668">
        <v>52.3</v>
      </c>
      <c r="DX33" s="678"/>
      <c r="DY33" s="678"/>
      <c r="DZ33" s="678"/>
      <c r="EA33" s="678"/>
      <c r="EB33" s="678"/>
      <c r="EC33" s="710"/>
    </row>
    <row r="34" spans="2:133" ht="11.25" customHeight="1" x14ac:dyDescent="0.2">
      <c r="B34" s="662" t="s">
        <v>322</v>
      </c>
      <c r="C34" s="663"/>
      <c r="D34" s="663"/>
      <c r="E34" s="663"/>
      <c r="F34" s="663"/>
      <c r="G34" s="663"/>
      <c r="H34" s="663"/>
      <c r="I34" s="663"/>
      <c r="J34" s="663"/>
      <c r="K34" s="663"/>
      <c r="L34" s="663"/>
      <c r="M34" s="663"/>
      <c r="N34" s="663"/>
      <c r="O34" s="663"/>
      <c r="P34" s="663"/>
      <c r="Q34" s="664"/>
      <c r="R34" s="665">
        <v>2060130</v>
      </c>
      <c r="S34" s="666"/>
      <c r="T34" s="666"/>
      <c r="U34" s="666"/>
      <c r="V34" s="666"/>
      <c r="W34" s="666"/>
      <c r="X34" s="666"/>
      <c r="Y34" s="667"/>
      <c r="Z34" s="692">
        <v>18.8</v>
      </c>
      <c r="AA34" s="692"/>
      <c r="AB34" s="692"/>
      <c r="AC34" s="692"/>
      <c r="AD34" s="693" t="s">
        <v>130</v>
      </c>
      <c r="AE34" s="693"/>
      <c r="AF34" s="693"/>
      <c r="AG34" s="693"/>
      <c r="AH34" s="693"/>
      <c r="AI34" s="693"/>
      <c r="AJ34" s="693"/>
      <c r="AK34" s="693"/>
      <c r="AL34" s="668" t="s">
        <v>130</v>
      </c>
      <c r="AM34" s="669"/>
      <c r="AN34" s="669"/>
      <c r="AO34" s="694"/>
      <c r="AP34" s="216"/>
      <c r="AQ34" s="217"/>
      <c r="AR34" s="363"/>
      <c r="AS34" s="367"/>
      <c r="AT34" s="367"/>
      <c r="AU34" s="367"/>
      <c r="AV34" s="367"/>
      <c r="AW34" s="367"/>
      <c r="AX34" s="367"/>
      <c r="AY34" s="367"/>
      <c r="AZ34" s="367"/>
      <c r="BA34" s="367"/>
      <c r="BB34" s="367"/>
      <c r="BC34" s="367"/>
      <c r="BD34" s="367"/>
      <c r="BE34" s="367"/>
      <c r="BF34" s="367"/>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99" t="s">
        <v>323</v>
      </c>
      <c r="CE34" s="700"/>
      <c r="CF34" s="700"/>
      <c r="CG34" s="700"/>
      <c r="CH34" s="700"/>
      <c r="CI34" s="700"/>
      <c r="CJ34" s="700"/>
      <c r="CK34" s="700"/>
      <c r="CL34" s="700"/>
      <c r="CM34" s="700"/>
      <c r="CN34" s="700"/>
      <c r="CO34" s="700"/>
      <c r="CP34" s="700"/>
      <c r="CQ34" s="701"/>
      <c r="CR34" s="665">
        <v>1587498</v>
      </c>
      <c r="CS34" s="666"/>
      <c r="CT34" s="666"/>
      <c r="CU34" s="666"/>
      <c r="CV34" s="666"/>
      <c r="CW34" s="666"/>
      <c r="CX34" s="666"/>
      <c r="CY34" s="667"/>
      <c r="CZ34" s="668">
        <v>15.3</v>
      </c>
      <c r="DA34" s="678"/>
      <c r="DB34" s="678"/>
      <c r="DC34" s="679"/>
      <c r="DD34" s="671">
        <v>891817</v>
      </c>
      <c r="DE34" s="666"/>
      <c r="DF34" s="666"/>
      <c r="DG34" s="666"/>
      <c r="DH34" s="666"/>
      <c r="DI34" s="666"/>
      <c r="DJ34" s="666"/>
      <c r="DK34" s="667"/>
      <c r="DL34" s="671">
        <v>682108</v>
      </c>
      <c r="DM34" s="666"/>
      <c r="DN34" s="666"/>
      <c r="DO34" s="666"/>
      <c r="DP34" s="666"/>
      <c r="DQ34" s="666"/>
      <c r="DR34" s="666"/>
      <c r="DS34" s="666"/>
      <c r="DT34" s="666"/>
      <c r="DU34" s="666"/>
      <c r="DV34" s="667"/>
      <c r="DW34" s="668">
        <v>14.2</v>
      </c>
      <c r="DX34" s="678"/>
      <c r="DY34" s="678"/>
      <c r="DZ34" s="678"/>
      <c r="EA34" s="678"/>
      <c r="EB34" s="678"/>
      <c r="EC34" s="710"/>
    </row>
    <row r="35" spans="2:133" ht="11.25" customHeight="1" x14ac:dyDescent="0.2">
      <c r="B35" s="662" t="s">
        <v>324</v>
      </c>
      <c r="C35" s="663"/>
      <c r="D35" s="663"/>
      <c r="E35" s="663"/>
      <c r="F35" s="663"/>
      <c r="G35" s="663"/>
      <c r="H35" s="663"/>
      <c r="I35" s="663"/>
      <c r="J35" s="663"/>
      <c r="K35" s="663"/>
      <c r="L35" s="663"/>
      <c r="M35" s="663"/>
      <c r="N35" s="663"/>
      <c r="O35" s="663"/>
      <c r="P35" s="663"/>
      <c r="Q35" s="664"/>
      <c r="R35" s="665">
        <v>79993</v>
      </c>
      <c r="S35" s="666"/>
      <c r="T35" s="666"/>
      <c r="U35" s="666"/>
      <c r="V35" s="666"/>
      <c r="W35" s="666"/>
      <c r="X35" s="666"/>
      <c r="Y35" s="667"/>
      <c r="Z35" s="692">
        <v>0.7</v>
      </c>
      <c r="AA35" s="692"/>
      <c r="AB35" s="692"/>
      <c r="AC35" s="692"/>
      <c r="AD35" s="693">
        <v>79966</v>
      </c>
      <c r="AE35" s="693"/>
      <c r="AF35" s="693"/>
      <c r="AG35" s="693"/>
      <c r="AH35" s="693"/>
      <c r="AI35" s="693"/>
      <c r="AJ35" s="693"/>
      <c r="AK35" s="693"/>
      <c r="AL35" s="668">
        <v>1.8</v>
      </c>
      <c r="AM35" s="669"/>
      <c r="AN35" s="669"/>
      <c r="AO35" s="694"/>
      <c r="AP35" s="218"/>
      <c r="AQ35" s="724" t="s">
        <v>325</v>
      </c>
      <c r="AR35" s="725"/>
      <c r="AS35" s="725"/>
      <c r="AT35" s="725"/>
      <c r="AU35" s="725"/>
      <c r="AV35" s="725"/>
      <c r="AW35" s="725"/>
      <c r="AX35" s="725"/>
      <c r="AY35" s="725"/>
      <c r="AZ35" s="725"/>
      <c r="BA35" s="725"/>
      <c r="BB35" s="725"/>
      <c r="BC35" s="725"/>
      <c r="BD35" s="725"/>
      <c r="BE35" s="725"/>
      <c r="BF35" s="726"/>
      <c r="BG35" s="724" t="s">
        <v>326</v>
      </c>
      <c r="BH35" s="725"/>
      <c r="BI35" s="725"/>
      <c r="BJ35" s="725"/>
      <c r="BK35" s="725"/>
      <c r="BL35" s="725"/>
      <c r="BM35" s="725"/>
      <c r="BN35" s="725"/>
      <c r="BO35" s="725"/>
      <c r="BP35" s="725"/>
      <c r="BQ35" s="725"/>
      <c r="BR35" s="725"/>
      <c r="BS35" s="725"/>
      <c r="BT35" s="725"/>
      <c r="BU35" s="725"/>
      <c r="BV35" s="725"/>
      <c r="BW35" s="725"/>
      <c r="BX35" s="725"/>
      <c r="BY35" s="725"/>
      <c r="BZ35" s="725"/>
      <c r="CA35" s="725"/>
      <c r="CB35" s="726"/>
      <c r="CD35" s="699" t="s">
        <v>327</v>
      </c>
      <c r="CE35" s="700"/>
      <c r="CF35" s="700"/>
      <c r="CG35" s="700"/>
      <c r="CH35" s="700"/>
      <c r="CI35" s="700"/>
      <c r="CJ35" s="700"/>
      <c r="CK35" s="700"/>
      <c r="CL35" s="700"/>
      <c r="CM35" s="700"/>
      <c r="CN35" s="700"/>
      <c r="CO35" s="700"/>
      <c r="CP35" s="700"/>
      <c r="CQ35" s="701"/>
      <c r="CR35" s="665">
        <v>46674</v>
      </c>
      <c r="CS35" s="676"/>
      <c r="CT35" s="676"/>
      <c r="CU35" s="676"/>
      <c r="CV35" s="676"/>
      <c r="CW35" s="676"/>
      <c r="CX35" s="676"/>
      <c r="CY35" s="677"/>
      <c r="CZ35" s="668">
        <v>0.4</v>
      </c>
      <c r="DA35" s="678"/>
      <c r="DB35" s="678"/>
      <c r="DC35" s="679"/>
      <c r="DD35" s="671">
        <v>43499</v>
      </c>
      <c r="DE35" s="676"/>
      <c r="DF35" s="676"/>
      <c r="DG35" s="676"/>
      <c r="DH35" s="676"/>
      <c r="DI35" s="676"/>
      <c r="DJ35" s="676"/>
      <c r="DK35" s="677"/>
      <c r="DL35" s="671">
        <v>43499</v>
      </c>
      <c r="DM35" s="676"/>
      <c r="DN35" s="676"/>
      <c r="DO35" s="676"/>
      <c r="DP35" s="676"/>
      <c r="DQ35" s="676"/>
      <c r="DR35" s="676"/>
      <c r="DS35" s="676"/>
      <c r="DT35" s="676"/>
      <c r="DU35" s="676"/>
      <c r="DV35" s="677"/>
      <c r="DW35" s="668">
        <v>0.9</v>
      </c>
      <c r="DX35" s="678"/>
      <c r="DY35" s="678"/>
      <c r="DZ35" s="678"/>
      <c r="EA35" s="678"/>
      <c r="EB35" s="678"/>
      <c r="EC35" s="710"/>
    </row>
    <row r="36" spans="2:133" ht="11.25" customHeight="1" x14ac:dyDescent="0.2">
      <c r="B36" s="662" t="s">
        <v>328</v>
      </c>
      <c r="C36" s="663"/>
      <c r="D36" s="663"/>
      <c r="E36" s="663"/>
      <c r="F36" s="663"/>
      <c r="G36" s="663"/>
      <c r="H36" s="663"/>
      <c r="I36" s="663"/>
      <c r="J36" s="663"/>
      <c r="K36" s="663"/>
      <c r="L36" s="663"/>
      <c r="M36" s="663"/>
      <c r="N36" s="663"/>
      <c r="O36" s="663"/>
      <c r="P36" s="663"/>
      <c r="Q36" s="664"/>
      <c r="R36" s="665">
        <v>1400</v>
      </c>
      <c r="S36" s="666"/>
      <c r="T36" s="666"/>
      <c r="U36" s="666"/>
      <c r="V36" s="666"/>
      <c r="W36" s="666"/>
      <c r="X36" s="666"/>
      <c r="Y36" s="667"/>
      <c r="Z36" s="692">
        <v>0</v>
      </c>
      <c r="AA36" s="692"/>
      <c r="AB36" s="692"/>
      <c r="AC36" s="692"/>
      <c r="AD36" s="693" t="s">
        <v>130</v>
      </c>
      <c r="AE36" s="693"/>
      <c r="AF36" s="693"/>
      <c r="AG36" s="693"/>
      <c r="AH36" s="693"/>
      <c r="AI36" s="693"/>
      <c r="AJ36" s="693"/>
      <c r="AK36" s="693"/>
      <c r="AL36" s="668" t="s">
        <v>130</v>
      </c>
      <c r="AM36" s="669"/>
      <c r="AN36" s="669"/>
      <c r="AO36" s="694"/>
      <c r="AP36" s="218"/>
      <c r="AQ36" s="715" t="s">
        <v>329</v>
      </c>
      <c r="AR36" s="716"/>
      <c r="AS36" s="716"/>
      <c r="AT36" s="716"/>
      <c r="AU36" s="716"/>
      <c r="AV36" s="716"/>
      <c r="AW36" s="716"/>
      <c r="AX36" s="716"/>
      <c r="AY36" s="717"/>
      <c r="AZ36" s="718">
        <v>1226277</v>
      </c>
      <c r="BA36" s="719"/>
      <c r="BB36" s="719"/>
      <c r="BC36" s="719"/>
      <c r="BD36" s="719"/>
      <c r="BE36" s="719"/>
      <c r="BF36" s="720"/>
      <c r="BG36" s="721" t="s">
        <v>330</v>
      </c>
      <c r="BH36" s="722"/>
      <c r="BI36" s="722"/>
      <c r="BJ36" s="722"/>
      <c r="BK36" s="722"/>
      <c r="BL36" s="722"/>
      <c r="BM36" s="722"/>
      <c r="BN36" s="722"/>
      <c r="BO36" s="722"/>
      <c r="BP36" s="722"/>
      <c r="BQ36" s="722"/>
      <c r="BR36" s="722"/>
      <c r="BS36" s="722"/>
      <c r="BT36" s="722"/>
      <c r="BU36" s="723"/>
      <c r="BV36" s="718">
        <v>99873</v>
      </c>
      <c r="BW36" s="719"/>
      <c r="BX36" s="719"/>
      <c r="BY36" s="719"/>
      <c r="BZ36" s="719"/>
      <c r="CA36" s="719"/>
      <c r="CB36" s="720"/>
      <c r="CD36" s="699" t="s">
        <v>331</v>
      </c>
      <c r="CE36" s="700"/>
      <c r="CF36" s="700"/>
      <c r="CG36" s="700"/>
      <c r="CH36" s="700"/>
      <c r="CI36" s="700"/>
      <c r="CJ36" s="700"/>
      <c r="CK36" s="700"/>
      <c r="CL36" s="700"/>
      <c r="CM36" s="700"/>
      <c r="CN36" s="700"/>
      <c r="CO36" s="700"/>
      <c r="CP36" s="700"/>
      <c r="CQ36" s="701"/>
      <c r="CR36" s="665">
        <v>1867673</v>
      </c>
      <c r="CS36" s="666"/>
      <c r="CT36" s="666"/>
      <c r="CU36" s="666"/>
      <c r="CV36" s="666"/>
      <c r="CW36" s="666"/>
      <c r="CX36" s="666"/>
      <c r="CY36" s="667"/>
      <c r="CZ36" s="668">
        <v>18</v>
      </c>
      <c r="DA36" s="678"/>
      <c r="DB36" s="678"/>
      <c r="DC36" s="679"/>
      <c r="DD36" s="671">
        <v>1370790</v>
      </c>
      <c r="DE36" s="666"/>
      <c r="DF36" s="666"/>
      <c r="DG36" s="666"/>
      <c r="DH36" s="666"/>
      <c r="DI36" s="666"/>
      <c r="DJ36" s="666"/>
      <c r="DK36" s="667"/>
      <c r="DL36" s="671">
        <v>1138247</v>
      </c>
      <c r="DM36" s="666"/>
      <c r="DN36" s="666"/>
      <c r="DO36" s="666"/>
      <c r="DP36" s="666"/>
      <c r="DQ36" s="666"/>
      <c r="DR36" s="666"/>
      <c r="DS36" s="666"/>
      <c r="DT36" s="666"/>
      <c r="DU36" s="666"/>
      <c r="DV36" s="667"/>
      <c r="DW36" s="668">
        <v>23.7</v>
      </c>
      <c r="DX36" s="678"/>
      <c r="DY36" s="678"/>
      <c r="DZ36" s="678"/>
      <c r="EA36" s="678"/>
      <c r="EB36" s="678"/>
      <c r="EC36" s="710"/>
    </row>
    <row r="37" spans="2:133" ht="11.25" customHeight="1" x14ac:dyDescent="0.2">
      <c r="B37" s="662" t="s">
        <v>332</v>
      </c>
      <c r="C37" s="663"/>
      <c r="D37" s="663"/>
      <c r="E37" s="663"/>
      <c r="F37" s="663"/>
      <c r="G37" s="663"/>
      <c r="H37" s="663"/>
      <c r="I37" s="663"/>
      <c r="J37" s="663"/>
      <c r="K37" s="663"/>
      <c r="L37" s="663"/>
      <c r="M37" s="663"/>
      <c r="N37" s="663"/>
      <c r="O37" s="663"/>
      <c r="P37" s="663"/>
      <c r="Q37" s="664"/>
      <c r="R37" s="665">
        <v>112122</v>
      </c>
      <c r="S37" s="666"/>
      <c r="T37" s="666"/>
      <c r="U37" s="666"/>
      <c r="V37" s="666"/>
      <c r="W37" s="666"/>
      <c r="X37" s="666"/>
      <c r="Y37" s="667"/>
      <c r="Z37" s="692">
        <v>1</v>
      </c>
      <c r="AA37" s="692"/>
      <c r="AB37" s="692"/>
      <c r="AC37" s="692"/>
      <c r="AD37" s="693" t="s">
        <v>130</v>
      </c>
      <c r="AE37" s="693"/>
      <c r="AF37" s="693"/>
      <c r="AG37" s="693"/>
      <c r="AH37" s="693"/>
      <c r="AI37" s="693"/>
      <c r="AJ37" s="693"/>
      <c r="AK37" s="693"/>
      <c r="AL37" s="668" t="s">
        <v>130</v>
      </c>
      <c r="AM37" s="669"/>
      <c r="AN37" s="669"/>
      <c r="AO37" s="694"/>
      <c r="AQ37" s="705" t="s">
        <v>333</v>
      </c>
      <c r="AR37" s="706"/>
      <c r="AS37" s="706"/>
      <c r="AT37" s="706"/>
      <c r="AU37" s="706"/>
      <c r="AV37" s="706"/>
      <c r="AW37" s="706"/>
      <c r="AX37" s="706"/>
      <c r="AY37" s="707"/>
      <c r="AZ37" s="665">
        <v>290005</v>
      </c>
      <c r="BA37" s="666"/>
      <c r="BB37" s="666"/>
      <c r="BC37" s="666"/>
      <c r="BD37" s="676"/>
      <c r="BE37" s="676"/>
      <c r="BF37" s="708"/>
      <c r="BG37" s="699" t="s">
        <v>334</v>
      </c>
      <c r="BH37" s="700"/>
      <c r="BI37" s="700"/>
      <c r="BJ37" s="700"/>
      <c r="BK37" s="700"/>
      <c r="BL37" s="700"/>
      <c r="BM37" s="700"/>
      <c r="BN37" s="700"/>
      <c r="BO37" s="700"/>
      <c r="BP37" s="700"/>
      <c r="BQ37" s="700"/>
      <c r="BR37" s="700"/>
      <c r="BS37" s="700"/>
      <c r="BT37" s="700"/>
      <c r="BU37" s="701"/>
      <c r="BV37" s="665">
        <v>-35668</v>
      </c>
      <c r="BW37" s="666"/>
      <c r="BX37" s="666"/>
      <c r="BY37" s="666"/>
      <c r="BZ37" s="666"/>
      <c r="CA37" s="666"/>
      <c r="CB37" s="709"/>
      <c r="CD37" s="699" t="s">
        <v>335</v>
      </c>
      <c r="CE37" s="700"/>
      <c r="CF37" s="700"/>
      <c r="CG37" s="700"/>
      <c r="CH37" s="700"/>
      <c r="CI37" s="700"/>
      <c r="CJ37" s="700"/>
      <c r="CK37" s="700"/>
      <c r="CL37" s="700"/>
      <c r="CM37" s="700"/>
      <c r="CN37" s="700"/>
      <c r="CO37" s="700"/>
      <c r="CP37" s="700"/>
      <c r="CQ37" s="701"/>
      <c r="CR37" s="665">
        <v>221770</v>
      </c>
      <c r="CS37" s="676"/>
      <c r="CT37" s="676"/>
      <c r="CU37" s="676"/>
      <c r="CV37" s="676"/>
      <c r="CW37" s="676"/>
      <c r="CX37" s="676"/>
      <c r="CY37" s="677"/>
      <c r="CZ37" s="668">
        <v>2.1</v>
      </c>
      <c r="DA37" s="678"/>
      <c r="DB37" s="678"/>
      <c r="DC37" s="679"/>
      <c r="DD37" s="671">
        <v>125370</v>
      </c>
      <c r="DE37" s="676"/>
      <c r="DF37" s="676"/>
      <c r="DG37" s="676"/>
      <c r="DH37" s="676"/>
      <c r="DI37" s="676"/>
      <c r="DJ37" s="676"/>
      <c r="DK37" s="677"/>
      <c r="DL37" s="671">
        <v>111716</v>
      </c>
      <c r="DM37" s="676"/>
      <c r="DN37" s="676"/>
      <c r="DO37" s="676"/>
      <c r="DP37" s="676"/>
      <c r="DQ37" s="676"/>
      <c r="DR37" s="676"/>
      <c r="DS37" s="676"/>
      <c r="DT37" s="676"/>
      <c r="DU37" s="676"/>
      <c r="DV37" s="677"/>
      <c r="DW37" s="668">
        <v>2.2999999999999998</v>
      </c>
      <c r="DX37" s="678"/>
      <c r="DY37" s="678"/>
      <c r="DZ37" s="678"/>
      <c r="EA37" s="678"/>
      <c r="EB37" s="678"/>
      <c r="EC37" s="710"/>
    </row>
    <row r="38" spans="2:133" ht="11.25" customHeight="1" x14ac:dyDescent="0.2">
      <c r="B38" s="662" t="s">
        <v>336</v>
      </c>
      <c r="C38" s="663"/>
      <c r="D38" s="663"/>
      <c r="E38" s="663"/>
      <c r="F38" s="663"/>
      <c r="G38" s="663"/>
      <c r="H38" s="663"/>
      <c r="I38" s="663"/>
      <c r="J38" s="663"/>
      <c r="K38" s="663"/>
      <c r="L38" s="663"/>
      <c r="M38" s="663"/>
      <c r="N38" s="663"/>
      <c r="O38" s="663"/>
      <c r="P38" s="663"/>
      <c r="Q38" s="664"/>
      <c r="R38" s="665">
        <v>524953</v>
      </c>
      <c r="S38" s="666"/>
      <c r="T38" s="666"/>
      <c r="U38" s="666"/>
      <c r="V38" s="666"/>
      <c r="W38" s="666"/>
      <c r="X38" s="666"/>
      <c r="Y38" s="667"/>
      <c r="Z38" s="692">
        <v>4.8</v>
      </c>
      <c r="AA38" s="692"/>
      <c r="AB38" s="692"/>
      <c r="AC38" s="692"/>
      <c r="AD38" s="693" t="s">
        <v>130</v>
      </c>
      <c r="AE38" s="693"/>
      <c r="AF38" s="693"/>
      <c r="AG38" s="693"/>
      <c r="AH38" s="693"/>
      <c r="AI38" s="693"/>
      <c r="AJ38" s="693"/>
      <c r="AK38" s="693"/>
      <c r="AL38" s="668" t="s">
        <v>130</v>
      </c>
      <c r="AM38" s="669"/>
      <c r="AN38" s="669"/>
      <c r="AO38" s="694"/>
      <c r="AQ38" s="705" t="s">
        <v>337</v>
      </c>
      <c r="AR38" s="706"/>
      <c r="AS38" s="706"/>
      <c r="AT38" s="706"/>
      <c r="AU38" s="706"/>
      <c r="AV38" s="706"/>
      <c r="AW38" s="706"/>
      <c r="AX38" s="706"/>
      <c r="AY38" s="707"/>
      <c r="AZ38" s="665">
        <v>209081</v>
      </c>
      <c r="BA38" s="666"/>
      <c r="BB38" s="666"/>
      <c r="BC38" s="666"/>
      <c r="BD38" s="676"/>
      <c r="BE38" s="676"/>
      <c r="BF38" s="708"/>
      <c r="BG38" s="699" t="s">
        <v>338</v>
      </c>
      <c r="BH38" s="700"/>
      <c r="BI38" s="700"/>
      <c r="BJ38" s="700"/>
      <c r="BK38" s="700"/>
      <c r="BL38" s="700"/>
      <c r="BM38" s="700"/>
      <c r="BN38" s="700"/>
      <c r="BO38" s="700"/>
      <c r="BP38" s="700"/>
      <c r="BQ38" s="700"/>
      <c r="BR38" s="700"/>
      <c r="BS38" s="700"/>
      <c r="BT38" s="700"/>
      <c r="BU38" s="701"/>
      <c r="BV38" s="665">
        <v>2393</v>
      </c>
      <c r="BW38" s="666"/>
      <c r="BX38" s="666"/>
      <c r="BY38" s="666"/>
      <c r="BZ38" s="666"/>
      <c r="CA38" s="666"/>
      <c r="CB38" s="709"/>
      <c r="CD38" s="699" t="s">
        <v>339</v>
      </c>
      <c r="CE38" s="700"/>
      <c r="CF38" s="700"/>
      <c r="CG38" s="700"/>
      <c r="CH38" s="700"/>
      <c r="CI38" s="700"/>
      <c r="CJ38" s="700"/>
      <c r="CK38" s="700"/>
      <c r="CL38" s="700"/>
      <c r="CM38" s="700"/>
      <c r="CN38" s="700"/>
      <c r="CO38" s="700"/>
      <c r="CP38" s="700"/>
      <c r="CQ38" s="701"/>
      <c r="CR38" s="665">
        <v>1017196</v>
      </c>
      <c r="CS38" s="666"/>
      <c r="CT38" s="666"/>
      <c r="CU38" s="666"/>
      <c r="CV38" s="666"/>
      <c r="CW38" s="666"/>
      <c r="CX38" s="666"/>
      <c r="CY38" s="667"/>
      <c r="CZ38" s="668">
        <v>9.8000000000000007</v>
      </c>
      <c r="DA38" s="678"/>
      <c r="DB38" s="678"/>
      <c r="DC38" s="679"/>
      <c r="DD38" s="671">
        <v>804194</v>
      </c>
      <c r="DE38" s="666"/>
      <c r="DF38" s="666"/>
      <c r="DG38" s="666"/>
      <c r="DH38" s="666"/>
      <c r="DI38" s="666"/>
      <c r="DJ38" s="666"/>
      <c r="DK38" s="667"/>
      <c r="DL38" s="671">
        <v>644930</v>
      </c>
      <c r="DM38" s="666"/>
      <c r="DN38" s="666"/>
      <c r="DO38" s="666"/>
      <c r="DP38" s="666"/>
      <c r="DQ38" s="666"/>
      <c r="DR38" s="666"/>
      <c r="DS38" s="666"/>
      <c r="DT38" s="666"/>
      <c r="DU38" s="666"/>
      <c r="DV38" s="667"/>
      <c r="DW38" s="668">
        <v>13.4</v>
      </c>
      <c r="DX38" s="678"/>
      <c r="DY38" s="678"/>
      <c r="DZ38" s="678"/>
      <c r="EA38" s="678"/>
      <c r="EB38" s="678"/>
      <c r="EC38" s="710"/>
    </row>
    <row r="39" spans="2:133" ht="11.25" customHeight="1" x14ac:dyDescent="0.2">
      <c r="B39" s="662" t="s">
        <v>340</v>
      </c>
      <c r="C39" s="663"/>
      <c r="D39" s="663"/>
      <c r="E39" s="663"/>
      <c r="F39" s="663"/>
      <c r="G39" s="663"/>
      <c r="H39" s="663"/>
      <c r="I39" s="663"/>
      <c r="J39" s="663"/>
      <c r="K39" s="663"/>
      <c r="L39" s="663"/>
      <c r="M39" s="663"/>
      <c r="N39" s="663"/>
      <c r="O39" s="663"/>
      <c r="P39" s="663"/>
      <c r="Q39" s="664"/>
      <c r="R39" s="665">
        <v>1054365</v>
      </c>
      <c r="S39" s="666"/>
      <c r="T39" s="666"/>
      <c r="U39" s="666"/>
      <c r="V39" s="666"/>
      <c r="W39" s="666"/>
      <c r="X39" s="666"/>
      <c r="Y39" s="667"/>
      <c r="Z39" s="692">
        <v>9.6</v>
      </c>
      <c r="AA39" s="692"/>
      <c r="AB39" s="692"/>
      <c r="AC39" s="692"/>
      <c r="AD39" s="693">
        <v>931</v>
      </c>
      <c r="AE39" s="693"/>
      <c r="AF39" s="693"/>
      <c r="AG39" s="693"/>
      <c r="AH39" s="693"/>
      <c r="AI39" s="693"/>
      <c r="AJ39" s="693"/>
      <c r="AK39" s="693"/>
      <c r="AL39" s="668">
        <v>0</v>
      </c>
      <c r="AM39" s="669"/>
      <c r="AN39" s="669"/>
      <c r="AO39" s="694"/>
      <c r="AQ39" s="705" t="s">
        <v>341</v>
      </c>
      <c r="AR39" s="706"/>
      <c r="AS39" s="706"/>
      <c r="AT39" s="706"/>
      <c r="AU39" s="706"/>
      <c r="AV39" s="706"/>
      <c r="AW39" s="706"/>
      <c r="AX39" s="706"/>
      <c r="AY39" s="707"/>
      <c r="AZ39" s="665" t="s">
        <v>130</v>
      </c>
      <c r="BA39" s="666"/>
      <c r="BB39" s="666"/>
      <c r="BC39" s="666"/>
      <c r="BD39" s="676"/>
      <c r="BE39" s="676"/>
      <c r="BF39" s="708"/>
      <c r="BG39" s="699" t="s">
        <v>342</v>
      </c>
      <c r="BH39" s="700"/>
      <c r="BI39" s="700"/>
      <c r="BJ39" s="700"/>
      <c r="BK39" s="700"/>
      <c r="BL39" s="700"/>
      <c r="BM39" s="700"/>
      <c r="BN39" s="700"/>
      <c r="BO39" s="700"/>
      <c r="BP39" s="700"/>
      <c r="BQ39" s="700"/>
      <c r="BR39" s="700"/>
      <c r="BS39" s="700"/>
      <c r="BT39" s="700"/>
      <c r="BU39" s="701"/>
      <c r="BV39" s="665">
        <v>3786</v>
      </c>
      <c r="BW39" s="666"/>
      <c r="BX39" s="666"/>
      <c r="BY39" s="666"/>
      <c r="BZ39" s="666"/>
      <c r="CA39" s="666"/>
      <c r="CB39" s="709"/>
      <c r="CD39" s="699" t="s">
        <v>343</v>
      </c>
      <c r="CE39" s="700"/>
      <c r="CF39" s="700"/>
      <c r="CG39" s="700"/>
      <c r="CH39" s="700"/>
      <c r="CI39" s="700"/>
      <c r="CJ39" s="700"/>
      <c r="CK39" s="700"/>
      <c r="CL39" s="700"/>
      <c r="CM39" s="700"/>
      <c r="CN39" s="700"/>
      <c r="CO39" s="700"/>
      <c r="CP39" s="700"/>
      <c r="CQ39" s="701"/>
      <c r="CR39" s="665">
        <v>755214</v>
      </c>
      <c r="CS39" s="676"/>
      <c r="CT39" s="676"/>
      <c r="CU39" s="676"/>
      <c r="CV39" s="676"/>
      <c r="CW39" s="676"/>
      <c r="CX39" s="676"/>
      <c r="CY39" s="677"/>
      <c r="CZ39" s="668">
        <v>7.3</v>
      </c>
      <c r="DA39" s="678"/>
      <c r="DB39" s="678"/>
      <c r="DC39" s="679"/>
      <c r="DD39" s="671">
        <v>754187</v>
      </c>
      <c r="DE39" s="676"/>
      <c r="DF39" s="676"/>
      <c r="DG39" s="676"/>
      <c r="DH39" s="676"/>
      <c r="DI39" s="676"/>
      <c r="DJ39" s="676"/>
      <c r="DK39" s="677"/>
      <c r="DL39" s="671" t="s">
        <v>130</v>
      </c>
      <c r="DM39" s="676"/>
      <c r="DN39" s="676"/>
      <c r="DO39" s="676"/>
      <c r="DP39" s="676"/>
      <c r="DQ39" s="676"/>
      <c r="DR39" s="676"/>
      <c r="DS39" s="676"/>
      <c r="DT39" s="676"/>
      <c r="DU39" s="676"/>
      <c r="DV39" s="677"/>
      <c r="DW39" s="668" t="s">
        <v>130</v>
      </c>
      <c r="DX39" s="678"/>
      <c r="DY39" s="678"/>
      <c r="DZ39" s="678"/>
      <c r="EA39" s="678"/>
      <c r="EB39" s="678"/>
      <c r="EC39" s="710"/>
    </row>
    <row r="40" spans="2:133" ht="11.25" customHeight="1" x14ac:dyDescent="0.2">
      <c r="B40" s="662" t="s">
        <v>344</v>
      </c>
      <c r="C40" s="663"/>
      <c r="D40" s="663"/>
      <c r="E40" s="663"/>
      <c r="F40" s="663"/>
      <c r="G40" s="663"/>
      <c r="H40" s="663"/>
      <c r="I40" s="663"/>
      <c r="J40" s="663"/>
      <c r="K40" s="663"/>
      <c r="L40" s="663"/>
      <c r="M40" s="663"/>
      <c r="N40" s="663"/>
      <c r="O40" s="663"/>
      <c r="P40" s="663"/>
      <c r="Q40" s="664"/>
      <c r="R40" s="665">
        <v>546929</v>
      </c>
      <c r="S40" s="666"/>
      <c r="T40" s="666"/>
      <c r="U40" s="666"/>
      <c r="V40" s="666"/>
      <c r="W40" s="666"/>
      <c r="X40" s="666"/>
      <c r="Y40" s="667"/>
      <c r="Z40" s="692">
        <v>5</v>
      </c>
      <c r="AA40" s="692"/>
      <c r="AB40" s="692"/>
      <c r="AC40" s="692"/>
      <c r="AD40" s="693" t="s">
        <v>130</v>
      </c>
      <c r="AE40" s="693"/>
      <c r="AF40" s="693"/>
      <c r="AG40" s="693"/>
      <c r="AH40" s="693"/>
      <c r="AI40" s="693"/>
      <c r="AJ40" s="693"/>
      <c r="AK40" s="693"/>
      <c r="AL40" s="668" t="s">
        <v>130</v>
      </c>
      <c r="AM40" s="669"/>
      <c r="AN40" s="669"/>
      <c r="AO40" s="694"/>
      <c r="AQ40" s="705" t="s">
        <v>345</v>
      </c>
      <c r="AR40" s="706"/>
      <c r="AS40" s="706"/>
      <c r="AT40" s="706"/>
      <c r="AU40" s="706"/>
      <c r="AV40" s="706"/>
      <c r="AW40" s="706"/>
      <c r="AX40" s="706"/>
      <c r="AY40" s="707"/>
      <c r="AZ40" s="665" t="s">
        <v>130</v>
      </c>
      <c r="BA40" s="666"/>
      <c r="BB40" s="666"/>
      <c r="BC40" s="666"/>
      <c r="BD40" s="676"/>
      <c r="BE40" s="676"/>
      <c r="BF40" s="708"/>
      <c r="BG40" s="711" t="s">
        <v>346</v>
      </c>
      <c r="BH40" s="712"/>
      <c r="BI40" s="712"/>
      <c r="BJ40" s="712"/>
      <c r="BK40" s="712"/>
      <c r="BL40" s="365"/>
      <c r="BM40" s="700" t="s">
        <v>347</v>
      </c>
      <c r="BN40" s="700"/>
      <c r="BO40" s="700"/>
      <c r="BP40" s="700"/>
      <c r="BQ40" s="700"/>
      <c r="BR40" s="700"/>
      <c r="BS40" s="700"/>
      <c r="BT40" s="700"/>
      <c r="BU40" s="701"/>
      <c r="BV40" s="665">
        <v>85</v>
      </c>
      <c r="BW40" s="666"/>
      <c r="BX40" s="666"/>
      <c r="BY40" s="666"/>
      <c r="BZ40" s="666"/>
      <c r="CA40" s="666"/>
      <c r="CB40" s="709"/>
      <c r="CD40" s="699" t="s">
        <v>348</v>
      </c>
      <c r="CE40" s="700"/>
      <c r="CF40" s="700"/>
      <c r="CG40" s="700"/>
      <c r="CH40" s="700"/>
      <c r="CI40" s="700"/>
      <c r="CJ40" s="700"/>
      <c r="CK40" s="700"/>
      <c r="CL40" s="700"/>
      <c r="CM40" s="700"/>
      <c r="CN40" s="700"/>
      <c r="CO40" s="700"/>
      <c r="CP40" s="700"/>
      <c r="CQ40" s="701"/>
      <c r="CR40" s="665">
        <v>4000</v>
      </c>
      <c r="CS40" s="666"/>
      <c r="CT40" s="666"/>
      <c r="CU40" s="666"/>
      <c r="CV40" s="666"/>
      <c r="CW40" s="666"/>
      <c r="CX40" s="666"/>
      <c r="CY40" s="667"/>
      <c r="CZ40" s="668">
        <v>0</v>
      </c>
      <c r="DA40" s="678"/>
      <c r="DB40" s="678"/>
      <c r="DC40" s="679"/>
      <c r="DD40" s="671" t="s">
        <v>130</v>
      </c>
      <c r="DE40" s="666"/>
      <c r="DF40" s="666"/>
      <c r="DG40" s="666"/>
      <c r="DH40" s="666"/>
      <c r="DI40" s="666"/>
      <c r="DJ40" s="666"/>
      <c r="DK40" s="667"/>
      <c r="DL40" s="671" t="s">
        <v>130</v>
      </c>
      <c r="DM40" s="666"/>
      <c r="DN40" s="666"/>
      <c r="DO40" s="666"/>
      <c r="DP40" s="666"/>
      <c r="DQ40" s="666"/>
      <c r="DR40" s="666"/>
      <c r="DS40" s="666"/>
      <c r="DT40" s="666"/>
      <c r="DU40" s="666"/>
      <c r="DV40" s="667"/>
      <c r="DW40" s="668" t="s">
        <v>130</v>
      </c>
      <c r="DX40" s="678"/>
      <c r="DY40" s="678"/>
      <c r="DZ40" s="678"/>
      <c r="EA40" s="678"/>
      <c r="EB40" s="678"/>
      <c r="EC40" s="710"/>
    </row>
    <row r="41" spans="2:133" ht="11.25" customHeight="1" x14ac:dyDescent="0.2">
      <c r="B41" s="662" t="s">
        <v>349</v>
      </c>
      <c r="C41" s="663"/>
      <c r="D41" s="663"/>
      <c r="E41" s="663"/>
      <c r="F41" s="663"/>
      <c r="G41" s="663"/>
      <c r="H41" s="663"/>
      <c r="I41" s="663"/>
      <c r="J41" s="663"/>
      <c r="K41" s="663"/>
      <c r="L41" s="663"/>
      <c r="M41" s="663"/>
      <c r="N41" s="663"/>
      <c r="O41" s="663"/>
      <c r="P41" s="663"/>
      <c r="Q41" s="664"/>
      <c r="R41" s="665" t="s">
        <v>130</v>
      </c>
      <c r="S41" s="666"/>
      <c r="T41" s="666"/>
      <c r="U41" s="666"/>
      <c r="V41" s="666"/>
      <c r="W41" s="666"/>
      <c r="X41" s="666"/>
      <c r="Y41" s="667"/>
      <c r="Z41" s="692" t="s">
        <v>130</v>
      </c>
      <c r="AA41" s="692"/>
      <c r="AB41" s="692"/>
      <c r="AC41" s="692"/>
      <c r="AD41" s="693" t="s">
        <v>130</v>
      </c>
      <c r="AE41" s="693"/>
      <c r="AF41" s="693"/>
      <c r="AG41" s="693"/>
      <c r="AH41" s="693"/>
      <c r="AI41" s="693"/>
      <c r="AJ41" s="693"/>
      <c r="AK41" s="693"/>
      <c r="AL41" s="668" t="s">
        <v>130</v>
      </c>
      <c r="AM41" s="669"/>
      <c r="AN41" s="669"/>
      <c r="AO41" s="694"/>
      <c r="AQ41" s="705" t="s">
        <v>350</v>
      </c>
      <c r="AR41" s="706"/>
      <c r="AS41" s="706"/>
      <c r="AT41" s="706"/>
      <c r="AU41" s="706"/>
      <c r="AV41" s="706"/>
      <c r="AW41" s="706"/>
      <c r="AX41" s="706"/>
      <c r="AY41" s="707"/>
      <c r="AZ41" s="665">
        <v>231603</v>
      </c>
      <c r="BA41" s="666"/>
      <c r="BB41" s="666"/>
      <c r="BC41" s="666"/>
      <c r="BD41" s="676"/>
      <c r="BE41" s="676"/>
      <c r="BF41" s="708"/>
      <c r="BG41" s="711"/>
      <c r="BH41" s="712"/>
      <c r="BI41" s="712"/>
      <c r="BJ41" s="712"/>
      <c r="BK41" s="712"/>
      <c r="BL41" s="365"/>
      <c r="BM41" s="700" t="s">
        <v>351</v>
      </c>
      <c r="BN41" s="700"/>
      <c r="BO41" s="700"/>
      <c r="BP41" s="700"/>
      <c r="BQ41" s="700"/>
      <c r="BR41" s="700"/>
      <c r="BS41" s="700"/>
      <c r="BT41" s="700"/>
      <c r="BU41" s="701"/>
      <c r="BV41" s="665" t="s">
        <v>130</v>
      </c>
      <c r="BW41" s="666"/>
      <c r="BX41" s="666"/>
      <c r="BY41" s="666"/>
      <c r="BZ41" s="666"/>
      <c r="CA41" s="666"/>
      <c r="CB41" s="709"/>
      <c r="CD41" s="699" t="s">
        <v>352</v>
      </c>
      <c r="CE41" s="700"/>
      <c r="CF41" s="700"/>
      <c r="CG41" s="700"/>
      <c r="CH41" s="700"/>
      <c r="CI41" s="700"/>
      <c r="CJ41" s="700"/>
      <c r="CK41" s="700"/>
      <c r="CL41" s="700"/>
      <c r="CM41" s="700"/>
      <c r="CN41" s="700"/>
      <c r="CO41" s="700"/>
      <c r="CP41" s="700"/>
      <c r="CQ41" s="701"/>
      <c r="CR41" s="665" t="s">
        <v>130</v>
      </c>
      <c r="CS41" s="676"/>
      <c r="CT41" s="676"/>
      <c r="CU41" s="676"/>
      <c r="CV41" s="676"/>
      <c r="CW41" s="676"/>
      <c r="CX41" s="676"/>
      <c r="CY41" s="677"/>
      <c r="CZ41" s="668" t="s">
        <v>130</v>
      </c>
      <c r="DA41" s="678"/>
      <c r="DB41" s="678"/>
      <c r="DC41" s="679"/>
      <c r="DD41" s="671" t="s">
        <v>130</v>
      </c>
      <c r="DE41" s="676"/>
      <c r="DF41" s="676"/>
      <c r="DG41" s="676"/>
      <c r="DH41" s="676"/>
      <c r="DI41" s="676"/>
      <c r="DJ41" s="676"/>
      <c r="DK41" s="677"/>
      <c r="DL41" s="672"/>
      <c r="DM41" s="673"/>
      <c r="DN41" s="673"/>
      <c r="DO41" s="673"/>
      <c r="DP41" s="673"/>
      <c r="DQ41" s="673"/>
      <c r="DR41" s="673"/>
      <c r="DS41" s="673"/>
      <c r="DT41" s="673"/>
      <c r="DU41" s="673"/>
      <c r="DV41" s="674"/>
      <c r="DW41" s="658"/>
      <c r="DX41" s="659"/>
      <c r="DY41" s="659"/>
      <c r="DZ41" s="659"/>
      <c r="EA41" s="659"/>
      <c r="EB41" s="659"/>
      <c r="EC41" s="660"/>
    </row>
    <row r="42" spans="2:133" ht="11.25" customHeight="1" x14ac:dyDescent="0.2">
      <c r="B42" s="662" t="s">
        <v>353</v>
      </c>
      <c r="C42" s="663"/>
      <c r="D42" s="663"/>
      <c r="E42" s="663"/>
      <c r="F42" s="663"/>
      <c r="G42" s="663"/>
      <c r="H42" s="663"/>
      <c r="I42" s="663"/>
      <c r="J42" s="663"/>
      <c r="K42" s="663"/>
      <c r="L42" s="663"/>
      <c r="M42" s="663"/>
      <c r="N42" s="663"/>
      <c r="O42" s="663"/>
      <c r="P42" s="663"/>
      <c r="Q42" s="664"/>
      <c r="R42" s="665" t="s">
        <v>130</v>
      </c>
      <c r="S42" s="666"/>
      <c r="T42" s="666"/>
      <c r="U42" s="666"/>
      <c r="V42" s="666"/>
      <c r="W42" s="666"/>
      <c r="X42" s="666"/>
      <c r="Y42" s="667"/>
      <c r="Z42" s="692" t="s">
        <v>130</v>
      </c>
      <c r="AA42" s="692"/>
      <c r="AB42" s="692"/>
      <c r="AC42" s="692"/>
      <c r="AD42" s="693" t="s">
        <v>130</v>
      </c>
      <c r="AE42" s="693"/>
      <c r="AF42" s="693"/>
      <c r="AG42" s="693"/>
      <c r="AH42" s="693"/>
      <c r="AI42" s="693"/>
      <c r="AJ42" s="693"/>
      <c r="AK42" s="693"/>
      <c r="AL42" s="668" t="s">
        <v>130</v>
      </c>
      <c r="AM42" s="669"/>
      <c r="AN42" s="669"/>
      <c r="AO42" s="694"/>
      <c r="AQ42" s="702" t="s">
        <v>354</v>
      </c>
      <c r="AR42" s="703"/>
      <c r="AS42" s="703"/>
      <c r="AT42" s="703"/>
      <c r="AU42" s="703"/>
      <c r="AV42" s="703"/>
      <c r="AW42" s="703"/>
      <c r="AX42" s="703"/>
      <c r="AY42" s="704"/>
      <c r="AZ42" s="645">
        <v>495588</v>
      </c>
      <c r="BA42" s="680"/>
      <c r="BB42" s="680"/>
      <c r="BC42" s="680"/>
      <c r="BD42" s="646"/>
      <c r="BE42" s="646"/>
      <c r="BF42" s="695"/>
      <c r="BG42" s="713"/>
      <c r="BH42" s="714"/>
      <c r="BI42" s="714"/>
      <c r="BJ42" s="714"/>
      <c r="BK42" s="714"/>
      <c r="BL42" s="366"/>
      <c r="BM42" s="696" t="s">
        <v>355</v>
      </c>
      <c r="BN42" s="696"/>
      <c r="BO42" s="696"/>
      <c r="BP42" s="696"/>
      <c r="BQ42" s="696"/>
      <c r="BR42" s="696"/>
      <c r="BS42" s="696"/>
      <c r="BT42" s="696"/>
      <c r="BU42" s="697"/>
      <c r="BV42" s="645">
        <v>339</v>
      </c>
      <c r="BW42" s="680"/>
      <c r="BX42" s="680"/>
      <c r="BY42" s="680"/>
      <c r="BZ42" s="680"/>
      <c r="CA42" s="680"/>
      <c r="CB42" s="698"/>
      <c r="CD42" s="662" t="s">
        <v>356</v>
      </c>
      <c r="CE42" s="663"/>
      <c r="CF42" s="663"/>
      <c r="CG42" s="663"/>
      <c r="CH42" s="663"/>
      <c r="CI42" s="663"/>
      <c r="CJ42" s="663"/>
      <c r="CK42" s="663"/>
      <c r="CL42" s="663"/>
      <c r="CM42" s="663"/>
      <c r="CN42" s="663"/>
      <c r="CO42" s="663"/>
      <c r="CP42" s="663"/>
      <c r="CQ42" s="664"/>
      <c r="CR42" s="665">
        <v>716375</v>
      </c>
      <c r="CS42" s="676"/>
      <c r="CT42" s="676"/>
      <c r="CU42" s="676"/>
      <c r="CV42" s="676"/>
      <c r="CW42" s="676"/>
      <c r="CX42" s="676"/>
      <c r="CY42" s="677"/>
      <c r="CZ42" s="668">
        <v>6.9</v>
      </c>
      <c r="DA42" s="678"/>
      <c r="DB42" s="678"/>
      <c r="DC42" s="679"/>
      <c r="DD42" s="671">
        <v>77898</v>
      </c>
      <c r="DE42" s="676"/>
      <c r="DF42" s="676"/>
      <c r="DG42" s="676"/>
      <c r="DH42" s="676"/>
      <c r="DI42" s="676"/>
      <c r="DJ42" s="676"/>
      <c r="DK42" s="677"/>
      <c r="DL42" s="672"/>
      <c r="DM42" s="673"/>
      <c r="DN42" s="673"/>
      <c r="DO42" s="673"/>
      <c r="DP42" s="673"/>
      <c r="DQ42" s="673"/>
      <c r="DR42" s="673"/>
      <c r="DS42" s="673"/>
      <c r="DT42" s="673"/>
      <c r="DU42" s="673"/>
      <c r="DV42" s="674"/>
      <c r="DW42" s="658"/>
      <c r="DX42" s="659"/>
      <c r="DY42" s="659"/>
      <c r="DZ42" s="659"/>
      <c r="EA42" s="659"/>
      <c r="EB42" s="659"/>
      <c r="EC42" s="660"/>
    </row>
    <row r="43" spans="2:133" ht="11.25" customHeight="1" x14ac:dyDescent="0.2">
      <c r="B43" s="662" t="s">
        <v>357</v>
      </c>
      <c r="C43" s="663"/>
      <c r="D43" s="663"/>
      <c r="E43" s="663"/>
      <c r="F43" s="663"/>
      <c r="G43" s="663"/>
      <c r="H43" s="663"/>
      <c r="I43" s="663"/>
      <c r="J43" s="663"/>
      <c r="K43" s="663"/>
      <c r="L43" s="663"/>
      <c r="M43" s="663"/>
      <c r="N43" s="663"/>
      <c r="O43" s="663"/>
      <c r="P43" s="663"/>
      <c r="Q43" s="664"/>
      <c r="R43" s="665">
        <v>343229</v>
      </c>
      <c r="S43" s="666"/>
      <c r="T43" s="666"/>
      <c r="U43" s="666"/>
      <c r="V43" s="666"/>
      <c r="W43" s="666"/>
      <c r="X43" s="666"/>
      <c r="Y43" s="667"/>
      <c r="Z43" s="692">
        <v>3.1</v>
      </c>
      <c r="AA43" s="692"/>
      <c r="AB43" s="692"/>
      <c r="AC43" s="692"/>
      <c r="AD43" s="693" t="s">
        <v>130</v>
      </c>
      <c r="AE43" s="693"/>
      <c r="AF43" s="693"/>
      <c r="AG43" s="693"/>
      <c r="AH43" s="693"/>
      <c r="AI43" s="693"/>
      <c r="AJ43" s="693"/>
      <c r="AK43" s="693"/>
      <c r="AL43" s="668" t="s">
        <v>130</v>
      </c>
      <c r="AM43" s="669"/>
      <c r="AN43" s="669"/>
      <c r="AO43" s="694"/>
      <c r="BV43" s="219"/>
      <c r="BW43" s="219"/>
      <c r="BX43" s="219"/>
      <c r="BY43" s="219"/>
      <c r="BZ43" s="219"/>
      <c r="CA43" s="219"/>
      <c r="CB43" s="219"/>
      <c r="CD43" s="662" t="s">
        <v>358</v>
      </c>
      <c r="CE43" s="663"/>
      <c r="CF43" s="663"/>
      <c r="CG43" s="663"/>
      <c r="CH43" s="663"/>
      <c r="CI43" s="663"/>
      <c r="CJ43" s="663"/>
      <c r="CK43" s="663"/>
      <c r="CL43" s="663"/>
      <c r="CM43" s="663"/>
      <c r="CN43" s="663"/>
      <c r="CO43" s="663"/>
      <c r="CP43" s="663"/>
      <c r="CQ43" s="664"/>
      <c r="CR43" s="665">
        <v>13989</v>
      </c>
      <c r="CS43" s="676"/>
      <c r="CT43" s="676"/>
      <c r="CU43" s="676"/>
      <c r="CV43" s="676"/>
      <c r="CW43" s="676"/>
      <c r="CX43" s="676"/>
      <c r="CY43" s="677"/>
      <c r="CZ43" s="668">
        <v>0.1</v>
      </c>
      <c r="DA43" s="678"/>
      <c r="DB43" s="678"/>
      <c r="DC43" s="679"/>
      <c r="DD43" s="671">
        <v>13989</v>
      </c>
      <c r="DE43" s="676"/>
      <c r="DF43" s="676"/>
      <c r="DG43" s="676"/>
      <c r="DH43" s="676"/>
      <c r="DI43" s="676"/>
      <c r="DJ43" s="676"/>
      <c r="DK43" s="677"/>
      <c r="DL43" s="672"/>
      <c r="DM43" s="673"/>
      <c r="DN43" s="673"/>
      <c r="DO43" s="673"/>
      <c r="DP43" s="673"/>
      <c r="DQ43" s="673"/>
      <c r="DR43" s="673"/>
      <c r="DS43" s="673"/>
      <c r="DT43" s="673"/>
      <c r="DU43" s="673"/>
      <c r="DV43" s="674"/>
      <c r="DW43" s="658"/>
      <c r="DX43" s="659"/>
      <c r="DY43" s="659"/>
      <c r="DZ43" s="659"/>
      <c r="EA43" s="659"/>
      <c r="EB43" s="659"/>
      <c r="EC43" s="660"/>
    </row>
    <row r="44" spans="2:133" ht="11.25" customHeight="1" x14ac:dyDescent="0.2">
      <c r="B44" s="642" t="s">
        <v>359</v>
      </c>
      <c r="C44" s="643"/>
      <c r="D44" s="643"/>
      <c r="E44" s="643"/>
      <c r="F44" s="643"/>
      <c r="G44" s="643"/>
      <c r="H44" s="643"/>
      <c r="I44" s="643"/>
      <c r="J44" s="643"/>
      <c r="K44" s="643"/>
      <c r="L44" s="643"/>
      <c r="M44" s="643"/>
      <c r="N44" s="643"/>
      <c r="O44" s="643"/>
      <c r="P44" s="643"/>
      <c r="Q44" s="644"/>
      <c r="R44" s="645">
        <v>10950050</v>
      </c>
      <c r="S44" s="680"/>
      <c r="T44" s="680"/>
      <c r="U44" s="680"/>
      <c r="V44" s="680"/>
      <c r="W44" s="680"/>
      <c r="X44" s="680"/>
      <c r="Y44" s="681"/>
      <c r="Z44" s="682">
        <v>100</v>
      </c>
      <c r="AA44" s="682"/>
      <c r="AB44" s="682"/>
      <c r="AC44" s="682"/>
      <c r="AD44" s="683">
        <v>4453929</v>
      </c>
      <c r="AE44" s="683"/>
      <c r="AF44" s="683"/>
      <c r="AG44" s="683"/>
      <c r="AH44" s="683"/>
      <c r="AI44" s="683"/>
      <c r="AJ44" s="683"/>
      <c r="AK44" s="683"/>
      <c r="AL44" s="648">
        <v>100</v>
      </c>
      <c r="AM44" s="684"/>
      <c r="AN44" s="684"/>
      <c r="AO44" s="685"/>
      <c r="CD44" s="686" t="s">
        <v>306</v>
      </c>
      <c r="CE44" s="687"/>
      <c r="CF44" s="662" t="s">
        <v>360</v>
      </c>
      <c r="CG44" s="663"/>
      <c r="CH44" s="663"/>
      <c r="CI44" s="663"/>
      <c r="CJ44" s="663"/>
      <c r="CK44" s="663"/>
      <c r="CL44" s="663"/>
      <c r="CM44" s="663"/>
      <c r="CN44" s="663"/>
      <c r="CO44" s="663"/>
      <c r="CP44" s="663"/>
      <c r="CQ44" s="664"/>
      <c r="CR44" s="665">
        <v>649777</v>
      </c>
      <c r="CS44" s="666"/>
      <c r="CT44" s="666"/>
      <c r="CU44" s="666"/>
      <c r="CV44" s="666"/>
      <c r="CW44" s="666"/>
      <c r="CX44" s="666"/>
      <c r="CY44" s="667"/>
      <c r="CZ44" s="668">
        <v>6.3</v>
      </c>
      <c r="DA44" s="669"/>
      <c r="DB44" s="669"/>
      <c r="DC44" s="670"/>
      <c r="DD44" s="671">
        <v>77773</v>
      </c>
      <c r="DE44" s="666"/>
      <c r="DF44" s="666"/>
      <c r="DG44" s="666"/>
      <c r="DH44" s="666"/>
      <c r="DI44" s="666"/>
      <c r="DJ44" s="666"/>
      <c r="DK44" s="667"/>
      <c r="DL44" s="672"/>
      <c r="DM44" s="673"/>
      <c r="DN44" s="673"/>
      <c r="DO44" s="673"/>
      <c r="DP44" s="673"/>
      <c r="DQ44" s="673"/>
      <c r="DR44" s="673"/>
      <c r="DS44" s="673"/>
      <c r="DT44" s="673"/>
      <c r="DU44" s="673"/>
      <c r="DV44" s="674"/>
      <c r="DW44" s="658"/>
      <c r="DX44" s="659"/>
      <c r="DY44" s="659"/>
      <c r="DZ44" s="659"/>
      <c r="EA44" s="659"/>
      <c r="EB44" s="659"/>
      <c r="EC44" s="660"/>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8"/>
      <c r="CE45" s="689"/>
      <c r="CF45" s="662" t="s">
        <v>361</v>
      </c>
      <c r="CG45" s="663"/>
      <c r="CH45" s="663"/>
      <c r="CI45" s="663"/>
      <c r="CJ45" s="663"/>
      <c r="CK45" s="663"/>
      <c r="CL45" s="663"/>
      <c r="CM45" s="663"/>
      <c r="CN45" s="663"/>
      <c r="CO45" s="663"/>
      <c r="CP45" s="663"/>
      <c r="CQ45" s="664"/>
      <c r="CR45" s="665">
        <v>71113</v>
      </c>
      <c r="CS45" s="676"/>
      <c r="CT45" s="676"/>
      <c r="CU45" s="676"/>
      <c r="CV45" s="676"/>
      <c r="CW45" s="676"/>
      <c r="CX45" s="676"/>
      <c r="CY45" s="677"/>
      <c r="CZ45" s="668">
        <v>0.7</v>
      </c>
      <c r="DA45" s="678"/>
      <c r="DB45" s="678"/>
      <c r="DC45" s="679"/>
      <c r="DD45" s="671">
        <v>147</v>
      </c>
      <c r="DE45" s="676"/>
      <c r="DF45" s="676"/>
      <c r="DG45" s="676"/>
      <c r="DH45" s="676"/>
      <c r="DI45" s="676"/>
      <c r="DJ45" s="676"/>
      <c r="DK45" s="677"/>
      <c r="DL45" s="672"/>
      <c r="DM45" s="673"/>
      <c r="DN45" s="673"/>
      <c r="DO45" s="673"/>
      <c r="DP45" s="673"/>
      <c r="DQ45" s="673"/>
      <c r="DR45" s="673"/>
      <c r="DS45" s="673"/>
      <c r="DT45" s="673"/>
      <c r="DU45" s="673"/>
      <c r="DV45" s="674"/>
      <c r="DW45" s="658"/>
      <c r="DX45" s="659"/>
      <c r="DY45" s="659"/>
      <c r="DZ45" s="659"/>
      <c r="EA45" s="659"/>
      <c r="EB45" s="659"/>
      <c r="EC45" s="660"/>
    </row>
    <row r="46" spans="2:133" ht="11.25" customHeight="1" x14ac:dyDescent="0.2">
      <c r="B46" s="221" t="s">
        <v>362</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8"/>
      <c r="CE46" s="689"/>
      <c r="CF46" s="662" t="s">
        <v>363</v>
      </c>
      <c r="CG46" s="663"/>
      <c r="CH46" s="663"/>
      <c r="CI46" s="663"/>
      <c r="CJ46" s="663"/>
      <c r="CK46" s="663"/>
      <c r="CL46" s="663"/>
      <c r="CM46" s="663"/>
      <c r="CN46" s="663"/>
      <c r="CO46" s="663"/>
      <c r="CP46" s="663"/>
      <c r="CQ46" s="664"/>
      <c r="CR46" s="665">
        <v>576000</v>
      </c>
      <c r="CS46" s="666"/>
      <c r="CT46" s="666"/>
      <c r="CU46" s="666"/>
      <c r="CV46" s="666"/>
      <c r="CW46" s="666"/>
      <c r="CX46" s="666"/>
      <c r="CY46" s="667"/>
      <c r="CZ46" s="668">
        <v>5.5</v>
      </c>
      <c r="DA46" s="669"/>
      <c r="DB46" s="669"/>
      <c r="DC46" s="670"/>
      <c r="DD46" s="671">
        <v>77362</v>
      </c>
      <c r="DE46" s="666"/>
      <c r="DF46" s="666"/>
      <c r="DG46" s="666"/>
      <c r="DH46" s="666"/>
      <c r="DI46" s="666"/>
      <c r="DJ46" s="666"/>
      <c r="DK46" s="667"/>
      <c r="DL46" s="672"/>
      <c r="DM46" s="673"/>
      <c r="DN46" s="673"/>
      <c r="DO46" s="673"/>
      <c r="DP46" s="673"/>
      <c r="DQ46" s="673"/>
      <c r="DR46" s="673"/>
      <c r="DS46" s="673"/>
      <c r="DT46" s="673"/>
      <c r="DU46" s="673"/>
      <c r="DV46" s="674"/>
      <c r="DW46" s="658"/>
      <c r="DX46" s="659"/>
      <c r="DY46" s="659"/>
      <c r="DZ46" s="659"/>
      <c r="EA46" s="659"/>
      <c r="EB46" s="659"/>
      <c r="EC46" s="660"/>
    </row>
    <row r="47" spans="2:133" ht="11.25" customHeight="1" x14ac:dyDescent="0.2">
      <c r="B47" s="675" t="s">
        <v>364</v>
      </c>
      <c r="C47" s="675"/>
      <c r="D47" s="675"/>
      <c r="E47" s="675"/>
      <c r="F47" s="675"/>
      <c r="G47" s="675"/>
      <c r="H47" s="675"/>
      <c r="I47" s="675"/>
      <c r="J47" s="675"/>
      <c r="K47" s="675"/>
      <c r="L47" s="675"/>
      <c r="M47" s="675"/>
      <c r="N47" s="675"/>
      <c r="O47" s="675"/>
      <c r="P47" s="675"/>
      <c r="Q47" s="675"/>
      <c r="R47" s="675"/>
      <c r="S47" s="675"/>
      <c r="T47" s="675"/>
      <c r="U47" s="675"/>
      <c r="V47" s="675"/>
      <c r="W47" s="675"/>
      <c r="X47" s="675"/>
      <c r="Y47" s="675"/>
      <c r="Z47" s="675"/>
      <c r="AA47" s="675"/>
      <c r="AB47" s="675"/>
      <c r="AC47" s="675"/>
      <c r="AD47" s="675"/>
      <c r="AE47" s="675"/>
      <c r="AF47" s="675"/>
      <c r="AG47" s="675"/>
      <c r="AH47" s="675"/>
      <c r="AI47" s="675"/>
      <c r="AJ47" s="675"/>
      <c r="AK47" s="675"/>
      <c r="AL47" s="675"/>
      <c r="AM47" s="675"/>
      <c r="AN47" s="675"/>
      <c r="AO47" s="675"/>
      <c r="AP47" s="675"/>
      <c r="AQ47" s="675"/>
      <c r="AR47" s="675"/>
      <c r="AS47" s="675"/>
      <c r="AT47" s="675"/>
      <c r="AU47" s="675"/>
      <c r="AV47" s="675"/>
      <c r="AW47" s="675"/>
      <c r="AX47" s="675"/>
      <c r="AY47" s="675"/>
      <c r="AZ47" s="675"/>
      <c r="BA47" s="675"/>
      <c r="BB47" s="675"/>
      <c r="BC47" s="675"/>
      <c r="BD47" s="675"/>
      <c r="BE47" s="675"/>
      <c r="BF47" s="675"/>
      <c r="BG47" s="675"/>
      <c r="BH47" s="675"/>
      <c r="BI47" s="675"/>
      <c r="BJ47" s="675"/>
      <c r="BK47" s="675"/>
      <c r="BL47" s="675"/>
      <c r="BM47" s="675"/>
      <c r="BN47" s="675"/>
      <c r="BO47" s="675"/>
      <c r="BP47" s="675"/>
      <c r="BQ47" s="675"/>
      <c r="BR47" s="675"/>
      <c r="BS47" s="675"/>
      <c r="BT47" s="675"/>
      <c r="BU47" s="675"/>
      <c r="BV47" s="675"/>
      <c r="BW47" s="675"/>
      <c r="BX47" s="675"/>
      <c r="BY47" s="675"/>
      <c r="BZ47" s="675"/>
      <c r="CA47" s="675"/>
      <c r="CB47" s="675"/>
      <c r="CD47" s="688"/>
      <c r="CE47" s="689"/>
      <c r="CF47" s="662" t="s">
        <v>365</v>
      </c>
      <c r="CG47" s="663"/>
      <c r="CH47" s="663"/>
      <c r="CI47" s="663"/>
      <c r="CJ47" s="663"/>
      <c r="CK47" s="663"/>
      <c r="CL47" s="663"/>
      <c r="CM47" s="663"/>
      <c r="CN47" s="663"/>
      <c r="CO47" s="663"/>
      <c r="CP47" s="663"/>
      <c r="CQ47" s="664"/>
      <c r="CR47" s="665">
        <v>66598</v>
      </c>
      <c r="CS47" s="676"/>
      <c r="CT47" s="676"/>
      <c r="CU47" s="676"/>
      <c r="CV47" s="676"/>
      <c r="CW47" s="676"/>
      <c r="CX47" s="676"/>
      <c r="CY47" s="677"/>
      <c r="CZ47" s="668">
        <v>0.6</v>
      </c>
      <c r="DA47" s="678"/>
      <c r="DB47" s="678"/>
      <c r="DC47" s="679"/>
      <c r="DD47" s="671">
        <v>125</v>
      </c>
      <c r="DE47" s="676"/>
      <c r="DF47" s="676"/>
      <c r="DG47" s="676"/>
      <c r="DH47" s="676"/>
      <c r="DI47" s="676"/>
      <c r="DJ47" s="676"/>
      <c r="DK47" s="677"/>
      <c r="DL47" s="672"/>
      <c r="DM47" s="673"/>
      <c r="DN47" s="673"/>
      <c r="DO47" s="673"/>
      <c r="DP47" s="673"/>
      <c r="DQ47" s="673"/>
      <c r="DR47" s="673"/>
      <c r="DS47" s="673"/>
      <c r="DT47" s="673"/>
      <c r="DU47" s="673"/>
      <c r="DV47" s="674"/>
      <c r="DW47" s="658"/>
      <c r="DX47" s="659"/>
      <c r="DY47" s="659"/>
      <c r="DZ47" s="659"/>
      <c r="EA47" s="659"/>
      <c r="EB47" s="659"/>
      <c r="EC47" s="660"/>
    </row>
    <row r="48" spans="2:133" ht="10.8" x14ac:dyDescent="0.2">
      <c r="B48" s="661" t="s">
        <v>366</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661"/>
      <c r="AL48" s="661"/>
      <c r="AM48" s="661"/>
      <c r="AN48" s="661"/>
      <c r="AO48" s="661"/>
      <c r="AP48" s="661"/>
      <c r="AQ48" s="661"/>
      <c r="AR48" s="661"/>
      <c r="AS48" s="661"/>
      <c r="AT48" s="661"/>
      <c r="AU48" s="661"/>
      <c r="AV48" s="661"/>
      <c r="AW48" s="661"/>
      <c r="AX48" s="661"/>
      <c r="AY48" s="661"/>
      <c r="AZ48" s="661"/>
      <c r="BA48" s="661"/>
      <c r="BB48" s="661"/>
      <c r="BC48" s="661"/>
      <c r="BD48" s="661"/>
      <c r="BE48" s="661"/>
      <c r="BF48" s="661"/>
      <c r="BG48" s="661"/>
      <c r="BH48" s="661"/>
      <c r="BI48" s="661"/>
      <c r="BJ48" s="661"/>
      <c r="BK48" s="661"/>
      <c r="BL48" s="661"/>
      <c r="BM48" s="661"/>
      <c r="BN48" s="661"/>
      <c r="BO48" s="661"/>
      <c r="BP48" s="661"/>
      <c r="BQ48" s="661"/>
      <c r="BR48" s="661"/>
      <c r="BS48" s="661"/>
      <c r="BT48" s="661"/>
      <c r="BU48" s="661"/>
      <c r="BV48" s="661"/>
      <c r="BW48" s="661"/>
      <c r="BX48" s="661"/>
      <c r="BY48" s="661"/>
      <c r="BZ48" s="661"/>
      <c r="CA48" s="661"/>
      <c r="CB48" s="661"/>
      <c r="CD48" s="690"/>
      <c r="CE48" s="691"/>
      <c r="CF48" s="662" t="s">
        <v>367</v>
      </c>
      <c r="CG48" s="663"/>
      <c r="CH48" s="663"/>
      <c r="CI48" s="663"/>
      <c r="CJ48" s="663"/>
      <c r="CK48" s="663"/>
      <c r="CL48" s="663"/>
      <c r="CM48" s="663"/>
      <c r="CN48" s="663"/>
      <c r="CO48" s="663"/>
      <c r="CP48" s="663"/>
      <c r="CQ48" s="664"/>
      <c r="CR48" s="665" t="s">
        <v>130</v>
      </c>
      <c r="CS48" s="666"/>
      <c r="CT48" s="666"/>
      <c r="CU48" s="666"/>
      <c r="CV48" s="666"/>
      <c r="CW48" s="666"/>
      <c r="CX48" s="666"/>
      <c r="CY48" s="667"/>
      <c r="CZ48" s="668" t="s">
        <v>130</v>
      </c>
      <c r="DA48" s="669"/>
      <c r="DB48" s="669"/>
      <c r="DC48" s="670"/>
      <c r="DD48" s="671" t="s">
        <v>130</v>
      </c>
      <c r="DE48" s="666"/>
      <c r="DF48" s="666"/>
      <c r="DG48" s="666"/>
      <c r="DH48" s="666"/>
      <c r="DI48" s="666"/>
      <c r="DJ48" s="666"/>
      <c r="DK48" s="667"/>
      <c r="DL48" s="672"/>
      <c r="DM48" s="673"/>
      <c r="DN48" s="673"/>
      <c r="DO48" s="673"/>
      <c r="DP48" s="673"/>
      <c r="DQ48" s="673"/>
      <c r="DR48" s="673"/>
      <c r="DS48" s="673"/>
      <c r="DT48" s="673"/>
      <c r="DU48" s="673"/>
      <c r="DV48" s="674"/>
      <c r="DW48" s="658"/>
      <c r="DX48" s="659"/>
      <c r="DY48" s="659"/>
      <c r="DZ48" s="659"/>
      <c r="EA48" s="659"/>
      <c r="EB48" s="659"/>
      <c r="EC48" s="660"/>
    </row>
    <row r="49" spans="2:133" ht="11.25" customHeight="1" x14ac:dyDescent="0.2">
      <c r="B49" s="364"/>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2" t="s">
        <v>368</v>
      </c>
      <c r="CE49" s="643"/>
      <c r="CF49" s="643"/>
      <c r="CG49" s="643"/>
      <c r="CH49" s="643"/>
      <c r="CI49" s="643"/>
      <c r="CJ49" s="643"/>
      <c r="CK49" s="643"/>
      <c r="CL49" s="643"/>
      <c r="CM49" s="643"/>
      <c r="CN49" s="643"/>
      <c r="CO49" s="643"/>
      <c r="CP49" s="643"/>
      <c r="CQ49" s="644"/>
      <c r="CR49" s="645">
        <v>10386127</v>
      </c>
      <c r="CS49" s="646"/>
      <c r="CT49" s="646"/>
      <c r="CU49" s="646"/>
      <c r="CV49" s="646"/>
      <c r="CW49" s="646"/>
      <c r="CX49" s="646"/>
      <c r="CY49" s="647"/>
      <c r="CZ49" s="648">
        <v>100</v>
      </c>
      <c r="DA49" s="649"/>
      <c r="DB49" s="649"/>
      <c r="DC49" s="650"/>
      <c r="DD49" s="651">
        <v>6122399</v>
      </c>
      <c r="DE49" s="646"/>
      <c r="DF49" s="646"/>
      <c r="DG49" s="646"/>
      <c r="DH49" s="646"/>
      <c r="DI49" s="646"/>
      <c r="DJ49" s="646"/>
      <c r="DK49" s="647"/>
      <c r="DL49" s="652"/>
      <c r="DM49" s="653"/>
      <c r="DN49" s="653"/>
      <c r="DO49" s="653"/>
      <c r="DP49" s="653"/>
      <c r="DQ49" s="653"/>
      <c r="DR49" s="653"/>
      <c r="DS49" s="653"/>
      <c r="DT49" s="653"/>
      <c r="DU49" s="653"/>
      <c r="DV49" s="654"/>
      <c r="DW49" s="655"/>
      <c r="DX49" s="656"/>
      <c r="DY49" s="656"/>
      <c r="DZ49" s="656"/>
      <c r="EA49" s="656"/>
      <c r="EB49" s="656"/>
      <c r="EC49" s="657"/>
    </row>
    <row r="50" spans="2:133" ht="10.8" hidden="1" x14ac:dyDescent="0.2">
      <c r="B50" s="362"/>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RsOG0+FLhHMJy1iaJhWj4vLZpeEI2wxtEk1gVhen8y4M/GlAgKxdWNrwMjry+2HoN9oeT2KpDokxLjJDc1QdzA==" saltValue="su0ajDKDRdMQDcKtbkbcsA=="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55" t="s">
        <v>369</v>
      </c>
      <c r="B2" s="1155"/>
      <c r="C2" s="1155"/>
      <c r="D2" s="1155"/>
      <c r="E2" s="1155"/>
      <c r="F2" s="1155"/>
      <c r="G2" s="1155"/>
      <c r="H2" s="1155"/>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c r="AF2" s="1155"/>
      <c r="AG2" s="1155"/>
      <c r="AH2" s="1155"/>
      <c r="AI2" s="1155"/>
      <c r="AJ2" s="1155"/>
      <c r="AK2" s="1155"/>
      <c r="AL2" s="1155"/>
      <c r="AM2" s="1155"/>
      <c r="AN2" s="1155"/>
      <c r="AO2" s="1155"/>
      <c r="AP2" s="1155"/>
      <c r="AQ2" s="1155"/>
      <c r="AR2" s="1155"/>
      <c r="AS2" s="1155"/>
      <c r="AT2" s="1155"/>
      <c r="AU2" s="1155"/>
      <c r="AV2" s="1155"/>
      <c r="AW2" s="1155"/>
      <c r="AX2" s="1155"/>
      <c r="AY2" s="1155"/>
      <c r="AZ2" s="1155"/>
      <c r="BA2" s="1155"/>
      <c r="BB2" s="1155"/>
      <c r="BC2" s="1155"/>
      <c r="BD2" s="1155"/>
      <c r="BE2" s="1155"/>
      <c r="BF2" s="1155"/>
      <c r="BG2" s="1155"/>
      <c r="BH2" s="1155"/>
      <c r="BI2" s="1155"/>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6" t="s">
        <v>370</v>
      </c>
      <c r="DK2" s="1157"/>
      <c r="DL2" s="1157"/>
      <c r="DM2" s="1157"/>
      <c r="DN2" s="1157"/>
      <c r="DO2" s="1158"/>
      <c r="DP2" s="224"/>
      <c r="DQ2" s="1156" t="s">
        <v>371</v>
      </c>
      <c r="DR2" s="1157"/>
      <c r="DS2" s="1157"/>
      <c r="DT2" s="1157"/>
      <c r="DU2" s="1157"/>
      <c r="DV2" s="1157"/>
      <c r="DW2" s="1157"/>
      <c r="DX2" s="1157"/>
      <c r="DY2" s="1157"/>
      <c r="DZ2" s="1158"/>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124" t="s">
        <v>372</v>
      </c>
      <c r="B4" s="1124"/>
      <c r="C4" s="1124"/>
      <c r="D4" s="1124"/>
      <c r="E4" s="1124"/>
      <c r="F4" s="1124"/>
      <c r="G4" s="1124"/>
      <c r="H4" s="1124"/>
      <c r="I4" s="1124"/>
      <c r="J4" s="1124"/>
      <c r="K4" s="1124"/>
      <c r="L4" s="1124"/>
      <c r="M4" s="1124"/>
      <c r="N4" s="1124"/>
      <c r="O4" s="1124"/>
      <c r="P4" s="1124"/>
      <c r="Q4" s="1124"/>
      <c r="R4" s="1124"/>
      <c r="S4" s="1124"/>
      <c r="T4" s="1124"/>
      <c r="U4" s="1124"/>
      <c r="V4" s="1124"/>
      <c r="W4" s="1124"/>
      <c r="X4" s="1124"/>
      <c r="Y4" s="1124"/>
      <c r="Z4" s="1124"/>
      <c r="AA4" s="1124"/>
      <c r="AB4" s="1124"/>
      <c r="AC4" s="1124"/>
      <c r="AD4" s="1124"/>
      <c r="AE4" s="1124"/>
      <c r="AF4" s="1124"/>
      <c r="AG4" s="1124"/>
      <c r="AH4" s="1124"/>
      <c r="AI4" s="1124"/>
      <c r="AJ4" s="1124"/>
      <c r="AK4" s="1124"/>
      <c r="AL4" s="1124"/>
      <c r="AM4" s="1124"/>
      <c r="AN4" s="1124"/>
      <c r="AO4" s="1124"/>
      <c r="AP4" s="1124"/>
      <c r="AQ4" s="1124"/>
      <c r="AR4" s="1124"/>
      <c r="AS4" s="1124"/>
      <c r="AT4" s="1124"/>
      <c r="AU4" s="1124"/>
      <c r="AV4" s="1124"/>
      <c r="AW4" s="1124"/>
      <c r="AX4" s="1124"/>
      <c r="AY4" s="1124"/>
      <c r="AZ4" s="228"/>
      <c r="BA4" s="228"/>
      <c r="BB4" s="228"/>
      <c r="BC4" s="228"/>
      <c r="BD4" s="228"/>
      <c r="BE4" s="229"/>
      <c r="BF4" s="229"/>
      <c r="BG4" s="229"/>
      <c r="BH4" s="229"/>
      <c r="BI4" s="229"/>
      <c r="BJ4" s="229"/>
      <c r="BK4" s="229"/>
      <c r="BL4" s="229"/>
      <c r="BM4" s="229"/>
      <c r="BN4" s="229"/>
      <c r="BO4" s="229"/>
      <c r="BP4" s="229"/>
      <c r="BQ4" s="795" t="s">
        <v>373</v>
      </c>
      <c r="BR4" s="795"/>
      <c r="BS4" s="795"/>
      <c r="BT4" s="795"/>
      <c r="BU4" s="795"/>
      <c r="BV4" s="795"/>
      <c r="BW4" s="795"/>
      <c r="BX4" s="795"/>
      <c r="BY4" s="795"/>
      <c r="BZ4" s="795"/>
      <c r="CA4" s="795"/>
      <c r="CB4" s="795"/>
      <c r="CC4" s="795"/>
      <c r="CD4" s="795"/>
      <c r="CE4" s="795"/>
      <c r="CF4" s="795"/>
      <c r="CG4" s="795"/>
      <c r="CH4" s="795"/>
      <c r="CI4" s="795"/>
      <c r="CJ4" s="795"/>
      <c r="CK4" s="795"/>
      <c r="CL4" s="795"/>
      <c r="CM4" s="795"/>
      <c r="CN4" s="795"/>
      <c r="CO4" s="795"/>
      <c r="CP4" s="795"/>
      <c r="CQ4" s="795"/>
      <c r="CR4" s="795"/>
      <c r="CS4" s="795"/>
      <c r="CT4" s="795"/>
      <c r="CU4" s="795"/>
      <c r="CV4" s="795"/>
      <c r="CW4" s="795"/>
      <c r="CX4" s="795"/>
      <c r="CY4" s="795"/>
      <c r="CZ4" s="795"/>
      <c r="DA4" s="795"/>
      <c r="DB4" s="795"/>
      <c r="DC4" s="795"/>
      <c r="DD4" s="795"/>
      <c r="DE4" s="795"/>
      <c r="DF4" s="795"/>
      <c r="DG4" s="795"/>
      <c r="DH4" s="795"/>
      <c r="DI4" s="795"/>
      <c r="DJ4" s="795"/>
      <c r="DK4" s="795"/>
      <c r="DL4" s="795"/>
      <c r="DM4" s="795"/>
      <c r="DN4" s="795"/>
      <c r="DO4" s="795"/>
      <c r="DP4" s="795"/>
      <c r="DQ4" s="795"/>
      <c r="DR4" s="795"/>
      <c r="DS4" s="795"/>
      <c r="DT4" s="795"/>
      <c r="DU4" s="795"/>
      <c r="DV4" s="795"/>
      <c r="DW4" s="795"/>
      <c r="DX4" s="795"/>
      <c r="DY4" s="795"/>
      <c r="DZ4" s="795"/>
      <c r="EA4" s="230"/>
    </row>
    <row r="5" spans="1:131" s="231" customFormat="1" ht="26.25" customHeight="1" x14ac:dyDescent="0.2">
      <c r="A5" s="1060" t="s">
        <v>374</v>
      </c>
      <c r="B5" s="1061"/>
      <c r="C5" s="1061"/>
      <c r="D5" s="1061"/>
      <c r="E5" s="1061"/>
      <c r="F5" s="1061"/>
      <c r="G5" s="1061"/>
      <c r="H5" s="1061"/>
      <c r="I5" s="1061"/>
      <c r="J5" s="1061"/>
      <c r="K5" s="1061"/>
      <c r="L5" s="1061"/>
      <c r="M5" s="1061"/>
      <c r="N5" s="1061"/>
      <c r="O5" s="1061"/>
      <c r="P5" s="1062"/>
      <c r="Q5" s="1066" t="s">
        <v>375</v>
      </c>
      <c r="R5" s="1067"/>
      <c r="S5" s="1067"/>
      <c r="T5" s="1067"/>
      <c r="U5" s="1068"/>
      <c r="V5" s="1066" t="s">
        <v>376</v>
      </c>
      <c r="W5" s="1067"/>
      <c r="X5" s="1067"/>
      <c r="Y5" s="1067"/>
      <c r="Z5" s="1068"/>
      <c r="AA5" s="1066" t="s">
        <v>377</v>
      </c>
      <c r="AB5" s="1067"/>
      <c r="AC5" s="1067"/>
      <c r="AD5" s="1067"/>
      <c r="AE5" s="1067"/>
      <c r="AF5" s="1159" t="s">
        <v>378</v>
      </c>
      <c r="AG5" s="1067"/>
      <c r="AH5" s="1067"/>
      <c r="AI5" s="1067"/>
      <c r="AJ5" s="1080"/>
      <c r="AK5" s="1067" t="s">
        <v>379</v>
      </c>
      <c r="AL5" s="1067"/>
      <c r="AM5" s="1067"/>
      <c r="AN5" s="1067"/>
      <c r="AO5" s="1068"/>
      <c r="AP5" s="1066" t="s">
        <v>380</v>
      </c>
      <c r="AQ5" s="1067"/>
      <c r="AR5" s="1067"/>
      <c r="AS5" s="1067"/>
      <c r="AT5" s="1068"/>
      <c r="AU5" s="1066" t="s">
        <v>381</v>
      </c>
      <c r="AV5" s="1067"/>
      <c r="AW5" s="1067"/>
      <c r="AX5" s="1067"/>
      <c r="AY5" s="1080"/>
      <c r="AZ5" s="228"/>
      <c r="BA5" s="228"/>
      <c r="BB5" s="228"/>
      <c r="BC5" s="228"/>
      <c r="BD5" s="228"/>
      <c r="BE5" s="229"/>
      <c r="BF5" s="229"/>
      <c r="BG5" s="229"/>
      <c r="BH5" s="229"/>
      <c r="BI5" s="229"/>
      <c r="BJ5" s="229"/>
      <c r="BK5" s="229"/>
      <c r="BL5" s="229"/>
      <c r="BM5" s="229"/>
      <c r="BN5" s="229"/>
      <c r="BO5" s="229"/>
      <c r="BP5" s="229"/>
      <c r="BQ5" s="1060" t="s">
        <v>382</v>
      </c>
      <c r="BR5" s="1061"/>
      <c r="BS5" s="1061"/>
      <c r="BT5" s="1061"/>
      <c r="BU5" s="1061"/>
      <c r="BV5" s="1061"/>
      <c r="BW5" s="1061"/>
      <c r="BX5" s="1061"/>
      <c r="BY5" s="1061"/>
      <c r="BZ5" s="1061"/>
      <c r="CA5" s="1061"/>
      <c r="CB5" s="1061"/>
      <c r="CC5" s="1061"/>
      <c r="CD5" s="1061"/>
      <c r="CE5" s="1061"/>
      <c r="CF5" s="1061"/>
      <c r="CG5" s="1062"/>
      <c r="CH5" s="1066" t="s">
        <v>383</v>
      </c>
      <c r="CI5" s="1067"/>
      <c r="CJ5" s="1067"/>
      <c r="CK5" s="1067"/>
      <c r="CL5" s="1068"/>
      <c r="CM5" s="1066" t="s">
        <v>384</v>
      </c>
      <c r="CN5" s="1067"/>
      <c r="CO5" s="1067"/>
      <c r="CP5" s="1067"/>
      <c r="CQ5" s="1068"/>
      <c r="CR5" s="1066" t="s">
        <v>385</v>
      </c>
      <c r="CS5" s="1067"/>
      <c r="CT5" s="1067"/>
      <c r="CU5" s="1067"/>
      <c r="CV5" s="1068"/>
      <c r="CW5" s="1066" t="s">
        <v>386</v>
      </c>
      <c r="CX5" s="1067"/>
      <c r="CY5" s="1067"/>
      <c r="CZ5" s="1067"/>
      <c r="DA5" s="1068"/>
      <c r="DB5" s="1066" t="s">
        <v>387</v>
      </c>
      <c r="DC5" s="1067"/>
      <c r="DD5" s="1067"/>
      <c r="DE5" s="1067"/>
      <c r="DF5" s="1068"/>
      <c r="DG5" s="1149" t="s">
        <v>388</v>
      </c>
      <c r="DH5" s="1150"/>
      <c r="DI5" s="1150"/>
      <c r="DJ5" s="1150"/>
      <c r="DK5" s="1151"/>
      <c r="DL5" s="1149" t="s">
        <v>389</v>
      </c>
      <c r="DM5" s="1150"/>
      <c r="DN5" s="1150"/>
      <c r="DO5" s="1150"/>
      <c r="DP5" s="1151"/>
      <c r="DQ5" s="1066" t="s">
        <v>390</v>
      </c>
      <c r="DR5" s="1067"/>
      <c r="DS5" s="1067"/>
      <c r="DT5" s="1067"/>
      <c r="DU5" s="1068"/>
      <c r="DV5" s="1066" t="s">
        <v>381</v>
      </c>
      <c r="DW5" s="1067"/>
      <c r="DX5" s="1067"/>
      <c r="DY5" s="1067"/>
      <c r="DZ5" s="1080"/>
      <c r="EA5" s="230"/>
    </row>
    <row r="6" spans="1:131" s="231" customFormat="1" ht="26.25" customHeight="1" thickBot="1" x14ac:dyDescent="0.25">
      <c r="A6" s="1063"/>
      <c r="B6" s="1064"/>
      <c r="C6" s="1064"/>
      <c r="D6" s="1064"/>
      <c r="E6" s="1064"/>
      <c r="F6" s="1064"/>
      <c r="G6" s="1064"/>
      <c r="H6" s="1064"/>
      <c r="I6" s="1064"/>
      <c r="J6" s="1064"/>
      <c r="K6" s="1064"/>
      <c r="L6" s="1064"/>
      <c r="M6" s="1064"/>
      <c r="N6" s="1064"/>
      <c r="O6" s="1064"/>
      <c r="P6" s="1065"/>
      <c r="Q6" s="1069"/>
      <c r="R6" s="1070"/>
      <c r="S6" s="1070"/>
      <c r="T6" s="1070"/>
      <c r="U6" s="1071"/>
      <c r="V6" s="1069"/>
      <c r="W6" s="1070"/>
      <c r="X6" s="1070"/>
      <c r="Y6" s="1070"/>
      <c r="Z6" s="1071"/>
      <c r="AA6" s="1069"/>
      <c r="AB6" s="1070"/>
      <c r="AC6" s="1070"/>
      <c r="AD6" s="1070"/>
      <c r="AE6" s="1070"/>
      <c r="AF6" s="1160"/>
      <c r="AG6" s="1070"/>
      <c r="AH6" s="1070"/>
      <c r="AI6" s="1070"/>
      <c r="AJ6" s="1081"/>
      <c r="AK6" s="1070"/>
      <c r="AL6" s="1070"/>
      <c r="AM6" s="1070"/>
      <c r="AN6" s="1070"/>
      <c r="AO6" s="1071"/>
      <c r="AP6" s="1069"/>
      <c r="AQ6" s="1070"/>
      <c r="AR6" s="1070"/>
      <c r="AS6" s="1070"/>
      <c r="AT6" s="1071"/>
      <c r="AU6" s="1069"/>
      <c r="AV6" s="1070"/>
      <c r="AW6" s="1070"/>
      <c r="AX6" s="1070"/>
      <c r="AY6" s="1081"/>
      <c r="AZ6" s="228"/>
      <c r="BA6" s="228"/>
      <c r="BB6" s="228"/>
      <c r="BC6" s="228"/>
      <c r="BD6" s="228"/>
      <c r="BE6" s="229"/>
      <c r="BF6" s="229"/>
      <c r="BG6" s="229"/>
      <c r="BH6" s="229"/>
      <c r="BI6" s="229"/>
      <c r="BJ6" s="229"/>
      <c r="BK6" s="229"/>
      <c r="BL6" s="229"/>
      <c r="BM6" s="229"/>
      <c r="BN6" s="229"/>
      <c r="BO6" s="229"/>
      <c r="BP6" s="229"/>
      <c r="BQ6" s="1063"/>
      <c r="BR6" s="1064"/>
      <c r="BS6" s="1064"/>
      <c r="BT6" s="1064"/>
      <c r="BU6" s="1064"/>
      <c r="BV6" s="1064"/>
      <c r="BW6" s="1064"/>
      <c r="BX6" s="1064"/>
      <c r="BY6" s="1064"/>
      <c r="BZ6" s="1064"/>
      <c r="CA6" s="1064"/>
      <c r="CB6" s="1064"/>
      <c r="CC6" s="1064"/>
      <c r="CD6" s="1064"/>
      <c r="CE6" s="1064"/>
      <c r="CF6" s="1064"/>
      <c r="CG6" s="1065"/>
      <c r="CH6" s="1069"/>
      <c r="CI6" s="1070"/>
      <c r="CJ6" s="1070"/>
      <c r="CK6" s="1070"/>
      <c r="CL6" s="1071"/>
      <c r="CM6" s="1069"/>
      <c r="CN6" s="1070"/>
      <c r="CO6" s="1070"/>
      <c r="CP6" s="1070"/>
      <c r="CQ6" s="1071"/>
      <c r="CR6" s="1069"/>
      <c r="CS6" s="1070"/>
      <c r="CT6" s="1070"/>
      <c r="CU6" s="1070"/>
      <c r="CV6" s="1071"/>
      <c r="CW6" s="1069"/>
      <c r="CX6" s="1070"/>
      <c r="CY6" s="1070"/>
      <c r="CZ6" s="1070"/>
      <c r="DA6" s="1071"/>
      <c r="DB6" s="1069"/>
      <c r="DC6" s="1070"/>
      <c r="DD6" s="1070"/>
      <c r="DE6" s="1070"/>
      <c r="DF6" s="1071"/>
      <c r="DG6" s="1152"/>
      <c r="DH6" s="1153"/>
      <c r="DI6" s="1153"/>
      <c r="DJ6" s="1153"/>
      <c r="DK6" s="1154"/>
      <c r="DL6" s="1152"/>
      <c r="DM6" s="1153"/>
      <c r="DN6" s="1153"/>
      <c r="DO6" s="1153"/>
      <c r="DP6" s="1154"/>
      <c r="DQ6" s="1069"/>
      <c r="DR6" s="1070"/>
      <c r="DS6" s="1070"/>
      <c r="DT6" s="1070"/>
      <c r="DU6" s="1071"/>
      <c r="DV6" s="1069"/>
      <c r="DW6" s="1070"/>
      <c r="DX6" s="1070"/>
      <c r="DY6" s="1070"/>
      <c r="DZ6" s="1081"/>
      <c r="EA6" s="230"/>
    </row>
    <row r="7" spans="1:131" s="231" customFormat="1" ht="26.25" customHeight="1" thickTop="1" x14ac:dyDescent="0.2">
      <c r="A7" s="232">
        <v>1</v>
      </c>
      <c r="B7" s="1112" t="s">
        <v>391</v>
      </c>
      <c r="C7" s="1113"/>
      <c r="D7" s="1113"/>
      <c r="E7" s="1113"/>
      <c r="F7" s="1113"/>
      <c r="G7" s="1113"/>
      <c r="H7" s="1113"/>
      <c r="I7" s="1113"/>
      <c r="J7" s="1113"/>
      <c r="K7" s="1113"/>
      <c r="L7" s="1113"/>
      <c r="M7" s="1113"/>
      <c r="N7" s="1113"/>
      <c r="O7" s="1113"/>
      <c r="P7" s="1114"/>
      <c r="Q7" s="1167">
        <v>10950</v>
      </c>
      <c r="R7" s="1168"/>
      <c r="S7" s="1168"/>
      <c r="T7" s="1168"/>
      <c r="U7" s="1168"/>
      <c r="V7" s="1168">
        <v>10386</v>
      </c>
      <c r="W7" s="1168"/>
      <c r="X7" s="1168"/>
      <c r="Y7" s="1168"/>
      <c r="Z7" s="1168"/>
      <c r="AA7" s="1168">
        <v>564</v>
      </c>
      <c r="AB7" s="1168"/>
      <c r="AC7" s="1168"/>
      <c r="AD7" s="1168"/>
      <c r="AE7" s="1169"/>
      <c r="AF7" s="1170">
        <v>536</v>
      </c>
      <c r="AG7" s="1171"/>
      <c r="AH7" s="1171"/>
      <c r="AI7" s="1171"/>
      <c r="AJ7" s="1172"/>
      <c r="AK7" s="1173">
        <v>18</v>
      </c>
      <c r="AL7" s="1174"/>
      <c r="AM7" s="1174"/>
      <c r="AN7" s="1174"/>
      <c r="AO7" s="1174"/>
      <c r="AP7" s="1174">
        <v>5647</v>
      </c>
      <c r="AQ7" s="1174"/>
      <c r="AR7" s="1174"/>
      <c r="AS7" s="1174"/>
      <c r="AT7" s="1174"/>
      <c r="AU7" s="1175"/>
      <c r="AV7" s="1175"/>
      <c r="AW7" s="1175"/>
      <c r="AX7" s="1175"/>
      <c r="AY7" s="1176"/>
      <c r="AZ7" s="228"/>
      <c r="BA7" s="228"/>
      <c r="BB7" s="228"/>
      <c r="BC7" s="228"/>
      <c r="BD7" s="228"/>
      <c r="BE7" s="229"/>
      <c r="BF7" s="229"/>
      <c r="BG7" s="229"/>
      <c r="BH7" s="229"/>
      <c r="BI7" s="229"/>
      <c r="BJ7" s="229"/>
      <c r="BK7" s="229"/>
      <c r="BL7" s="229"/>
      <c r="BM7" s="229"/>
      <c r="BN7" s="229"/>
      <c r="BO7" s="229"/>
      <c r="BP7" s="229"/>
      <c r="BQ7" s="232">
        <v>1</v>
      </c>
      <c r="BR7" s="233" t="s">
        <v>600</v>
      </c>
      <c r="BS7" s="1164" t="s">
        <v>592</v>
      </c>
      <c r="BT7" s="1165"/>
      <c r="BU7" s="1165"/>
      <c r="BV7" s="1165"/>
      <c r="BW7" s="1165"/>
      <c r="BX7" s="1165"/>
      <c r="BY7" s="1165"/>
      <c r="BZ7" s="1165"/>
      <c r="CA7" s="1165"/>
      <c r="CB7" s="1165"/>
      <c r="CC7" s="1165"/>
      <c r="CD7" s="1165"/>
      <c r="CE7" s="1165"/>
      <c r="CF7" s="1165"/>
      <c r="CG7" s="1177"/>
      <c r="CH7" s="1161">
        <v>0</v>
      </c>
      <c r="CI7" s="1162"/>
      <c r="CJ7" s="1162"/>
      <c r="CK7" s="1162"/>
      <c r="CL7" s="1163"/>
      <c r="CM7" s="1161">
        <v>21</v>
      </c>
      <c r="CN7" s="1162"/>
      <c r="CO7" s="1162"/>
      <c r="CP7" s="1162"/>
      <c r="CQ7" s="1163"/>
      <c r="CR7" s="1161">
        <v>5</v>
      </c>
      <c r="CS7" s="1162"/>
      <c r="CT7" s="1162"/>
      <c r="CU7" s="1162"/>
      <c r="CV7" s="1163"/>
      <c r="CW7" s="1161" t="s">
        <v>591</v>
      </c>
      <c r="CX7" s="1162"/>
      <c r="CY7" s="1162"/>
      <c r="CZ7" s="1162"/>
      <c r="DA7" s="1163"/>
      <c r="DB7" s="1161" t="s">
        <v>591</v>
      </c>
      <c r="DC7" s="1162"/>
      <c r="DD7" s="1162"/>
      <c r="DE7" s="1162"/>
      <c r="DF7" s="1163"/>
      <c r="DG7" s="1161" t="s">
        <v>591</v>
      </c>
      <c r="DH7" s="1162"/>
      <c r="DI7" s="1162"/>
      <c r="DJ7" s="1162"/>
      <c r="DK7" s="1163"/>
      <c r="DL7" s="1161" t="s">
        <v>591</v>
      </c>
      <c r="DM7" s="1162"/>
      <c r="DN7" s="1162"/>
      <c r="DO7" s="1162"/>
      <c r="DP7" s="1163"/>
      <c r="DQ7" s="1161" t="s">
        <v>591</v>
      </c>
      <c r="DR7" s="1162"/>
      <c r="DS7" s="1162"/>
      <c r="DT7" s="1162"/>
      <c r="DU7" s="1163"/>
      <c r="DV7" s="1164"/>
      <c r="DW7" s="1165"/>
      <c r="DX7" s="1165"/>
      <c r="DY7" s="1165"/>
      <c r="DZ7" s="1166"/>
      <c r="EA7" s="230"/>
    </row>
    <row r="8" spans="1:131" s="231" customFormat="1" ht="26.25" customHeight="1" x14ac:dyDescent="0.2">
      <c r="A8" s="234">
        <v>2</v>
      </c>
      <c r="B8" s="1095"/>
      <c r="C8" s="1096"/>
      <c r="D8" s="1096"/>
      <c r="E8" s="1096"/>
      <c r="F8" s="1096"/>
      <c r="G8" s="1096"/>
      <c r="H8" s="1096"/>
      <c r="I8" s="1096"/>
      <c r="J8" s="1096"/>
      <c r="K8" s="1096"/>
      <c r="L8" s="1096"/>
      <c r="M8" s="1096"/>
      <c r="N8" s="1096"/>
      <c r="O8" s="1096"/>
      <c r="P8" s="1097"/>
      <c r="Q8" s="1103"/>
      <c r="R8" s="1104"/>
      <c r="S8" s="1104"/>
      <c r="T8" s="1104"/>
      <c r="U8" s="1104"/>
      <c r="V8" s="1104"/>
      <c r="W8" s="1104"/>
      <c r="X8" s="1104"/>
      <c r="Y8" s="1104"/>
      <c r="Z8" s="1104"/>
      <c r="AA8" s="1104"/>
      <c r="AB8" s="1104"/>
      <c r="AC8" s="1104"/>
      <c r="AD8" s="1104"/>
      <c r="AE8" s="1105"/>
      <c r="AF8" s="1100"/>
      <c r="AG8" s="1101"/>
      <c r="AH8" s="1101"/>
      <c r="AI8" s="1101"/>
      <c r="AJ8" s="1102"/>
      <c r="AK8" s="1145"/>
      <c r="AL8" s="1146"/>
      <c r="AM8" s="1146"/>
      <c r="AN8" s="1146"/>
      <c r="AO8" s="1146"/>
      <c r="AP8" s="1146"/>
      <c r="AQ8" s="1146"/>
      <c r="AR8" s="1146"/>
      <c r="AS8" s="1146"/>
      <c r="AT8" s="1146"/>
      <c r="AU8" s="1147"/>
      <c r="AV8" s="1147"/>
      <c r="AW8" s="1147"/>
      <c r="AX8" s="1147"/>
      <c r="AY8" s="1148"/>
      <c r="AZ8" s="228"/>
      <c r="BA8" s="228"/>
      <c r="BB8" s="228"/>
      <c r="BC8" s="228"/>
      <c r="BD8" s="228"/>
      <c r="BE8" s="229"/>
      <c r="BF8" s="229"/>
      <c r="BG8" s="229"/>
      <c r="BH8" s="229"/>
      <c r="BI8" s="229"/>
      <c r="BJ8" s="229"/>
      <c r="BK8" s="229"/>
      <c r="BL8" s="229"/>
      <c r="BM8" s="229"/>
      <c r="BN8" s="229"/>
      <c r="BO8" s="229"/>
      <c r="BP8" s="229"/>
      <c r="BQ8" s="234">
        <v>2</v>
      </c>
      <c r="BR8" s="235"/>
      <c r="BS8" s="1057" t="s">
        <v>593</v>
      </c>
      <c r="BT8" s="1058"/>
      <c r="BU8" s="1058"/>
      <c r="BV8" s="1058"/>
      <c r="BW8" s="1058"/>
      <c r="BX8" s="1058"/>
      <c r="BY8" s="1058"/>
      <c r="BZ8" s="1058"/>
      <c r="CA8" s="1058"/>
      <c r="CB8" s="1058"/>
      <c r="CC8" s="1058"/>
      <c r="CD8" s="1058"/>
      <c r="CE8" s="1058"/>
      <c r="CF8" s="1058"/>
      <c r="CG8" s="1079"/>
      <c r="CH8" s="1054">
        <v>3</v>
      </c>
      <c r="CI8" s="1055"/>
      <c r="CJ8" s="1055"/>
      <c r="CK8" s="1055"/>
      <c r="CL8" s="1056"/>
      <c r="CM8" s="1054">
        <v>15</v>
      </c>
      <c r="CN8" s="1055"/>
      <c r="CO8" s="1055"/>
      <c r="CP8" s="1055"/>
      <c r="CQ8" s="1056"/>
      <c r="CR8" s="1054">
        <v>1</v>
      </c>
      <c r="CS8" s="1055"/>
      <c r="CT8" s="1055"/>
      <c r="CU8" s="1055"/>
      <c r="CV8" s="1056"/>
      <c r="CW8" s="1054">
        <v>38</v>
      </c>
      <c r="CX8" s="1055"/>
      <c r="CY8" s="1055"/>
      <c r="CZ8" s="1055"/>
      <c r="DA8" s="1056"/>
      <c r="DB8" s="1054" t="s">
        <v>591</v>
      </c>
      <c r="DC8" s="1055"/>
      <c r="DD8" s="1055"/>
      <c r="DE8" s="1055"/>
      <c r="DF8" s="1056"/>
      <c r="DG8" s="1054" t="s">
        <v>591</v>
      </c>
      <c r="DH8" s="1055"/>
      <c r="DI8" s="1055"/>
      <c r="DJ8" s="1055"/>
      <c r="DK8" s="1056"/>
      <c r="DL8" s="1054" t="s">
        <v>591</v>
      </c>
      <c r="DM8" s="1055"/>
      <c r="DN8" s="1055"/>
      <c r="DO8" s="1055"/>
      <c r="DP8" s="1056"/>
      <c r="DQ8" s="1054" t="s">
        <v>591</v>
      </c>
      <c r="DR8" s="1055"/>
      <c r="DS8" s="1055"/>
      <c r="DT8" s="1055"/>
      <c r="DU8" s="1056"/>
      <c r="DV8" s="1057"/>
      <c r="DW8" s="1058"/>
      <c r="DX8" s="1058"/>
      <c r="DY8" s="1058"/>
      <c r="DZ8" s="1059"/>
      <c r="EA8" s="230"/>
    </row>
    <row r="9" spans="1:131" s="231" customFormat="1" ht="26.25" customHeight="1" x14ac:dyDescent="0.2">
      <c r="A9" s="234">
        <v>3</v>
      </c>
      <c r="B9" s="1095"/>
      <c r="C9" s="1096"/>
      <c r="D9" s="1096"/>
      <c r="E9" s="1096"/>
      <c r="F9" s="1096"/>
      <c r="G9" s="1096"/>
      <c r="H9" s="1096"/>
      <c r="I9" s="1096"/>
      <c r="J9" s="1096"/>
      <c r="K9" s="1096"/>
      <c r="L9" s="1096"/>
      <c r="M9" s="1096"/>
      <c r="N9" s="1096"/>
      <c r="O9" s="1096"/>
      <c r="P9" s="1097"/>
      <c r="Q9" s="1103"/>
      <c r="R9" s="1104"/>
      <c r="S9" s="1104"/>
      <c r="T9" s="1104"/>
      <c r="U9" s="1104"/>
      <c r="V9" s="1104"/>
      <c r="W9" s="1104"/>
      <c r="X9" s="1104"/>
      <c r="Y9" s="1104"/>
      <c r="Z9" s="1104"/>
      <c r="AA9" s="1104"/>
      <c r="AB9" s="1104"/>
      <c r="AC9" s="1104"/>
      <c r="AD9" s="1104"/>
      <c r="AE9" s="1105"/>
      <c r="AF9" s="1100"/>
      <c r="AG9" s="1101"/>
      <c r="AH9" s="1101"/>
      <c r="AI9" s="1101"/>
      <c r="AJ9" s="1102"/>
      <c r="AK9" s="1145"/>
      <c r="AL9" s="1146"/>
      <c r="AM9" s="1146"/>
      <c r="AN9" s="1146"/>
      <c r="AO9" s="1146"/>
      <c r="AP9" s="1146"/>
      <c r="AQ9" s="1146"/>
      <c r="AR9" s="1146"/>
      <c r="AS9" s="1146"/>
      <c r="AT9" s="1146"/>
      <c r="AU9" s="1147"/>
      <c r="AV9" s="1147"/>
      <c r="AW9" s="1147"/>
      <c r="AX9" s="1147"/>
      <c r="AY9" s="1148"/>
      <c r="AZ9" s="228"/>
      <c r="BA9" s="228"/>
      <c r="BB9" s="228"/>
      <c r="BC9" s="228"/>
      <c r="BD9" s="228"/>
      <c r="BE9" s="229"/>
      <c r="BF9" s="229"/>
      <c r="BG9" s="229"/>
      <c r="BH9" s="229"/>
      <c r="BI9" s="229"/>
      <c r="BJ9" s="229"/>
      <c r="BK9" s="229"/>
      <c r="BL9" s="229"/>
      <c r="BM9" s="229"/>
      <c r="BN9" s="229"/>
      <c r="BO9" s="229"/>
      <c r="BP9" s="229"/>
      <c r="BQ9" s="234">
        <v>3</v>
      </c>
      <c r="BR9" s="235"/>
      <c r="BS9" s="1057"/>
      <c r="BT9" s="1058"/>
      <c r="BU9" s="1058"/>
      <c r="BV9" s="1058"/>
      <c r="BW9" s="1058"/>
      <c r="BX9" s="1058"/>
      <c r="BY9" s="1058"/>
      <c r="BZ9" s="1058"/>
      <c r="CA9" s="1058"/>
      <c r="CB9" s="1058"/>
      <c r="CC9" s="1058"/>
      <c r="CD9" s="1058"/>
      <c r="CE9" s="1058"/>
      <c r="CF9" s="1058"/>
      <c r="CG9" s="1079"/>
      <c r="CH9" s="1054"/>
      <c r="CI9" s="1055"/>
      <c r="CJ9" s="1055"/>
      <c r="CK9" s="1055"/>
      <c r="CL9" s="1056"/>
      <c r="CM9" s="1054"/>
      <c r="CN9" s="1055"/>
      <c r="CO9" s="1055"/>
      <c r="CP9" s="1055"/>
      <c r="CQ9" s="1056"/>
      <c r="CR9" s="1054"/>
      <c r="CS9" s="1055"/>
      <c r="CT9" s="1055"/>
      <c r="CU9" s="1055"/>
      <c r="CV9" s="1056"/>
      <c r="CW9" s="1054"/>
      <c r="CX9" s="1055"/>
      <c r="CY9" s="1055"/>
      <c r="CZ9" s="1055"/>
      <c r="DA9" s="1056"/>
      <c r="DB9" s="1054"/>
      <c r="DC9" s="1055"/>
      <c r="DD9" s="1055"/>
      <c r="DE9" s="1055"/>
      <c r="DF9" s="1056"/>
      <c r="DG9" s="1054"/>
      <c r="DH9" s="1055"/>
      <c r="DI9" s="1055"/>
      <c r="DJ9" s="1055"/>
      <c r="DK9" s="1056"/>
      <c r="DL9" s="1054"/>
      <c r="DM9" s="1055"/>
      <c r="DN9" s="1055"/>
      <c r="DO9" s="1055"/>
      <c r="DP9" s="1056"/>
      <c r="DQ9" s="1054"/>
      <c r="DR9" s="1055"/>
      <c r="DS9" s="1055"/>
      <c r="DT9" s="1055"/>
      <c r="DU9" s="1056"/>
      <c r="DV9" s="1057"/>
      <c r="DW9" s="1058"/>
      <c r="DX9" s="1058"/>
      <c r="DY9" s="1058"/>
      <c r="DZ9" s="1059"/>
      <c r="EA9" s="230"/>
    </row>
    <row r="10" spans="1:131" s="231" customFormat="1" ht="26.25" customHeight="1" x14ac:dyDescent="0.2">
      <c r="A10" s="234">
        <v>4</v>
      </c>
      <c r="B10" s="1095"/>
      <c r="C10" s="1096"/>
      <c r="D10" s="1096"/>
      <c r="E10" s="1096"/>
      <c r="F10" s="1096"/>
      <c r="G10" s="1096"/>
      <c r="H10" s="1096"/>
      <c r="I10" s="1096"/>
      <c r="J10" s="1096"/>
      <c r="K10" s="1096"/>
      <c r="L10" s="1096"/>
      <c r="M10" s="1096"/>
      <c r="N10" s="1096"/>
      <c r="O10" s="1096"/>
      <c r="P10" s="1097"/>
      <c r="Q10" s="1103"/>
      <c r="R10" s="1104"/>
      <c r="S10" s="1104"/>
      <c r="T10" s="1104"/>
      <c r="U10" s="1104"/>
      <c r="V10" s="1104"/>
      <c r="W10" s="1104"/>
      <c r="X10" s="1104"/>
      <c r="Y10" s="1104"/>
      <c r="Z10" s="1104"/>
      <c r="AA10" s="1104"/>
      <c r="AB10" s="1104"/>
      <c r="AC10" s="1104"/>
      <c r="AD10" s="1104"/>
      <c r="AE10" s="1105"/>
      <c r="AF10" s="1100"/>
      <c r="AG10" s="1101"/>
      <c r="AH10" s="1101"/>
      <c r="AI10" s="1101"/>
      <c r="AJ10" s="1102"/>
      <c r="AK10" s="1145"/>
      <c r="AL10" s="1146"/>
      <c r="AM10" s="1146"/>
      <c r="AN10" s="1146"/>
      <c r="AO10" s="1146"/>
      <c r="AP10" s="1146"/>
      <c r="AQ10" s="1146"/>
      <c r="AR10" s="1146"/>
      <c r="AS10" s="1146"/>
      <c r="AT10" s="1146"/>
      <c r="AU10" s="1147"/>
      <c r="AV10" s="1147"/>
      <c r="AW10" s="1147"/>
      <c r="AX10" s="1147"/>
      <c r="AY10" s="1148"/>
      <c r="AZ10" s="228"/>
      <c r="BA10" s="228"/>
      <c r="BB10" s="228"/>
      <c r="BC10" s="228"/>
      <c r="BD10" s="228"/>
      <c r="BE10" s="229"/>
      <c r="BF10" s="229"/>
      <c r="BG10" s="229"/>
      <c r="BH10" s="229"/>
      <c r="BI10" s="229"/>
      <c r="BJ10" s="229"/>
      <c r="BK10" s="229"/>
      <c r="BL10" s="229"/>
      <c r="BM10" s="229"/>
      <c r="BN10" s="229"/>
      <c r="BO10" s="229"/>
      <c r="BP10" s="229"/>
      <c r="BQ10" s="234">
        <v>4</v>
      </c>
      <c r="BR10" s="235"/>
      <c r="BS10" s="1057"/>
      <c r="BT10" s="1058"/>
      <c r="BU10" s="1058"/>
      <c r="BV10" s="1058"/>
      <c r="BW10" s="1058"/>
      <c r="BX10" s="1058"/>
      <c r="BY10" s="1058"/>
      <c r="BZ10" s="1058"/>
      <c r="CA10" s="1058"/>
      <c r="CB10" s="1058"/>
      <c r="CC10" s="1058"/>
      <c r="CD10" s="1058"/>
      <c r="CE10" s="1058"/>
      <c r="CF10" s="1058"/>
      <c r="CG10" s="1079"/>
      <c r="CH10" s="1054"/>
      <c r="CI10" s="1055"/>
      <c r="CJ10" s="1055"/>
      <c r="CK10" s="1055"/>
      <c r="CL10" s="1056"/>
      <c r="CM10" s="1054"/>
      <c r="CN10" s="1055"/>
      <c r="CO10" s="1055"/>
      <c r="CP10" s="1055"/>
      <c r="CQ10" s="1056"/>
      <c r="CR10" s="1054"/>
      <c r="CS10" s="1055"/>
      <c r="CT10" s="1055"/>
      <c r="CU10" s="1055"/>
      <c r="CV10" s="1056"/>
      <c r="CW10" s="1054"/>
      <c r="CX10" s="1055"/>
      <c r="CY10" s="1055"/>
      <c r="CZ10" s="1055"/>
      <c r="DA10" s="1056"/>
      <c r="DB10" s="1054"/>
      <c r="DC10" s="1055"/>
      <c r="DD10" s="1055"/>
      <c r="DE10" s="1055"/>
      <c r="DF10" s="1056"/>
      <c r="DG10" s="1054"/>
      <c r="DH10" s="1055"/>
      <c r="DI10" s="1055"/>
      <c r="DJ10" s="1055"/>
      <c r="DK10" s="1056"/>
      <c r="DL10" s="1054"/>
      <c r="DM10" s="1055"/>
      <c r="DN10" s="1055"/>
      <c r="DO10" s="1055"/>
      <c r="DP10" s="1056"/>
      <c r="DQ10" s="1054"/>
      <c r="DR10" s="1055"/>
      <c r="DS10" s="1055"/>
      <c r="DT10" s="1055"/>
      <c r="DU10" s="1056"/>
      <c r="DV10" s="1057"/>
      <c r="DW10" s="1058"/>
      <c r="DX10" s="1058"/>
      <c r="DY10" s="1058"/>
      <c r="DZ10" s="1059"/>
      <c r="EA10" s="230"/>
    </row>
    <row r="11" spans="1:131" s="231" customFormat="1" ht="26.25" customHeight="1" x14ac:dyDescent="0.2">
      <c r="A11" s="234">
        <v>5</v>
      </c>
      <c r="B11" s="1095"/>
      <c r="C11" s="1096"/>
      <c r="D11" s="1096"/>
      <c r="E11" s="1096"/>
      <c r="F11" s="1096"/>
      <c r="G11" s="1096"/>
      <c r="H11" s="1096"/>
      <c r="I11" s="1096"/>
      <c r="J11" s="1096"/>
      <c r="K11" s="1096"/>
      <c r="L11" s="1096"/>
      <c r="M11" s="1096"/>
      <c r="N11" s="1096"/>
      <c r="O11" s="1096"/>
      <c r="P11" s="1097"/>
      <c r="Q11" s="1103"/>
      <c r="R11" s="1104"/>
      <c r="S11" s="1104"/>
      <c r="T11" s="1104"/>
      <c r="U11" s="1104"/>
      <c r="V11" s="1104"/>
      <c r="W11" s="1104"/>
      <c r="X11" s="1104"/>
      <c r="Y11" s="1104"/>
      <c r="Z11" s="1104"/>
      <c r="AA11" s="1104"/>
      <c r="AB11" s="1104"/>
      <c r="AC11" s="1104"/>
      <c r="AD11" s="1104"/>
      <c r="AE11" s="1105"/>
      <c r="AF11" s="1100"/>
      <c r="AG11" s="1101"/>
      <c r="AH11" s="1101"/>
      <c r="AI11" s="1101"/>
      <c r="AJ11" s="1102"/>
      <c r="AK11" s="1145"/>
      <c r="AL11" s="1146"/>
      <c r="AM11" s="1146"/>
      <c r="AN11" s="1146"/>
      <c r="AO11" s="1146"/>
      <c r="AP11" s="1146"/>
      <c r="AQ11" s="1146"/>
      <c r="AR11" s="1146"/>
      <c r="AS11" s="1146"/>
      <c r="AT11" s="1146"/>
      <c r="AU11" s="1147"/>
      <c r="AV11" s="1147"/>
      <c r="AW11" s="1147"/>
      <c r="AX11" s="1147"/>
      <c r="AY11" s="1148"/>
      <c r="AZ11" s="228"/>
      <c r="BA11" s="228"/>
      <c r="BB11" s="228"/>
      <c r="BC11" s="228"/>
      <c r="BD11" s="228"/>
      <c r="BE11" s="229"/>
      <c r="BF11" s="229"/>
      <c r="BG11" s="229"/>
      <c r="BH11" s="229"/>
      <c r="BI11" s="229"/>
      <c r="BJ11" s="229"/>
      <c r="BK11" s="229"/>
      <c r="BL11" s="229"/>
      <c r="BM11" s="229"/>
      <c r="BN11" s="229"/>
      <c r="BO11" s="229"/>
      <c r="BP11" s="229"/>
      <c r="BQ11" s="234">
        <v>5</v>
      </c>
      <c r="BR11" s="235"/>
      <c r="BS11" s="1057"/>
      <c r="BT11" s="1058"/>
      <c r="BU11" s="1058"/>
      <c r="BV11" s="1058"/>
      <c r="BW11" s="1058"/>
      <c r="BX11" s="1058"/>
      <c r="BY11" s="1058"/>
      <c r="BZ11" s="1058"/>
      <c r="CA11" s="1058"/>
      <c r="CB11" s="1058"/>
      <c r="CC11" s="1058"/>
      <c r="CD11" s="1058"/>
      <c r="CE11" s="1058"/>
      <c r="CF11" s="1058"/>
      <c r="CG11" s="1079"/>
      <c r="CH11" s="1054"/>
      <c r="CI11" s="1055"/>
      <c r="CJ11" s="1055"/>
      <c r="CK11" s="1055"/>
      <c r="CL11" s="1056"/>
      <c r="CM11" s="1054"/>
      <c r="CN11" s="1055"/>
      <c r="CO11" s="1055"/>
      <c r="CP11" s="1055"/>
      <c r="CQ11" s="1056"/>
      <c r="CR11" s="1054"/>
      <c r="CS11" s="1055"/>
      <c r="CT11" s="1055"/>
      <c r="CU11" s="1055"/>
      <c r="CV11" s="1056"/>
      <c r="CW11" s="1054"/>
      <c r="CX11" s="1055"/>
      <c r="CY11" s="1055"/>
      <c r="CZ11" s="1055"/>
      <c r="DA11" s="1056"/>
      <c r="DB11" s="1054"/>
      <c r="DC11" s="1055"/>
      <c r="DD11" s="1055"/>
      <c r="DE11" s="1055"/>
      <c r="DF11" s="1056"/>
      <c r="DG11" s="1054"/>
      <c r="DH11" s="1055"/>
      <c r="DI11" s="1055"/>
      <c r="DJ11" s="1055"/>
      <c r="DK11" s="1056"/>
      <c r="DL11" s="1054"/>
      <c r="DM11" s="1055"/>
      <c r="DN11" s="1055"/>
      <c r="DO11" s="1055"/>
      <c r="DP11" s="1056"/>
      <c r="DQ11" s="1054"/>
      <c r="DR11" s="1055"/>
      <c r="DS11" s="1055"/>
      <c r="DT11" s="1055"/>
      <c r="DU11" s="1056"/>
      <c r="DV11" s="1057"/>
      <c r="DW11" s="1058"/>
      <c r="DX11" s="1058"/>
      <c r="DY11" s="1058"/>
      <c r="DZ11" s="1059"/>
      <c r="EA11" s="230"/>
    </row>
    <row r="12" spans="1:131" s="231" customFormat="1" ht="26.25" customHeight="1" x14ac:dyDescent="0.2">
      <c r="A12" s="234">
        <v>6</v>
      </c>
      <c r="B12" s="1095"/>
      <c r="C12" s="1096"/>
      <c r="D12" s="1096"/>
      <c r="E12" s="1096"/>
      <c r="F12" s="1096"/>
      <c r="G12" s="1096"/>
      <c r="H12" s="1096"/>
      <c r="I12" s="1096"/>
      <c r="J12" s="1096"/>
      <c r="K12" s="1096"/>
      <c r="L12" s="1096"/>
      <c r="M12" s="1096"/>
      <c r="N12" s="1096"/>
      <c r="O12" s="1096"/>
      <c r="P12" s="1097"/>
      <c r="Q12" s="1103"/>
      <c r="R12" s="1104"/>
      <c r="S12" s="1104"/>
      <c r="T12" s="1104"/>
      <c r="U12" s="1104"/>
      <c r="V12" s="1104"/>
      <c r="W12" s="1104"/>
      <c r="X12" s="1104"/>
      <c r="Y12" s="1104"/>
      <c r="Z12" s="1104"/>
      <c r="AA12" s="1104"/>
      <c r="AB12" s="1104"/>
      <c r="AC12" s="1104"/>
      <c r="AD12" s="1104"/>
      <c r="AE12" s="1105"/>
      <c r="AF12" s="1100"/>
      <c r="AG12" s="1101"/>
      <c r="AH12" s="1101"/>
      <c r="AI12" s="1101"/>
      <c r="AJ12" s="1102"/>
      <c r="AK12" s="1145"/>
      <c r="AL12" s="1146"/>
      <c r="AM12" s="1146"/>
      <c r="AN12" s="1146"/>
      <c r="AO12" s="1146"/>
      <c r="AP12" s="1146"/>
      <c r="AQ12" s="1146"/>
      <c r="AR12" s="1146"/>
      <c r="AS12" s="1146"/>
      <c r="AT12" s="1146"/>
      <c r="AU12" s="1147"/>
      <c r="AV12" s="1147"/>
      <c r="AW12" s="1147"/>
      <c r="AX12" s="1147"/>
      <c r="AY12" s="1148"/>
      <c r="AZ12" s="228"/>
      <c r="BA12" s="228"/>
      <c r="BB12" s="228"/>
      <c r="BC12" s="228"/>
      <c r="BD12" s="228"/>
      <c r="BE12" s="229"/>
      <c r="BF12" s="229"/>
      <c r="BG12" s="229"/>
      <c r="BH12" s="229"/>
      <c r="BI12" s="229"/>
      <c r="BJ12" s="229"/>
      <c r="BK12" s="229"/>
      <c r="BL12" s="229"/>
      <c r="BM12" s="229"/>
      <c r="BN12" s="229"/>
      <c r="BO12" s="229"/>
      <c r="BP12" s="229"/>
      <c r="BQ12" s="234">
        <v>6</v>
      </c>
      <c r="BR12" s="235"/>
      <c r="BS12" s="1057"/>
      <c r="BT12" s="1058"/>
      <c r="BU12" s="1058"/>
      <c r="BV12" s="1058"/>
      <c r="BW12" s="1058"/>
      <c r="BX12" s="1058"/>
      <c r="BY12" s="1058"/>
      <c r="BZ12" s="1058"/>
      <c r="CA12" s="1058"/>
      <c r="CB12" s="1058"/>
      <c r="CC12" s="1058"/>
      <c r="CD12" s="1058"/>
      <c r="CE12" s="1058"/>
      <c r="CF12" s="1058"/>
      <c r="CG12" s="1079"/>
      <c r="CH12" s="1054"/>
      <c r="CI12" s="1055"/>
      <c r="CJ12" s="1055"/>
      <c r="CK12" s="1055"/>
      <c r="CL12" s="1056"/>
      <c r="CM12" s="1054"/>
      <c r="CN12" s="1055"/>
      <c r="CO12" s="1055"/>
      <c r="CP12" s="1055"/>
      <c r="CQ12" s="1056"/>
      <c r="CR12" s="1054"/>
      <c r="CS12" s="1055"/>
      <c r="CT12" s="1055"/>
      <c r="CU12" s="1055"/>
      <c r="CV12" s="1056"/>
      <c r="CW12" s="1054"/>
      <c r="CX12" s="1055"/>
      <c r="CY12" s="1055"/>
      <c r="CZ12" s="1055"/>
      <c r="DA12" s="1056"/>
      <c r="DB12" s="1054"/>
      <c r="DC12" s="1055"/>
      <c r="DD12" s="1055"/>
      <c r="DE12" s="1055"/>
      <c r="DF12" s="1056"/>
      <c r="DG12" s="1054"/>
      <c r="DH12" s="1055"/>
      <c r="DI12" s="1055"/>
      <c r="DJ12" s="1055"/>
      <c r="DK12" s="1056"/>
      <c r="DL12" s="1054"/>
      <c r="DM12" s="1055"/>
      <c r="DN12" s="1055"/>
      <c r="DO12" s="1055"/>
      <c r="DP12" s="1056"/>
      <c r="DQ12" s="1054"/>
      <c r="DR12" s="1055"/>
      <c r="DS12" s="1055"/>
      <c r="DT12" s="1055"/>
      <c r="DU12" s="1056"/>
      <c r="DV12" s="1057"/>
      <c r="DW12" s="1058"/>
      <c r="DX12" s="1058"/>
      <c r="DY12" s="1058"/>
      <c r="DZ12" s="1059"/>
      <c r="EA12" s="230"/>
    </row>
    <row r="13" spans="1:131" s="231" customFormat="1" ht="26.25" customHeight="1" x14ac:dyDescent="0.2">
      <c r="A13" s="234">
        <v>7</v>
      </c>
      <c r="B13" s="1095"/>
      <c r="C13" s="1096"/>
      <c r="D13" s="1096"/>
      <c r="E13" s="1096"/>
      <c r="F13" s="1096"/>
      <c r="G13" s="1096"/>
      <c r="H13" s="1096"/>
      <c r="I13" s="1096"/>
      <c r="J13" s="1096"/>
      <c r="K13" s="1096"/>
      <c r="L13" s="1096"/>
      <c r="M13" s="1096"/>
      <c r="N13" s="1096"/>
      <c r="O13" s="1096"/>
      <c r="P13" s="1097"/>
      <c r="Q13" s="1103"/>
      <c r="R13" s="1104"/>
      <c r="S13" s="1104"/>
      <c r="T13" s="1104"/>
      <c r="U13" s="1104"/>
      <c r="V13" s="1104"/>
      <c r="W13" s="1104"/>
      <c r="X13" s="1104"/>
      <c r="Y13" s="1104"/>
      <c r="Z13" s="1104"/>
      <c r="AA13" s="1104"/>
      <c r="AB13" s="1104"/>
      <c r="AC13" s="1104"/>
      <c r="AD13" s="1104"/>
      <c r="AE13" s="1105"/>
      <c r="AF13" s="1100"/>
      <c r="AG13" s="1101"/>
      <c r="AH13" s="1101"/>
      <c r="AI13" s="1101"/>
      <c r="AJ13" s="1102"/>
      <c r="AK13" s="1145"/>
      <c r="AL13" s="1146"/>
      <c r="AM13" s="1146"/>
      <c r="AN13" s="1146"/>
      <c r="AO13" s="1146"/>
      <c r="AP13" s="1146"/>
      <c r="AQ13" s="1146"/>
      <c r="AR13" s="1146"/>
      <c r="AS13" s="1146"/>
      <c r="AT13" s="1146"/>
      <c r="AU13" s="1147"/>
      <c r="AV13" s="1147"/>
      <c r="AW13" s="1147"/>
      <c r="AX13" s="1147"/>
      <c r="AY13" s="1148"/>
      <c r="AZ13" s="228"/>
      <c r="BA13" s="228"/>
      <c r="BB13" s="228"/>
      <c r="BC13" s="228"/>
      <c r="BD13" s="228"/>
      <c r="BE13" s="229"/>
      <c r="BF13" s="229"/>
      <c r="BG13" s="229"/>
      <c r="BH13" s="229"/>
      <c r="BI13" s="229"/>
      <c r="BJ13" s="229"/>
      <c r="BK13" s="229"/>
      <c r="BL13" s="229"/>
      <c r="BM13" s="229"/>
      <c r="BN13" s="229"/>
      <c r="BO13" s="229"/>
      <c r="BP13" s="229"/>
      <c r="BQ13" s="234">
        <v>7</v>
      </c>
      <c r="BR13" s="235"/>
      <c r="BS13" s="1057"/>
      <c r="BT13" s="1058"/>
      <c r="BU13" s="1058"/>
      <c r="BV13" s="1058"/>
      <c r="BW13" s="1058"/>
      <c r="BX13" s="1058"/>
      <c r="BY13" s="1058"/>
      <c r="BZ13" s="1058"/>
      <c r="CA13" s="1058"/>
      <c r="CB13" s="1058"/>
      <c r="CC13" s="1058"/>
      <c r="CD13" s="1058"/>
      <c r="CE13" s="1058"/>
      <c r="CF13" s="1058"/>
      <c r="CG13" s="1079"/>
      <c r="CH13" s="1054"/>
      <c r="CI13" s="1055"/>
      <c r="CJ13" s="1055"/>
      <c r="CK13" s="1055"/>
      <c r="CL13" s="1056"/>
      <c r="CM13" s="1054"/>
      <c r="CN13" s="1055"/>
      <c r="CO13" s="1055"/>
      <c r="CP13" s="1055"/>
      <c r="CQ13" s="1056"/>
      <c r="CR13" s="1054"/>
      <c r="CS13" s="1055"/>
      <c r="CT13" s="1055"/>
      <c r="CU13" s="1055"/>
      <c r="CV13" s="1056"/>
      <c r="CW13" s="1054"/>
      <c r="CX13" s="1055"/>
      <c r="CY13" s="1055"/>
      <c r="CZ13" s="1055"/>
      <c r="DA13" s="1056"/>
      <c r="DB13" s="1054"/>
      <c r="DC13" s="1055"/>
      <c r="DD13" s="1055"/>
      <c r="DE13" s="1055"/>
      <c r="DF13" s="1056"/>
      <c r="DG13" s="1054"/>
      <c r="DH13" s="1055"/>
      <c r="DI13" s="1055"/>
      <c r="DJ13" s="1055"/>
      <c r="DK13" s="1056"/>
      <c r="DL13" s="1054"/>
      <c r="DM13" s="1055"/>
      <c r="DN13" s="1055"/>
      <c r="DO13" s="1055"/>
      <c r="DP13" s="1056"/>
      <c r="DQ13" s="1054"/>
      <c r="DR13" s="1055"/>
      <c r="DS13" s="1055"/>
      <c r="DT13" s="1055"/>
      <c r="DU13" s="1056"/>
      <c r="DV13" s="1057"/>
      <c r="DW13" s="1058"/>
      <c r="DX13" s="1058"/>
      <c r="DY13" s="1058"/>
      <c r="DZ13" s="1059"/>
      <c r="EA13" s="230"/>
    </row>
    <row r="14" spans="1:131" s="231" customFormat="1" ht="26.25" customHeight="1" x14ac:dyDescent="0.2">
      <c r="A14" s="234">
        <v>8</v>
      </c>
      <c r="B14" s="1095"/>
      <c r="C14" s="1096"/>
      <c r="D14" s="1096"/>
      <c r="E14" s="1096"/>
      <c r="F14" s="1096"/>
      <c r="G14" s="1096"/>
      <c r="H14" s="1096"/>
      <c r="I14" s="1096"/>
      <c r="J14" s="1096"/>
      <c r="K14" s="1096"/>
      <c r="L14" s="1096"/>
      <c r="M14" s="1096"/>
      <c r="N14" s="1096"/>
      <c r="O14" s="1096"/>
      <c r="P14" s="1097"/>
      <c r="Q14" s="1103"/>
      <c r="R14" s="1104"/>
      <c r="S14" s="1104"/>
      <c r="T14" s="1104"/>
      <c r="U14" s="1104"/>
      <c r="V14" s="1104"/>
      <c r="W14" s="1104"/>
      <c r="X14" s="1104"/>
      <c r="Y14" s="1104"/>
      <c r="Z14" s="1104"/>
      <c r="AA14" s="1104"/>
      <c r="AB14" s="1104"/>
      <c r="AC14" s="1104"/>
      <c r="AD14" s="1104"/>
      <c r="AE14" s="1105"/>
      <c r="AF14" s="1100"/>
      <c r="AG14" s="1101"/>
      <c r="AH14" s="1101"/>
      <c r="AI14" s="1101"/>
      <c r="AJ14" s="1102"/>
      <c r="AK14" s="1145"/>
      <c r="AL14" s="1146"/>
      <c r="AM14" s="1146"/>
      <c r="AN14" s="1146"/>
      <c r="AO14" s="1146"/>
      <c r="AP14" s="1146"/>
      <c r="AQ14" s="1146"/>
      <c r="AR14" s="1146"/>
      <c r="AS14" s="1146"/>
      <c r="AT14" s="1146"/>
      <c r="AU14" s="1147"/>
      <c r="AV14" s="1147"/>
      <c r="AW14" s="1147"/>
      <c r="AX14" s="1147"/>
      <c r="AY14" s="1148"/>
      <c r="AZ14" s="228"/>
      <c r="BA14" s="228"/>
      <c r="BB14" s="228"/>
      <c r="BC14" s="228"/>
      <c r="BD14" s="228"/>
      <c r="BE14" s="229"/>
      <c r="BF14" s="229"/>
      <c r="BG14" s="229"/>
      <c r="BH14" s="229"/>
      <c r="BI14" s="229"/>
      <c r="BJ14" s="229"/>
      <c r="BK14" s="229"/>
      <c r="BL14" s="229"/>
      <c r="BM14" s="229"/>
      <c r="BN14" s="229"/>
      <c r="BO14" s="229"/>
      <c r="BP14" s="229"/>
      <c r="BQ14" s="234">
        <v>8</v>
      </c>
      <c r="BR14" s="235"/>
      <c r="BS14" s="1057"/>
      <c r="BT14" s="1058"/>
      <c r="BU14" s="1058"/>
      <c r="BV14" s="1058"/>
      <c r="BW14" s="1058"/>
      <c r="BX14" s="1058"/>
      <c r="BY14" s="1058"/>
      <c r="BZ14" s="1058"/>
      <c r="CA14" s="1058"/>
      <c r="CB14" s="1058"/>
      <c r="CC14" s="1058"/>
      <c r="CD14" s="1058"/>
      <c r="CE14" s="1058"/>
      <c r="CF14" s="1058"/>
      <c r="CG14" s="1079"/>
      <c r="CH14" s="1054"/>
      <c r="CI14" s="1055"/>
      <c r="CJ14" s="1055"/>
      <c r="CK14" s="1055"/>
      <c r="CL14" s="1056"/>
      <c r="CM14" s="1054"/>
      <c r="CN14" s="1055"/>
      <c r="CO14" s="1055"/>
      <c r="CP14" s="1055"/>
      <c r="CQ14" s="1056"/>
      <c r="CR14" s="1054"/>
      <c r="CS14" s="1055"/>
      <c r="CT14" s="1055"/>
      <c r="CU14" s="1055"/>
      <c r="CV14" s="1056"/>
      <c r="CW14" s="1054"/>
      <c r="CX14" s="1055"/>
      <c r="CY14" s="1055"/>
      <c r="CZ14" s="1055"/>
      <c r="DA14" s="1056"/>
      <c r="DB14" s="1054"/>
      <c r="DC14" s="1055"/>
      <c r="DD14" s="1055"/>
      <c r="DE14" s="1055"/>
      <c r="DF14" s="1056"/>
      <c r="DG14" s="1054"/>
      <c r="DH14" s="1055"/>
      <c r="DI14" s="1055"/>
      <c r="DJ14" s="1055"/>
      <c r="DK14" s="1056"/>
      <c r="DL14" s="1054"/>
      <c r="DM14" s="1055"/>
      <c r="DN14" s="1055"/>
      <c r="DO14" s="1055"/>
      <c r="DP14" s="1056"/>
      <c r="DQ14" s="1054"/>
      <c r="DR14" s="1055"/>
      <c r="DS14" s="1055"/>
      <c r="DT14" s="1055"/>
      <c r="DU14" s="1056"/>
      <c r="DV14" s="1057"/>
      <c r="DW14" s="1058"/>
      <c r="DX14" s="1058"/>
      <c r="DY14" s="1058"/>
      <c r="DZ14" s="1059"/>
      <c r="EA14" s="230"/>
    </row>
    <row r="15" spans="1:131" s="231" customFormat="1" ht="26.25" customHeight="1" x14ac:dyDescent="0.2">
      <c r="A15" s="234">
        <v>9</v>
      </c>
      <c r="B15" s="1095"/>
      <c r="C15" s="1096"/>
      <c r="D15" s="1096"/>
      <c r="E15" s="1096"/>
      <c r="F15" s="1096"/>
      <c r="G15" s="1096"/>
      <c r="H15" s="1096"/>
      <c r="I15" s="1096"/>
      <c r="J15" s="1096"/>
      <c r="K15" s="1096"/>
      <c r="L15" s="1096"/>
      <c r="M15" s="1096"/>
      <c r="N15" s="1096"/>
      <c r="O15" s="1096"/>
      <c r="P15" s="1097"/>
      <c r="Q15" s="1103"/>
      <c r="R15" s="1104"/>
      <c r="S15" s="1104"/>
      <c r="T15" s="1104"/>
      <c r="U15" s="1104"/>
      <c r="V15" s="1104"/>
      <c r="W15" s="1104"/>
      <c r="X15" s="1104"/>
      <c r="Y15" s="1104"/>
      <c r="Z15" s="1104"/>
      <c r="AA15" s="1104"/>
      <c r="AB15" s="1104"/>
      <c r="AC15" s="1104"/>
      <c r="AD15" s="1104"/>
      <c r="AE15" s="1105"/>
      <c r="AF15" s="1100"/>
      <c r="AG15" s="1101"/>
      <c r="AH15" s="1101"/>
      <c r="AI15" s="1101"/>
      <c r="AJ15" s="1102"/>
      <c r="AK15" s="1145"/>
      <c r="AL15" s="1146"/>
      <c r="AM15" s="1146"/>
      <c r="AN15" s="1146"/>
      <c r="AO15" s="1146"/>
      <c r="AP15" s="1146"/>
      <c r="AQ15" s="1146"/>
      <c r="AR15" s="1146"/>
      <c r="AS15" s="1146"/>
      <c r="AT15" s="1146"/>
      <c r="AU15" s="1147"/>
      <c r="AV15" s="1147"/>
      <c r="AW15" s="1147"/>
      <c r="AX15" s="1147"/>
      <c r="AY15" s="1148"/>
      <c r="AZ15" s="228"/>
      <c r="BA15" s="228"/>
      <c r="BB15" s="228"/>
      <c r="BC15" s="228"/>
      <c r="BD15" s="228"/>
      <c r="BE15" s="229"/>
      <c r="BF15" s="229"/>
      <c r="BG15" s="229"/>
      <c r="BH15" s="229"/>
      <c r="BI15" s="229"/>
      <c r="BJ15" s="229"/>
      <c r="BK15" s="229"/>
      <c r="BL15" s="229"/>
      <c r="BM15" s="229"/>
      <c r="BN15" s="229"/>
      <c r="BO15" s="229"/>
      <c r="BP15" s="229"/>
      <c r="BQ15" s="234">
        <v>9</v>
      </c>
      <c r="BR15" s="235"/>
      <c r="BS15" s="1057"/>
      <c r="BT15" s="1058"/>
      <c r="BU15" s="1058"/>
      <c r="BV15" s="1058"/>
      <c r="BW15" s="1058"/>
      <c r="BX15" s="1058"/>
      <c r="BY15" s="1058"/>
      <c r="BZ15" s="1058"/>
      <c r="CA15" s="1058"/>
      <c r="CB15" s="1058"/>
      <c r="CC15" s="1058"/>
      <c r="CD15" s="1058"/>
      <c r="CE15" s="1058"/>
      <c r="CF15" s="1058"/>
      <c r="CG15" s="1079"/>
      <c r="CH15" s="1054"/>
      <c r="CI15" s="1055"/>
      <c r="CJ15" s="1055"/>
      <c r="CK15" s="1055"/>
      <c r="CL15" s="1056"/>
      <c r="CM15" s="1054"/>
      <c r="CN15" s="1055"/>
      <c r="CO15" s="1055"/>
      <c r="CP15" s="1055"/>
      <c r="CQ15" s="1056"/>
      <c r="CR15" s="1054"/>
      <c r="CS15" s="1055"/>
      <c r="CT15" s="1055"/>
      <c r="CU15" s="1055"/>
      <c r="CV15" s="1056"/>
      <c r="CW15" s="1054"/>
      <c r="CX15" s="1055"/>
      <c r="CY15" s="1055"/>
      <c r="CZ15" s="1055"/>
      <c r="DA15" s="1056"/>
      <c r="DB15" s="1054"/>
      <c r="DC15" s="1055"/>
      <c r="DD15" s="1055"/>
      <c r="DE15" s="1055"/>
      <c r="DF15" s="1056"/>
      <c r="DG15" s="1054"/>
      <c r="DH15" s="1055"/>
      <c r="DI15" s="1055"/>
      <c r="DJ15" s="1055"/>
      <c r="DK15" s="1056"/>
      <c r="DL15" s="1054"/>
      <c r="DM15" s="1055"/>
      <c r="DN15" s="1055"/>
      <c r="DO15" s="1055"/>
      <c r="DP15" s="1056"/>
      <c r="DQ15" s="1054"/>
      <c r="DR15" s="1055"/>
      <c r="DS15" s="1055"/>
      <c r="DT15" s="1055"/>
      <c r="DU15" s="1056"/>
      <c r="DV15" s="1057"/>
      <c r="DW15" s="1058"/>
      <c r="DX15" s="1058"/>
      <c r="DY15" s="1058"/>
      <c r="DZ15" s="1059"/>
      <c r="EA15" s="230"/>
    </row>
    <row r="16" spans="1:131" s="231" customFormat="1" ht="26.25" customHeight="1" x14ac:dyDescent="0.2">
      <c r="A16" s="234">
        <v>10</v>
      </c>
      <c r="B16" s="1095"/>
      <c r="C16" s="1096"/>
      <c r="D16" s="1096"/>
      <c r="E16" s="1096"/>
      <c r="F16" s="1096"/>
      <c r="G16" s="1096"/>
      <c r="H16" s="1096"/>
      <c r="I16" s="1096"/>
      <c r="J16" s="1096"/>
      <c r="K16" s="1096"/>
      <c r="L16" s="1096"/>
      <c r="M16" s="1096"/>
      <c r="N16" s="1096"/>
      <c r="O16" s="1096"/>
      <c r="P16" s="1097"/>
      <c r="Q16" s="1103"/>
      <c r="R16" s="1104"/>
      <c r="S16" s="1104"/>
      <c r="T16" s="1104"/>
      <c r="U16" s="1104"/>
      <c r="V16" s="1104"/>
      <c r="W16" s="1104"/>
      <c r="X16" s="1104"/>
      <c r="Y16" s="1104"/>
      <c r="Z16" s="1104"/>
      <c r="AA16" s="1104"/>
      <c r="AB16" s="1104"/>
      <c r="AC16" s="1104"/>
      <c r="AD16" s="1104"/>
      <c r="AE16" s="1105"/>
      <c r="AF16" s="1100"/>
      <c r="AG16" s="1101"/>
      <c r="AH16" s="1101"/>
      <c r="AI16" s="1101"/>
      <c r="AJ16" s="1102"/>
      <c r="AK16" s="1145"/>
      <c r="AL16" s="1146"/>
      <c r="AM16" s="1146"/>
      <c r="AN16" s="1146"/>
      <c r="AO16" s="1146"/>
      <c r="AP16" s="1146"/>
      <c r="AQ16" s="1146"/>
      <c r="AR16" s="1146"/>
      <c r="AS16" s="1146"/>
      <c r="AT16" s="1146"/>
      <c r="AU16" s="1147"/>
      <c r="AV16" s="1147"/>
      <c r="AW16" s="1147"/>
      <c r="AX16" s="1147"/>
      <c r="AY16" s="1148"/>
      <c r="AZ16" s="228"/>
      <c r="BA16" s="228"/>
      <c r="BB16" s="228"/>
      <c r="BC16" s="228"/>
      <c r="BD16" s="228"/>
      <c r="BE16" s="229"/>
      <c r="BF16" s="229"/>
      <c r="BG16" s="229"/>
      <c r="BH16" s="229"/>
      <c r="BI16" s="229"/>
      <c r="BJ16" s="229"/>
      <c r="BK16" s="229"/>
      <c r="BL16" s="229"/>
      <c r="BM16" s="229"/>
      <c r="BN16" s="229"/>
      <c r="BO16" s="229"/>
      <c r="BP16" s="229"/>
      <c r="BQ16" s="234">
        <v>10</v>
      </c>
      <c r="BR16" s="235"/>
      <c r="BS16" s="1057"/>
      <c r="BT16" s="1058"/>
      <c r="BU16" s="1058"/>
      <c r="BV16" s="1058"/>
      <c r="BW16" s="1058"/>
      <c r="BX16" s="1058"/>
      <c r="BY16" s="1058"/>
      <c r="BZ16" s="1058"/>
      <c r="CA16" s="1058"/>
      <c r="CB16" s="1058"/>
      <c r="CC16" s="1058"/>
      <c r="CD16" s="1058"/>
      <c r="CE16" s="1058"/>
      <c r="CF16" s="1058"/>
      <c r="CG16" s="1079"/>
      <c r="CH16" s="1054"/>
      <c r="CI16" s="1055"/>
      <c r="CJ16" s="1055"/>
      <c r="CK16" s="1055"/>
      <c r="CL16" s="1056"/>
      <c r="CM16" s="1054"/>
      <c r="CN16" s="1055"/>
      <c r="CO16" s="1055"/>
      <c r="CP16" s="1055"/>
      <c r="CQ16" s="1056"/>
      <c r="CR16" s="1054"/>
      <c r="CS16" s="1055"/>
      <c r="CT16" s="1055"/>
      <c r="CU16" s="1055"/>
      <c r="CV16" s="1056"/>
      <c r="CW16" s="1054"/>
      <c r="CX16" s="1055"/>
      <c r="CY16" s="1055"/>
      <c r="CZ16" s="1055"/>
      <c r="DA16" s="1056"/>
      <c r="DB16" s="1054"/>
      <c r="DC16" s="1055"/>
      <c r="DD16" s="1055"/>
      <c r="DE16" s="1055"/>
      <c r="DF16" s="1056"/>
      <c r="DG16" s="1054"/>
      <c r="DH16" s="1055"/>
      <c r="DI16" s="1055"/>
      <c r="DJ16" s="1055"/>
      <c r="DK16" s="1056"/>
      <c r="DL16" s="1054"/>
      <c r="DM16" s="1055"/>
      <c r="DN16" s="1055"/>
      <c r="DO16" s="1055"/>
      <c r="DP16" s="1056"/>
      <c r="DQ16" s="1054"/>
      <c r="DR16" s="1055"/>
      <c r="DS16" s="1055"/>
      <c r="DT16" s="1055"/>
      <c r="DU16" s="1056"/>
      <c r="DV16" s="1057"/>
      <c r="DW16" s="1058"/>
      <c r="DX16" s="1058"/>
      <c r="DY16" s="1058"/>
      <c r="DZ16" s="1059"/>
      <c r="EA16" s="230"/>
    </row>
    <row r="17" spans="1:131" s="231" customFormat="1" ht="26.25" customHeight="1" x14ac:dyDescent="0.2">
      <c r="A17" s="234">
        <v>11</v>
      </c>
      <c r="B17" s="1095"/>
      <c r="C17" s="1096"/>
      <c r="D17" s="1096"/>
      <c r="E17" s="1096"/>
      <c r="F17" s="1096"/>
      <c r="G17" s="1096"/>
      <c r="H17" s="1096"/>
      <c r="I17" s="1096"/>
      <c r="J17" s="1096"/>
      <c r="K17" s="1096"/>
      <c r="L17" s="1096"/>
      <c r="M17" s="1096"/>
      <c r="N17" s="1096"/>
      <c r="O17" s="1096"/>
      <c r="P17" s="1097"/>
      <c r="Q17" s="1103"/>
      <c r="R17" s="1104"/>
      <c r="S17" s="1104"/>
      <c r="T17" s="1104"/>
      <c r="U17" s="1104"/>
      <c r="V17" s="1104"/>
      <c r="W17" s="1104"/>
      <c r="X17" s="1104"/>
      <c r="Y17" s="1104"/>
      <c r="Z17" s="1104"/>
      <c r="AA17" s="1104"/>
      <c r="AB17" s="1104"/>
      <c r="AC17" s="1104"/>
      <c r="AD17" s="1104"/>
      <c r="AE17" s="1105"/>
      <c r="AF17" s="1100"/>
      <c r="AG17" s="1101"/>
      <c r="AH17" s="1101"/>
      <c r="AI17" s="1101"/>
      <c r="AJ17" s="1102"/>
      <c r="AK17" s="1145"/>
      <c r="AL17" s="1146"/>
      <c r="AM17" s="1146"/>
      <c r="AN17" s="1146"/>
      <c r="AO17" s="1146"/>
      <c r="AP17" s="1146"/>
      <c r="AQ17" s="1146"/>
      <c r="AR17" s="1146"/>
      <c r="AS17" s="1146"/>
      <c r="AT17" s="1146"/>
      <c r="AU17" s="1147"/>
      <c r="AV17" s="1147"/>
      <c r="AW17" s="1147"/>
      <c r="AX17" s="1147"/>
      <c r="AY17" s="1148"/>
      <c r="AZ17" s="228"/>
      <c r="BA17" s="228"/>
      <c r="BB17" s="228"/>
      <c r="BC17" s="228"/>
      <c r="BD17" s="228"/>
      <c r="BE17" s="229"/>
      <c r="BF17" s="229"/>
      <c r="BG17" s="229"/>
      <c r="BH17" s="229"/>
      <c r="BI17" s="229"/>
      <c r="BJ17" s="229"/>
      <c r="BK17" s="229"/>
      <c r="BL17" s="229"/>
      <c r="BM17" s="229"/>
      <c r="BN17" s="229"/>
      <c r="BO17" s="229"/>
      <c r="BP17" s="229"/>
      <c r="BQ17" s="234">
        <v>11</v>
      </c>
      <c r="BR17" s="235"/>
      <c r="BS17" s="1057"/>
      <c r="BT17" s="1058"/>
      <c r="BU17" s="1058"/>
      <c r="BV17" s="1058"/>
      <c r="BW17" s="1058"/>
      <c r="BX17" s="1058"/>
      <c r="BY17" s="1058"/>
      <c r="BZ17" s="1058"/>
      <c r="CA17" s="1058"/>
      <c r="CB17" s="1058"/>
      <c r="CC17" s="1058"/>
      <c r="CD17" s="1058"/>
      <c r="CE17" s="1058"/>
      <c r="CF17" s="1058"/>
      <c r="CG17" s="1079"/>
      <c r="CH17" s="1054"/>
      <c r="CI17" s="1055"/>
      <c r="CJ17" s="1055"/>
      <c r="CK17" s="1055"/>
      <c r="CL17" s="1056"/>
      <c r="CM17" s="1054"/>
      <c r="CN17" s="1055"/>
      <c r="CO17" s="1055"/>
      <c r="CP17" s="1055"/>
      <c r="CQ17" s="1056"/>
      <c r="CR17" s="1054"/>
      <c r="CS17" s="1055"/>
      <c r="CT17" s="1055"/>
      <c r="CU17" s="1055"/>
      <c r="CV17" s="1056"/>
      <c r="CW17" s="1054"/>
      <c r="CX17" s="1055"/>
      <c r="CY17" s="1055"/>
      <c r="CZ17" s="1055"/>
      <c r="DA17" s="1056"/>
      <c r="DB17" s="1054"/>
      <c r="DC17" s="1055"/>
      <c r="DD17" s="1055"/>
      <c r="DE17" s="1055"/>
      <c r="DF17" s="1056"/>
      <c r="DG17" s="1054"/>
      <c r="DH17" s="1055"/>
      <c r="DI17" s="1055"/>
      <c r="DJ17" s="1055"/>
      <c r="DK17" s="1056"/>
      <c r="DL17" s="1054"/>
      <c r="DM17" s="1055"/>
      <c r="DN17" s="1055"/>
      <c r="DO17" s="1055"/>
      <c r="DP17" s="1056"/>
      <c r="DQ17" s="1054"/>
      <c r="DR17" s="1055"/>
      <c r="DS17" s="1055"/>
      <c r="DT17" s="1055"/>
      <c r="DU17" s="1056"/>
      <c r="DV17" s="1057"/>
      <c r="DW17" s="1058"/>
      <c r="DX17" s="1058"/>
      <c r="DY17" s="1058"/>
      <c r="DZ17" s="1059"/>
      <c r="EA17" s="230"/>
    </row>
    <row r="18" spans="1:131" s="231" customFormat="1" ht="26.25" customHeight="1" x14ac:dyDescent="0.2">
      <c r="A18" s="234">
        <v>12</v>
      </c>
      <c r="B18" s="1095"/>
      <c r="C18" s="1096"/>
      <c r="D18" s="1096"/>
      <c r="E18" s="1096"/>
      <c r="F18" s="1096"/>
      <c r="G18" s="1096"/>
      <c r="H18" s="1096"/>
      <c r="I18" s="1096"/>
      <c r="J18" s="1096"/>
      <c r="K18" s="1096"/>
      <c r="L18" s="1096"/>
      <c r="M18" s="1096"/>
      <c r="N18" s="1096"/>
      <c r="O18" s="1096"/>
      <c r="P18" s="1097"/>
      <c r="Q18" s="1103"/>
      <c r="R18" s="1104"/>
      <c r="S18" s="1104"/>
      <c r="T18" s="1104"/>
      <c r="U18" s="1104"/>
      <c r="V18" s="1104"/>
      <c r="W18" s="1104"/>
      <c r="X18" s="1104"/>
      <c r="Y18" s="1104"/>
      <c r="Z18" s="1104"/>
      <c r="AA18" s="1104"/>
      <c r="AB18" s="1104"/>
      <c r="AC18" s="1104"/>
      <c r="AD18" s="1104"/>
      <c r="AE18" s="1105"/>
      <c r="AF18" s="1100"/>
      <c r="AG18" s="1101"/>
      <c r="AH18" s="1101"/>
      <c r="AI18" s="1101"/>
      <c r="AJ18" s="1102"/>
      <c r="AK18" s="1145"/>
      <c r="AL18" s="1146"/>
      <c r="AM18" s="1146"/>
      <c r="AN18" s="1146"/>
      <c r="AO18" s="1146"/>
      <c r="AP18" s="1146"/>
      <c r="AQ18" s="1146"/>
      <c r="AR18" s="1146"/>
      <c r="AS18" s="1146"/>
      <c r="AT18" s="1146"/>
      <c r="AU18" s="1147"/>
      <c r="AV18" s="1147"/>
      <c r="AW18" s="1147"/>
      <c r="AX18" s="1147"/>
      <c r="AY18" s="1148"/>
      <c r="AZ18" s="228"/>
      <c r="BA18" s="228"/>
      <c r="BB18" s="228"/>
      <c r="BC18" s="228"/>
      <c r="BD18" s="228"/>
      <c r="BE18" s="229"/>
      <c r="BF18" s="229"/>
      <c r="BG18" s="229"/>
      <c r="BH18" s="229"/>
      <c r="BI18" s="229"/>
      <c r="BJ18" s="229"/>
      <c r="BK18" s="229"/>
      <c r="BL18" s="229"/>
      <c r="BM18" s="229"/>
      <c r="BN18" s="229"/>
      <c r="BO18" s="229"/>
      <c r="BP18" s="229"/>
      <c r="BQ18" s="234">
        <v>12</v>
      </c>
      <c r="BR18" s="235"/>
      <c r="BS18" s="1057"/>
      <c r="BT18" s="1058"/>
      <c r="BU18" s="1058"/>
      <c r="BV18" s="1058"/>
      <c r="BW18" s="1058"/>
      <c r="BX18" s="1058"/>
      <c r="BY18" s="1058"/>
      <c r="BZ18" s="1058"/>
      <c r="CA18" s="1058"/>
      <c r="CB18" s="1058"/>
      <c r="CC18" s="1058"/>
      <c r="CD18" s="1058"/>
      <c r="CE18" s="1058"/>
      <c r="CF18" s="1058"/>
      <c r="CG18" s="1079"/>
      <c r="CH18" s="1054"/>
      <c r="CI18" s="1055"/>
      <c r="CJ18" s="1055"/>
      <c r="CK18" s="1055"/>
      <c r="CL18" s="1056"/>
      <c r="CM18" s="1054"/>
      <c r="CN18" s="1055"/>
      <c r="CO18" s="1055"/>
      <c r="CP18" s="1055"/>
      <c r="CQ18" s="1056"/>
      <c r="CR18" s="1054"/>
      <c r="CS18" s="1055"/>
      <c r="CT18" s="1055"/>
      <c r="CU18" s="1055"/>
      <c r="CV18" s="1056"/>
      <c r="CW18" s="1054"/>
      <c r="CX18" s="1055"/>
      <c r="CY18" s="1055"/>
      <c r="CZ18" s="1055"/>
      <c r="DA18" s="1056"/>
      <c r="DB18" s="1054"/>
      <c r="DC18" s="1055"/>
      <c r="DD18" s="1055"/>
      <c r="DE18" s="1055"/>
      <c r="DF18" s="1056"/>
      <c r="DG18" s="1054"/>
      <c r="DH18" s="1055"/>
      <c r="DI18" s="1055"/>
      <c r="DJ18" s="1055"/>
      <c r="DK18" s="1056"/>
      <c r="DL18" s="1054"/>
      <c r="DM18" s="1055"/>
      <c r="DN18" s="1055"/>
      <c r="DO18" s="1055"/>
      <c r="DP18" s="1056"/>
      <c r="DQ18" s="1054"/>
      <c r="DR18" s="1055"/>
      <c r="DS18" s="1055"/>
      <c r="DT18" s="1055"/>
      <c r="DU18" s="1056"/>
      <c r="DV18" s="1057"/>
      <c r="DW18" s="1058"/>
      <c r="DX18" s="1058"/>
      <c r="DY18" s="1058"/>
      <c r="DZ18" s="1059"/>
      <c r="EA18" s="230"/>
    </row>
    <row r="19" spans="1:131" s="231" customFormat="1" ht="26.25" customHeight="1" x14ac:dyDescent="0.2">
      <c r="A19" s="234">
        <v>13</v>
      </c>
      <c r="B19" s="1095"/>
      <c r="C19" s="1096"/>
      <c r="D19" s="1096"/>
      <c r="E19" s="1096"/>
      <c r="F19" s="1096"/>
      <c r="G19" s="1096"/>
      <c r="H19" s="1096"/>
      <c r="I19" s="1096"/>
      <c r="J19" s="1096"/>
      <c r="K19" s="1096"/>
      <c r="L19" s="1096"/>
      <c r="M19" s="1096"/>
      <c r="N19" s="1096"/>
      <c r="O19" s="1096"/>
      <c r="P19" s="1097"/>
      <c r="Q19" s="1103"/>
      <c r="R19" s="1104"/>
      <c r="S19" s="1104"/>
      <c r="T19" s="1104"/>
      <c r="U19" s="1104"/>
      <c r="V19" s="1104"/>
      <c r="W19" s="1104"/>
      <c r="X19" s="1104"/>
      <c r="Y19" s="1104"/>
      <c r="Z19" s="1104"/>
      <c r="AA19" s="1104"/>
      <c r="AB19" s="1104"/>
      <c r="AC19" s="1104"/>
      <c r="AD19" s="1104"/>
      <c r="AE19" s="1105"/>
      <c r="AF19" s="1100"/>
      <c r="AG19" s="1101"/>
      <c r="AH19" s="1101"/>
      <c r="AI19" s="1101"/>
      <c r="AJ19" s="1102"/>
      <c r="AK19" s="1145"/>
      <c r="AL19" s="1146"/>
      <c r="AM19" s="1146"/>
      <c r="AN19" s="1146"/>
      <c r="AO19" s="1146"/>
      <c r="AP19" s="1146"/>
      <c r="AQ19" s="1146"/>
      <c r="AR19" s="1146"/>
      <c r="AS19" s="1146"/>
      <c r="AT19" s="1146"/>
      <c r="AU19" s="1147"/>
      <c r="AV19" s="1147"/>
      <c r="AW19" s="1147"/>
      <c r="AX19" s="1147"/>
      <c r="AY19" s="1148"/>
      <c r="AZ19" s="228"/>
      <c r="BA19" s="228"/>
      <c r="BB19" s="228"/>
      <c r="BC19" s="228"/>
      <c r="BD19" s="228"/>
      <c r="BE19" s="229"/>
      <c r="BF19" s="229"/>
      <c r="BG19" s="229"/>
      <c r="BH19" s="229"/>
      <c r="BI19" s="229"/>
      <c r="BJ19" s="229"/>
      <c r="BK19" s="229"/>
      <c r="BL19" s="229"/>
      <c r="BM19" s="229"/>
      <c r="BN19" s="229"/>
      <c r="BO19" s="229"/>
      <c r="BP19" s="229"/>
      <c r="BQ19" s="234">
        <v>13</v>
      </c>
      <c r="BR19" s="235"/>
      <c r="BS19" s="1057"/>
      <c r="BT19" s="1058"/>
      <c r="BU19" s="1058"/>
      <c r="BV19" s="1058"/>
      <c r="BW19" s="1058"/>
      <c r="BX19" s="1058"/>
      <c r="BY19" s="1058"/>
      <c r="BZ19" s="1058"/>
      <c r="CA19" s="1058"/>
      <c r="CB19" s="1058"/>
      <c r="CC19" s="1058"/>
      <c r="CD19" s="1058"/>
      <c r="CE19" s="1058"/>
      <c r="CF19" s="1058"/>
      <c r="CG19" s="1079"/>
      <c r="CH19" s="1054"/>
      <c r="CI19" s="1055"/>
      <c r="CJ19" s="1055"/>
      <c r="CK19" s="1055"/>
      <c r="CL19" s="1056"/>
      <c r="CM19" s="1054"/>
      <c r="CN19" s="1055"/>
      <c r="CO19" s="1055"/>
      <c r="CP19" s="1055"/>
      <c r="CQ19" s="1056"/>
      <c r="CR19" s="1054"/>
      <c r="CS19" s="1055"/>
      <c r="CT19" s="1055"/>
      <c r="CU19" s="1055"/>
      <c r="CV19" s="1056"/>
      <c r="CW19" s="1054"/>
      <c r="CX19" s="1055"/>
      <c r="CY19" s="1055"/>
      <c r="CZ19" s="1055"/>
      <c r="DA19" s="1056"/>
      <c r="DB19" s="1054"/>
      <c r="DC19" s="1055"/>
      <c r="DD19" s="1055"/>
      <c r="DE19" s="1055"/>
      <c r="DF19" s="1056"/>
      <c r="DG19" s="1054"/>
      <c r="DH19" s="1055"/>
      <c r="DI19" s="1055"/>
      <c r="DJ19" s="1055"/>
      <c r="DK19" s="1056"/>
      <c r="DL19" s="1054"/>
      <c r="DM19" s="1055"/>
      <c r="DN19" s="1055"/>
      <c r="DO19" s="1055"/>
      <c r="DP19" s="1056"/>
      <c r="DQ19" s="1054"/>
      <c r="DR19" s="1055"/>
      <c r="DS19" s="1055"/>
      <c r="DT19" s="1055"/>
      <c r="DU19" s="1056"/>
      <c r="DV19" s="1057"/>
      <c r="DW19" s="1058"/>
      <c r="DX19" s="1058"/>
      <c r="DY19" s="1058"/>
      <c r="DZ19" s="1059"/>
      <c r="EA19" s="230"/>
    </row>
    <row r="20" spans="1:131" s="231" customFormat="1" ht="26.25" customHeight="1" x14ac:dyDescent="0.2">
      <c r="A20" s="234">
        <v>14</v>
      </c>
      <c r="B20" s="1095"/>
      <c r="C20" s="1096"/>
      <c r="D20" s="1096"/>
      <c r="E20" s="1096"/>
      <c r="F20" s="1096"/>
      <c r="G20" s="1096"/>
      <c r="H20" s="1096"/>
      <c r="I20" s="1096"/>
      <c r="J20" s="1096"/>
      <c r="K20" s="1096"/>
      <c r="L20" s="1096"/>
      <c r="M20" s="1096"/>
      <c r="N20" s="1096"/>
      <c r="O20" s="1096"/>
      <c r="P20" s="1097"/>
      <c r="Q20" s="1103"/>
      <c r="R20" s="1104"/>
      <c r="S20" s="1104"/>
      <c r="T20" s="1104"/>
      <c r="U20" s="1104"/>
      <c r="V20" s="1104"/>
      <c r="W20" s="1104"/>
      <c r="X20" s="1104"/>
      <c r="Y20" s="1104"/>
      <c r="Z20" s="1104"/>
      <c r="AA20" s="1104"/>
      <c r="AB20" s="1104"/>
      <c r="AC20" s="1104"/>
      <c r="AD20" s="1104"/>
      <c r="AE20" s="1105"/>
      <c r="AF20" s="1100"/>
      <c r="AG20" s="1101"/>
      <c r="AH20" s="1101"/>
      <c r="AI20" s="1101"/>
      <c r="AJ20" s="1102"/>
      <c r="AK20" s="1145"/>
      <c r="AL20" s="1146"/>
      <c r="AM20" s="1146"/>
      <c r="AN20" s="1146"/>
      <c r="AO20" s="1146"/>
      <c r="AP20" s="1146"/>
      <c r="AQ20" s="1146"/>
      <c r="AR20" s="1146"/>
      <c r="AS20" s="1146"/>
      <c r="AT20" s="1146"/>
      <c r="AU20" s="1147"/>
      <c r="AV20" s="1147"/>
      <c r="AW20" s="1147"/>
      <c r="AX20" s="1147"/>
      <c r="AY20" s="1148"/>
      <c r="AZ20" s="228"/>
      <c r="BA20" s="228"/>
      <c r="BB20" s="228"/>
      <c r="BC20" s="228"/>
      <c r="BD20" s="228"/>
      <c r="BE20" s="229"/>
      <c r="BF20" s="229"/>
      <c r="BG20" s="229"/>
      <c r="BH20" s="229"/>
      <c r="BI20" s="229"/>
      <c r="BJ20" s="229"/>
      <c r="BK20" s="229"/>
      <c r="BL20" s="229"/>
      <c r="BM20" s="229"/>
      <c r="BN20" s="229"/>
      <c r="BO20" s="229"/>
      <c r="BP20" s="229"/>
      <c r="BQ20" s="234">
        <v>14</v>
      </c>
      <c r="BR20" s="235"/>
      <c r="BS20" s="1057"/>
      <c r="BT20" s="1058"/>
      <c r="BU20" s="1058"/>
      <c r="BV20" s="1058"/>
      <c r="BW20" s="1058"/>
      <c r="BX20" s="1058"/>
      <c r="BY20" s="1058"/>
      <c r="BZ20" s="1058"/>
      <c r="CA20" s="1058"/>
      <c r="CB20" s="1058"/>
      <c r="CC20" s="1058"/>
      <c r="CD20" s="1058"/>
      <c r="CE20" s="1058"/>
      <c r="CF20" s="1058"/>
      <c r="CG20" s="1079"/>
      <c r="CH20" s="1054"/>
      <c r="CI20" s="1055"/>
      <c r="CJ20" s="1055"/>
      <c r="CK20" s="1055"/>
      <c r="CL20" s="1056"/>
      <c r="CM20" s="1054"/>
      <c r="CN20" s="1055"/>
      <c r="CO20" s="1055"/>
      <c r="CP20" s="1055"/>
      <c r="CQ20" s="1056"/>
      <c r="CR20" s="1054"/>
      <c r="CS20" s="1055"/>
      <c r="CT20" s="1055"/>
      <c r="CU20" s="1055"/>
      <c r="CV20" s="1056"/>
      <c r="CW20" s="1054"/>
      <c r="CX20" s="1055"/>
      <c r="CY20" s="1055"/>
      <c r="CZ20" s="1055"/>
      <c r="DA20" s="1056"/>
      <c r="DB20" s="1054"/>
      <c r="DC20" s="1055"/>
      <c r="DD20" s="1055"/>
      <c r="DE20" s="1055"/>
      <c r="DF20" s="1056"/>
      <c r="DG20" s="1054"/>
      <c r="DH20" s="1055"/>
      <c r="DI20" s="1055"/>
      <c r="DJ20" s="1055"/>
      <c r="DK20" s="1056"/>
      <c r="DL20" s="1054"/>
      <c r="DM20" s="1055"/>
      <c r="DN20" s="1055"/>
      <c r="DO20" s="1055"/>
      <c r="DP20" s="1056"/>
      <c r="DQ20" s="1054"/>
      <c r="DR20" s="1055"/>
      <c r="DS20" s="1055"/>
      <c r="DT20" s="1055"/>
      <c r="DU20" s="1056"/>
      <c r="DV20" s="1057"/>
      <c r="DW20" s="1058"/>
      <c r="DX20" s="1058"/>
      <c r="DY20" s="1058"/>
      <c r="DZ20" s="1059"/>
      <c r="EA20" s="230"/>
    </row>
    <row r="21" spans="1:131" s="231" customFormat="1" ht="26.25" customHeight="1" thickBot="1" x14ac:dyDescent="0.25">
      <c r="A21" s="234">
        <v>15</v>
      </c>
      <c r="B21" s="1095"/>
      <c r="C21" s="1096"/>
      <c r="D21" s="1096"/>
      <c r="E21" s="1096"/>
      <c r="F21" s="1096"/>
      <c r="G21" s="1096"/>
      <c r="H21" s="1096"/>
      <c r="I21" s="1096"/>
      <c r="J21" s="1096"/>
      <c r="K21" s="1096"/>
      <c r="L21" s="1096"/>
      <c r="M21" s="1096"/>
      <c r="N21" s="1096"/>
      <c r="O21" s="1096"/>
      <c r="P21" s="1097"/>
      <c r="Q21" s="1103"/>
      <c r="R21" s="1104"/>
      <c r="S21" s="1104"/>
      <c r="T21" s="1104"/>
      <c r="U21" s="1104"/>
      <c r="V21" s="1104"/>
      <c r="W21" s="1104"/>
      <c r="X21" s="1104"/>
      <c r="Y21" s="1104"/>
      <c r="Z21" s="1104"/>
      <c r="AA21" s="1104"/>
      <c r="AB21" s="1104"/>
      <c r="AC21" s="1104"/>
      <c r="AD21" s="1104"/>
      <c r="AE21" s="1105"/>
      <c r="AF21" s="1100"/>
      <c r="AG21" s="1101"/>
      <c r="AH21" s="1101"/>
      <c r="AI21" s="1101"/>
      <c r="AJ21" s="1102"/>
      <c r="AK21" s="1145"/>
      <c r="AL21" s="1146"/>
      <c r="AM21" s="1146"/>
      <c r="AN21" s="1146"/>
      <c r="AO21" s="1146"/>
      <c r="AP21" s="1146"/>
      <c r="AQ21" s="1146"/>
      <c r="AR21" s="1146"/>
      <c r="AS21" s="1146"/>
      <c r="AT21" s="1146"/>
      <c r="AU21" s="1147"/>
      <c r="AV21" s="1147"/>
      <c r="AW21" s="1147"/>
      <c r="AX21" s="1147"/>
      <c r="AY21" s="1148"/>
      <c r="AZ21" s="228"/>
      <c r="BA21" s="228"/>
      <c r="BB21" s="228"/>
      <c r="BC21" s="228"/>
      <c r="BD21" s="228"/>
      <c r="BE21" s="229"/>
      <c r="BF21" s="229"/>
      <c r="BG21" s="229"/>
      <c r="BH21" s="229"/>
      <c r="BI21" s="229"/>
      <c r="BJ21" s="229"/>
      <c r="BK21" s="229"/>
      <c r="BL21" s="229"/>
      <c r="BM21" s="229"/>
      <c r="BN21" s="229"/>
      <c r="BO21" s="229"/>
      <c r="BP21" s="229"/>
      <c r="BQ21" s="234">
        <v>15</v>
      </c>
      <c r="BR21" s="235"/>
      <c r="BS21" s="1057"/>
      <c r="BT21" s="1058"/>
      <c r="BU21" s="1058"/>
      <c r="BV21" s="1058"/>
      <c r="BW21" s="1058"/>
      <c r="BX21" s="1058"/>
      <c r="BY21" s="1058"/>
      <c r="BZ21" s="1058"/>
      <c r="CA21" s="1058"/>
      <c r="CB21" s="1058"/>
      <c r="CC21" s="1058"/>
      <c r="CD21" s="1058"/>
      <c r="CE21" s="1058"/>
      <c r="CF21" s="1058"/>
      <c r="CG21" s="1079"/>
      <c r="CH21" s="1054"/>
      <c r="CI21" s="1055"/>
      <c r="CJ21" s="1055"/>
      <c r="CK21" s="1055"/>
      <c r="CL21" s="1056"/>
      <c r="CM21" s="1054"/>
      <c r="CN21" s="1055"/>
      <c r="CO21" s="1055"/>
      <c r="CP21" s="1055"/>
      <c r="CQ21" s="1056"/>
      <c r="CR21" s="1054"/>
      <c r="CS21" s="1055"/>
      <c r="CT21" s="1055"/>
      <c r="CU21" s="1055"/>
      <c r="CV21" s="1056"/>
      <c r="CW21" s="1054"/>
      <c r="CX21" s="1055"/>
      <c r="CY21" s="1055"/>
      <c r="CZ21" s="1055"/>
      <c r="DA21" s="1056"/>
      <c r="DB21" s="1054"/>
      <c r="DC21" s="1055"/>
      <c r="DD21" s="1055"/>
      <c r="DE21" s="1055"/>
      <c r="DF21" s="1056"/>
      <c r="DG21" s="1054"/>
      <c r="DH21" s="1055"/>
      <c r="DI21" s="1055"/>
      <c r="DJ21" s="1055"/>
      <c r="DK21" s="1056"/>
      <c r="DL21" s="1054"/>
      <c r="DM21" s="1055"/>
      <c r="DN21" s="1055"/>
      <c r="DO21" s="1055"/>
      <c r="DP21" s="1056"/>
      <c r="DQ21" s="1054"/>
      <c r="DR21" s="1055"/>
      <c r="DS21" s="1055"/>
      <c r="DT21" s="1055"/>
      <c r="DU21" s="1056"/>
      <c r="DV21" s="1057"/>
      <c r="DW21" s="1058"/>
      <c r="DX21" s="1058"/>
      <c r="DY21" s="1058"/>
      <c r="DZ21" s="1059"/>
      <c r="EA21" s="230"/>
    </row>
    <row r="22" spans="1:131" s="231" customFormat="1" ht="26.25" customHeight="1" x14ac:dyDescent="0.2">
      <c r="A22" s="234">
        <v>16</v>
      </c>
      <c r="B22" s="1095"/>
      <c r="C22" s="1096"/>
      <c r="D22" s="1096"/>
      <c r="E22" s="1096"/>
      <c r="F22" s="1096"/>
      <c r="G22" s="1096"/>
      <c r="H22" s="1096"/>
      <c r="I22" s="1096"/>
      <c r="J22" s="1096"/>
      <c r="K22" s="1096"/>
      <c r="L22" s="1096"/>
      <c r="M22" s="1096"/>
      <c r="N22" s="1096"/>
      <c r="O22" s="1096"/>
      <c r="P22" s="1097"/>
      <c r="Q22" s="1138"/>
      <c r="R22" s="1139"/>
      <c r="S22" s="1139"/>
      <c r="T22" s="1139"/>
      <c r="U22" s="1139"/>
      <c r="V22" s="1139"/>
      <c r="W22" s="1139"/>
      <c r="X22" s="1139"/>
      <c r="Y22" s="1139"/>
      <c r="Z22" s="1139"/>
      <c r="AA22" s="1139"/>
      <c r="AB22" s="1139"/>
      <c r="AC22" s="1139"/>
      <c r="AD22" s="1139"/>
      <c r="AE22" s="1140"/>
      <c r="AF22" s="1100"/>
      <c r="AG22" s="1101"/>
      <c r="AH22" s="1101"/>
      <c r="AI22" s="1101"/>
      <c r="AJ22" s="1102"/>
      <c r="AK22" s="1141"/>
      <c r="AL22" s="1142"/>
      <c r="AM22" s="1142"/>
      <c r="AN22" s="1142"/>
      <c r="AO22" s="1142"/>
      <c r="AP22" s="1142"/>
      <c r="AQ22" s="1142"/>
      <c r="AR22" s="1142"/>
      <c r="AS22" s="1142"/>
      <c r="AT22" s="1142"/>
      <c r="AU22" s="1143"/>
      <c r="AV22" s="1143"/>
      <c r="AW22" s="1143"/>
      <c r="AX22" s="1143"/>
      <c r="AY22" s="1144"/>
      <c r="AZ22" s="1093" t="s">
        <v>392</v>
      </c>
      <c r="BA22" s="1093"/>
      <c r="BB22" s="1093"/>
      <c r="BC22" s="1093"/>
      <c r="BD22" s="1094"/>
      <c r="BE22" s="229"/>
      <c r="BF22" s="229"/>
      <c r="BG22" s="229"/>
      <c r="BH22" s="229"/>
      <c r="BI22" s="229"/>
      <c r="BJ22" s="229"/>
      <c r="BK22" s="229"/>
      <c r="BL22" s="229"/>
      <c r="BM22" s="229"/>
      <c r="BN22" s="229"/>
      <c r="BO22" s="229"/>
      <c r="BP22" s="229"/>
      <c r="BQ22" s="234">
        <v>16</v>
      </c>
      <c r="BR22" s="235"/>
      <c r="BS22" s="1057"/>
      <c r="BT22" s="1058"/>
      <c r="BU22" s="1058"/>
      <c r="BV22" s="1058"/>
      <c r="BW22" s="1058"/>
      <c r="BX22" s="1058"/>
      <c r="BY22" s="1058"/>
      <c r="BZ22" s="1058"/>
      <c r="CA22" s="1058"/>
      <c r="CB22" s="1058"/>
      <c r="CC22" s="1058"/>
      <c r="CD22" s="1058"/>
      <c r="CE22" s="1058"/>
      <c r="CF22" s="1058"/>
      <c r="CG22" s="1079"/>
      <c r="CH22" s="1054"/>
      <c r="CI22" s="1055"/>
      <c r="CJ22" s="1055"/>
      <c r="CK22" s="1055"/>
      <c r="CL22" s="1056"/>
      <c r="CM22" s="1054"/>
      <c r="CN22" s="1055"/>
      <c r="CO22" s="1055"/>
      <c r="CP22" s="1055"/>
      <c r="CQ22" s="1056"/>
      <c r="CR22" s="1054"/>
      <c r="CS22" s="1055"/>
      <c r="CT22" s="1055"/>
      <c r="CU22" s="1055"/>
      <c r="CV22" s="1056"/>
      <c r="CW22" s="1054"/>
      <c r="CX22" s="1055"/>
      <c r="CY22" s="1055"/>
      <c r="CZ22" s="1055"/>
      <c r="DA22" s="1056"/>
      <c r="DB22" s="1054"/>
      <c r="DC22" s="1055"/>
      <c r="DD22" s="1055"/>
      <c r="DE22" s="1055"/>
      <c r="DF22" s="1056"/>
      <c r="DG22" s="1054"/>
      <c r="DH22" s="1055"/>
      <c r="DI22" s="1055"/>
      <c r="DJ22" s="1055"/>
      <c r="DK22" s="1056"/>
      <c r="DL22" s="1054"/>
      <c r="DM22" s="1055"/>
      <c r="DN22" s="1055"/>
      <c r="DO22" s="1055"/>
      <c r="DP22" s="1056"/>
      <c r="DQ22" s="1054"/>
      <c r="DR22" s="1055"/>
      <c r="DS22" s="1055"/>
      <c r="DT22" s="1055"/>
      <c r="DU22" s="1056"/>
      <c r="DV22" s="1057"/>
      <c r="DW22" s="1058"/>
      <c r="DX22" s="1058"/>
      <c r="DY22" s="1058"/>
      <c r="DZ22" s="1059"/>
      <c r="EA22" s="230"/>
    </row>
    <row r="23" spans="1:131" s="231" customFormat="1" ht="26.25" customHeight="1" thickBot="1" x14ac:dyDescent="0.25">
      <c r="A23" s="236" t="s">
        <v>393</v>
      </c>
      <c r="B23" s="1002" t="s">
        <v>394</v>
      </c>
      <c r="C23" s="1003"/>
      <c r="D23" s="1003"/>
      <c r="E23" s="1003"/>
      <c r="F23" s="1003"/>
      <c r="G23" s="1003"/>
      <c r="H23" s="1003"/>
      <c r="I23" s="1003"/>
      <c r="J23" s="1003"/>
      <c r="K23" s="1003"/>
      <c r="L23" s="1003"/>
      <c r="M23" s="1003"/>
      <c r="N23" s="1003"/>
      <c r="O23" s="1003"/>
      <c r="P23" s="1013"/>
      <c r="Q23" s="1132">
        <v>10950</v>
      </c>
      <c r="R23" s="1126"/>
      <c r="S23" s="1126"/>
      <c r="T23" s="1126"/>
      <c r="U23" s="1126"/>
      <c r="V23" s="1126">
        <v>10386</v>
      </c>
      <c r="W23" s="1126"/>
      <c r="X23" s="1126"/>
      <c r="Y23" s="1126"/>
      <c r="Z23" s="1126"/>
      <c r="AA23" s="1126">
        <v>564</v>
      </c>
      <c r="AB23" s="1126"/>
      <c r="AC23" s="1126"/>
      <c r="AD23" s="1126"/>
      <c r="AE23" s="1133"/>
      <c r="AF23" s="1134">
        <v>536</v>
      </c>
      <c r="AG23" s="1126"/>
      <c r="AH23" s="1126"/>
      <c r="AI23" s="1126"/>
      <c r="AJ23" s="1135"/>
      <c r="AK23" s="1136"/>
      <c r="AL23" s="1137"/>
      <c r="AM23" s="1137"/>
      <c r="AN23" s="1137"/>
      <c r="AO23" s="1137"/>
      <c r="AP23" s="1126">
        <v>5647</v>
      </c>
      <c r="AQ23" s="1126"/>
      <c r="AR23" s="1126"/>
      <c r="AS23" s="1126"/>
      <c r="AT23" s="1126"/>
      <c r="AU23" s="1127"/>
      <c r="AV23" s="1127"/>
      <c r="AW23" s="1127"/>
      <c r="AX23" s="1127"/>
      <c r="AY23" s="1128"/>
      <c r="AZ23" s="1129" t="s">
        <v>395</v>
      </c>
      <c r="BA23" s="1130"/>
      <c r="BB23" s="1130"/>
      <c r="BC23" s="1130"/>
      <c r="BD23" s="1131"/>
      <c r="BE23" s="229"/>
      <c r="BF23" s="229"/>
      <c r="BG23" s="229"/>
      <c r="BH23" s="229"/>
      <c r="BI23" s="229"/>
      <c r="BJ23" s="229"/>
      <c r="BK23" s="229"/>
      <c r="BL23" s="229"/>
      <c r="BM23" s="229"/>
      <c r="BN23" s="229"/>
      <c r="BO23" s="229"/>
      <c r="BP23" s="229"/>
      <c r="BQ23" s="234">
        <v>17</v>
      </c>
      <c r="BR23" s="235"/>
      <c r="BS23" s="1057"/>
      <c r="BT23" s="1058"/>
      <c r="BU23" s="1058"/>
      <c r="BV23" s="1058"/>
      <c r="BW23" s="1058"/>
      <c r="BX23" s="1058"/>
      <c r="BY23" s="1058"/>
      <c r="BZ23" s="1058"/>
      <c r="CA23" s="1058"/>
      <c r="CB23" s="1058"/>
      <c r="CC23" s="1058"/>
      <c r="CD23" s="1058"/>
      <c r="CE23" s="1058"/>
      <c r="CF23" s="1058"/>
      <c r="CG23" s="1079"/>
      <c r="CH23" s="1054"/>
      <c r="CI23" s="1055"/>
      <c r="CJ23" s="1055"/>
      <c r="CK23" s="1055"/>
      <c r="CL23" s="1056"/>
      <c r="CM23" s="1054"/>
      <c r="CN23" s="1055"/>
      <c r="CO23" s="1055"/>
      <c r="CP23" s="1055"/>
      <c r="CQ23" s="1056"/>
      <c r="CR23" s="1054"/>
      <c r="CS23" s="1055"/>
      <c r="CT23" s="1055"/>
      <c r="CU23" s="1055"/>
      <c r="CV23" s="1056"/>
      <c r="CW23" s="1054"/>
      <c r="CX23" s="1055"/>
      <c r="CY23" s="1055"/>
      <c r="CZ23" s="1055"/>
      <c r="DA23" s="1056"/>
      <c r="DB23" s="1054"/>
      <c r="DC23" s="1055"/>
      <c r="DD23" s="1055"/>
      <c r="DE23" s="1055"/>
      <c r="DF23" s="1056"/>
      <c r="DG23" s="1054"/>
      <c r="DH23" s="1055"/>
      <c r="DI23" s="1055"/>
      <c r="DJ23" s="1055"/>
      <c r="DK23" s="1056"/>
      <c r="DL23" s="1054"/>
      <c r="DM23" s="1055"/>
      <c r="DN23" s="1055"/>
      <c r="DO23" s="1055"/>
      <c r="DP23" s="1056"/>
      <c r="DQ23" s="1054"/>
      <c r="DR23" s="1055"/>
      <c r="DS23" s="1055"/>
      <c r="DT23" s="1055"/>
      <c r="DU23" s="1056"/>
      <c r="DV23" s="1057"/>
      <c r="DW23" s="1058"/>
      <c r="DX23" s="1058"/>
      <c r="DY23" s="1058"/>
      <c r="DZ23" s="1059"/>
      <c r="EA23" s="230"/>
    </row>
    <row r="24" spans="1:131" s="231" customFormat="1" ht="26.25" customHeight="1" x14ac:dyDescent="0.2">
      <c r="A24" s="1125" t="s">
        <v>396</v>
      </c>
      <c r="B24" s="1125"/>
      <c r="C24" s="1125"/>
      <c r="D24" s="1125"/>
      <c r="E24" s="1125"/>
      <c r="F24" s="1125"/>
      <c r="G24" s="1125"/>
      <c r="H24" s="1125"/>
      <c r="I24" s="1125"/>
      <c r="J24" s="1125"/>
      <c r="K24" s="1125"/>
      <c r="L24" s="1125"/>
      <c r="M24" s="1125"/>
      <c r="N24" s="1125"/>
      <c r="O24" s="1125"/>
      <c r="P24" s="1125"/>
      <c r="Q24" s="1125"/>
      <c r="R24" s="1125"/>
      <c r="S24" s="1125"/>
      <c r="T24" s="1125"/>
      <c r="U24" s="1125"/>
      <c r="V24" s="1125"/>
      <c r="W24" s="1125"/>
      <c r="X24" s="1125"/>
      <c r="Y24" s="1125"/>
      <c r="Z24" s="1125"/>
      <c r="AA24" s="1125"/>
      <c r="AB24" s="1125"/>
      <c r="AC24" s="1125"/>
      <c r="AD24" s="1125"/>
      <c r="AE24" s="1125"/>
      <c r="AF24" s="1125"/>
      <c r="AG24" s="1125"/>
      <c r="AH24" s="1125"/>
      <c r="AI24" s="1125"/>
      <c r="AJ24" s="1125"/>
      <c r="AK24" s="1125"/>
      <c r="AL24" s="1125"/>
      <c r="AM24" s="1125"/>
      <c r="AN24" s="1125"/>
      <c r="AO24" s="1125"/>
      <c r="AP24" s="1125"/>
      <c r="AQ24" s="1125"/>
      <c r="AR24" s="1125"/>
      <c r="AS24" s="1125"/>
      <c r="AT24" s="1125"/>
      <c r="AU24" s="1125"/>
      <c r="AV24" s="1125"/>
      <c r="AW24" s="1125"/>
      <c r="AX24" s="1125"/>
      <c r="AY24" s="1125"/>
      <c r="AZ24" s="228"/>
      <c r="BA24" s="228"/>
      <c r="BB24" s="228"/>
      <c r="BC24" s="228"/>
      <c r="BD24" s="228"/>
      <c r="BE24" s="229"/>
      <c r="BF24" s="229"/>
      <c r="BG24" s="229"/>
      <c r="BH24" s="229"/>
      <c r="BI24" s="229"/>
      <c r="BJ24" s="229"/>
      <c r="BK24" s="229"/>
      <c r="BL24" s="229"/>
      <c r="BM24" s="229"/>
      <c r="BN24" s="229"/>
      <c r="BO24" s="229"/>
      <c r="BP24" s="229"/>
      <c r="BQ24" s="234">
        <v>18</v>
      </c>
      <c r="BR24" s="235"/>
      <c r="BS24" s="1057"/>
      <c r="BT24" s="1058"/>
      <c r="BU24" s="1058"/>
      <c r="BV24" s="1058"/>
      <c r="BW24" s="1058"/>
      <c r="BX24" s="1058"/>
      <c r="BY24" s="1058"/>
      <c r="BZ24" s="1058"/>
      <c r="CA24" s="1058"/>
      <c r="CB24" s="1058"/>
      <c r="CC24" s="1058"/>
      <c r="CD24" s="1058"/>
      <c r="CE24" s="1058"/>
      <c r="CF24" s="1058"/>
      <c r="CG24" s="1079"/>
      <c r="CH24" s="1054"/>
      <c r="CI24" s="1055"/>
      <c r="CJ24" s="1055"/>
      <c r="CK24" s="1055"/>
      <c r="CL24" s="1056"/>
      <c r="CM24" s="1054"/>
      <c r="CN24" s="1055"/>
      <c r="CO24" s="1055"/>
      <c r="CP24" s="1055"/>
      <c r="CQ24" s="1056"/>
      <c r="CR24" s="1054"/>
      <c r="CS24" s="1055"/>
      <c r="CT24" s="1055"/>
      <c r="CU24" s="1055"/>
      <c r="CV24" s="1056"/>
      <c r="CW24" s="1054"/>
      <c r="CX24" s="1055"/>
      <c r="CY24" s="1055"/>
      <c r="CZ24" s="1055"/>
      <c r="DA24" s="1056"/>
      <c r="DB24" s="1054"/>
      <c r="DC24" s="1055"/>
      <c r="DD24" s="1055"/>
      <c r="DE24" s="1055"/>
      <c r="DF24" s="1056"/>
      <c r="DG24" s="1054"/>
      <c r="DH24" s="1055"/>
      <c r="DI24" s="1055"/>
      <c r="DJ24" s="1055"/>
      <c r="DK24" s="1056"/>
      <c r="DL24" s="1054"/>
      <c r="DM24" s="1055"/>
      <c r="DN24" s="1055"/>
      <c r="DO24" s="1055"/>
      <c r="DP24" s="1056"/>
      <c r="DQ24" s="1054"/>
      <c r="DR24" s="1055"/>
      <c r="DS24" s="1055"/>
      <c r="DT24" s="1055"/>
      <c r="DU24" s="1056"/>
      <c r="DV24" s="1057"/>
      <c r="DW24" s="1058"/>
      <c r="DX24" s="1058"/>
      <c r="DY24" s="1058"/>
      <c r="DZ24" s="1059"/>
      <c r="EA24" s="230"/>
    </row>
    <row r="25" spans="1:131" ht="26.25" customHeight="1" thickBot="1" x14ac:dyDescent="0.25">
      <c r="A25" s="1124" t="s">
        <v>397</v>
      </c>
      <c r="B25" s="1124"/>
      <c r="C25" s="1124"/>
      <c r="D25" s="1124"/>
      <c r="E25" s="1124"/>
      <c r="F25" s="1124"/>
      <c r="G25" s="1124"/>
      <c r="H25" s="1124"/>
      <c r="I25" s="1124"/>
      <c r="J25" s="1124"/>
      <c r="K25" s="1124"/>
      <c r="L25" s="1124"/>
      <c r="M25" s="1124"/>
      <c r="N25" s="1124"/>
      <c r="O25" s="1124"/>
      <c r="P25" s="1124"/>
      <c r="Q25" s="1124"/>
      <c r="R25" s="1124"/>
      <c r="S25" s="1124"/>
      <c r="T25" s="1124"/>
      <c r="U25" s="1124"/>
      <c r="V25" s="1124"/>
      <c r="W25" s="1124"/>
      <c r="X25" s="1124"/>
      <c r="Y25" s="1124"/>
      <c r="Z25" s="1124"/>
      <c r="AA25" s="1124"/>
      <c r="AB25" s="1124"/>
      <c r="AC25" s="1124"/>
      <c r="AD25" s="1124"/>
      <c r="AE25" s="1124"/>
      <c r="AF25" s="1124"/>
      <c r="AG25" s="1124"/>
      <c r="AH25" s="1124"/>
      <c r="AI25" s="1124"/>
      <c r="AJ25" s="1124"/>
      <c r="AK25" s="1124"/>
      <c r="AL25" s="1124"/>
      <c r="AM25" s="1124"/>
      <c r="AN25" s="1124"/>
      <c r="AO25" s="1124"/>
      <c r="AP25" s="1124"/>
      <c r="AQ25" s="1124"/>
      <c r="AR25" s="1124"/>
      <c r="AS25" s="1124"/>
      <c r="AT25" s="1124"/>
      <c r="AU25" s="1124"/>
      <c r="AV25" s="1124"/>
      <c r="AW25" s="1124"/>
      <c r="AX25" s="1124"/>
      <c r="AY25" s="1124"/>
      <c r="AZ25" s="1124"/>
      <c r="BA25" s="1124"/>
      <c r="BB25" s="1124"/>
      <c r="BC25" s="1124"/>
      <c r="BD25" s="1124"/>
      <c r="BE25" s="1124"/>
      <c r="BF25" s="1124"/>
      <c r="BG25" s="1124"/>
      <c r="BH25" s="1124"/>
      <c r="BI25" s="1124"/>
      <c r="BJ25" s="228"/>
      <c r="BK25" s="228"/>
      <c r="BL25" s="228"/>
      <c r="BM25" s="228"/>
      <c r="BN25" s="228"/>
      <c r="BO25" s="237"/>
      <c r="BP25" s="237"/>
      <c r="BQ25" s="234">
        <v>19</v>
      </c>
      <c r="BR25" s="235"/>
      <c r="BS25" s="1057"/>
      <c r="BT25" s="1058"/>
      <c r="BU25" s="1058"/>
      <c r="BV25" s="1058"/>
      <c r="BW25" s="1058"/>
      <c r="BX25" s="1058"/>
      <c r="BY25" s="1058"/>
      <c r="BZ25" s="1058"/>
      <c r="CA25" s="1058"/>
      <c r="CB25" s="1058"/>
      <c r="CC25" s="1058"/>
      <c r="CD25" s="1058"/>
      <c r="CE25" s="1058"/>
      <c r="CF25" s="1058"/>
      <c r="CG25" s="1079"/>
      <c r="CH25" s="1054"/>
      <c r="CI25" s="1055"/>
      <c r="CJ25" s="1055"/>
      <c r="CK25" s="1055"/>
      <c r="CL25" s="1056"/>
      <c r="CM25" s="1054"/>
      <c r="CN25" s="1055"/>
      <c r="CO25" s="1055"/>
      <c r="CP25" s="1055"/>
      <c r="CQ25" s="1056"/>
      <c r="CR25" s="1054"/>
      <c r="CS25" s="1055"/>
      <c r="CT25" s="1055"/>
      <c r="CU25" s="1055"/>
      <c r="CV25" s="1056"/>
      <c r="CW25" s="1054"/>
      <c r="CX25" s="1055"/>
      <c r="CY25" s="1055"/>
      <c r="CZ25" s="1055"/>
      <c r="DA25" s="1056"/>
      <c r="DB25" s="1054"/>
      <c r="DC25" s="1055"/>
      <c r="DD25" s="1055"/>
      <c r="DE25" s="1055"/>
      <c r="DF25" s="1056"/>
      <c r="DG25" s="1054"/>
      <c r="DH25" s="1055"/>
      <c r="DI25" s="1055"/>
      <c r="DJ25" s="1055"/>
      <c r="DK25" s="1056"/>
      <c r="DL25" s="1054"/>
      <c r="DM25" s="1055"/>
      <c r="DN25" s="1055"/>
      <c r="DO25" s="1055"/>
      <c r="DP25" s="1056"/>
      <c r="DQ25" s="1054"/>
      <c r="DR25" s="1055"/>
      <c r="DS25" s="1055"/>
      <c r="DT25" s="1055"/>
      <c r="DU25" s="1056"/>
      <c r="DV25" s="1057"/>
      <c r="DW25" s="1058"/>
      <c r="DX25" s="1058"/>
      <c r="DY25" s="1058"/>
      <c r="DZ25" s="1059"/>
      <c r="EA25" s="226"/>
    </row>
    <row r="26" spans="1:131" ht="26.25" customHeight="1" x14ac:dyDescent="0.2">
      <c r="A26" s="1060" t="s">
        <v>374</v>
      </c>
      <c r="B26" s="1061"/>
      <c r="C26" s="1061"/>
      <c r="D26" s="1061"/>
      <c r="E26" s="1061"/>
      <c r="F26" s="1061"/>
      <c r="G26" s="1061"/>
      <c r="H26" s="1061"/>
      <c r="I26" s="1061"/>
      <c r="J26" s="1061"/>
      <c r="K26" s="1061"/>
      <c r="L26" s="1061"/>
      <c r="M26" s="1061"/>
      <c r="N26" s="1061"/>
      <c r="O26" s="1061"/>
      <c r="P26" s="1062"/>
      <c r="Q26" s="1066" t="s">
        <v>398</v>
      </c>
      <c r="R26" s="1067"/>
      <c r="S26" s="1067"/>
      <c r="T26" s="1067"/>
      <c r="U26" s="1068"/>
      <c r="V26" s="1066" t="s">
        <v>399</v>
      </c>
      <c r="W26" s="1067"/>
      <c r="X26" s="1067"/>
      <c r="Y26" s="1067"/>
      <c r="Z26" s="1068"/>
      <c r="AA26" s="1066" t="s">
        <v>400</v>
      </c>
      <c r="AB26" s="1067"/>
      <c r="AC26" s="1067"/>
      <c r="AD26" s="1067"/>
      <c r="AE26" s="1067"/>
      <c r="AF26" s="1120" t="s">
        <v>401</v>
      </c>
      <c r="AG26" s="1073"/>
      <c r="AH26" s="1073"/>
      <c r="AI26" s="1073"/>
      <c r="AJ26" s="1121"/>
      <c r="AK26" s="1067" t="s">
        <v>402</v>
      </c>
      <c r="AL26" s="1067"/>
      <c r="AM26" s="1067"/>
      <c r="AN26" s="1067"/>
      <c r="AO26" s="1068"/>
      <c r="AP26" s="1066" t="s">
        <v>403</v>
      </c>
      <c r="AQ26" s="1067"/>
      <c r="AR26" s="1067"/>
      <c r="AS26" s="1067"/>
      <c r="AT26" s="1068"/>
      <c r="AU26" s="1066" t="s">
        <v>404</v>
      </c>
      <c r="AV26" s="1067"/>
      <c r="AW26" s="1067"/>
      <c r="AX26" s="1067"/>
      <c r="AY26" s="1068"/>
      <c r="AZ26" s="1066" t="s">
        <v>405</v>
      </c>
      <c r="BA26" s="1067"/>
      <c r="BB26" s="1067"/>
      <c r="BC26" s="1067"/>
      <c r="BD26" s="1068"/>
      <c r="BE26" s="1066" t="s">
        <v>381</v>
      </c>
      <c r="BF26" s="1067"/>
      <c r="BG26" s="1067"/>
      <c r="BH26" s="1067"/>
      <c r="BI26" s="1080"/>
      <c r="BJ26" s="228"/>
      <c r="BK26" s="228"/>
      <c r="BL26" s="228"/>
      <c r="BM26" s="228"/>
      <c r="BN26" s="228"/>
      <c r="BO26" s="237"/>
      <c r="BP26" s="237"/>
      <c r="BQ26" s="234">
        <v>20</v>
      </c>
      <c r="BR26" s="235"/>
      <c r="BS26" s="1057"/>
      <c r="BT26" s="1058"/>
      <c r="BU26" s="1058"/>
      <c r="BV26" s="1058"/>
      <c r="BW26" s="1058"/>
      <c r="BX26" s="1058"/>
      <c r="BY26" s="1058"/>
      <c r="BZ26" s="1058"/>
      <c r="CA26" s="1058"/>
      <c r="CB26" s="1058"/>
      <c r="CC26" s="1058"/>
      <c r="CD26" s="1058"/>
      <c r="CE26" s="1058"/>
      <c r="CF26" s="1058"/>
      <c r="CG26" s="1079"/>
      <c r="CH26" s="1054"/>
      <c r="CI26" s="1055"/>
      <c r="CJ26" s="1055"/>
      <c r="CK26" s="1055"/>
      <c r="CL26" s="1056"/>
      <c r="CM26" s="1054"/>
      <c r="CN26" s="1055"/>
      <c r="CO26" s="1055"/>
      <c r="CP26" s="1055"/>
      <c r="CQ26" s="1056"/>
      <c r="CR26" s="1054"/>
      <c r="CS26" s="1055"/>
      <c r="CT26" s="1055"/>
      <c r="CU26" s="1055"/>
      <c r="CV26" s="1056"/>
      <c r="CW26" s="1054"/>
      <c r="CX26" s="1055"/>
      <c r="CY26" s="1055"/>
      <c r="CZ26" s="1055"/>
      <c r="DA26" s="1056"/>
      <c r="DB26" s="1054"/>
      <c r="DC26" s="1055"/>
      <c r="DD26" s="1055"/>
      <c r="DE26" s="1055"/>
      <c r="DF26" s="1056"/>
      <c r="DG26" s="1054"/>
      <c r="DH26" s="1055"/>
      <c r="DI26" s="1055"/>
      <c r="DJ26" s="1055"/>
      <c r="DK26" s="1056"/>
      <c r="DL26" s="1054"/>
      <c r="DM26" s="1055"/>
      <c r="DN26" s="1055"/>
      <c r="DO26" s="1055"/>
      <c r="DP26" s="1056"/>
      <c r="DQ26" s="1054"/>
      <c r="DR26" s="1055"/>
      <c r="DS26" s="1055"/>
      <c r="DT26" s="1055"/>
      <c r="DU26" s="1056"/>
      <c r="DV26" s="1057"/>
      <c r="DW26" s="1058"/>
      <c r="DX26" s="1058"/>
      <c r="DY26" s="1058"/>
      <c r="DZ26" s="1059"/>
      <c r="EA26" s="226"/>
    </row>
    <row r="27" spans="1:131" ht="26.25" customHeight="1" thickBot="1" x14ac:dyDescent="0.25">
      <c r="A27" s="1063"/>
      <c r="B27" s="1064"/>
      <c r="C27" s="1064"/>
      <c r="D27" s="1064"/>
      <c r="E27" s="1064"/>
      <c r="F27" s="1064"/>
      <c r="G27" s="1064"/>
      <c r="H27" s="1064"/>
      <c r="I27" s="1064"/>
      <c r="J27" s="1064"/>
      <c r="K27" s="1064"/>
      <c r="L27" s="1064"/>
      <c r="M27" s="1064"/>
      <c r="N27" s="1064"/>
      <c r="O27" s="1064"/>
      <c r="P27" s="1065"/>
      <c r="Q27" s="1069"/>
      <c r="R27" s="1070"/>
      <c r="S27" s="1070"/>
      <c r="T27" s="1070"/>
      <c r="U27" s="1071"/>
      <c r="V27" s="1069"/>
      <c r="W27" s="1070"/>
      <c r="X27" s="1070"/>
      <c r="Y27" s="1070"/>
      <c r="Z27" s="1071"/>
      <c r="AA27" s="1069"/>
      <c r="AB27" s="1070"/>
      <c r="AC27" s="1070"/>
      <c r="AD27" s="1070"/>
      <c r="AE27" s="1070"/>
      <c r="AF27" s="1122"/>
      <c r="AG27" s="1076"/>
      <c r="AH27" s="1076"/>
      <c r="AI27" s="1076"/>
      <c r="AJ27" s="1123"/>
      <c r="AK27" s="1070"/>
      <c r="AL27" s="1070"/>
      <c r="AM27" s="1070"/>
      <c r="AN27" s="1070"/>
      <c r="AO27" s="1071"/>
      <c r="AP27" s="1069"/>
      <c r="AQ27" s="1070"/>
      <c r="AR27" s="1070"/>
      <c r="AS27" s="1070"/>
      <c r="AT27" s="1071"/>
      <c r="AU27" s="1069"/>
      <c r="AV27" s="1070"/>
      <c r="AW27" s="1070"/>
      <c r="AX27" s="1070"/>
      <c r="AY27" s="1071"/>
      <c r="AZ27" s="1069"/>
      <c r="BA27" s="1070"/>
      <c r="BB27" s="1070"/>
      <c r="BC27" s="1070"/>
      <c r="BD27" s="1071"/>
      <c r="BE27" s="1069"/>
      <c r="BF27" s="1070"/>
      <c r="BG27" s="1070"/>
      <c r="BH27" s="1070"/>
      <c r="BI27" s="1081"/>
      <c r="BJ27" s="228"/>
      <c r="BK27" s="228"/>
      <c r="BL27" s="228"/>
      <c r="BM27" s="228"/>
      <c r="BN27" s="228"/>
      <c r="BO27" s="237"/>
      <c r="BP27" s="237"/>
      <c r="BQ27" s="234">
        <v>21</v>
      </c>
      <c r="BR27" s="235"/>
      <c r="BS27" s="1057"/>
      <c r="BT27" s="1058"/>
      <c r="BU27" s="1058"/>
      <c r="BV27" s="1058"/>
      <c r="BW27" s="1058"/>
      <c r="BX27" s="1058"/>
      <c r="BY27" s="1058"/>
      <c r="BZ27" s="1058"/>
      <c r="CA27" s="1058"/>
      <c r="CB27" s="1058"/>
      <c r="CC27" s="1058"/>
      <c r="CD27" s="1058"/>
      <c r="CE27" s="1058"/>
      <c r="CF27" s="1058"/>
      <c r="CG27" s="1079"/>
      <c r="CH27" s="1054"/>
      <c r="CI27" s="1055"/>
      <c r="CJ27" s="1055"/>
      <c r="CK27" s="1055"/>
      <c r="CL27" s="1056"/>
      <c r="CM27" s="1054"/>
      <c r="CN27" s="1055"/>
      <c r="CO27" s="1055"/>
      <c r="CP27" s="1055"/>
      <c r="CQ27" s="1056"/>
      <c r="CR27" s="1054"/>
      <c r="CS27" s="1055"/>
      <c r="CT27" s="1055"/>
      <c r="CU27" s="1055"/>
      <c r="CV27" s="1056"/>
      <c r="CW27" s="1054"/>
      <c r="CX27" s="1055"/>
      <c r="CY27" s="1055"/>
      <c r="CZ27" s="1055"/>
      <c r="DA27" s="1056"/>
      <c r="DB27" s="1054"/>
      <c r="DC27" s="1055"/>
      <c r="DD27" s="1055"/>
      <c r="DE27" s="1055"/>
      <c r="DF27" s="1056"/>
      <c r="DG27" s="1054"/>
      <c r="DH27" s="1055"/>
      <c r="DI27" s="1055"/>
      <c r="DJ27" s="1055"/>
      <c r="DK27" s="1056"/>
      <c r="DL27" s="1054"/>
      <c r="DM27" s="1055"/>
      <c r="DN27" s="1055"/>
      <c r="DO27" s="1055"/>
      <c r="DP27" s="1056"/>
      <c r="DQ27" s="1054"/>
      <c r="DR27" s="1055"/>
      <c r="DS27" s="1055"/>
      <c r="DT27" s="1055"/>
      <c r="DU27" s="1056"/>
      <c r="DV27" s="1057"/>
      <c r="DW27" s="1058"/>
      <c r="DX27" s="1058"/>
      <c r="DY27" s="1058"/>
      <c r="DZ27" s="1059"/>
      <c r="EA27" s="226"/>
    </row>
    <row r="28" spans="1:131" ht="26.25" customHeight="1" thickTop="1" x14ac:dyDescent="0.2">
      <c r="A28" s="238">
        <v>1</v>
      </c>
      <c r="B28" s="1112" t="s">
        <v>406</v>
      </c>
      <c r="C28" s="1113"/>
      <c r="D28" s="1113"/>
      <c r="E28" s="1113"/>
      <c r="F28" s="1113"/>
      <c r="G28" s="1113"/>
      <c r="H28" s="1113"/>
      <c r="I28" s="1113"/>
      <c r="J28" s="1113"/>
      <c r="K28" s="1113"/>
      <c r="L28" s="1113"/>
      <c r="M28" s="1113"/>
      <c r="N28" s="1113"/>
      <c r="O28" s="1113"/>
      <c r="P28" s="1114"/>
      <c r="Q28" s="1115">
        <v>1949</v>
      </c>
      <c r="R28" s="1116"/>
      <c r="S28" s="1116"/>
      <c r="T28" s="1116"/>
      <c r="U28" s="1116"/>
      <c r="V28" s="1116">
        <v>1849</v>
      </c>
      <c r="W28" s="1116"/>
      <c r="X28" s="1116"/>
      <c r="Y28" s="1116"/>
      <c r="Z28" s="1116"/>
      <c r="AA28" s="1116">
        <v>100</v>
      </c>
      <c r="AB28" s="1116"/>
      <c r="AC28" s="1116"/>
      <c r="AD28" s="1116"/>
      <c r="AE28" s="1117"/>
      <c r="AF28" s="1118">
        <v>100</v>
      </c>
      <c r="AG28" s="1116"/>
      <c r="AH28" s="1116"/>
      <c r="AI28" s="1116"/>
      <c r="AJ28" s="1119"/>
      <c r="AK28" s="1107">
        <v>219</v>
      </c>
      <c r="AL28" s="1108"/>
      <c r="AM28" s="1108"/>
      <c r="AN28" s="1108"/>
      <c r="AO28" s="1108"/>
      <c r="AP28" s="1108" t="s">
        <v>599</v>
      </c>
      <c r="AQ28" s="1108"/>
      <c r="AR28" s="1108"/>
      <c r="AS28" s="1108"/>
      <c r="AT28" s="1108"/>
      <c r="AU28" s="1108" t="s">
        <v>599</v>
      </c>
      <c r="AV28" s="1108"/>
      <c r="AW28" s="1108"/>
      <c r="AX28" s="1108"/>
      <c r="AY28" s="1108"/>
      <c r="AZ28" s="1109" t="s">
        <v>602</v>
      </c>
      <c r="BA28" s="1109"/>
      <c r="BB28" s="1109"/>
      <c r="BC28" s="1109"/>
      <c r="BD28" s="1109"/>
      <c r="BE28" s="1110"/>
      <c r="BF28" s="1110"/>
      <c r="BG28" s="1110"/>
      <c r="BH28" s="1110"/>
      <c r="BI28" s="1111"/>
      <c r="BJ28" s="228"/>
      <c r="BK28" s="228"/>
      <c r="BL28" s="228"/>
      <c r="BM28" s="228"/>
      <c r="BN28" s="228"/>
      <c r="BO28" s="237"/>
      <c r="BP28" s="237"/>
      <c r="BQ28" s="234">
        <v>22</v>
      </c>
      <c r="BR28" s="235"/>
      <c r="BS28" s="1057"/>
      <c r="BT28" s="1058"/>
      <c r="BU28" s="1058"/>
      <c r="BV28" s="1058"/>
      <c r="BW28" s="1058"/>
      <c r="BX28" s="1058"/>
      <c r="BY28" s="1058"/>
      <c r="BZ28" s="1058"/>
      <c r="CA28" s="1058"/>
      <c r="CB28" s="1058"/>
      <c r="CC28" s="1058"/>
      <c r="CD28" s="1058"/>
      <c r="CE28" s="1058"/>
      <c r="CF28" s="1058"/>
      <c r="CG28" s="1079"/>
      <c r="CH28" s="1054"/>
      <c r="CI28" s="1055"/>
      <c r="CJ28" s="1055"/>
      <c r="CK28" s="1055"/>
      <c r="CL28" s="1056"/>
      <c r="CM28" s="1054"/>
      <c r="CN28" s="1055"/>
      <c r="CO28" s="1055"/>
      <c r="CP28" s="1055"/>
      <c r="CQ28" s="1056"/>
      <c r="CR28" s="1054"/>
      <c r="CS28" s="1055"/>
      <c r="CT28" s="1055"/>
      <c r="CU28" s="1055"/>
      <c r="CV28" s="1056"/>
      <c r="CW28" s="1054"/>
      <c r="CX28" s="1055"/>
      <c r="CY28" s="1055"/>
      <c r="CZ28" s="1055"/>
      <c r="DA28" s="1056"/>
      <c r="DB28" s="1054"/>
      <c r="DC28" s="1055"/>
      <c r="DD28" s="1055"/>
      <c r="DE28" s="1055"/>
      <c r="DF28" s="1056"/>
      <c r="DG28" s="1054"/>
      <c r="DH28" s="1055"/>
      <c r="DI28" s="1055"/>
      <c r="DJ28" s="1055"/>
      <c r="DK28" s="1056"/>
      <c r="DL28" s="1054"/>
      <c r="DM28" s="1055"/>
      <c r="DN28" s="1055"/>
      <c r="DO28" s="1055"/>
      <c r="DP28" s="1056"/>
      <c r="DQ28" s="1054"/>
      <c r="DR28" s="1055"/>
      <c r="DS28" s="1055"/>
      <c r="DT28" s="1055"/>
      <c r="DU28" s="1056"/>
      <c r="DV28" s="1057"/>
      <c r="DW28" s="1058"/>
      <c r="DX28" s="1058"/>
      <c r="DY28" s="1058"/>
      <c r="DZ28" s="1059"/>
      <c r="EA28" s="226"/>
    </row>
    <row r="29" spans="1:131" ht="26.25" customHeight="1" x14ac:dyDescent="0.2">
      <c r="A29" s="238">
        <v>2</v>
      </c>
      <c r="B29" s="1095" t="s">
        <v>407</v>
      </c>
      <c r="C29" s="1096"/>
      <c r="D29" s="1096"/>
      <c r="E29" s="1096"/>
      <c r="F29" s="1096"/>
      <c r="G29" s="1096"/>
      <c r="H29" s="1096"/>
      <c r="I29" s="1096"/>
      <c r="J29" s="1096"/>
      <c r="K29" s="1096"/>
      <c r="L29" s="1096"/>
      <c r="M29" s="1096"/>
      <c r="N29" s="1096"/>
      <c r="O29" s="1096"/>
      <c r="P29" s="1097"/>
      <c r="Q29" s="1103">
        <v>1528</v>
      </c>
      <c r="R29" s="1104"/>
      <c r="S29" s="1104"/>
      <c r="T29" s="1104"/>
      <c r="U29" s="1104"/>
      <c r="V29" s="1104">
        <v>1452</v>
      </c>
      <c r="W29" s="1104"/>
      <c r="X29" s="1104"/>
      <c r="Y29" s="1104"/>
      <c r="Z29" s="1104"/>
      <c r="AA29" s="1104">
        <v>76</v>
      </c>
      <c r="AB29" s="1104"/>
      <c r="AC29" s="1104"/>
      <c r="AD29" s="1104"/>
      <c r="AE29" s="1105"/>
      <c r="AF29" s="1100">
        <v>76</v>
      </c>
      <c r="AG29" s="1101"/>
      <c r="AH29" s="1101"/>
      <c r="AI29" s="1101"/>
      <c r="AJ29" s="1102"/>
      <c r="AK29" s="1045">
        <v>236</v>
      </c>
      <c r="AL29" s="1036"/>
      <c r="AM29" s="1036"/>
      <c r="AN29" s="1036"/>
      <c r="AO29" s="1036"/>
      <c r="AP29" s="1036" t="s">
        <v>599</v>
      </c>
      <c r="AQ29" s="1036"/>
      <c r="AR29" s="1036"/>
      <c r="AS29" s="1036"/>
      <c r="AT29" s="1036"/>
      <c r="AU29" s="1036" t="s">
        <v>599</v>
      </c>
      <c r="AV29" s="1036"/>
      <c r="AW29" s="1036"/>
      <c r="AX29" s="1036"/>
      <c r="AY29" s="1036"/>
      <c r="AZ29" s="1106" t="s">
        <v>602</v>
      </c>
      <c r="BA29" s="1106"/>
      <c r="BB29" s="1106"/>
      <c r="BC29" s="1106"/>
      <c r="BD29" s="1106"/>
      <c r="BE29" s="1037"/>
      <c r="BF29" s="1037"/>
      <c r="BG29" s="1037"/>
      <c r="BH29" s="1037"/>
      <c r="BI29" s="1038"/>
      <c r="BJ29" s="228"/>
      <c r="BK29" s="228"/>
      <c r="BL29" s="228"/>
      <c r="BM29" s="228"/>
      <c r="BN29" s="228"/>
      <c r="BO29" s="237"/>
      <c r="BP29" s="237"/>
      <c r="BQ29" s="234">
        <v>23</v>
      </c>
      <c r="BR29" s="235"/>
      <c r="BS29" s="1057"/>
      <c r="BT29" s="1058"/>
      <c r="BU29" s="1058"/>
      <c r="BV29" s="1058"/>
      <c r="BW29" s="1058"/>
      <c r="BX29" s="1058"/>
      <c r="BY29" s="1058"/>
      <c r="BZ29" s="1058"/>
      <c r="CA29" s="1058"/>
      <c r="CB29" s="1058"/>
      <c r="CC29" s="1058"/>
      <c r="CD29" s="1058"/>
      <c r="CE29" s="1058"/>
      <c r="CF29" s="1058"/>
      <c r="CG29" s="1079"/>
      <c r="CH29" s="1054"/>
      <c r="CI29" s="1055"/>
      <c r="CJ29" s="1055"/>
      <c r="CK29" s="1055"/>
      <c r="CL29" s="1056"/>
      <c r="CM29" s="1054"/>
      <c r="CN29" s="1055"/>
      <c r="CO29" s="1055"/>
      <c r="CP29" s="1055"/>
      <c r="CQ29" s="1056"/>
      <c r="CR29" s="1054"/>
      <c r="CS29" s="1055"/>
      <c r="CT29" s="1055"/>
      <c r="CU29" s="1055"/>
      <c r="CV29" s="1056"/>
      <c r="CW29" s="1054"/>
      <c r="CX29" s="1055"/>
      <c r="CY29" s="1055"/>
      <c r="CZ29" s="1055"/>
      <c r="DA29" s="1056"/>
      <c r="DB29" s="1054"/>
      <c r="DC29" s="1055"/>
      <c r="DD29" s="1055"/>
      <c r="DE29" s="1055"/>
      <c r="DF29" s="1056"/>
      <c r="DG29" s="1054"/>
      <c r="DH29" s="1055"/>
      <c r="DI29" s="1055"/>
      <c r="DJ29" s="1055"/>
      <c r="DK29" s="1056"/>
      <c r="DL29" s="1054"/>
      <c r="DM29" s="1055"/>
      <c r="DN29" s="1055"/>
      <c r="DO29" s="1055"/>
      <c r="DP29" s="1056"/>
      <c r="DQ29" s="1054"/>
      <c r="DR29" s="1055"/>
      <c r="DS29" s="1055"/>
      <c r="DT29" s="1055"/>
      <c r="DU29" s="1056"/>
      <c r="DV29" s="1057"/>
      <c r="DW29" s="1058"/>
      <c r="DX29" s="1058"/>
      <c r="DY29" s="1058"/>
      <c r="DZ29" s="1059"/>
      <c r="EA29" s="226"/>
    </row>
    <row r="30" spans="1:131" ht="26.25" customHeight="1" x14ac:dyDescent="0.2">
      <c r="A30" s="238">
        <v>3</v>
      </c>
      <c r="B30" s="1095" t="s">
        <v>408</v>
      </c>
      <c r="C30" s="1096"/>
      <c r="D30" s="1096"/>
      <c r="E30" s="1096"/>
      <c r="F30" s="1096"/>
      <c r="G30" s="1096"/>
      <c r="H30" s="1096"/>
      <c r="I30" s="1096"/>
      <c r="J30" s="1096"/>
      <c r="K30" s="1096"/>
      <c r="L30" s="1096"/>
      <c r="M30" s="1096"/>
      <c r="N30" s="1096"/>
      <c r="O30" s="1096"/>
      <c r="P30" s="1097"/>
      <c r="Q30" s="1103">
        <v>536</v>
      </c>
      <c r="R30" s="1104"/>
      <c r="S30" s="1104"/>
      <c r="T30" s="1104"/>
      <c r="U30" s="1104"/>
      <c r="V30" s="1104">
        <v>530</v>
      </c>
      <c r="W30" s="1104"/>
      <c r="X30" s="1104"/>
      <c r="Y30" s="1104"/>
      <c r="Z30" s="1104"/>
      <c r="AA30" s="1104">
        <v>6</v>
      </c>
      <c r="AB30" s="1104"/>
      <c r="AC30" s="1104"/>
      <c r="AD30" s="1104"/>
      <c r="AE30" s="1105"/>
      <c r="AF30" s="1100">
        <v>6</v>
      </c>
      <c r="AG30" s="1101"/>
      <c r="AH30" s="1101"/>
      <c r="AI30" s="1101"/>
      <c r="AJ30" s="1102"/>
      <c r="AK30" s="1045">
        <v>228</v>
      </c>
      <c r="AL30" s="1036"/>
      <c r="AM30" s="1036"/>
      <c r="AN30" s="1036"/>
      <c r="AO30" s="1036"/>
      <c r="AP30" s="1036" t="s">
        <v>599</v>
      </c>
      <c r="AQ30" s="1036"/>
      <c r="AR30" s="1036"/>
      <c r="AS30" s="1036"/>
      <c r="AT30" s="1036"/>
      <c r="AU30" s="1036" t="s">
        <v>599</v>
      </c>
      <c r="AV30" s="1036"/>
      <c r="AW30" s="1036"/>
      <c r="AX30" s="1036"/>
      <c r="AY30" s="1036"/>
      <c r="AZ30" s="1106" t="s">
        <v>602</v>
      </c>
      <c r="BA30" s="1106"/>
      <c r="BB30" s="1106"/>
      <c r="BC30" s="1106"/>
      <c r="BD30" s="1106"/>
      <c r="BE30" s="1037"/>
      <c r="BF30" s="1037"/>
      <c r="BG30" s="1037"/>
      <c r="BH30" s="1037"/>
      <c r="BI30" s="1038"/>
      <c r="BJ30" s="228"/>
      <c r="BK30" s="228"/>
      <c r="BL30" s="228"/>
      <c r="BM30" s="228"/>
      <c r="BN30" s="228"/>
      <c r="BO30" s="237"/>
      <c r="BP30" s="237"/>
      <c r="BQ30" s="234">
        <v>24</v>
      </c>
      <c r="BR30" s="235"/>
      <c r="BS30" s="1057"/>
      <c r="BT30" s="1058"/>
      <c r="BU30" s="1058"/>
      <c r="BV30" s="1058"/>
      <c r="BW30" s="1058"/>
      <c r="BX30" s="1058"/>
      <c r="BY30" s="1058"/>
      <c r="BZ30" s="1058"/>
      <c r="CA30" s="1058"/>
      <c r="CB30" s="1058"/>
      <c r="CC30" s="1058"/>
      <c r="CD30" s="1058"/>
      <c r="CE30" s="1058"/>
      <c r="CF30" s="1058"/>
      <c r="CG30" s="1079"/>
      <c r="CH30" s="1054"/>
      <c r="CI30" s="1055"/>
      <c r="CJ30" s="1055"/>
      <c r="CK30" s="1055"/>
      <c r="CL30" s="1056"/>
      <c r="CM30" s="1054"/>
      <c r="CN30" s="1055"/>
      <c r="CO30" s="1055"/>
      <c r="CP30" s="1055"/>
      <c r="CQ30" s="1056"/>
      <c r="CR30" s="1054"/>
      <c r="CS30" s="1055"/>
      <c r="CT30" s="1055"/>
      <c r="CU30" s="1055"/>
      <c r="CV30" s="1056"/>
      <c r="CW30" s="1054"/>
      <c r="CX30" s="1055"/>
      <c r="CY30" s="1055"/>
      <c r="CZ30" s="1055"/>
      <c r="DA30" s="1056"/>
      <c r="DB30" s="1054"/>
      <c r="DC30" s="1055"/>
      <c r="DD30" s="1055"/>
      <c r="DE30" s="1055"/>
      <c r="DF30" s="1056"/>
      <c r="DG30" s="1054"/>
      <c r="DH30" s="1055"/>
      <c r="DI30" s="1055"/>
      <c r="DJ30" s="1055"/>
      <c r="DK30" s="1056"/>
      <c r="DL30" s="1054"/>
      <c r="DM30" s="1055"/>
      <c r="DN30" s="1055"/>
      <c r="DO30" s="1055"/>
      <c r="DP30" s="1056"/>
      <c r="DQ30" s="1054"/>
      <c r="DR30" s="1055"/>
      <c r="DS30" s="1055"/>
      <c r="DT30" s="1055"/>
      <c r="DU30" s="1056"/>
      <c r="DV30" s="1057"/>
      <c r="DW30" s="1058"/>
      <c r="DX30" s="1058"/>
      <c r="DY30" s="1058"/>
      <c r="DZ30" s="1059"/>
      <c r="EA30" s="226"/>
    </row>
    <row r="31" spans="1:131" ht="26.25" customHeight="1" x14ac:dyDescent="0.2">
      <c r="A31" s="238">
        <v>4</v>
      </c>
      <c r="B31" s="1095" t="s">
        <v>409</v>
      </c>
      <c r="C31" s="1096"/>
      <c r="D31" s="1096"/>
      <c r="E31" s="1096"/>
      <c r="F31" s="1096"/>
      <c r="G31" s="1096"/>
      <c r="H31" s="1096"/>
      <c r="I31" s="1096"/>
      <c r="J31" s="1096"/>
      <c r="K31" s="1096"/>
      <c r="L31" s="1096"/>
      <c r="M31" s="1096"/>
      <c r="N31" s="1096"/>
      <c r="O31" s="1096"/>
      <c r="P31" s="1097"/>
      <c r="Q31" s="1103">
        <v>777</v>
      </c>
      <c r="R31" s="1104"/>
      <c r="S31" s="1104"/>
      <c r="T31" s="1104"/>
      <c r="U31" s="1104"/>
      <c r="V31" s="1104">
        <v>741</v>
      </c>
      <c r="W31" s="1104"/>
      <c r="X31" s="1104"/>
      <c r="Y31" s="1104"/>
      <c r="Z31" s="1104"/>
      <c r="AA31" s="1104">
        <v>36</v>
      </c>
      <c r="AB31" s="1104"/>
      <c r="AC31" s="1104"/>
      <c r="AD31" s="1104"/>
      <c r="AE31" s="1105"/>
      <c r="AF31" s="1100">
        <v>36</v>
      </c>
      <c r="AG31" s="1101"/>
      <c r="AH31" s="1101"/>
      <c r="AI31" s="1101"/>
      <c r="AJ31" s="1102"/>
      <c r="AK31" s="1045">
        <v>290</v>
      </c>
      <c r="AL31" s="1036"/>
      <c r="AM31" s="1036"/>
      <c r="AN31" s="1036"/>
      <c r="AO31" s="1036"/>
      <c r="AP31" s="1036">
        <v>3326</v>
      </c>
      <c r="AQ31" s="1036"/>
      <c r="AR31" s="1036"/>
      <c r="AS31" s="1036"/>
      <c r="AT31" s="1036"/>
      <c r="AU31" s="1036">
        <v>2192</v>
      </c>
      <c r="AV31" s="1036"/>
      <c r="AW31" s="1036"/>
      <c r="AX31" s="1036"/>
      <c r="AY31" s="1036"/>
      <c r="AZ31" s="1106" t="s">
        <v>599</v>
      </c>
      <c r="BA31" s="1106"/>
      <c r="BB31" s="1106"/>
      <c r="BC31" s="1106"/>
      <c r="BD31" s="1106"/>
      <c r="BE31" s="1037" t="s">
        <v>410</v>
      </c>
      <c r="BF31" s="1037"/>
      <c r="BG31" s="1037"/>
      <c r="BH31" s="1037"/>
      <c r="BI31" s="1038"/>
      <c r="BJ31" s="228"/>
      <c r="BK31" s="228"/>
      <c r="BL31" s="228"/>
      <c r="BM31" s="228"/>
      <c r="BN31" s="228"/>
      <c r="BO31" s="237"/>
      <c r="BP31" s="237"/>
      <c r="BQ31" s="234">
        <v>25</v>
      </c>
      <c r="BR31" s="235"/>
      <c r="BS31" s="1057"/>
      <c r="BT31" s="1058"/>
      <c r="BU31" s="1058"/>
      <c r="BV31" s="1058"/>
      <c r="BW31" s="1058"/>
      <c r="BX31" s="1058"/>
      <c r="BY31" s="1058"/>
      <c r="BZ31" s="1058"/>
      <c r="CA31" s="1058"/>
      <c r="CB31" s="1058"/>
      <c r="CC31" s="1058"/>
      <c r="CD31" s="1058"/>
      <c r="CE31" s="1058"/>
      <c r="CF31" s="1058"/>
      <c r="CG31" s="1079"/>
      <c r="CH31" s="1054"/>
      <c r="CI31" s="1055"/>
      <c r="CJ31" s="1055"/>
      <c r="CK31" s="1055"/>
      <c r="CL31" s="1056"/>
      <c r="CM31" s="1054"/>
      <c r="CN31" s="1055"/>
      <c r="CO31" s="1055"/>
      <c r="CP31" s="1055"/>
      <c r="CQ31" s="1056"/>
      <c r="CR31" s="1054"/>
      <c r="CS31" s="1055"/>
      <c r="CT31" s="1055"/>
      <c r="CU31" s="1055"/>
      <c r="CV31" s="1056"/>
      <c r="CW31" s="1054"/>
      <c r="CX31" s="1055"/>
      <c r="CY31" s="1055"/>
      <c r="CZ31" s="1055"/>
      <c r="DA31" s="1056"/>
      <c r="DB31" s="1054"/>
      <c r="DC31" s="1055"/>
      <c r="DD31" s="1055"/>
      <c r="DE31" s="1055"/>
      <c r="DF31" s="1056"/>
      <c r="DG31" s="1054"/>
      <c r="DH31" s="1055"/>
      <c r="DI31" s="1055"/>
      <c r="DJ31" s="1055"/>
      <c r="DK31" s="1056"/>
      <c r="DL31" s="1054"/>
      <c r="DM31" s="1055"/>
      <c r="DN31" s="1055"/>
      <c r="DO31" s="1055"/>
      <c r="DP31" s="1056"/>
      <c r="DQ31" s="1054"/>
      <c r="DR31" s="1055"/>
      <c r="DS31" s="1055"/>
      <c r="DT31" s="1055"/>
      <c r="DU31" s="1056"/>
      <c r="DV31" s="1057"/>
      <c r="DW31" s="1058"/>
      <c r="DX31" s="1058"/>
      <c r="DY31" s="1058"/>
      <c r="DZ31" s="1059"/>
      <c r="EA31" s="226"/>
    </row>
    <row r="32" spans="1:131" ht="26.25" customHeight="1" x14ac:dyDescent="0.2">
      <c r="A32" s="238">
        <v>5</v>
      </c>
      <c r="B32" s="1095"/>
      <c r="C32" s="1096"/>
      <c r="D32" s="1096"/>
      <c r="E32" s="1096"/>
      <c r="F32" s="1096"/>
      <c r="G32" s="1096"/>
      <c r="H32" s="1096"/>
      <c r="I32" s="1096"/>
      <c r="J32" s="1096"/>
      <c r="K32" s="1096"/>
      <c r="L32" s="1096"/>
      <c r="M32" s="1096"/>
      <c r="N32" s="1096"/>
      <c r="O32" s="1096"/>
      <c r="P32" s="1097"/>
      <c r="Q32" s="1103"/>
      <c r="R32" s="1104"/>
      <c r="S32" s="1104"/>
      <c r="T32" s="1104"/>
      <c r="U32" s="1104"/>
      <c r="V32" s="1104"/>
      <c r="W32" s="1104"/>
      <c r="X32" s="1104"/>
      <c r="Y32" s="1104"/>
      <c r="Z32" s="1104"/>
      <c r="AA32" s="1104"/>
      <c r="AB32" s="1104"/>
      <c r="AC32" s="1104"/>
      <c r="AD32" s="1104"/>
      <c r="AE32" s="1105"/>
      <c r="AF32" s="1100"/>
      <c r="AG32" s="1101"/>
      <c r="AH32" s="1101"/>
      <c r="AI32" s="1101"/>
      <c r="AJ32" s="1102"/>
      <c r="AK32" s="1045"/>
      <c r="AL32" s="1036"/>
      <c r="AM32" s="1036"/>
      <c r="AN32" s="1036"/>
      <c r="AO32" s="1036"/>
      <c r="AP32" s="1036"/>
      <c r="AQ32" s="1036"/>
      <c r="AR32" s="1036"/>
      <c r="AS32" s="1036"/>
      <c r="AT32" s="1036"/>
      <c r="AU32" s="1036"/>
      <c r="AV32" s="1036"/>
      <c r="AW32" s="1036"/>
      <c r="AX32" s="1036"/>
      <c r="AY32" s="1036"/>
      <c r="AZ32" s="1106"/>
      <c r="BA32" s="1106"/>
      <c r="BB32" s="1106"/>
      <c r="BC32" s="1106"/>
      <c r="BD32" s="1106"/>
      <c r="BE32" s="1037"/>
      <c r="BF32" s="1037"/>
      <c r="BG32" s="1037"/>
      <c r="BH32" s="1037"/>
      <c r="BI32" s="1038"/>
      <c r="BJ32" s="228"/>
      <c r="BK32" s="228"/>
      <c r="BL32" s="228"/>
      <c r="BM32" s="228"/>
      <c r="BN32" s="228"/>
      <c r="BO32" s="237"/>
      <c r="BP32" s="237"/>
      <c r="BQ32" s="234">
        <v>26</v>
      </c>
      <c r="BR32" s="235"/>
      <c r="BS32" s="1057"/>
      <c r="BT32" s="1058"/>
      <c r="BU32" s="1058"/>
      <c r="BV32" s="1058"/>
      <c r="BW32" s="1058"/>
      <c r="BX32" s="1058"/>
      <c r="BY32" s="1058"/>
      <c r="BZ32" s="1058"/>
      <c r="CA32" s="1058"/>
      <c r="CB32" s="1058"/>
      <c r="CC32" s="1058"/>
      <c r="CD32" s="1058"/>
      <c r="CE32" s="1058"/>
      <c r="CF32" s="1058"/>
      <c r="CG32" s="1079"/>
      <c r="CH32" s="1054"/>
      <c r="CI32" s="1055"/>
      <c r="CJ32" s="1055"/>
      <c r="CK32" s="1055"/>
      <c r="CL32" s="1056"/>
      <c r="CM32" s="1054"/>
      <c r="CN32" s="1055"/>
      <c r="CO32" s="1055"/>
      <c r="CP32" s="1055"/>
      <c r="CQ32" s="1056"/>
      <c r="CR32" s="1054"/>
      <c r="CS32" s="1055"/>
      <c r="CT32" s="1055"/>
      <c r="CU32" s="1055"/>
      <c r="CV32" s="1056"/>
      <c r="CW32" s="1054"/>
      <c r="CX32" s="1055"/>
      <c r="CY32" s="1055"/>
      <c r="CZ32" s="1055"/>
      <c r="DA32" s="1056"/>
      <c r="DB32" s="1054"/>
      <c r="DC32" s="1055"/>
      <c r="DD32" s="1055"/>
      <c r="DE32" s="1055"/>
      <c r="DF32" s="1056"/>
      <c r="DG32" s="1054"/>
      <c r="DH32" s="1055"/>
      <c r="DI32" s="1055"/>
      <c r="DJ32" s="1055"/>
      <c r="DK32" s="1056"/>
      <c r="DL32" s="1054"/>
      <c r="DM32" s="1055"/>
      <c r="DN32" s="1055"/>
      <c r="DO32" s="1055"/>
      <c r="DP32" s="1056"/>
      <c r="DQ32" s="1054"/>
      <c r="DR32" s="1055"/>
      <c r="DS32" s="1055"/>
      <c r="DT32" s="1055"/>
      <c r="DU32" s="1056"/>
      <c r="DV32" s="1057"/>
      <c r="DW32" s="1058"/>
      <c r="DX32" s="1058"/>
      <c r="DY32" s="1058"/>
      <c r="DZ32" s="1059"/>
      <c r="EA32" s="226"/>
    </row>
    <row r="33" spans="1:131" ht="26.25" customHeight="1" x14ac:dyDescent="0.2">
      <c r="A33" s="238">
        <v>6</v>
      </c>
      <c r="B33" s="1095"/>
      <c r="C33" s="1096"/>
      <c r="D33" s="1096"/>
      <c r="E33" s="1096"/>
      <c r="F33" s="1096"/>
      <c r="G33" s="1096"/>
      <c r="H33" s="1096"/>
      <c r="I33" s="1096"/>
      <c r="J33" s="1096"/>
      <c r="K33" s="1096"/>
      <c r="L33" s="1096"/>
      <c r="M33" s="1096"/>
      <c r="N33" s="1096"/>
      <c r="O33" s="1096"/>
      <c r="P33" s="1097"/>
      <c r="Q33" s="1103"/>
      <c r="R33" s="1104"/>
      <c r="S33" s="1104"/>
      <c r="T33" s="1104"/>
      <c r="U33" s="1104"/>
      <c r="V33" s="1104"/>
      <c r="W33" s="1104"/>
      <c r="X33" s="1104"/>
      <c r="Y33" s="1104"/>
      <c r="Z33" s="1104"/>
      <c r="AA33" s="1104"/>
      <c r="AB33" s="1104"/>
      <c r="AC33" s="1104"/>
      <c r="AD33" s="1104"/>
      <c r="AE33" s="1105"/>
      <c r="AF33" s="1100"/>
      <c r="AG33" s="1101"/>
      <c r="AH33" s="1101"/>
      <c r="AI33" s="1101"/>
      <c r="AJ33" s="1102"/>
      <c r="AK33" s="1045"/>
      <c r="AL33" s="1036"/>
      <c r="AM33" s="1036"/>
      <c r="AN33" s="1036"/>
      <c r="AO33" s="1036"/>
      <c r="AP33" s="1036"/>
      <c r="AQ33" s="1036"/>
      <c r="AR33" s="1036"/>
      <c r="AS33" s="1036"/>
      <c r="AT33" s="1036"/>
      <c r="AU33" s="1036"/>
      <c r="AV33" s="1036"/>
      <c r="AW33" s="1036"/>
      <c r="AX33" s="1036"/>
      <c r="AY33" s="1036"/>
      <c r="AZ33" s="1106"/>
      <c r="BA33" s="1106"/>
      <c r="BB33" s="1106"/>
      <c r="BC33" s="1106"/>
      <c r="BD33" s="1106"/>
      <c r="BE33" s="1037"/>
      <c r="BF33" s="1037"/>
      <c r="BG33" s="1037"/>
      <c r="BH33" s="1037"/>
      <c r="BI33" s="1038"/>
      <c r="BJ33" s="228"/>
      <c r="BK33" s="228"/>
      <c r="BL33" s="228"/>
      <c r="BM33" s="228"/>
      <c r="BN33" s="228"/>
      <c r="BO33" s="237"/>
      <c r="BP33" s="237"/>
      <c r="BQ33" s="234">
        <v>27</v>
      </c>
      <c r="BR33" s="235"/>
      <c r="BS33" s="1057"/>
      <c r="BT33" s="1058"/>
      <c r="BU33" s="1058"/>
      <c r="BV33" s="1058"/>
      <c r="BW33" s="1058"/>
      <c r="BX33" s="1058"/>
      <c r="BY33" s="1058"/>
      <c r="BZ33" s="1058"/>
      <c r="CA33" s="1058"/>
      <c r="CB33" s="1058"/>
      <c r="CC33" s="1058"/>
      <c r="CD33" s="1058"/>
      <c r="CE33" s="1058"/>
      <c r="CF33" s="1058"/>
      <c r="CG33" s="1079"/>
      <c r="CH33" s="1054"/>
      <c r="CI33" s="1055"/>
      <c r="CJ33" s="1055"/>
      <c r="CK33" s="1055"/>
      <c r="CL33" s="1056"/>
      <c r="CM33" s="1054"/>
      <c r="CN33" s="1055"/>
      <c r="CO33" s="1055"/>
      <c r="CP33" s="1055"/>
      <c r="CQ33" s="1056"/>
      <c r="CR33" s="1054"/>
      <c r="CS33" s="1055"/>
      <c r="CT33" s="1055"/>
      <c r="CU33" s="1055"/>
      <c r="CV33" s="1056"/>
      <c r="CW33" s="1054"/>
      <c r="CX33" s="1055"/>
      <c r="CY33" s="1055"/>
      <c r="CZ33" s="1055"/>
      <c r="DA33" s="1056"/>
      <c r="DB33" s="1054"/>
      <c r="DC33" s="1055"/>
      <c r="DD33" s="1055"/>
      <c r="DE33" s="1055"/>
      <c r="DF33" s="1056"/>
      <c r="DG33" s="1054"/>
      <c r="DH33" s="1055"/>
      <c r="DI33" s="1055"/>
      <c r="DJ33" s="1055"/>
      <c r="DK33" s="1056"/>
      <c r="DL33" s="1054"/>
      <c r="DM33" s="1055"/>
      <c r="DN33" s="1055"/>
      <c r="DO33" s="1055"/>
      <c r="DP33" s="1056"/>
      <c r="DQ33" s="1054"/>
      <c r="DR33" s="1055"/>
      <c r="DS33" s="1055"/>
      <c r="DT33" s="1055"/>
      <c r="DU33" s="1056"/>
      <c r="DV33" s="1057"/>
      <c r="DW33" s="1058"/>
      <c r="DX33" s="1058"/>
      <c r="DY33" s="1058"/>
      <c r="DZ33" s="1059"/>
      <c r="EA33" s="226"/>
    </row>
    <row r="34" spans="1:131" ht="26.25" customHeight="1" x14ac:dyDescent="0.2">
      <c r="A34" s="238">
        <v>7</v>
      </c>
      <c r="B34" s="1095"/>
      <c r="C34" s="1096"/>
      <c r="D34" s="1096"/>
      <c r="E34" s="1096"/>
      <c r="F34" s="1096"/>
      <c r="G34" s="1096"/>
      <c r="H34" s="1096"/>
      <c r="I34" s="1096"/>
      <c r="J34" s="1096"/>
      <c r="K34" s="1096"/>
      <c r="L34" s="1096"/>
      <c r="M34" s="1096"/>
      <c r="N34" s="1096"/>
      <c r="O34" s="1096"/>
      <c r="P34" s="1097"/>
      <c r="Q34" s="1103"/>
      <c r="R34" s="1104"/>
      <c r="S34" s="1104"/>
      <c r="T34" s="1104"/>
      <c r="U34" s="1104"/>
      <c r="V34" s="1104"/>
      <c r="W34" s="1104"/>
      <c r="X34" s="1104"/>
      <c r="Y34" s="1104"/>
      <c r="Z34" s="1104"/>
      <c r="AA34" s="1104"/>
      <c r="AB34" s="1104"/>
      <c r="AC34" s="1104"/>
      <c r="AD34" s="1104"/>
      <c r="AE34" s="1105"/>
      <c r="AF34" s="1100"/>
      <c r="AG34" s="1101"/>
      <c r="AH34" s="1101"/>
      <c r="AI34" s="1101"/>
      <c r="AJ34" s="1102"/>
      <c r="AK34" s="1045"/>
      <c r="AL34" s="1036"/>
      <c r="AM34" s="1036"/>
      <c r="AN34" s="1036"/>
      <c r="AO34" s="1036"/>
      <c r="AP34" s="1036"/>
      <c r="AQ34" s="1036"/>
      <c r="AR34" s="1036"/>
      <c r="AS34" s="1036"/>
      <c r="AT34" s="1036"/>
      <c r="AU34" s="1036"/>
      <c r="AV34" s="1036"/>
      <c r="AW34" s="1036"/>
      <c r="AX34" s="1036"/>
      <c r="AY34" s="1036"/>
      <c r="AZ34" s="1106"/>
      <c r="BA34" s="1106"/>
      <c r="BB34" s="1106"/>
      <c r="BC34" s="1106"/>
      <c r="BD34" s="1106"/>
      <c r="BE34" s="1037"/>
      <c r="BF34" s="1037"/>
      <c r="BG34" s="1037"/>
      <c r="BH34" s="1037"/>
      <c r="BI34" s="1038"/>
      <c r="BJ34" s="228"/>
      <c r="BK34" s="228"/>
      <c r="BL34" s="228"/>
      <c r="BM34" s="228"/>
      <c r="BN34" s="228"/>
      <c r="BO34" s="237"/>
      <c r="BP34" s="237"/>
      <c r="BQ34" s="234">
        <v>28</v>
      </c>
      <c r="BR34" s="235"/>
      <c r="BS34" s="1057"/>
      <c r="BT34" s="1058"/>
      <c r="BU34" s="1058"/>
      <c r="BV34" s="1058"/>
      <c r="BW34" s="1058"/>
      <c r="BX34" s="1058"/>
      <c r="BY34" s="1058"/>
      <c r="BZ34" s="1058"/>
      <c r="CA34" s="1058"/>
      <c r="CB34" s="1058"/>
      <c r="CC34" s="1058"/>
      <c r="CD34" s="1058"/>
      <c r="CE34" s="1058"/>
      <c r="CF34" s="1058"/>
      <c r="CG34" s="1079"/>
      <c r="CH34" s="1054"/>
      <c r="CI34" s="1055"/>
      <c r="CJ34" s="1055"/>
      <c r="CK34" s="1055"/>
      <c r="CL34" s="1056"/>
      <c r="CM34" s="1054"/>
      <c r="CN34" s="1055"/>
      <c r="CO34" s="1055"/>
      <c r="CP34" s="1055"/>
      <c r="CQ34" s="1056"/>
      <c r="CR34" s="1054"/>
      <c r="CS34" s="1055"/>
      <c r="CT34" s="1055"/>
      <c r="CU34" s="1055"/>
      <c r="CV34" s="1056"/>
      <c r="CW34" s="1054"/>
      <c r="CX34" s="1055"/>
      <c r="CY34" s="1055"/>
      <c r="CZ34" s="1055"/>
      <c r="DA34" s="1056"/>
      <c r="DB34" s="1054"/>
      <c r="DC34" s="1055"/>
      <c r="DD34" s="1055"/>
      <c r="DE34" s="1055"/>
      <c r="DF34" s="1056"/>
      <c r="DG34" s="1054"/>
      <c r="DH34" s="1055"/>
      <c r="DI34" s="1055"/>
      <c r="DJ34" s="1055"/>
      <c r="DK34" s="1056"/>
      <c r="DL34" s="1054"/>
      <c r="DM34" s="1055"/>
      <c r="DN34" s="1055"/>
      <c r="DO34" s="1055"/>
      <c r="DP34" s="1056"/>
      <c r="DQ34" s="1054"/>
      <c r="DR34" s="1055"/>
      <c r="DS34" s="1055"/>
      <c r="DT34" s="1055"/>
      <c r="DU34" s="1056"/>
      <c r="DV34" s="1057"/>
      <c r="DW34" s="1058"/>
      <c r="DX34" s="1058"/>
      <c r="DY34" s="1058"/>
      <c r="DZ34" s="1059"/>
      <c r="EA34" s="226"/>
    </row>
    <row r="35" spans="1:131" ht="26.25" customHeight="1" x14ac:dyDescent="0.2">
      <c r="A35" s="238">
        <v>8</v>
      </c>
      <c r="B35" s="1095"/>
      <c r="C35" s="1096"/>
      <c r="D35" s="1096"/>
      <c r="E35" s="1096"/>
      <c r="F35" s="1096"/>
      <c r="G35" s="1096"/>
      <c r="H35" s="1096"/>
      <c r="I35" s="1096"/>
      <c r="J35" s="1096"/>
      <c r="K35" s="1096"/>
      <c r="L35" s="1096"/>
      <c r="M35" s="1096"/>
      <c r="N35" s="1096"/>
      <c r="O35" s="1096"/>
      <c r="P35" s="1097"/>
      <c r="Q35" s="1103"/>
      <c r="R35" s="1104"/>
      <c r="S35" s="1104"/>
      <c r="T35" s="1104"/>
      <c r="U35" s="1104"/>
      <c r="V35" s="1104"/>
      <c r="W35" s="1104"/>
      <c r="X35" s="1104"/>
      <c r="Y35" s="1104"/>
      <c r="Z35" s="1104"/>
      <c r="AA35" s="1104"/>
      <c r="AB35" s="1104"/>
      <c r="AC35" s="1104"/>
      <c r="AD35" s="1104"/>
      <c r="AE35" s="1105"/>
      <c r="AF35" s="1100"/>
      <c r="AG35" s="1101"/>
      <c r="AH35" s="1101"/>
      <c r="AI35" s="1101"/>
      <c r="AJ35" s="1102"/>
      <c r="AK35" s="1045"/>
      <c r="AL35" s="1036"/>
      <c r="AM35" s="1036"/>
      <c r="AN35" s="1036"/>
      <c r="AO35" s="1036"/>
      <c r="AP35" s="1036"/>
      <c r="AQ35" s="1036"/>
      <c r="AR35" s="1036"/>
      <c r="AS35" s="1036"/>
      <c r="AT35" s="1036"/>
      <c r="AU35" s="1036"/>
      <c r="AV35" s="1036"/>
      <c r="AW35" s="1036"/>
      <c r="AX35" s="1036"/>
      <c r="AY35" s="1036"/>
      <c r="AZ35" s="1106"/>
      <c r="BA35" s="1106"/>
      <c r="BB35" s="1106"/>
      <c r="BC35" s="1106"/>
      <c r="BD35" s="1106"/>
      <c r="BE35" s="1037"/>
      <c r="BF35" s="1037"/>
      <c r="BG35" s="1037"/>
      <c r="BH35" s="1037"/>
      <c r="BI35" s="1038"/>
      <c r="BJ35" s="228"/>
      <c r="BK35" s="228"/>
      <c r="BL35" s="228"/>
      <c r="BM35" s="228"/>
      <c r="BN35" s="228"/>
      <c r="BO35" s="237"/>
      <c r="BP35" s="237"/>
      <c r="BQ35" s="234">
        <v>29</v>
      </c>
      <c r="BR35" s="235"/>
      <c r="BS35" s="1057"/>
      <c r="BT35" s="1058"/>
      <c r="BU35" s="1058"/>
      <c r="BV35" s="1058"/>
      <c r="BW35" s="1058"/>
      <c r="BX35" s="1058"/>
      <c r="BY35" s="1058"/>
      <c r="BZ35" s="1058"/>
      <c r="CA35" s="1058"/>
      <c r="CB35" s="1058"/>
      <c r="CC35" s="1058"/>
      <c r="CD35" s="1058"/>
      <c r="CE35" s="1058"/>
      <c r="CF35" s="1058"/>
      <c r="CG35" s="1079"/>
      <c r="CH35" s="1054"/>
      <c r="CI35" s="1055"/>
      <c r="CJ35" s="1055"/>
      <c r="CK35" s="1055"/>
      <c r="CL35" s="1056"/>
      <c r="CM35" s="1054"/>
      <c r="CN35" s="1055"/>
      <c r="CO35" s="1055"/>
      <c r="CP35" s="1055"/>
      <c r="CQ35" s="1056"/>
      <c r="CR35" s="1054"/>
      <c r="CS35" s="1055"/>
      <c r="CT35" s="1055"/>
      <c r="CU35" s="1055"/>
      <c r="CV35" s="1056"/>
      <c r="CW35" s="1054"/>
      <c r="CX35" s="1055"/>
      <c r="CY35" s="1055"/>
      <c r="CZ35" s="1055"/>
      <c r="DA35" s="1056"/>
      <c r="DB35" s="1054"/>
      <c r="DC35" s="1055"/>
      <c r="DD35" s="1055"/>
      <c r="DE35" s="1055"/>
      <c r="DF35" s="1056"/>
      <c r="DG35" s="1054"/>
      <c r="DH35" s="1055"/>
      <c r="DI35" s="1055"/>
      <c r="DJ35" s="1055"/>
      <c r="DK35" s="1056"/>
      <c r="DL35" s="1054"/>
      <c r="DM35" s="1055"/>
      <c r="DN35" s="1055"/>
      <c r="DO35" s="1055"/>
      <c r="DP35" s="1056"/>
      <c r="DQ35" s="1054"/>
      <c r="DR35" s="1055"/>
      <c r="DS35" s="1055"/>
      <c r="DT35" s="1055"/>
      <c r="DU35" s="1056"/>
      <c r="DV35" s="1057"/>
      <c r="DW35" s="1058"/>
      <c r="DX35" s="1058"/>
      <c r="DY35" s="1058"/>
      <c r="DZ35" s="1059"/>
      <c r="EA35" s="226"/>
    </row>
    <row r="36" spans="1:131" ht="26.25" customHeight="1" x14ac:dyDescent="0.2">
      <c r="A36" s="238">
        <v>9</v>
      </c>
      <c r="B36" s="1095"/>
      <c r="C36" s="1096"/>
      <c r="D36" s="1096"/>
      <c r="E36" s="1096"/>
      <c r="F36" s="1096"/>
      <c r="G36" s="1096"/>
      <c r="H36" s="1096"/>
      <c r="I36" s="1096"/>
      <c r="J36" s="1096"/>
      <c r="K36" s="1096"/>
      <c r="L36" s="1096"/>
      <c r="M36" s="1096"/>
      <c r="N36" s="1096"/>
      <c r="O36" s="1096"/>
      <c r="P36" s="1097"/>
      <c r="Q36" s="1103"/>
      <c r="R36" s="1104"/>
      <c r="S36" s="1104"/>
      <c r="T36" s="1104"/>
      <c r="U36" s="1104"/>
      <c r="V36" s="1104"/>
      <c r="W36" s="1104"/>
      <c r="X36" s="1104"/>
      <c r="Y36" s="1104"/>
      <c r="Z36" s="1104"/>
      <c r="AA36" s="1104"/>
      <c r="AB36" s="1104"/>
      <c r="AC36" s="1104"/>
      <c r="AD36" s="1104"/>
      <c r="AE36" s="1105"/>
      <c r="AF36" s="1100"/>
      <c r="AG36" s="1101"/>
      <c r="AH36" s="1101"/>
      <c r="AI36" s="1101"/>
      <c r="AJ36" s="1102"/>
      <c r="AK36" s="1045"/>
      <c r="AL36" s="1036"/>
      <c r="AM36" s="1036"/>
      <c r="AN36" s="1036"/>
      <c r="AO36" s="1036"/>
      <c r="AP36" s="1036"/>
      <c r="AQ36" s="1036"/>
      <c r="AR36" s="1036"/>
      <c r="AS36" s="1036"/>
      <c r="AT36" s="1036"/>
      <c r="AU36" s="1036"/>
      <c r="AV36" s="1036"/>
      <c r="AW36" s="1036"/>
      <c r="AX36" s="1036"/>
      <c r="AY36" s="1036"/>
      <c r="AZ36" s="1106"/>
      <c r="BA36" s="1106"/>
      <c r="BB36" s="1106"/>
      <c r="BC36" s="1106"/>
      <c r="BD36" s="1106"/>
      <c r="BE36" s="1037"/>
      <c r="BF36" s="1037"/>
      <c r="BG36" s="1037"/>
      <c r="BH36" s="1037"/>
      <c r="BI36" s="1038"/>
      <c r="BJ36" s="228"/>
      <c r="BK36" s="228"/>
      <c r="BL36" s="228"/>
      <c r="BM36" s="228"/>
      <c r="BN36" s="228"/>
      <c r="BO36" s="237"/>
      <c r="BP36" s="237"/>
      <c r="BQ36" s="234">
        <v>30</v>
      </c>
      <c r="BR36" s="235"/>
      <c r="BS36" s="1057"/>
      <c r="BT36" s="1058"/>
      <c r="BU36" s="1058"/>
      <c r="BV36" s="1058"/>
      <c r="BW36" s="1058"/>
      <c r="BX36" s="1058"/>
      <c r="BY36" s="1058"/>
      <c r="BZ36" s="1058"/>
      <c r="CA36" s="1058"/>
      <c r="CB36" s="1058"/>
      <c r="CC36" s="1058"/>
      <c r="CD36" s="1058"/>
      <c r="CE36" s="1058"/>
      <c r="CF36" s="1058"/>
      <c r="CG36" s="1079"/>
      <c r="CH36" s="1054"/>
      <c r="CI36" s="1055"/>
      <c r="CJ36" s="1055"/>
      <c r="CK36" s="1055"/>
      <c r="CL36" s="1056"/>
      <c r="CM36" s="1054"/>
      <c r="CN36" s="1055"/>
      <c r="CO36" s="1055"/>
      <c r="CP36" s="1055"/>
      <c r="CQ36" s="1056"/>
      <c r="CR36" s="1054"/>
      <c r="CS36" s="1055"/>
      <c r="CT36" s="1055"/>
      <c r="CU36" s="1055"/>
      <c r="CV36" s="1056"/>
      <c r="CW36" s="1054"/>
      <c r="CX36" s="1055"/>
      <c r="CY36" s="1055"/>
      <c r="CZ36" s="1055"/>
      <c r="DA36" s="1056"/>
      <c r="DB36" s="1054"/>
      <c r="DC36" s="1055"/>
      <c r="DD36" s="1055"/>
      <c r="DE36" s="1055"/>
      <c r="DF36" s="1056"/>
      <c r="DG36" s="1054"/>
      <c r="DH36" s="1055"/>
      <c r="DI36" s="1055"/>
      <c r="DJ36" s="1055"/>
      <c r="DK36" s="1056"/>
      <c r="DL36" s="1054"/>
      <c r="DM36" s="1055"/>
      <c r="DN36" s="1055"/>
      <c r="DO36" s="1055"/>
      <c r="DP36" s="1056"/>
      <c r="DQ36" s="1054"/>
      <c r="DR36" s="1055"/>
      <c r="DS36" s="1055"/>
      <c r="DT36" s="1055"/>
      <c r="DU36" s="1056"/>
      <c r="DV36" s="1057"/>
      <c r="DW36" s="1058"/>
      <c r="DX36" s="1058"/>
      <c r="DY36" s="1058"/>
      <c r="DZ36" s="1059"/>
      <c r="EA36" s="226"/>
    </row>
    <row r="37" spans="1:131" ht="26.25" customHeight="1" x14ac:dyDescent="0.2">
      <c r="A37" s="238">
        <v>10</v>
      </c>
      <c r="B37" s="1095"/>
      <c r="C37" s="1096"/>
      <c r="D37" s="1096"/>
      <c r="E37" s="1096"/>
      <c r="F37" s="1096"/>
      <c r="G37" s="1096"/>
      <c r="H37" s="1096"/>
      <c r="I37" s="1096"/>
      <c r="J37" s="1096"/>
      <c r="K37" s="1096"/>
      <c r="L37" s="1096"/>
      <c r="M37" s="1096"/>
      <c r="N37" s="1096"/>
      <c r="O37" s="1096"/>
      <c r="P37" s="1097"/>
      <c r="Q37" s="1103"/>
      <c r="R37" s="1104"/>
      <c r="S37" s="1104"/>
      <c r="T37" s="1104"/>
      <c r="U37" s="1104"/>
      <c r="V37" s="1104"/>
      <c r="W37" s="1104"/>
      <c r="X37" s="1104"/>
      <c r="Y37" s="1104"/>
      <c r="Z37" s="1104"/>
      <c r="AA37" s="1104"/>
      <c r="AB37" s="1104"/>
      <c r="AC37" s="1104"/>
      <c r="AD37" s="1104"/>
      <c r="AE37" s="1105"/>
      <c r="AF37" s="1100"/>
      <c r="AG37" s="1101"/>
      <c r="AH37" s="1101"/>
      <c r="AI37" s="1101"/>
      <c r="AJ37" s="1102"/>
      <c r="AK37" s="1045"/>
      <c r="AL37" s="1036"/>
      <c r="AM37" s="1036"/>
      <c r="AN37" s="1036"/>
      <c r="AO37" s="1036"/>
      <c r="AP37" s="1036"/>
      <c r="AQ37" s="1036"/>
      <c r="AR37" s="1036"/>
      <c r="AS37" s="1036"/>
      <c r="AT37" s="1036"/>
      <c r="AU37" s="1036"/>
      <c r="AV37" s="1036"/>
      <c r="AW37" s="1036"/>
      <c r="AX37" s="1036"/>
      <c r="AY37" s="1036"/>
      <c r="AZ37" s="1106"/>
      <c r="BA37" s="1106"/>
      <c r="BB37" s="1106"/>
      <c r="BC37" s="1106"/>
      <c r="BD37" s="1106"/>
      <c r="BE37" s="1037"/>
      <c r="BF37" s="1037"/>
      <c r="BG37" s="1037"/>
      <c r="BH37" s="1037"/>
      <c r="BI37" s="1038"/>
      <c r="BJ37" s="228"/>
      <c r="BK37" s="228"/>
      <c r="BL37" s="228"/>
      <c r="BM37" s="228"/>
      <c r="BN37" s="228"/>
      <c r="BO37" s="237"/>
      <c r="BP37" s="237"/>
      <c r="BQ37" s="234">
        <v>31</v>
      </c>
      <c r="BR37" s="235"/>
      <c r="BS37" s="1057"/>
      <c r="BT37" s="1058"/>
      <c r="BU37" s="1058"/>
      <c r="BV37" s="1058"/>
      <c r="BW37" s="1058"/>
      <c r="BX37" s="1058"/>
      <c r="BY37" s="1058"/>
      <c r="BZ37" s="1058"/>
      <c r="CA37" s="1058"/>
      <c r="CB37" s="1058"/>
      <c r="CC37" s="1058"/>
      <c r="CD37" s="1058"/>
      <c r="CE37" s="1058"/>
      <c r="CF37" s="1058"/>
      <c r="CG37" s="1079"/>
      <c r="CH37" s="1054"/>
      <c r="CI37" s="1055"/>
      <c r="CJ37" s="1055"/>
      <c r="CK37" s="1055"/>
      <c r="CL37" s="1056"/>
      <c r="CM37" s="1054"/>
      <c r="CN37" s="1055"/>
      <c r="CO37" s="1055"/>
      <c r="CP37" s="1055"/>
      <c r="CQ37" s="1056"/>
      <c r="CR37" s="1054"/>
      <c r="CS37" s="1055"/>
      <c r="CT37" s="1055"/>
      <c r="CU37" s="1055"/>
      <c r="CV37" s="1056"/>
      <c r="CW37" s="1054"/>
      <c r="CX37" s="1055"/>
      <c r="CY37" s="1055"/>
      <c r="CZ37" s="1055"/>
      <c r="DA37" s="1056"/>
      <c r="DB37" s="1054"/>
      <c r="DC37" s="1055"/>
      <c r="DD37" s="1055"/>
      <c r="DE37" s="1055"/>
      <c r="DF37" s="1056"/>
      <c r="DG37" s="1054"/>
      <c r="DH37" s="1055"/>
      <c r="DI37" s="1055"/>
      <c r="DJ37" s="1055"/>
      <c r="DK37" s="1056"/>
      <c r="DL37" s="1054"/>
      <c r="DM37" s="1055"/>
      <c r="DN37" s="1055"/>
      <c r="DO37" s="1055"/>
      <c r="DP37" s="1056"/>
      <c r="DQ37" s="1054"/>
      <c r="DR37" s="1055"/>
      <c r="DS37" s="1055"/>
      <c r="DT37" s="1055"/>
      <c r="DU37" s="1056"/>
      <c r="DV37" s="1057"/>
      <c r="DW37" s="1058"/>
      <c r="DX37" s="1058"/>
      <c r="DY37" s="1058"/>
      <c r="DZ37" s="1059"/>
      <c r="EA37" s="226"/>
    </row>
    <row r="38" spans="1:131" ht="26.25" customHeight="1" x14ac:dyDescent="0.2">
      <c r="A38" s="238">
        <v>11</v>
      </c>
      <c r="B38" s="1095"/>
      <c r="C38" s="1096"/>
      <c r="D38" s="1096"/>
      <c r="E38" s="1096"/>
      <c r="F38" s="1096"/>
      <c r="G38" s="1096"/>
      <c r="H38" s="1096"/>
      <c r="I38" s="1096"/>
      <c r="J38" s="1096"/>
      <c r="K38" s="1096"/>
      <c r="L38" s="1096"/>
      <c r="M38" s="1096"/>
      <c r="N38" s="1096"/>
      <c r="O38" s="1096"/>
      <c r="P38" s="1097"/>
      <c r="Q38" s="1103"/>
      <c r="R38" s="1104"/>
      <c r="S38" s="1104"/>
      <c r="T38" s="1104"/>
      <c r="U38" s="1104"/>
      <c r="V38" s="1104"/>
      <c r="W38" s="1104"/>
      <c r="X38" s="1104"/>
      <c r="Y38" s="1104"/>
      <c r="Z38" s="1104"/>
      <c r="AA38" s="1104"/>
      <c r="AB38" s="1104"/>
      <c r="AC38" s="1104"/>
      <c r="AD38" s="1104"/>
      <c r="AE38" s="1105"/>
      <c r="AF38" s="1100"/>
      <c r="AG38" s="1101"/>
      <c r="AH38" s="1101"/>
      <c r="AI38" s="1101"/>
      <c r="AJ38" s="1102"/>
      <c r="AK38" s="1045"/>
      <c r="AL38" s="1036"/>
      <c r="AM38" s="1036"/>
      <c r="AN38" s="1036"/>
      <c r="AO38" s="1036"/>
      <c r="AP38" s="1036"/>
      <c r="AQ38" s="1036"/>
      <c r="AR38" s="1036"/>
      <c r="AS38" s="1036"/>
      <c r="AT38" s="1036"/>
      <c r="AU38" s="1036"/>
      <c r="AV38" s="1036"/>
      <c r="AW38" s="1036"/>
      <c r="AX38" s="1036"/>
      <c r="AY38" s="1036"/>
      <c r="AZ38" s="1106"/>
      <c r="BA38" s="1106"/>
      <c r="BB38" s="1106"/>
      <c r="BC38" s="1106"/>
      <c r="BD38" s="1106"/>
      <c r="BE38" s="1037"/>
      <c r="BF38" s="1037"/>
      <c r="BG38" s="1037"/>
      <c r="BH38" s="1037"/>
      <c r="BI38" s="1038"/>
      <c r="BJ38" s="228"/>
      <c r="BK38" s="228"/>
      <c r="BL38" s="228"/>
      <c r="BM38" s="228"/>
      <c r="BN38" s="228"/>
      <c r="BO38" s="237"/>
      <c r="BP38" s="237"/>
      <c r="BQ38" s="234">
        <v>32</v>
      </c>
      <c r="BR38" s="235"/>
      <c r="BS38" s="1057"/>
      <c r="BT38" s="1058"/>
      <c r="BU38" s="1058"/>
      <c r="BV38" s="1058"/>
      <c r="BW38" s="1058"/>
      <c r="BX38" s="1058"/>
      <c r="BY38" s="1058"/>
      <c r="BZ38" s="1058"/>
      <c r="CA38" s="1058"/>
      <c r="CB38" s="1058"/>
      <c r="CC38" s="1058"/>
      <c r="CD38" s="1058"/>
      <c r="CE38" s="1058"/>
      <c r="CF38" s="1058"/>
      <c r="CG38" s="1079"/>
      <c r="CH38" s="1054"/>
      <c r="CI38" s="1055"/>
      <c r="CJ38" s="1055"/>
      <c r="CK38" s="1055"/>
      <c r="CL38" s="1056"/>
      <c r="CM38" s="1054"/>
      <c r="CN38" s="1055"/>
      <c r="CO38" s="1055"/>
      <c r="CP38" s="1055"/>
      <c r="CQ38" s="1056"/>
      <c r="CR38" s="1054"/>
      <c r="CS38" s="1055"/>
      <c r="CT38" s="1055"/>
      <c r="CU38" s="1055"/>
      <c r="CV38" s="1056"/>
      <c r="CW38" s="1054"/>
      <c r="CX38" s="1055"/>
      <c r="CY38" s="1055"/>
      <c r="CZ38" s="1055"/>
      <c r="DA38" s="1056"/>
      <c r="DB38" s="1054"/>
      <c r="DC38" s="1055"/>
      <c r="DD38" s="1055"/>
      <c r="DE38" s="1055"/>
      <c r="DF38" s="1056"/>
      <c r="DG38" s="1054"/>
      <c r="DH38" s="1055"/>
      <c r="DI38" s="1055"/>
      <c r="DJ38" s="1055"/>
      <c r="DK38" s="1056"/>
      <c r="DL38" s="1054"/>
      <c r="DM38" s="1055"/>
      <c r="DN38" s="1055"/>
      <c r="DO38" s="1055"/>
      <c r="DP38" s="1056"/>
      <c r="DQ38" s="1054"/>
      <c r="DR38" s="1055"/>
      <c r="DS38" s="1055"/>
      <c r="DT38" s="1055"/>
      <c r="DU38" s="1056"/>
      <c r="DV38" s="1057"/>
      <c r="DW38" s="1058"/>
      <c r="DX38" s="1058"/>
      <c r="DY38" s="1058"/>
      <c r="DZ38" s="1059"/>
      <c r="EA38" s="226"/>
    </row>
    <row r="39" spans="1:131" ht="26.25" customHeight="1" x14ac:dyDescent="0.2">
      <c r="A39" s="238">
        <v>12</v>
      </c>
      <c r="B39" s="1095"/>
      <c r="C39" s="1096"/>
      <c r="D39" s="1096"/>
      <c r="E39" s="1096"/>
      <c r="F39" s="1096"/>
      <c r="G39" s="1096"/>
      <c r="H39" s="1096"/>
      <c r="I39" s="1096"/>
      <c r="J39" s="1096"/>
      <c r="K39" s="1096"/>
      <c r="L39" s="1096"/>
      <c r="M39" s="1096"/>
      <c r="N39" s="1096"/>
      <c r="O39" s="1096"/>
      <c r="P39" s="1097"/>
      <c r="Q39" s="1103"/>
      <c r="R39" s="1104"/>
      <c r="S39" s="1104"/>
      <c r="T39" s="1104"/>
      <c r="U39" s="1104"/>
      <c r="V39" s="1104"/>
      <c r="W39" s="1104"/>
      <c r="X39" s="1104"/>
      <c r="Y39" s="1104"/>
      <c r="Z39" s="1104"/>
      <c r="AA39" s="1104"/>
      <c r="AB39" s="1104"/>
      <c r="AC39" s="1104"/>
      <c r="AD39" s="1104"/>
      <c r="AE39" s="1105"/>
      <c r="AF39" s="1100"/>
      <c r="AG39" s="1101"/>
      <c r="AH39" s="1101"/>
      <c r="AI39" s="1101"/>
      <c r="AJ39" s="1102"/>
      <c r="AK39" s="1045"/>
      <c r="AL39" s="1036"/>
      <c r="AM39" s="1036"/>
      <c r="AN39" s="1036"/>
      <c r="AO39" s="1036"/>
      <c r="AP39" s="1036"/>
      <c r="AQ39" s="1036"/>
      <c r="AR39" s="1036"/>
      <c r="AS39" s="1036"/>
      <c r="AT39" s="1036"/>
      <c r="AU39" s="1036"/>
      <c r="AV39" s="1036"/>
      <c r="AW39" s="1036"/>
      <c r="AX39" s="1036"/>
      <c r="AY39" s="1036"/>
      <c r="AZ39" s="1106"/>
      <c r="BA39" s="1106"/>
      <c r="BB39" s="1106"/>
      <c r="BC39" s="1106"/>
      <c r="BD39" s="1106"/>
      <c r="BE39" s="1037"/>
      <c r="BF39" s="1037"/>
      <c r="BG39" s="1037"/>
      <c r="BH39" s="1037"/>
      <c r="BI39" s="1038"/>
      <c r="BJ39" s="228"/>
      <c r="BK39" s="228"/>
      <c r="BL39" s="228"/>
      <c r="BM39" s="228"/>
      <c r="BN39" s="228"/>
      <c r="BO39" s="237"/>
      <c r="BP39" s="237"/>
      <c r="BQ39" s="234">
        <v>33</v>
      </c>
      <c r="BR39" s="235"/>
      <c r="BS39" s="1057"/>
      <c r="BT39" s="1058"/>
      <c r="BU39" s="1058"/>
      <c r="BV39" s="1058"/>
      <c r="BW39" s="1058"/>
      <c r="BX39" s="1058"/>
      <c r="BY39" s="1058"/>
      <c r="BZ39" s="1058"/>
      <c r="CA39" s="1058"/>
      <c r="CB39" s="1058"/>
      <c r="CC39" s="1058"/>
      <c r="CD39" s="1058"/>
      <c r="CE39" s="1058"/>
      <c r="CF39" s="1058"/>
      <c r="CG39" s="1079"/>
      <c r="CH39" s="1054"/>
      <c r="CI39" s="1055"/>
      <c r="CJ39" s="1055"/>
      <c r="CK39" s="1055"/>
      <c r="CL39" s="1056"/>
      <c r="CM39" s="1054"/>
      <c r="CN39" s="1055"/>
      <c r="CO39" s="1055"/>
      <c r="CP39" s="1055"/>
      <c r="CQ39" s="1056"/>
      <c r="CR39" s="1054"/>
      <c r="CS39" s="1055"/>
      <c r="CT39" s="1055"/>
      <c r="CU39" s="1055"/>
      <c r="CV39" s="1056"/>
      <c r="CW39" s="1054"/>
      <c r="CX39" s="1055"/>
      <c r="CY39" s="1055"/>
      <c r="CZ39" s="1055"/>
      <c r="DA39" s="1056"/>
      <c r="DB39" s="1054"/>
      <c r="DC39" s="1055"/>
      <c r="DD39" s="1055"/>
      <c r="DE39" s="1055"/>
      <c r="DF39" s="1056"/>
      <c r="DG39" s="1054"/>
      <c r="DH39" s="1055"/>
      <c r="DI39" s="1055"/>
      <c r="DJ39" s="1055"/>
      <c r="DK39" s="1056"/>
      <c r="DL39" s="1054"/>
      <c r="DM39" s="1055"/>
      <c r="DN39" s="1055"/>
      <c r="DO39" s="1055"/>
      <c r="DP39" s="1056"/>
      <c r="DQ39" s="1054"/>
      <c r="DR39" s="1055"/>
      <c r="DS39" s="1055"/>
      <c r="DT39" s="1055"/>
      <c r="DU39" s="1056"/>
      <c r="DV39" s="1057"/>
      <c r="DW39" s="1058"/>
      <c r="DX39" s="1058"/>
      <c r="DY39" s="1058"/>
      <c r="DZ39" s="1059"/>
      <c r="EA39" s="226"/>
    </row>
    <row r="40" spans="1:131" ht="26.25" customHeight="1" x14ac:dyDescent="0.2">
      <c r="A40" s="234">
        <v>13</v>
      </c>
      <c r="B40" s="1095"/>
      <c r="C40" s="1096"/>
      <c r="D40" s="1096"/>
      <c r="E40" s="1096"/>
      <c r="F40" s="1096"/>
      <c r="G40" s="1096"/>
      <c r="H40" s="1096"/>
      <c r="I40" s="1096"/>
      <c r="J40" s="1096"/>
      <c r="K40" s="1096"/>
      <c r="L40" s="1096"/>
      <c r="M40" s="1096"/>
      <c r="N40" s="1096"/>
      <c r="O40" s="1096"/>
      <c r="P40" s="1097"/>
      <c r="Q40" s="1103"/>
      <c r="R40" s="1104"/>
      <c r="S40" s="1104"/>
      <c r="T40" s="1104"/>
      <c r="U40" s="1104"/>
      <c r="V40" s="1104"/>
      <c r="W40" s="1104"/>
      <c r="X40" s="1104"/>
      <c r="Y40" s="1104"/>
      <c r="Z40" s="1104"/>
      <c r="AA40" s="1104"/>
      <c r="AB40" s="1104"/>
      <c r="AC40" s="1104"/>
      <c r="AD40" s="1104"/>
      <c r="AE40" s="1105"/>
      <c r="AF40" s="1100"/>
      <c r="AG40" s="1101"/>
      <c r="AH40" s="1101"/>
      <c r="AI40" s="1101"/>
      <c r="AJ40" s="1102"/>
      <c r="AK40" s="1045"/>
      <c r="AL40" s="1036"/>
      <c r="AM40" s="1036"/>
      <c r="AN40" s="1036"/>
      <c r="AO40" s="1036"/>
      <c r="AP40" s="1036"/>
      <c r="AQ40" s="1036"/>
      <c r="AR40" s="1036"/>
      <c r="AS40" s="1036"/>
      <c r="AT40" s="1036"/>
      <c r="AU40" s="1036"/>
      <c r="AV40" s="1036"/>
      <c r="AW40" s="1036"/>
      <c r="AX40" s="1036"/>
      <c r="AY40" s="1036"/>
      <c r="AZ40" s="1106"/>
      <c r="BA40" s="1106"/>
      <c r="BB40" s="1106"/>
      <c r="BC40" s="1106"/>
      <c r="BD40" s="1106"/>
      <c r="BE40" s="1037"/>
      <c r="BF40" s="1037"/>
      <c r="BG40" s="1037"/>
      <c r="BH40" s="1037"/>
      <c r="BI40" s="1038"/>
      <c r="BJ40" s="228"/>
      <c r="BK40" s="228"/>
      <c r="BL40" s="228"/>
      <c r="BM40" s="228"/>
      <c r="BN40" s="228"/>
      <c r="BO40" s="237"/>
      <c r="BP40" s="237"/>
      <c r="BQ40" s="234">
        <v>34</v>
      </c>
      <c r="BR40" s="235"/>
      <c r="BS40" s="1057"/>
      <c r="BT40" s="1058"/>
      <c r="BU40" s="1058"/>
      <c r="BV40" s="1058"/>
      <c r="BW40" s="1058"/>
      <c r="BX40" s="1058"/>
      <c r="BY40" s="1058"/>
      <c r="BZ40" s="1058"/>
      <c r="CA40" s="1058"/>
      <c r="CB40" s="1058"/>
      <c r="CC40" s="1058"/>
      <c r="CD40" s="1058"/>
      <c r="CE40" s="1058"/>
      <c r="CF40" s="1058"/>
      <c r="CG40" s="1079"/>
      <c r="CH40" s="1054"/>
      <c r="CI40" s="1055"/>
      <c r="CJ40" s="1055"/>
      <c r="CK40" s="1055"/>
      <c r="CL40" s="1056"/>
      <c r="CM40" s="1054"/>
      <c r="CN40" s="1055"/>
      <c r="CO40" s="1055"/>
      <c r="CP40" s="1055"/>
      <c r="CQ40" s="1056"/>
      <c r="CR40" s="1054"/>
      <c r="CS40" s="1055"/>
      <c r="CT40" s="1055"/>
      <c r="CU40" s="1055"/>
      <c r="CV40" s="1056"/>
      <c r="CW40" s="1054"/>
      <c r="CX40" s="1055"/>
      <c r="CY40" s="1055"/>
      <c r="CZ40" s="1055"/>
      <c r="DA40" s="1056"/>
      <c r="DB40" s="1054"/>
      <c r="DC40" s="1055"/>
      <c r="DD40" s="1055"/>
      <c r="DE40" s="1055"/>
      <c r="DF40" s="1056"/>
      <c r="DG40" s="1054"/>
      <c r="DH40" s="1055"/>
      <c r="DI40" s="1055"/>
      <c r="DJ40" s="1055"/>
      <c r="DK40" s="1056"/>
      <c r="DL40" s="1054"/>
      <c r="DM40" s="1055"/>
      <c r="DN40" s="1055"/>
      <c r="DO40" s="1055"/>
      <c r="DP40" s="1056"/>
      <c r="DQ40" s="1054"/>
      <c r="DR40" s="1055"/>
      <c r="DS40" s="1055"/>
      <c r="DT40" s="1055"/>
      <c r="DU40" s="1056"/>
      <c r="DV40" s="1057"/>
      <c r="DW40" s="1058"/>
      <c r="DX40" s="1058"/>
      <c r="DY40" s="1058"/>
      <c r="DZ40" s="1059"/>
      <c r="EA40" s="226"/>
    </row>
    <row r="41" spans="1:131" ht="26.25" customHeight="1" x14ac:dyDescent="0.2">
      <c r="A41" s="234">
        <v>14</v>
      </c>
      <c r="B41" s="1095"/>
      <c r="C41" s="1096"/>
      <c r="D41" s="1096"/>
      <c r="E41" s="1096"/>
      <c r="F41" s="1096"/>
      <c r="G41" s="1096"/>
      <c r="H41" s="1096"/>
      <c r="I41" s="1096"/>
      <c r="J41" s="1096"/>
      <c r="K41" s="1096"/>
      <c r="L41" s="1096"/>
      <c r="M41" s="1096"/>
      <c r="N41" s="1096"/>
      <c r="O41" s="1096"/>
      <c r="P41" s="1097"/>
      <c r="Q41" s="1103"/>
      <c r="R41" s="1104"/>
      <c r="S41" s="1104"/>
      <c r="T41" s="1104"/>
      <c r="U41" s="1104"/>
      <c r="V41" s="1104"/>
      <c r="W41" s="1104"/>
      <c r="X41" s="1104"/>
      <c r="Y41" s="1104"/>
      <c r="Z41" s="1104"/>
      <c r="AA41" s="1104"/>
      <c r="AB41" s="1104"/>
      <c r="AC41" s="1104"/>
      <c r="AD41" s="1104"/>
      <c r="AE41" s="1105"/>
      <c r="AF41" s="1100"/>
      <c r="AG41" s="1101"/>
      <c r="AH41" s="1101"/>
      <c r="AI41" s="1101"/>
      <c r="AJ41" s="1102"/>
      <c r="AK41" s="1045"/>
      <c r="AL41" s="1036"/>
      <c r="AM41" s="1036"/>
      <c r="AN41" s="1036"/>
      <c r="AO41" s="1036"/>
      <c r="AP41" s="1036"/>
      <c r="AQ41" s="1036"/>
      <c r="AR41" s="1036"/>
      <c r="AS41" s="1036"/>
      <c r="AT41" s="1036"/>
      <c r="AU41" s="1036"/>
      <c r="AV41" s="1036"/>
      <c r="AW41" s="1036"/>
      <c r="AX41" s="1036"/>
      <c r="AY41" s="1036"/>
      <c r="AZ41" s="1106"/>
      <c r="BA41" s="1106"/>
      <c r="BB41" s="1106"/>
      <c r="BC41" s="1106"/>
      <c r="BD41" s="1106"/>
      <c r="BE41" s="1037"/>
      <c r="BF41" s="1037"/>
      <c r="BG41" s="1037"/>
      <c r="BH41" s="1037"/>
      <c r="BI41" s="1038"/>
      <c r="BJ41" s="228"/>
      <c r="BK41" s="228"/>
      <c r="BL41" s="228"/>
      <c r="BM41" s="228"/>
      <c r="BN41" s="228"/>
      <c r="BO41" s="237"/>
      <c r="BP41" s="237"/>
      <c r="BQ41" s="234">
        <v>35</v>
      </c>
      <c r="BR41" s="235"/>
      <c r="BS41" s="1057"/>
      <c r="BT41" s="1058"/>
      <c r="BU41" s="1058"/>
      <c r="BV41" s="1058"/>
      <c r="BW41" s="1058"/>
      <c r="BX41" s="1058"/>
      <c r="BY41" s="1058"/>
      <c r="BZ41" s="1058"/>
      <c r="CA41" s="1058"/>
      <c r="CB41" s="1058"/>
      <c r="CC41" s="1058"/>
      <c r="CD41" s="1058"/>
      <c r="CE41" s="1058"/>
      <c r="CF41" s="1058"/>
      <c r="CG41" s="1079"/>
      <c r="CH41" s="1054"/>
      <c r="CI41" s="1055"/>
      <c r="CJ41" s="1055"/>
      <c r="CK41" s="1055"/>
      <c r="CL41" s="1056"/>
      <c r="CM41" s="1054"/>
      <c r="CN41" s="1055"/>
      <c r="CO41" s="1055"/>
      <c r="CP41" s="1055"/>
      <c r="CQ41" s="1056"/>
      <c r="CR41" s="1054"/>
      <c r="CS41" s="1055"/>
      <c r="CT41" s="1055"/>
      <c r="CU41" s="1055"/>
      <c r="CV41" s="1056"/>
      <c r="CW41" s="1054"/>
      <c r="CX41" s="1055"/>
      <c r="CY41" s="1055"/>
      <c r="CZ41" s="1055"/>
      <c r="DA41" s="1056"/>
      <c r="DB41" s="1054"/>
      <c r="DC41" s="1055"/>
      <c r="DD41" s="1055"/>
      <c r="DE41" s="1055"/>
      <c r="DF41" s="1056"/>
      <c r="DG41" s="1054"/>
      <c r="DH41" s="1055"/>
      <c r="DI41" s="1055"/>
      <c r="DJ41" s="1055"/>
      <c r="DK41" s="1056"/>
      <c r="DL41" s="1054"/>
      <c r="DM41" s="1055"/>
      <c r="DN41" s="1055"/>
      <c r="DO41" s="1055"/>
      <c r="DP41" s="1056"/>
      <c r="DQ41" s="1054"/>
      <c r="DR41" s="1055"/>
      <c r="DS41" s="1055"/>
      <c r="DT41" s="1055"/>
      <c r="DU41" s="1056"/>
      <c r="DV41" s="1057"/>
      <c r="DW41" s="1058"/>
      <c r="DX41" s="1058"/>
      <c r="DY41" s="1058"/>
      <c r="DZ41" s="1059"/>
      <c r="EA41" s="226"/>
    </row>
    <row r="42" spans="1:131" ht="26.25" customHeight="1" x14ac:dyDescent="0.2">
      <c r="A42" s="234">
        <v>15</v>
      </c>
      <c r="B42" s="1095"/>
      <c r="C42" s="1096"/>
      <c r="D42" s="1096"/>
      <c r="E42" s="1096"/>
      <c r="F42" s="1096"/>
      <c r="G42" s="1096"/>
      <c r="H42" s="1096"/>
      <c r="I42" s="1096"/>
      <c r="J42" s="1096"/>
      <c r="K42" s="1096"/>
      <c r="L42" s="1096"/>
      <c r="M42" s="1096"/>
      <c r="N42" s="1096"/>
      <c r="O42" s="1096"/>
      <c r="P42" s="1097"/>
      <c r="Q42" s="1103"/>
      <c r="R42" s="1104"/>
      <c r="S42" s="1104"/>
      <c r="T42" s="1104"/>
      <c r="U42" s="1104"/>
      <c r="V42" s="1104"/>
      <c r="W42" s="1104"/>
      <c r="X42" s="1104"/>
      <c r="Y42" s="1104"/>
      <c r="Z42" s="1104"/>
      <c r="AA42" s="1104"/>
      <c r="AB42" s="1104"/>
      <c r="AC42" s="1104"/>
      <c r="AD42" s="1104"/>
      <c r="AE42" s="1105"/>
      <c r="AF42" s="1100"/>
      <c r="AG42" s="1101"/>
      <c r="AH42" s="1101"/>
      <c r="AI42" s="1101"/>
      <c r="AJ42" s="1102"/>
      <c r="AK42" s="1045"/>
      <c r="AL42" s="1036"/>
      <c r="AM42" s="1036"/>
      <c r="AN42" s="1036"/>
      <c r="AO42" s="1036"/>
      <c r="AP42" s="1036"/>
      <c r="AQ42" s="1036"/>
      <c r="AR42" s="1036"/>
      <c r="AS42" s="1036"/>
      <c r="AT42" s="1036"/>
      <c r="AU42" s="1036"/>
      <c r="AV42" s="1036"/>
      <c r="AW42" s="1036"/>
      <c r="AX42" s="1036"/>
      <c r="AY42" s="1036"/>
      <c r="AZ42" s="1106"/>
      <c r="BA42" s="1106"/>
      <c r="BB42" s="1106"/>
      <c r="BC42" s="1106"/>
      <c r="BD42" s="1106"/>
      <c r="BE42" s="1037"/>
      <c r="BF42" s="1037"/>
      <c r="BG42" s="1037"/>
      <c r="BH42" s="1037"/>
      <c r="BI42" s="1038"/>
      <c r="BJ42" s="228"/>
      <c r="BK42" s="228"/>
      <c r="BL42" s="228"/>
      <c r="BM42" s="228"/>
      <c r="BN42" s="228"/>
      <c r="BO42" s="237"/>
      <c r="BP42" s="237"/>
      <c r="BQ42" s="234">
        <v>36</v>
      </c>
      <c r="BR42" s="235"/>
      <c r="BS42" s="1057"/>
      <c r="BT42" s="1058"/>
      <c r="BU42" s="1058"/>
      <c r="BV42" s="1058"/>
      <c r="BW42" s="1058"/>
      <c r="BX42" s="1058"/>
      <c r="BY42" s="1058"/>
      <c r="BZ42" s="1058"/>
      <c r="CA42" s="1058"/>
      <c r="CB42" s="1058"/>
      <c r="CC42" s="1058"/>
      <c r="CD42" s="1058"/>
      <c r="CE42" s="1058"/>
      <c r="CF42" s="1058"/>
      <c r="CG42" s="1079"/>
      <c r="CH42" s="1054"/>
      <c r="CI42" s="1055"/>
      <c r="CJ42" s="1055"/>
      <c r="CK42" s="1055"/>
      <c r="CL42" s="1056"/>
      <c r="CM42" s="1054"/>
      <c r="CN42" s="1055"/>
      <c r="CO42" s="1055"/>
      <c r="CP42" s="1055"/>
      <c r="CQ42" s="1056"/>
      <c r="CR42" s="1054"/>
      <c r="CS42" s="1055"/>
      <c r="CT42" s="1055"/>
      <c r="CU42" s="1055"/>
      <c r="CV42" s="1056"/>
      <c r="CW42" s="1054"/>
      <c r="CX42" s="1055"/>
      <c r="CY42" s="1055"/>
      <c r="CZ42" s="1055"/>
      <c r="DA42" s="1056"/>
      <c r="DB42" s="1054"/>
      <c r="DC42" s="1055"/>
      <c r="DD42" s="1055"/>
      <c r="DE42" s="1055"/>
      <c r="DF42" s="1056"/>
      <c r="DG42" s="1054"/>
      <c r="DH42" s="1055"/>
      <c r="DI42" s="1055"/>
      <c r="DJ42" s="1055"/>
      <c r="DK42" s="1056"/>
      <c r="DL42" s="1054"/>
      <c r="DM42" s="1055"/>
      <c r="DN42" s="1055"/>
      <c r="DO42" s="1055"/>
      <c r="DP42" s="1056"/>
      <c r="DQ42" s="1054"/>
      <c r="DR42" s="1055"/>
      <c r="DS42" s="1055"/>
      <c r="DT42" s="1055"/>
      <c r="DU42" s="1056"/>
      <c r="DV42" s="1057"/>
      <c r="DW42" s="1058"/>
      <c r="DX42" s="1058"/>
      <c r="DY42" s="1058"/>
      <c r="DZ42" s="1059"/>
      <c r="EA42" s="226"/>
    </row>
    <row r="43" spans="1:131" ht="26.25" customHeight="1" x14ac:dyDescent="0.2">
      <c r="A43" s="234">
        <v>16</v>
      </c>
      <c r="B43" s="1095"/>
      <c r="C43" s="1096"/>
      <c r="D43" s="1096"/>
      <c r="E43" s="1096"/>
      <c r="F43" s="1096"/>
      <c r="G43" s="1096"/>
      <c r="H43" s="1096"/>
      <c r="I43" s="1096"/>
      <c r="J43" s="1096"/>
      <c r="K43" s="1096"/>
      <c r="L43" s="1096"/>
      <c r="M43" s="1096"/>
      <c r="N43" s="1096"/>
      <c r="O43" s="1096"/>
      <c r="P43" s="1097"/>
      <c r="Q43" s="1103"/>
      <c r="R43" s="1104"/>
      <c r="S43" s="1104"/>
      <c r="T43" s="1104"/>
      <c r="U43" s="1104"/>
      <c r="V43" s="1104"/>
      <c r="W43" s="1104"/>
      <c r="X43" s="1104"/>
      <c r="Y43" s="1104"/>
      <c r="Z43" s="1104"/>
      <c r="AA43" s="1104"/>
      <c r="AB43" s="1104"/>
      <c r="AC43" s="1104"/>
      <c r="AD43" s="1104"/>
      <c r="AE43" s="1105"/>
      <c r="AF43" s="1100"/>
      <c r="AG43" s="1101"/>
      <c r="AH43" s="1101"/>
      <c r="AI43" s="1101"/>
      <c r="AJ43" s="1102"/>
      <c r="AK43" s="1045"/>
      <c r="AL43" s="1036"/>
      <c r="AM43" s="1036"/>
      <c r="AN43" s="1036"/>
      <c r="AO43" s="1036"/>
      <c r="AP43" s="1036"/>
      <c r="AQ43" s="1036"/>
      <c r="AR43" s="1036"/>
      <c r="AS43" s="1036"/>
      <c r="AT43" s="1036"/>
      <c r="AU43" s="1036"/>
      <c r="AV43" s="1036"/>
      <c r="AW43" s="1036"/>
      <c r="AX43" s="1036"/>
      <c r="AY43" s="1036"/>
      <c r="AZ43" s="1106"/>
      <c r="BA43" s="1106"/>
      <c r="BB43" s="1106"/>
      <c r="BC43" s="1106"/>
      <c r="BD43" s="1106"/>
      <c r="BE43" s="1037"/>
      <c r="BF43" s="1037"/>
      <c r="BG43" s="1037"/>
      <c r="BH43" s="1037"/>
      <c r="BI43" s="1038"/>
      <c r="BJ43" s="228"/>
      <c r="BK43" s="228"/>
      <c r="BL43" s="228"/>
      <c r="BM43" s="228"/>
      <c r="BN43" s="228"/>
      <c r="BO43" s="237"/>
      <c r="BP43" s="237"/>
      <c r="BQ43" s="234">
        <v>37</v>
      </c>
      <c r="BR43" s="235"/>
      <c r="BS43" s="1057"/>
      <c r="BT43" s="1058"/>
      <c r="BU43" s="1058"/>
      <c r="BV43" s="1058"/>
      <c r="BW43" s="1058"/>
      <c r="BX43" s="1058"/>
      <c r="BY43" s="1058"/>
      <c r="BZ43" s="1058"/>
      <c r="CA43" s="1058"/>
      <c r="CB43" s="1058"/>
      <c r="CC43" s="1058"/>
      <c r="CD43" s="1058"/>
      <c r="CE43" s="1058"/>
      <c r="CF43" s="1058"/>
      <c r="CG43" s="1079"/>
      <c r="CH43" s="1054"/>
      <c r="CI43" s="1055"/>
      <c r="CJ43" s="1055"/>
      <c r="CK43" s="1055"/>
      <c r="CL43" s="1056"/>
      <c r="CM43" s="1054"/>
      <c r="CN43" s="1055"/>
      <c r="CO43" s="1055"/>
      <c r="CP43" s="1055"/>
      <c r="CQ43" s="1056"/>
      <c r="CR43" s="1054"/>
      <c r="CS43" s="1055"/>
      <c r="CT43" s="1055"/>
      <c r="CU43" s="1055"/>
      <c r="CV43" s="1056"/>
      <c r="CW43" s="1054"/>
      <c r="CX43" s="1055"/>
      <c r="CY43" s="1055"/>
      <c r="CZ43" s="1055"/>
      <c r="DA43" s="1056"/>
      <c r="DB43" s="1054"/>
      <c r="DC43" s="1055"/>
      <c r="DD43" s="1055"/>
      <c r="DE43" s="1055"/>
      <c r="DF43" s="1056"/>
      <c r="DG43" s="1054"/>
      <c r="DH43" s="1055"/>
      <c r="DI43" s="1055"/>
      <c r="DJ43" s="1055"/>
      <c r="DK43" s="1056"/>
      <c r="DL43" s="1054"/>
      <c r="DM43" s="1055"/>
      <c r="DN43" s="1055"/>
      <c r="DO43" s="1055"/>
      <c r="DP43" s="1056"/>
      <c r="DQ43" s="1054"/>
      <c r="DR43" s="1055"/>
      <c r="DS43" s="1055"/>
      <c r="DT43" s="1055"/>
      <c r="DU43" s="1056"/>
      <c r="DV43" s="1057"/>
      <c r="DW43" s="1058"/>
      <c r="DX43" s="1058"/>
      <c r="DY43" s="1058"/>
      <c r="DZ43" s="1059"/>
      <c r="EA43" s="226"/>
    </row>
    <row r="44" spans="1:131" ht="26.25" customHeight="1" x14ac:dyDescent="0.2">
      <c r="A44" s="234">
        <v>17</v>
      </c>
      <c r="B44" s="1095"/>
      <c r="C44" s="1096"/>
      <c r="D44" s="1096"/>
      <c r="E44" s="1096"/>
      <c r="F44" s="1096"/>
      <c r="G44" s="1096"/>
      <c r="H44" s="1096"/>
      <c r="I44" s="1096"/>
      <c r="J44" s="1096"/>
      <c r="K44" s="1096"/>
      <c r="L44" s="1096"/>
      <c r="M44" s="1096"/>
      <c r="N44" s="1096"/>
      <c r="O44" s="1096"/>
      <c r="P44" s="1097"/>
      <c r="Q44" s="1103"/>
      <c r="R44" s="1104"/>
      <c r="S44" s="1104"/>
      <c r="T44" s="1104"/>
      <c r="U44" s="1104"/>
      <c r="V44" s="1104"/>
      <c r="W44" s="1104"/>
      <c r="X44" s="1104"/>
      <c r="Y44" s="1104"/>
      <c r="Z44" s="1104"/>
      <c r="AA44" s="1104"/>
      <c r="AB44" s="1104"/>
      <c r="AC44" s="1104"/>
      <c r="AD44" s="1104"/>
      <c r="AE44" s="1105"/>
      <c r="AF44" s="1100"/>
      <c r="AG44" s="1101"/>
      <c r="AH44" s="1101"/>
      <c r="AI44" s="1101"/>
      <c r="AJ44" s="1102"/>
      <c r="AK44" s="1045"/>
      <c r="AL44" s="1036"/>
      <c r="AM44" s="1036"/>
      <c r="AN44" s="1036"/>
      <c r="AO44" s="1036"/>
      <c r="AP44" s="1036"/>
      <c r="AQ44" s="1036"/>
      <c r="AR44" s="1036"/>
      <c r="AS44" s="1036"/>
      <c r="AT44" s="1036"/>
      <c r="AU44" s="1036"/>
      <c r="AV44" s="1036"/>
      <c r="AW44" s="1036"/>
      <c r="AX44" s="1036"/>
      <c r="AY44" s="1036"/>
      <c r="AZ44" s="1106"/>
      <c r="BA44" s="1106"/>
      <c r="BB44" s="1106"/>
      <c r="BC44" s="1106"/>
      <c r="BD44" s="1106"/>
      <c r="BE44" s="1037"/>
      <c r="BF44" s="1037"/>
      <c r="BG44" s="1037"/>
      <c r="BH44" s="1037"/>
      <c r="BI44" s="1038"/>
      <c r="BJ44" s="228"/>
      <c r="BK44" s="228"/>
      <c r="BL44" s="228"/>
      <c r="BM44" s="228"/>
      <c r="BN44" s="228"/>
      <c r="BO44" s="237"/>
      <c r="BP44" s="237"/>
      <c r="BQ44" s="234">
        <v>38</v>
      </c>
      <c r="BR44" s="235"/>
      <c r="BS44" s="1057"/>
      <c r="BT44" s="1058"/>
      <c r="BU44" s="1058"/>
      <c r="BV44" s="1058"/>
      <c r="BW44" s="1058"/>
      <c r="BX44" s="1058"/>
      <c r="BY44" s="1058"/>
      <c r="BZ44" s="1058"/>
      <c r="CA44" s="1058"/>
      <c r="CB44" s="1058"/>
      <c r="CC44" s="1058"/>
      <c r="CD44" s="1058"/>
      <c r="CE44" s="1058"/>
      <c r="CF44" s="1058"/>
      <c r="CG44" s="1079"/>
      <c r="CH44" s="1054"/>
      <c r="CI44" s="1055"/>
      <c r="CJ44" s="1055"/>
      <c r="CK44" s="1055"/>
      <c r="CL44" s="1056"/>
      <c r="CM44" s="1054"/>
      <c r="CN44" s="1055"/>
      <c r="CO44" s="1055"/>
      <c r="CP44" s="1055"/>
      <c r="CQ44" s="1056"/>
      <c r="CR44" s="1054"/>
      <c r="CS44" s="1055"/>
      <c r="CT44" s="1055"/>
      <c r="CU44" s="1055"/>
      <c r="CV44" s="1056"/>
      <c r="CW44" s="1054"/>
      <c r="CX44" s="1055"/>
      <c r="CY44" s="1055"/>
      <c r="CZ44" s="1055"/>
      <c r="DA44" s="1056"/>
      <c r="DB44" s="1054"/>
      <c r="DC44" s="1055"/>
      <c r="DD44" s="1055"/>
      <c r="DE44" s="1055"/>
      <c r="DF44" s="1056"/>
      <c r="DG44" s="1054"/>
      <c r="DH44" s="1055"/>
      <c r="DI44" s="1055"/>
      <c r="DJ44" s="1055"/>
      <c r="DK44" s="1056"/>
      <c r="DL44" s="1054"/>
      <c r="DM44" s="1055"/>
      <c r="DN44" s="1055"/>
      <c r="DO44" s="1055"/>
      <c r="DP44" s="1056"/>
      <c r="DQ44" s="1054"/>
      <c r="DR44" s="1055"/>
      <c r="DS44" s="1055"/>
      <c r="DT44" s="1055"/>
      <c r="DU44" s="1056"/>
      <c r="DV44" s="1057"/>
      <c r="DW44" s="1058"/>
      <c r="DX44" s="1058"/>
      <c r="DY44" s="1058"/>
      <c r="DZ44" s="1059"/>
      <c r="EA44" s="226"/>
    </row>
    <row r="45" spans="1:131" ht="26.25" customHeight="1" x14ac:dyDescent="0.2">
      <c r="A45" s="234">
        <v>18</v>
      </c>
      <c r="B45" s="1095"/>
      <c r="C45" s="1096"/>
      <c r="D45" s="1096"/>
      <c r="E45" s="1096"/>
      <c r="F45" s="1096"/>
      <c r="G45" s="1096"/>
      <c r="H45" s="1096"/>
      <c r="I45" s="1096"/>
      <c r="J45" s="1096"/>
      <c r="K45" s="1096"/>
      <c r="L45" s="1096"/>
      <c r="M45" s="1096"/>
      <c r="N45" s="1096"/>
      <c r="O45" s="1096"/>
      <c r="P45" s="1097"/>
      <c r="Q45" s="1103"/>
      <c r="R45" s="1104"/>
      <c r="S45" s="1104"/>
      <c r="T45" s="1104"/>
      <c r="U45" s="1104"/>
      <c r="V45" s="1104"/>
      <c r="W45" s="1104"/>
      <c r="X45" s="1104"/>
      <c r="Y45" s="1104"/>
      <c r="Z45" s="1104"/>
      <c r="AA45" s="1104"/>
      <c r="AB45" s="1104"/>
      <c r="AC45" s="1104"/>
      <c r="AD45" s="1104"/>
      <c r="AE45" s="1105"/>
      <c r="AF45" s="1100"/>
      <c r="AG45" s="1101"/>
      <c r="AH45" s="1101"/>
      <c r="AI45" s="1101"/>
      <c r="AJ45" s="1102"/>
      <c r="AK45" s="1045"/>
      <c r="AL45" s="1036"/>
      <c r="AM45" s="1036"/>
      <c r="AN45" s="1036"/>
      <c r="AO45" s="1036"/>
      <c r="AP45" s="1036"/>
      <c r="AQ45" s="1036"/>
      <c r="AR45" s="1036"/>
      <c r="AS45" s="1036"/>
      <c r="AT45" s="1036"/>
      <c r="AU45" s="1036"/>
      <c r="AV45" s="1036"/>
      <c r="AW45" s="1036"/>
      <c r="AX45" s="1036"/>
      <c r="AY45" s="1036"/>
      <c r="AZ45" s="1106"/>
      <c r="BA45" s="1106"/>
      <c r="BB45" s="1106"/>
      <c r="BC45" s="1106"/>
      <c r="BD45" s="1106"/>
      <c r="BE45" s="1037"/>
      <c r="BF45" s="1037"/>
      <c r="BG45" s="1037"/>
      <c r="BH45" s="1037"/>
      <c r="BI45" s="1038"/>
      <c r="BJ45" s="228"/>
      <c r="BK45" s="228"/>
      <c r="BL45" s="228"/>
      <c r="BM45" s="228"/>
      <c r="BN45" s="228"/>
      <c r="BO45" s="237"/>
      <c r="BP45" s="237"/>
      <c r="BQ45" s="234">
        <v>39</v>
      </c>
      <c r="BR45" s="235"/>
      <c r="BS45" s="1057"/>
      <c r="BT45" s="1058"/>
      <c r="BU45" s="1058"/>
      <c r="BV45" s="1058"/>
      <c r="BW45" s="1058"/>
      <c r="BX45" s="1058"/>
      <c r="BY45" s="1058"/>
      <c r="BZ45" s="1058"/>
      <c r="CA45" s="1058"/>
      <c r="CB45" s="1058"/>
      <c r="CC45" s="1058"/>
      <c r="CD45" s="1058"/>
      <c r="CE45" s="1058"/>
      <c r="CF45" s="1058"/>
      <c r="CG45" s="1079"/>
      <c r="CH45" s="1054"/>
      <c r="CI45" s="1055"/>
      <c r="CJ45" s="1055"/>
      <c r="CK45" s="1055"/>
      <c r="CL45" s="1056"/>
      <c r="CM45" s="1054"/>
      <c r="CN45" s="1055"/>
      <c r="CO45" s="1055"/>
      <c r="CP45" s="1055"/>
      <c r="CQ45" s="1056"/>
      <c r="CR45" s="1054"/>
      <c r="CS45" s="1055"/>
      <c r="CT45" s="1055"/>
      <c r="CU45" s="1055"/>
      <c r="CV45" s="1056"/>
      <c r="CW45" s="1054"/>
      <c r="CX45" s="1055"/>
      <c r="CY45" s="1055"/>
      <c r="CZ45" s="1055"/>
      <c r="DA45" s="1056"/>
      <c r="DB45" s="1054"/>
      <c r="DC45" s="1055"/>
      <c r="DD45" s="1055"/>
      <c r="DE45" s="1055"/>
      <c r="DF45" s="1056"/>
      <c r="DG45" s="1054"/>
      <c r="DH45" s="1055"/>
      <c r="DI45" s="1055"/>
      <c r="DJ45" s="1055"/>
      <c r="DK45" s="1056"/>
      <c r="DL45" s="1054"/>
      <c r="DM45" s="1055"/>
      <c r="DN45" s="1055"/>
      <c r="DO45" s="1055"/>
      <c r="DP45" s="1056"/>
      <c r="DQ45" s="1054"/>
      <c r="DR45" s="1055"/>
      <c r="DS45" s="1055"/>
      <c r="DT45" s="1055"/>
      <c r="DU45" s="1056"/>
      <c r="DV45" s="1057"/>
      <c r="DW45" s="1058"/>
      <c r="DX45" s="1058"/>
      <c r="DY45" s="1058"/>
      <c r="DZ45" s="1059"/>
      <c r="EA45" s="226"/>
    </row>
    <row r="46" spans="1:131" ht="26.25" customHeight="1" x14ac:dyDescent="0.2">
      <c r="A46" s="234">
        <v>19</v>
      </c>
      <c r="B46" s="1095"/>
      <c r="C46" s="1096"/>
      <c r="D46" s="1096"/>
      <c r="E46" s="1096"/>
      <c r="F46" s="1096"/>
      <c r="G46" s="1096"/>
      <c r="H46" s="1096"/>
      <c r="I46" s="1096"/>
      <c r="J46" s="1096"/>
      <c r="K46" s="1096"/>
      <c r="L46" s="1096"/>
      <c r="M46" s="1096"/>
      <c r="N46" s="1096"/>
      <c r="O46" s="1096"/>
      <c r="P46" s="1097"/>
      <c r="Q46" s="1103"/>
      <c r="R46" s="1104"/>
      <c r="S46" s="1104"/>
      <c r="T46" s="1104"/>
      <c r="U46" s="1104"/>
      <c r="V46" s="1104"/>
      <c r="W46" s="1104"/>
      <c r="X46" s="1104"/>
      <c r="Y46" s="1104"/>
      <c r="Z46" s="1104"/>
      <c r="AA46" s="1104"/>
      <c r="AB46" s="1104"/>
      <c r="AC46" s="1104"/>
      <c r="AD46" s="1104"/>
      <c r="AE46" s="1105"/>
      <c r="AF46" s="1100"/>
      <c r="AG46" s="1101"/>
      <c r="AH46" s="1101"/>
      <c r="AI46" s="1101"/>
      <c r="AJ46" s="1102"/>
      <c r="AK46" s="1045"/>
      <c r="AL46" s="1036"/>
      <c r="AM46" s="1036"/>
      <c r="AN46" s="1036"/>
      <c r="AO46" s="1036"/>
      <c r="AP46" s="1036"/>
      <c r="AQ46" s="1036"/>
      <c r="AR46" s="1036"/>
      <c r="AS46" s="1036"/>
      <c r="AT46" s="1036"/>
      <c r="AU46" s="1036"/>
      <c r="AV46" s="1036"/>
      <c r="AW46" s="1036"/>
      <c r="AX46" s="1036"/>
      <c r="AY46" s="1036"/>
      <c r="AZ46" s="1106"/>
      <c r="BA46" s="1106"/>
      <c r="BB46" s="1106"/>
      <c r="BC46" s="1106"/>
      <c r="BD46" s="1106"/>
      <c r="BE46" s="1037"/>
      <c r="BF46" s="1037"/>
      <c r="BG46" s="1037"/>
      <c r="BH46" s="1037"/>
      <c r="BI46" s="1038"/>
      <c r="BJ46" s="228"/>
      <c r="BK46" s="228"/>
      <c r="BL46" s="228"/>
      <c r="BM46" s="228"/>
      <c r="BN46" s="228"/>
      <c r="BO46" s="237"/>
      <c r="BP46" s="237"/>
      <c r="BQ46" s="234">
        <v>40</v>
      </c>
      <c r="BR46" s="235"/>
      <c r="BS46" s="1057"/>
      <c r="BT46" s="1058"/>
      <c r="BU46" s="1058"/>
      <c r="BV46" s="1058"/>
      <c r="BW46" s="1058"/>
      <c r="BX46" s="1058"/>
      <c r="BY46" s="1058"/>
      <c r="BZ46" s="1058"/>
      <c r="CA46" s="1058"/>
      <c r="CB46" s="1058"/>
      <c r="CC46" s="1058"/>
      <c r="CD46" s="1058"/>
      <c r="CE46" s="1058"/>
      <c r="CF46" s="1058"/>
      <c r="CG46" s="1079"/>
      <c r="CH46" s="1054"/>
      <c r="CI46" s="1055"/>
      <c r="CJ46" s="1055"/>
      <c r="CK46" s="1055"/>
      <c r="CL46" s="1056"/>
      <c r="CM46" s="1054"/>
      <c r="CN46" s="1055"/>
      <c r="CO46" s="1055"/>
      <c r="CP46" s="1055"/>
      <c r="CQ46" s="1056"/>
      <c r="CR46" s="1054"/>
      <c r="CS46" s="1055"/>
      <c r="CT46" s="1055"/>
      <c r="CU46" s="1055"/>
      <c r="CV46" s="1056"/>
      <c r="CW46" s="1054"/>
      <c r="CX46" s="1055"/>
      <c r="CY46" s="1055"/>
      <c r="CZ46" s="1055"/>
      <c r="DA46" s="1056"/>
      <c r="DB46" s="1054"/>
      <c r="DC46" s="1055"/>
      <c r="DD46" s="1055"/>
      <c r="DE46" s="1055"/>
      <c r="DF46" s="1056"/>
      <c r="DG46" s="1054"/>
      <c r="DH46" s="1055"/>
      <c r="DI46" s="1055"/>
      <c r="DJ46" s="1055"/>
      <c r="DK46" s="1056"/>
      <c r="DL46" s="1054"/>
      <c r="DM46" s="1055"/>
      <c r="DN46" s="1055"/>
      <c r="DO46" s="1055"/>
      <c r="DP46" s="1056"/>
      <c r="DQ46" s="1054"/>
      <c r="DR46" s="1055"/>
      <c r="DS46" s="1055"/>
      <c r="DT46" s="1055"/>
      <c r="DU46" s="1056"/>
      <c r="DV46" s="1057"/>
      <c r="DW46" s="1058"/>
      <c r="DX46" s="1058"/>
      <c r="DY46" s="1058"/>
      <c r="DZ46" s="1059"/>
      <c r="EA46" s="226"/>
    </row>
    <row r="47" spans="1:131" ht="26.25" customHeight="1" x14ac:dyDescent="0.2">
      <c r="A47" s="234">
        <v>20</v>
      </c>
      <c r="B47" s="1095"/>
      <c r="C47" s="1096"/>
      <c r="D47" s="1096"/>
      <c r="E47" s="1096"/>
      <c r="F47" s="1096"/>
      <c r="G47" s="1096"/>
      <c r="H47" s="1096"/>
      <c r="I47" s="1096"/>
      <c r="J47" s="1096"/>
      <c r="K47" s="1096"/>
      <c r="L47" s="1096"/>
      <c r="M47" s="1096"/>
      <c r="N47" s="1096"/>
      <c r="O47" s="1096"/>
      <c r="P47" s="1097"/>
      <c r="Q47" s="1103"/>
      <c r="R47" s="1104"/>
      <c r="S47" s="1104"/>
      <c r="T47" s="1104"/>
      <c r="U47" s="1104"/>
      <c r="V47" s="1104"/>
      <c r="W47" s="1104"/>
      <c r="X47" s="1104"/>
      <c r="Y47" s="1104"/>
      <c r="Z47" s="1104"/>
      <c r="AA47" s="1104"/>
      <c r="AB47" s="1104"/>
      <c r="AC47" s="1104"/>
      <c r="AD47" s="1104"/>
      <c r="AE47" s="1105"/>
      <c r="AF47" s="1100"/>
      <c r="AG47" s="1101"/>
      <c r="AH47" s="1101"/>
      <c r="AI47" s="1101"/>
      <c r="AJ47" s="1102"/>
      <c r="AK47" s="1045"/>
      <c r="AL47" s="1036"/>
      <c r="AM47" s="1036"/>
      <c r="AN47" s="1036"/>
      <c r="AO47" s="1036"/>
      <c r="AP47" s="1036"/>
      <c r="AQ47" s="1036"/>
      <c r="AR47" s="1036"/>
      <c r="AS47" s="1036"/>
      <c r="AT47" s="1036"/>
      <c r="AU47" s="1036"/>
      <c r="AV47" s="1036"/>
      <c r="AW47" s="1036"/>
      <c r="AX47" s="1036"/>
      <c r="AY47" s="1036"/>
      <c r="AZ47" s="1106"/>
      <c r="BA47" s="1106"/>
      <c r="BB47" s="1106"/>
      <c r="BC47" s="1106"/>
      <c r="BD47" s="1106"/>
      <c r="BE47" s="1037"/>
      <c r="BF47" s="1037"/>
      <c r="BG47" s="1037"/>
      <c r="BH47" s="1037"/>
      <c r="BI47" s="1038"/>
      <c r="BJ47" s="228"/>
      <c r="BK47" s="228"/>
      <c r="BL47" s="228"/>
      <c r="BM47" s="228"/>
      <c r="BN47" s="228"/>
      <c r="BO47" s="237"/>
      <c r="BP47" s="237"/>
      <c r="BQ47" s="234">
        <v>41</v>
      </c>
      <c r="BR47" s="235"/>
      <c r="BS47" s="1057"/>
      <c r="BT47" s="1058"/>
      <c r="BU47" s="1058"/>
      <c r="BV47" s="1058"/>
      <c r="BW47" s="1058"/>
      <c r="BX47" s="1058"/>
      <c r="BY47" s="1058"/>
      <c r="BZ47" s="1058"/>
      <c r="CA47" s="1058"/>
      <c r="CB47" s="1058"/>
      <c r="CC47" s="1058"/>
      <c r="CD47" s="1058"/>
      <c r="CE47" s="1058"/>
      <c r="CF47" s="1058"/>
      <c r="CG47" s="1079"/>
      <c r="CH47" s="1054"/>
      <c r="CI47" s="1055"/>
      <c r="CJ47" s="1055"/>
      <c r="CK47" s="1055"/>
      <c r="CL47" s="1056"/>
      <c r="CM47" s="1054"/>
      <c r="CN47" s="1055"/>
      <c r="CO47" s="1055"/>
      <c r="CP47" s="1055"/>
      <c r="CQ47" s="1056"/>
      <c r="CR47" s="1054"/>
      <c r="CS47" s="1055"/>
      <c r="CT47" s="1055"/>
      <c r="CU47" s="1055"/>
      <c r="CV47" s="1056"/>
      <c r="CW47" s="1054"/>
      <c r="CX47" s="1055"/>
      <c r="CY47" s="1055"/>
      <c r="CZ47" s="1055"/>
      <c r="DA47" s="1056"/>
      <c r="DB47" s="1054"/>
      <c r="DC47" s="1055"/>
      <c r="DD47" s="1055"/>
      <c r="DE47" s="1055"/>
      <c r="DF47" s="1056"/>
      <c r="DG47" s="1054"/>
      <c r="DH47" s="1055"/>
      <c r="DI47" s="1055"/>
      <c r="DJ47" s="1055"/>
      <c r="DK47" s="1056"/>
      <c r="DL47" s="1054"/>
      <c r="DM47" s="1055"/>
      <c r="DN47" s="1055"/>
      <c r="DO47" s="1055"/>
      <c r="DP47" s="1056"/>
      <c r="DQ47" s="1054"/>
      <c r="DR47" s="1055"/>
      <c r="DS47" s="1055"/>
      <c r="DT47" s="1055"/>
      <c r="DU47" s="1056"/>
      <c r="DV47" s="1057"/>
      <c r="DW47" s="1058"/>
      <c r="DX47" s="1058"/>
      <c r="DY47" s="1058"/>
      <c r="DZ47" s="1059"/>
      <c r="EA47" s="226"/>
    </row>
    <row r="48" spans="1:131" ht="26.25" customHeight="1" x14ac:dyDescent="0.2">
      <c r="A48" s="234">
        <v>21</v>
      </c>
      <c r="B48" s="1095"/>
      <c r="C48" s="1096"/>
      <c r="D48" s="1096"/>
      <c r="E48" s="1096"/>
      <c r="F48" s="1096"/>
      <c r="G48" s="1096"/>
      <c r="H48" s="1096"/>
      <c r="I48" s="1096"/>
      <c r="J48" s="1096"/>
      <c r="K48" s="1096"/>
      <c r="L48" s="1096"/>
      <c r="M48" s="1096"/>
      <c r="N48" s="1096"/>
      <c r="O48" s="1096"/>
      <c r="P48" s="1097"/>
      <c r="Q48" s="1103"/>
      <c r="R48" s="1104"/>
      <c r="S48" s="1104"/>
      <c r="T48" s="1104"/>
      <c r="U48" s="1104"/>
      <c r="V48" s="1104"/>
      <c r="W48" s="1104"/>
      <c r="X48" s="1104"/>
      <c r="Y48" s="1104"/>
      <c r="Z48" s="1104"/>
      <c r="AA48" s="1104"/>
      <c r="AB48" s="1104"/>
      <c r="AC48" s="1104"/>
      <c r="AD48" s="1104"/>
      <c r="AE48" s="1105"/>
      <c r="AF48" s="1100"/>
      <c r="AG48" s="1101"/>
      <c r="AH48" s="1101"/>
      <c r="AI48" s="1101"/>
      <c r="AJ48" s="1102"/>
      <c r="AK48" s="1045"/>
      <c r="AL48" s="1036"/>
      <c r="AM48" s="1036"/>
      <c r="AN48" s="1036"/>
      <c r="AO48" s="1036"/>
      <c r="AP48" s="1036"/>
      <c r="AQ48" s="1036"/>
      <c r="AR48" s="1036"/>
      <c r="AS48" s="1036"/>
      <c r="AT48" s="1036"/>
      <c r="AU48" s="1036"/>
      <c r="AV48" s="1036"/>
      <c r="AW48" s="1036"/>
      <c r="AX48" s="1036"/>
      <c r="AY48" s="1036"/>
      <c r="AZ48" s="1106"/>
      <c r="BA48" s="1106"/>
      <c r="BB48" s="1106"/>
      <c r="BC48" s="1106"/>
      <c r="BD48" s="1106"/>
      <c r="BE48" s="1037"/>
      <c r="BF48" s="1037"/>
      <c r="BG48" s="1037"/>
      <c r="BH48" s="1037"/>
      <c r="BI48" s="1038"/>
      <c r="BJ48" s="228"/>
      <c r="BK48" s="228"/>
      <c r="BL48" s="228"/>
      <c r="BM48" s="228"/>
      <c r="BN48" s="228"/>
      <c r="BO48" s="237"/>
      <c r="BP48" s="237"/>
      <c r="BQ48" s="234">
        <v>42</v>
      </c>
      <c r="BR48" s="235"/>
      <c r="BS48" s="1057"/>
      <c r="BT48" s="1058"/>
      <c r="BU48" s="1058"/>
      <c r="BV48" s="1058"/>
      <c r="BW48" s="1058"/>
      <c r="BX48" s="1058"/>
      <c r="BY48" s="1058"/>
      <c r="BZ48" s="1058"/>
      <c r="CA48" s="1058"/>
      <c r="CB48" s="1058"/>
      <c r="CC48" s="1058"/>
      <c r="CD48" s="1058"/>
      <c r="CE48" s="1058"/>
      <c r="CF48" s="1058"/>
      <c r="CG48" s="1079"/>
      <c r="CH48" s="1054"/>
      <c r="CI48" s="1055"/>
      <c r="CJ48" s="1055"/>
      <c r="CK48" s="1055"/>
      <c r="CL48" s="1056"/>
      <c r="CM48" s="1054"/>
      <c r="CN48" s="1055"/>
      <c r="CO48" s="1055"/>
      <c r="CP48" s="1055"/>
      <c r="CQ48" s="1056"/>
      <c r="CR48" s="1054"/>
      <c r="CS48" s="1055"/>
      <c r="CT48" s="1055"/>
      <c r="CU48" s="1055"/>
      <c r="CV48" s="1056"/>
      <c r="CW48" s="1054"/>
      <c r="CX48" s="1055"/>
      <c r="CY48" s="1055"/>
      <c r="CZ48" s="1055"/>
      <c r="DA48" s="1056"/>
      <c r="DB48" s="1054"/>
      <c r="DC48" s="1055"/>
      <c r="DD48" s="1055"/>
      <c r="DE48" s="1055"/>
      <c r="DF48" s="1056"/>
      <c r="DG48" s="1054"/>
      <c r="DH48" s="1055"/>
      <c r="DI48" s="1055"/>
      <c r="DJ48" s="1055"/>
      <c r="DK48" s="1056"/>
      <c r="DL48" s="1054"/>
      <c r="DM48" s="1055"/>
      <c r="DN48" s="1055"/>
      <c r="DO48" s="1055"/>
      <c r="DP48" s="1056"/>
      <c r="DQ48" s="1054"/>
      <c r="DR48" s="1055"/>
      <c r="DS48" s="1055"/>
      <c r="DT48" s="1055"/>
      <c r="DU48" s="1056"/>
      <c r="DV48" s="1057"/>
      <c r="DW48" s="1058"/>
      <c r="DX48" s="1058"/>
      <c r="DY48" s="1058"/>
      <c r="DZ48" s="1059"/>
      <c r="EA48" s="226"/>
    </row>
    <row r="49" spans="1:131" ht="26.25" customHeight="1" x14ac:dyDescent="0.2">
      <c r="A49" s="234">
        <v>22</v>
      </c>
      <c r="B49" s="1095"/>
      <c r="C49" s="1096"/>
      <c r="D49" s="1096"/>
      <c r="E49" s="1096"/>
      <c r="F49" s="1096"/>
      <c r="G49" s="1096"/>
      <c r="H49" s="1096"/>
      <c r="I49" s="1096"/>
      <c r="J49" s="1096"/>
      <c r="K49" s="1096"/>
      <c r="L49" s="1096"/>
      <c r="M49" s="1096"/>
      <c r="N49" s="1096"/>
      <c r="O49" s="1096"/>
      <c r="P49" s="1097"/>
      <c r="Q49" s="1103"/>
      <c r="R49" s="1104"/>
      <c r="S49" s="1104"/>
      <c r="T49" s="1104"/>
      <c r="U49" s="1104"/>
      <c r="V49" s="1104"/>
      <c r="W49" s="1104"/>
      <c r="X49" s="1104"/>
      <c r="Y49" s="1104"/>
      <c r="Z49" s="1104"/>
      <c r="AA49" s="1104"/>
      <c r="AB49" s="1104"/>
      <c r="AC49" s="1104"/>
      <c r="AD49" s="1104"/>
      <c r="AE49" s="1105"/>
      <c r="AF49" s="1100"/>
      <c r="AG49" s="1101"/>
      <c r="AH49" s="1101"/>
      <c r="AI49" s="1101"/>
      <c r="AJ49" s="1102"/>
      <c r="AK49" s="1045"/>
      <c r="AL49" s="1036"/>
      <c r="AM49" s="1036"/>
      <c r="AN49" s="1036"/>
      <c r="AO49" s="1036"/>
      <c r="AP49" s="1036"/>
      <c r="AQ49" s="1036"/>
      <c r="AR49" s="1036"/>
      <c r="AS49" s="1036"/>
      <c r="AT49" s="1036"/>
      <c r="AU49" s="1036"/>
      <c r="AV49" s="1036"/>
      <c r="AW49" s="1036"/>
      <c r="AX49" s="1036"/>
      <c r="AY49" s="1036"/>
      <c r="AZ49" s="1106"/>
      <c r="BA49" s="1106"/>
      <c r="BB49" s="1106"/>
      <c r="BC49" s="1106"/>
      <c r="BD49" s="1106"/>
      <c r="BE49" s="1037"/>
      <c r="BF49" s="1037"/>
      <c r="BG49" s="1037"/>
      <c r="BH49" s="1037"/>
      <c r="BI49" s="1038"/>
      <c r="BJ49" s="228"/>
      <c r="BK49" s="228"/>
      <c r="BL49" s="228"/>
      <c r="BM49" s="228"/>
      <c r="BN49" s="228"/>
      <c r="BO49" s="237"/>
      <c r="BP49" s="237"/>
      <c r="BQ49" s="234">
        <v>43</v>
      </c>
      <c r="BR49" s="235"/>
      <c r="BS49" s="1057"/>
      <c r="BT49" s="1058"/>
      <c r="BU49" s="1058"/>
      <c r="BV49" s="1058"/>
      <c r="BW49" s="1058"/>
      <c r="BX49" s="1058"/>
      <c r="BY49" s="1058"/>
      <c r="BZ49" s="1058"/>
      <c r="CA49" s="1058"/>
      <c r="CB49" s="1058"/>
      <c r="CC49" s="1058"/>
      <c r="CD49" s="1058"/>
      <c r="CE49" s="1058"/>
      <c r="CF49" s="1058"/>
      <c r="CG49" s="1079"/>
      <c r="CH49" s="1054"/>
      <c r="CI49" s="1055"/>
      <c r="CJ49" s="1055"/>
      <c r="CK49" s="1055"/>
      <c r="CL49" s="1056"/>
      <c r="CM49" s="1054"/>
      <c r="CN49" s="1055"/>
      <c r="CO49" s="1055"/>
      <c r="CP49" s="1055"/>
      <c r="CQ49" s="1056"/>
      <c r="CR49" s="1054"/>
      <c r="CS49" s="1055"/>
      <c r="CT49" s="1055"/>
      <c r="CU49" s="1055"/>
      <c r="CV49" s="1056"/>
      <c r="CW49" s="1054"/>
      <c r="CX49" s="1055"/>
      <c r="CY49" s="1055"/>
      <c r="CZ49" s="1055"/>
      <c r="DA49" s="1056"/>
      <c r="DB49" s="1054"/>
      <c r="DC49" s="1055"/>
      <c r="DD49" s="1055"/>
      <c r="DE49" s="1055"/>
      <c r="DF49" s="1056"/>
      <c r="DG49" s="1054"/>
      <c r="DH49" s="1055"/>
      <c r="DI49" s="1055"/>
      <c r="DJ49" s="1055"/>
      <c r="DK49" s="1056"/>
      <c r="DL49" s="1054"/>
      <c r="DM49" s="1055"/>
      <c r="DN49" s="1055"/>
      <c r="DO49" s="1055"/>
      <c r="DP49" s="1056"/>
      <c r="DQ49" s="1054"/>
      <c r="DR49" s="1055"/>
      <c r="DS49" s="1055"/>
      <c r="DT49" s="1055"/>
      <c r="DU49" s="1056"/>
      <c r="DV49" s="1057"/>
      <c r="DW49" s="1058"/>
      <c r="DX49" s="1058"/>
      <c r="DY49" s="1058"/>
      <c r="DZ49" s="1059"/>
      <c r="EA49" s="226"/>
    </row>
    <row r="50" spans="1:131" ht="26.25" customHeight="1" x14ac:dyDescent="0.2">
      <c r="A50" s="234">
        <v>23</v>
      </c>
      <c r="B50" s="1095"/>
      <c r="C50" s="1096"/>
      <c r="D50" s="1096"/>
      <c r="E50" s="1096"/>
      <c r="F50" s="1096"/>
      <c r="G50" s="1096"/>
      <c r="H50" s="1096"/>
      <c r="I50" s="1096"/>
      <c r="J50" s="1096"/>
      <c r="K50" s="1096"/>
      <c r="L50" s="1096"/>
      <c r="M50" s="1096"/>
      <c r="N50" s="1096"/>
      <c r="O50" s="1096"/>
      <c r="P50" s="1097"/>
      <c r="Q50" s="1098"/>
      <c r="R50" s="1090"/>
      <c r="S50" s="1090"/>
      <c r="T50" s="1090"/>
      <c r="U50" s="1090"/>
      <c r="V50" s="1090"/>
      <c r="W50" s="1090"/>
      <c r="X50" s="1090"/>
      <c r="Y50" s="1090"/>
      <c r="Z50" s="1090"/>
      <c r="AA50" s="1090"/>
      <c r="AB50" s="1090"/>
      <c r="AC50" s="1090"/>
      <c r="AD50" s="1090"/>
      <c r="AE50" s="1099"/>
      <c r="AF50" s="1100"/>
      <c r="AG50" s="1101"/>
      <c r="AH50" s="1101"/>
      <c r="AI50" s="1101"/>
      <c r="AJ50" s="1102"/>
      <c r="AK50" s="1089"/>
      <c r="AL50" s="1090"/>
      <c r="AM50" s="1090"/>
      <c r="AN50" s="1090"/>
      <c r="AO50" s="1090"/>
      <c r="AP50" s="1090"/>
      <c r="AQ50" s="1090"/>
      <c r="AR50" s="1090"/>
      <c r="AS50" s="1090"/>
      <c r="AT50" s="1090"/>
      <c r="AU50" s="1090"/>
      <c r="AV50" s="1090"/>
      <c r="AW50" s="1090"/>
      <c r="AX50" s="1090"/>
      <c r="AY50" s="1090"/>
      <c r="AZ50" s="1091"/>
      <c r="BA50" s="1091"/>
      <c r="BB50" s="1091"/>
      <c r="BC50" s="1091"/>
      <c r="BD50" s="1091"/>
      <c r="BE50" s="1037"/>
      <c r="BF50" s="1037"/>
      <c r="BG50" s="1037"/>
      <c r="BH50" s="1037"/>
      <c r="BI50" s="1038"/>
      <c r="BJ50" s="228"/>
      <c r="BK50" s="228"/>
      <c r="BL50" s="228"/>
      <c r="BM50" s="228"/>
      <c r="BN50" s="228"/>
      <c r="BO50" s="237"/>
      <c r="BP50" s="237"/>
      <c r="BQ50" s="234">
        <v>44</v>
      </c>
      <c r="BR50" s="235"/>
      <c r="BS50" s="1057"/>
      <c r="BT50" s="1058"/>
      <c r="BU50" s="1058"/>
      <c r="BV50" s="1058"/>
      <c r="BW50" s="1058"/>
      <c r="BX50" s="1058"/>
      <c r="BY50" s="1058"/>
      <c r="BZ50" s="1058"/>
      <c r="CA50" s="1058"/>
      <c r="CB50" s="1058"/>
      <c r="CC50" s="1058"/>
      <c r="CD50" s="1058"/>
      <c r="CE50" s="1058"/>
      <c r="CF50" s="1058"/>
      <c r="CG50" s="1079"/>
      <c r="CH50" s="1054"/>
      <c r="CI50" s="1055"/>
      <c r="CJ50" s="1055"/>
      <c r="CK50" s="1055"/>
      <c r="CL50" s="1056"/>
      <c r="CM50" s="1054"/>
      <c r="CN50" s="1055"/>
      <c r="CO50" s="1055"/>
      <c r="CP50" s="1055"/>
      <c r="CQ50" s="1056"/>
      <c r="CR50" s="1054"/>
      <c r="CS50" s="1055"/>
      <c r="CT50" s="1055"/>
      <c r="CU50" s="1055"/>
      <c r="CV50" s="1056"/>
      <c r="CW50" s="1054"/>
      <c r="CX50" s="1055"/>
      <c r="CY50" s="1055"/>
      <c r="CZ50" s="1055"/>
      <c r="DA50" s="1056"/>
      <c r="DB50" s="1054"/>
      <c r="DC50" s="1055"/>
      <c r="DD50" s="1055"/>
      <c r="DE50" s="1055"/>
      <c r="DF50" s="1056"/>
      <c r="DG50" s="1054"/>
      <c r="DH50" s="1055"/>
      <c r="DI50" s="1055"/>
      <c r="DJ50" s="1055"/>
      <c r="DK50" s="1056"/>
      <c r="DL50" s="1054"/>
      <c r="DM50" s="1055"/>
      <c r="DN50" s="1055"/>
      <c r="DO50" s="1055"/>
      <c r="DP50" s="1056"/>
      <c r="DQ50" s="1054"/>
      <c r="DR50" s="1055"/>
      <c r="DS50" s="1055"/>
      <c r="DT50" s="1055"/>
      <c r="DU50" s="1056"/>
      <c r="DV50" s="1057"/>
      <c r="DW50" s="1058"/>
      <c r="DX50" s="1058"/>
      <c r="DY50" s="1058"/>
      <c r="DZ50" s="1059"/>
      <c r="EA50" s="226"/>
    </row>
    <row r="51" spans="1:131" ht="26.25" customHeight="1" x14ac:dyDescent="0.2">
      <c r="A51" s="234">
        <v>24</v>
      </c>
      <c r="B51" s="1095"/>
      <c r="C51" s="1096"/>
      <c r="D51" s="1096"/>
      <c r="E51" s="1096"/>
      <c r="F51" s="1096"/>
      <c r="G51" s="1096"/>
      <c r="H51" s="1096"/>
      <c r="I51" s="1096"/>
      <c r="J51" s="1096"/>
      <c r="K51" s="1096"/>
      <c r="L51" s="1096"/>
      <c r="M51" s="1096"/>
      <c r="N51" s="1096"/>
      <c r="O51" s="1096"/>
      <c r="P51" s="1097"/>
      <c r="Q51" s="1098"/>
      <c r="R51" s="1090"/>
      <c r="S51" s="1090"/>
      <c r="T51" s="1090"/>
      <c r="U51" s="1090"/>
      <c r="V51" s="1090"/>
      <c r="W51" s="1090"/>
      <c r="X51" s="1090"/>
      <c r="Y51" s="1090"/>
      <c r="Z51" s="1090"/>
      <c r="AA51" s="1090"/>
      <c r="AB51" s="1090"/>
      <c r="AC51" s="1090"/>
      <c r="AD51" s="1090"/>
      <c r="AE51" s="1099"/>
      <c r="AF51" s="1100"/>
      <c r="AG51" s="1101"/>
      <c r="AH51" s="1101"/>
      <c r="AI51" s="1101"/>
      <c r="AJ51" s="1102"/>
      <c r="AK51" s="1089"/>
      <c r="AL51" s="1090"/>
      <c r="AM51" s="1090"/>
      <c r="AN51" s="1090"/>
      <c r="AO51" s="1090"/>
      <c r="AP51" s="1090"/>
      <c r="AQ51" s="1090"/>
      <c r="AR51" s="1090"/>
      <c r="AS51" s="1090"/>
      <c r="AT51" s="1090"/>
      <c r="AU51" s="1090"/>
      <c r="AV51" s="1090"/>
      <c r="AW51" s="1090"/>
      <c r="AX51" s="1090"/>
      <c r="AY51" s="1090"/>
      <c r="AZ51" s="1091"/>
      <c r="BA51" s="1091"/>
      <c r="BB51" s="1091"/>
      <c r="BC51" s="1091"/>
      <c r="BD51" s="1091"/>
      <c r="BE51" s="1037"/>
      <c r="BF51" s="1037"/>
      <c r="BG51" s="1037"/>
      <c r="BH51" s="1037"/>
      <c r="BI51" s="1038"/>
      <c r="BJ51" s="228"/>
      <c r="BK51" s="228"/>
      <c r="BL51" s="228"/>
      <c r="BM51" s="228"/>
      <c r="BN51" s="228"/>
      <c r="BO51" s="237"/>
      <c r="BP51" s="237"/>
      <c r="BQ51" s="234">
        <v>45</v>
      </c>
      <c r="BR51" s="235"/>
      <c r="BS51" s="1057"/>
      <c r="BT51" s="1058"/>
      <c r="BU51" s="1058"/>
      <c r="BV51" s="1058"/>
      <c r="BW51" s="1058"/>
      <c r="BX51" s="1058"/>
      <c r="BY51" s="1058"/>
      <c r="BZ51" s="1058"/>
      <c r="CA51" s="1058"/>
      <c r="CB51" s="1058"/>
      <c r="CC51" s="1058"/>
      <c r="CD51" s="1058"/>
      <c r="CE51" s="1058"/>
      <c r="CF51" s="1058"/>
      <c r="CG51" s="1079"/>
      <c r="CH51" s="1054"/>
      <c r="CI51" s="1055"/>
      <c r="CJ51" s="1055"/>
      <c r="CK51" s="1055"/>
      <c r="CL51" s="1056"/>
      <c r="CM51" s="1054"/>
      <c r="CN51" s="1055"/>
      <c r="CO51" s="1055"/>
      <c r="CP51" s="1055"/>
      <c r="CQ51" s="1056"/>
      <c r="CR51" s="1054"/>
      <c r="CS51" s="1055"/>
      <c r="CT51" s="1055"/>
      <c r="CU51" s="1055"/>
      <c r="CV51" s="1056"/>
      <c r="CW51" s="1054"/>
      <c r="CX51" s="1055"/>
      <c r="CY51" s="1055"/>
      <c r="CZ51" s="1055"/>
      <c r="DA51" s="1056"/>
      <c r="DB51" s="1054"/>
      <c r="DC51" s="1055"/>
      <c r="DD51" s="1055"/>
      <c r="DE51" s="1055"/>
      <c r="DF51" s="1056"/>
      <c r="DG51" s="1054"/>
      <c r="DH51" s="1055"/>
      <c r="DI51" s="1055"/>
      <c r="DJ51" s="1055"/>
      <c r="DK51" s="1056"/>
      <c r="DL51" s="1054"/>
      <c r="DM51" s="1055"/>
      <c r="DN51" s="1055"/>
      <c r="DO51" s="1055"/>
      <c r="DP51" s="1056"/>
      <c r="DQ51" s="1054"/>
      <c r="DR51" s="1055"/>
      <c r="DS51" s="1055"/>
      <c r="DT51" s="1055"/>
      <c r="DU51" s="1056"/>
      <c r="DV51" s="1057"/>
      <c r="DW51" s="1058"/>
      <c r="DX51" s="1058"/>
      <c r="DY51" s="1058"/>
      <c r="DZ51" s="1059"/>
      <c r="EA51" s="226"/>
    </row>
    <row r="52" spans="1:131" ht="26.25" customHeight="1" x14ac:dyDescent="0.2">
      <c r="A52" s="234">
        <v>25</v>
      </c>
      <c r="B52" s="1095"/>
      <c r="C52" s="1096"/>
      <c r="D52" s="1096"/>
      <c r="E52" s="1096"/>
      <c r="F52" s="1096"/>
      <c r="G52" s="1096"/>
      <c r="H52" s="1096"/>
      <c r="I52" s="1096"/>
      <c r="J52" s="1096"/>
      <c r="K52" s="1096"/>
      <c r="L52" s="1096"/>
      <c r="M52" s="1096"/>
      <c r="N52" s="1096"/>
      <c r="O52" s="1096"/>
      <c r="P52" s="1097"/>
      <c r="Q52" s="1098"/>
      <c r="R52" s="1090"/>
      <c r="S52" s="1090"/>
      <c r="T52" s="1090"/>
      <c r="U52" s="1090"/>
      <c r="V52" s="1090"/>
      <c r="W52" s="1090"/>
      <c r="X52" s="1090"/>
      <c r="Y52" s="1090"/>
      <c r="Z52" s="1090"/>
      <c r="AA52" s="1090"/>
      <c r="AB52" s="1090"/>
      <c r="AC52" s="1090"/>
      <c r="AD52" s="1090"/>
      <c r="AE52" s="1099"/>
      <c r="AF52" s="1100"/>
      <c r="AG52" s="1101"/>
      <c r="AH52" s="1101"/>
      <c r="AI52" s="1101"/>
      <c r="AJ52" s="1102"/>
      <c r="AK52" s="1089"/>
      <c r="AL52" s="1090"/>
      <c r="AM52" s="1090"/>
      <c r="AN52" s="1090"/>
      <c r="AO52" s="1090"/>
      <c r="AP52" s="1090"/>
      <c r="AQ52" s="1090"/>
      <c r="AR52" s="1090"/>
      <c r="AS52" s="1090"/>
      <c r="AT52" s="1090"/>
      <c r="AU52" s="1090"/>
      <c r="AV52" s="1090"/>
      <c r="AW52" s="1090"/>
      <c r="AX52" s="1090"/>
      <c r="AY52" s="1090"/>
      <c r="AZ52" s="1091"/>
      <c r="BA52" s="1091"/>
      <c r="BB52" s="1091"/>
      <c r="BC52" s="1091"/>
      <c r="BD52" s="1091"/>
      <c r="BE52" s="1037"/>
      <c r="BF52" s="1037"/>
      <c r="BG52" s="1037"/>
      <c r="BH52" s="1037"/>
      <c r="BI52" s="1038"/>
      <c r="BJ52" s="228"/>
      <c r="BK52" s="228"/>
      <c r="BL52" s="228"/>
      <c r="BM52" s="228"/>
      <c r="BN52" s="228"/>
      <c r="BO52" s="237"/>
      <c r="BP52" s="237"/>
      <c r="BQ52" s="234">
        <v>46</v>
      </c>
      <c r="BR52" s="235"/>
      <c r="BS52" s="1057"/>
      <c r="BT52" s="1058"/>
      <c r="BU52" s="1058"/>
      <c r="BV52" s="1058"/>
      <c r="BW52" s="1058"/>
      <c r="BX52" s="1058"/>
      <c r="BY52" s="1058"/>
      <c r="BZ52" s="1058"/>
      <c r="CA52" s="1058"/>
      <c r="CB52" s="1058"/>
      <c r="CC52" s="1058"/>
      <c r="CD52" s="1058"/>
      <c r="CE52" s="1058"/>
      <c r="CF52" s="1058"/>
      <c r="CG52" s="1079"/>
      <c r="CH52" s="1054"/>
      <c r="CI52" s="1055"/>
      <c r="CJ52" s="1055"/>
      <c r="CK52" s="1055"/>
      <c r="CL52" s="1056"/>
      <c r="CM52" s="1054"/>
      <c r="CN52" s="1055"/>
      <c r="CO52" s="1055"/>
      <c r="CP52" s="1055"/>
      <c r="CQ52" s="1056"/>
      <c r="CR52" s="1054"/>
      <c r="CS52" s="1055"/>
      <c r="CT52" s="1055"/>
      <c r="CU52" s="1055"/>
      <c r="CV52" s="1056"/>
      <c r="CW52" s="1054"/>
      <c r="CX52" s="1055"/>
      <c r="CY52" s="1055"/>
      <c r="CZ52" s="1055"/>
      <c r="DA52" s="1056"/>
      <c r="DB52" s="1054"/>
      <c r="DC52" s="1055"/>
      <c r="DD52" s="1055"/>
      <c r="DE52" s="1055"/>
      <c r="DF52" s="1056"/>
      <c r="DG52" s="1054"/>
      <c r="DH52" s="1055"/>
      <c r="DI52" s="1055"/>
      <c r="DJ52" s="1055"/>
      <c r="DK52" s="1056"/>
      <c r="DL52" s="1054"/>
      <c r="DM52" s="1055"/>
      <c r="DN52" s="1055"/>
      <c r="DO52" s="1055"/>
      <c r="DP52" s="1056"/>
      <c r="DQ52" s="1054"/>
      <c r="DR52" s="1055"/>
      <c r="DS52" s="1055"/>
      <c r="DT52" s="1055"/>
      <c r="DU52" s="1056"/>
      <c r="DV52" s="1057"/>
      <c r="DW52" s="1058"/>
      <c r="DX52" s="1058"/>
      <c r="DY52" s="1058"/>
      <c r="DZ52" s="1059"/>
      <c r="EA52" s="226"/>
    </row>
    <row r="53" spans="1:131" ht="26.25" customHeight="1" x14ac:dyDescent="0.2">
      <c r="A53" s="234">
        <v>26</v>
      </c>
      <c r="B53" s="1095"/>
      <c r="C53" s="1096"/>
      <c r="D53" s="1096"/>
      <c r="E53" s="1096"/>
      <c r="F53" s="1096"/>
      <c r="G53" s="1096"/>
      <c r="H53" s="1096"/>
      <c r="I53" s="1096"/>
      <c r="J53" s="1096"/>
      <c r="K53" s="1096"/>
      <c r="L53" s="1096"/>
      <c r="M53" s="1096"/>
      <c r="N53" s="1096"/>
      <c r="O53" s="1096"/>
      <c r="P53" s="1097"/>
      <c r="Q53" s="1098"/>
      <c r="R53" s="1090"/>
      <c r="S53" s="1090"/>
      <c r="T53" s="1090"/>
      <c r="U53" s="1090"/>
      <c r="V53" s="1090"/>
      <c r="W53" s="1090"/>
      <c r="X53" s="1090"/>
      <c r="Y53" s="1090"/>
      <c r="Z53" s="1090"/>
      <c r="AA53" s="1090"/>
      <c r="AB53" s="1090"/>
      <c r="AC53" s="1090"/>
      <c r="AD53" s="1090"/>
      <c r="AE53" s="1099"/>
      <c r="AF53" s="1100"/>
      <c r="AG53" s="1101"/>
      <c r="AH53" s="1101"/>
      <c r="AI53" s="1101"/>
      <c r="AJ53" s="1102"/>
      <c r="AK53" s="1089"/>
      <c r="AL53" s="1090"/>
      <c r="AM53" s="1090"/>
      <c r="AN53" s="1090"/>
      <c r="AO53" s="1090"/>
      <c r="AP53" s="1090"/>
      <c r="AQ53" s="1090"/>
      <c r="AR53" s="1090"/>
      <c r="AS53" s="1090"/>
      <c r="AT53" s="1090"/>
      <c r="AU53" s="1090"/>
      <c r="AV53" s="1090"/>
      <c r="AW53" s="1090"/>
      <c r="AX53" s="1090"/>
      <c r="AY53" s="1090"/>
      <c r="AZ53" s="1091"/>
      <c r="BA53" s="1091"/>
      <c r="BB53" s="1091"/>
      <c r="BC53" s="1091"/>
      <c r="BD53" s="1091"/>
      <c r="BE53" s="1037"/>
      <c r="BF53" s="1037"/>
      <c r="BG53" s="1037"/>
      <c r="BH53" s="1037"/>
      <c r="BI53" s="1038"/>
      <c r="BJ53" s="228"/>
      <c r="BK53" s="228"/>
      <c r="BL53" s="228"/>
      <c r="BM53" s="228"/>
      <c r="BN53" s="228"/>
      <c r="BO53" s="237"/>
      <c r="BP53" s="237"/>
      <c r="BQ53" s="234">
        <v>47</v>
      </c>
      <c r="BR53" s="235"/>
      <c r="BS53" s="1057"/>
      <c r="BT53" s="1058"/>
      <c r="BU53" s="1058"/>
      <c r="BV53" s="1058"/>
      <c r="BW53" s="1058"/>
      <c r="BX53" s="1058"/>
      <c r="BY53" s="1058"/>
      <c r="BZ53" s="1058"/>
      <c r="CA53" s="1058"/>
      <c r="CB53" s="1058"/>
      <c r="CC53" s="1058"/>
      <c r="CD53" s="1058"/>
      <c r="CE53" s="1058"/>
      <c r="CF53" s="1058"/>
      <c r="CG53" s="1079"/>
      <c r="CH53" s="1054"/>
      <c r="CI53" s="1055"/>
      <c r="CJ53" s="1055"/>
      <c r="CK53" s="1055"/>
      <c r="CL53" s="1056"/>
      <c r="CM53" s="1054"/>
      <c r="CN53" s="1055"/>
      <c r="CO53" s="1055"/>
      <c r="CP53" s="1055"/>
      <c r="CQ53" s="1056"/>
      <c r="CR53" s="1054"/>
      <c r="CS53" s="1055"/>
      <c r="CT53" s="1055"/>
      <c r="CU53" s="1055"/>
      <c r="CV53" s="1056"/>
      <c r="CW53" s="1054"/>
      <c r="CX53" s="1055"/>
      <c r="CY53" s="1055"/>
      <c r="CZ53" s="1055"/>
      <c r="DA53" s="1056"/>
      <c r="DB53" s="1054"/>
      <c r="DC53" s="1055"/>
      <c r="DD53" s="1055"/>
      <c r="DE53" s="1055"/>
      <c r="DF53" s="1056"/>
      <c r="DG53" s="1054"/>
      <c r="DH53" s="1055"/>
      <c r="DI53" s="1055"/>
      <c r="DJ53" s="1055"/>
      <c r="DK53" s="1056"/>
      <c r="DL53" s="1054"/>
      <c r="DM53" s="1055"/>
      <c r="DN53" s="1055"/>
      <c r="DO53" s="1055"/>
      <c r="DP53" s="1056"/>
      <c r="DQ53" s="1054"/>
      <c r="DR53" s="1055"/>
      <c r="DS53" s="1055"/>
      <c r="DT53" s="1055"/>
      <c r="DU53" s="1056"/>
      <c r="DV53" s="1057"/>
      <c r="DW53" s="1058"/>
      <c r="DX53" s="1058"/>
      <c r="DY53" s="1058"/>
      <c r="DZ53" s="1059"/>
      <c r="EA53" s="226"/>
    </row>
    <row r="54" spans="1:131" ht="26.25" customHeight="1" x14ac:dyDescent="0.2">
      <c r="A54" s="234">
        <v>27</v>
      </c>
      <c r="B54" s="1095"/>
      <c r="C54" s="1096"/>
      <c r="D54" s="1096"/>
      <c r="E54" s="1096"/>
      <c r="F54" s="1096"/>
      <c r="G54" s="1096"/>
      <c r="H54" s="1096"/>
      <c r="I54" s="1096"/>
      <c r="J54" s="1096"/>
      <c r="K54" s="1096"/>
      <c r="L54" s="1096"/>
      <c r="M54" s="1096"/>
      <c r="N54" s="1096"/>
      <c r="O54" s="1096"/>
      <c r="P54" s="1097"/>
      <c r="Q54" s="1098"/>
      <c r="R54" s="1090"/>
      <c r="S54" s="1090"/>
      <c r="T54" s="1090"/>
      <c r="U54" s="1090"/>
      <c r="V54" s="1090"/>
      <c r="W54" s="1090"/>
      <c r="X54" s="1090"/>
      <c r="Y54" s="1090"/>
      <c r="Z54" s="1090"/>
      <c r="AA54" s="1090"/>
      <c r="AB54" s="1090"/>
      <c r="AC54" s="1090"/>
      <c r="AD54" s="1090"/>
      <c r="AE54" s="1099"/>
      <c r="AF54" s="1100"/>
      <c r="AG54" s="1101"/>
      <c r="AH54" s="1101"/>
      <c r="AI54" s="1101"/>
      <c r="AJ54" s="1102"/>
      <c r="AK54" s="1089"/>
      <c r="AL54" s="1090"/>
      <c r="AM54" s="1090"/>
      <c r="AN54" s="1090"/>
      <c r="AO54" s="1090"/>
      <c r="AP54" s="1090"/>
      <c r="AQ54" s="1090"/>
      <c r="AR54" s="1090"/>
      <c r="AS54" s="1090"/>
      <c r="AT54" s="1090"/>
      <c r="AU54" s="1090"/>
      <c r="AV54" s="1090"/>
      <c r="AW54" s="1090"/>
      <c r="AX54" s="1090"/>
      <c r="AY54" s="1090"/>
      <c r="AZ54" s="1091"/>
      <c r="BA54" s="1091"/>
      <c r="BB54" s="1091"/>
      <c r="BC54" s="1091"/>
      <c r="BD54" s="1091"/>
      <c r="BE54" s="1037"/>
      <c r="BF54" s="1037"/>
      <c r="BG54" s="1037"/>
      <c r="BH54" s="1037"/>
      <c r="BI54" s="1038"/>
      <c r="BJ54" s="228"/>
      <c r="BK54" s="228"/>
      <c r="BL54" s="228"/>
      <c r="BM54" s="228"/>
      <c r="BN54" s="228"/>
      <c r="BO54" s="237"/>
      <c r="BP54" s="237"/>
      <c r="BQ54" s="234">
        <v>48</v>
      </c>
      <c r="BR54" s="235"/>
      <c r="BS54" s="1057"/>
      <c r="BT54" s="1058"/>
      <c r="BU54" s="1058"/>
      <c r="BV54" s="1058"/>
      <c r="BW54" s="1058"/>
      <c r="BX54" s="1058"/>
      <c r="BY54" s="1058"/>
      <c r="BZ54" s="1058"/>
      <c r="CA54" s="1058"/>
      <c r="CB54" s="1058"/>
      <c r="CC54" s="1058"/>
      <c r="CD54" s="1058"/>
      <c r="CE54" s="1058"/>
      <c r="CF54" s="1058"/>
      <c r="CG54" s="1079"/>
      <c r="CH54" s="1054"/>
      <c r="CI54" s="1055"/>
      <c r="CJ54" s="1055"/>
      <c r="CK54" s="1055"/>
      <c r="CL54" s="1056"/>
      <c r="CM54" s="1054"/>
      <c r="CN54" s="1055"/>
      <c r="CO54" s="1055"/>
      <c r="CP54" s="1055"/>
      <c r="CQ54" s="1056"/>
      <c r="CR54" s="1054"/>
      <c r="CS54" s="1055"/>
      <c r="CT54" s="1055"/>
      <c r="CU54" s="1055"/>
      <c r="CV54" s="1056"/>
      <c r="CW54" s="1054"/>
      <c r="CX54" s="1055"/>
      <c r="CY54" s="1055"/>
      <c r="CZ54" s="1055"/>
      <c r="DA54" s="1056"/>
      <c r="DB54" s="1054"/>
      <c r="DC54" s="1055"/>
      <c r="DD54" s="1055"/>
      <c r="DE54" s="1055"/>
      <c r="DF54" s="1056"/>
      <c r="DG54" s="1054"/>
      <c r="DH54" s="1055"/>
      <c r="DI54" s="1055"/>
      <c r="DJ54" s="1055"/>
      <c r="DK54" s="1056"/>
      <c r="DL54" s="1054"/>
      <c r="DM54" s="1055"/>
      <c r="DN54" s="1055"/>
      <c r="DO54" s="1055"/>
      <c r="DP54" s="1056"/>
      <c r="DQ54" s="1054"/>
      <c r="DR54" s="1055"/>
      <c r="DS54" s="1055"/>
      <c r="DT54" s="1055"/>
      <c r="DU54" s="1056"/>
      <c r="DV54" s="1057"/>
      <c r="DW54" s="1058"/>
      <c r="DX54" s="1058"/>
      <c r="DY54" s="1058"/>
      <c r="DZ54" s="1059"/>
      <c r="EA54" s="226"/>
    </row>
    <row r="55" spans="1:131" ht="26.25" customHeight="1" x14ac:dyDescent="0.2">
      <c r="A55" s="234">
        <v>28</v>
      </c>
      <c r="B55" s="1095"/>
      <c r="C55" s="1096"/>
      <c r="D55" s="1096"/>
      <c r="E55" s="1096"/>
      <c r="F55" s="1096"/>
      <c r="G55" s="1096"/>
      <c r="H55" s="1096"/>
      <c r="I55" s="1096"/>
      <c r="J55" s="1096"/>
      <c r="K55" s="1096"/>
      <c r="L55" s="1096"/>
      <c r="M55" s="1096"/>
      <c r="N55" s="1096"/>
      <c r="O55" s="1096"/>
      <c r="P55" s="1097"/>
      <c r="Q55" s="1098"/>
      <c r="R55" s="1090"/>
      <c r="S55" s="1090"/>
      <c r="T55" s="1090"/>
      <c r="U55" s="1090"/>
      <c r="V55" s="1090"/>
      <c r="W55" s="1090"/>
      <c r="X55" s="1090"/>
      <c r="Y55" s="1090"/>
      <c r="Z55" s="1090"/>
      <c r="AA55" s="1090"/>
      <c r="AB55" s="1090"/>
      <c r="AC55" s="1090"/>
      <c r="AD55" s="1090"/>
      <c r="AE55" s="1099"/>
      <c r="AF55" s="1100"/>
      <c r="AG55" s="1101"/>
      <c r="AH55" s="1101"/>
      <c r="AI55" s="1101"/>
      <c r="AJ55" s="1102"/>
      <c r="AK55" s="1089"/>
      <c r="AL55" s="1090"/>
      <c r="AM55" s="1090"/>
      <c r="AN55" s="1090"/>
      <c r="AO55" s="1090"/>
      <c r="AP55" s="1090"/>
      <c r="AQ55" s="1090"/>
      <c r="AR55" s="1090"/>
      <c r="AS55" s="1090"/>
      <c r="AT55" s="1090"/>
      <c r="AU55" s="1090"/>
      <c r="AV55" s="1090"/>
      <c r="AW55" s="1090"/>
      <c r="AX55" s="1090"/>
      <c r="AY55" s="1090"/>
      <c r="AZ55" s="1091"/>
      <c r="BA55" s="1091"/>
      <c r="BB55" s="1091"/>
      <c r="BC55" s="1091"/>
      <c r="BD55" s="1091"/>
      <c r="BE55" s="1037"/>
      <c r="BF55" s="1037"/>
      <c r="BG55" s="1037"/>
      <c r="BH55" s="1037"/>
      <c r="BI55" s="1038"/>
      <c r="BJ55" s="228"/>
      <c r="BK55" s="228"/>
      <c r="BL55" s="228"/>
      <c r="BM55" s="228"/>
      <c r="BN55" s="228"/>
      <c r="BO55" s="237"/>
      <c r="BP55" s="237"/>
      <c r="BQ55" s="234">
        <v>49</v>
      </c>
      <c r="BR55" s="235"/>
      <c r="BS55" s="1057"/>
      <c r="BT55" s="1058"/>
      <c r="BU55" s="1058"/>
      <c r="BV55" s="1058"/>
      <c r="BW55" s="1058"/>
      <c r="BX55" s="1058"/>
      <c r="BY55" s="1058"/>
      <c r="BZ55" s="1058"/>
      <c r="CA55" s="1058"/>
      <c r="CB55" s="1058"/>
      <c r="CC55" s="1058"/>
      <c r="CD55" s="1058"/>
      <c r="CE55" s="1058"/>
      <c r="CF55" s="1058"/>
      <c r="CG55" s="1079"/>
      <c r="CH55" s="1054"/>
      <c r="CI55" s="1055"/>
      <c r="CJ55" s="1055"/>
      <c r="CK55" s="1055"/>
      <c r="CL55" s="1056"/>
      <c r="CM55" s="1054"/>
      <c r="CN55" s="1055"/>
      <c r="CO55" s="1055"/>
      <c r="CP55" s="1055"/>
      <c r="CQ55" s="1056"/>
      <c r="CR55" s="1054"/>
      <c r="CS55" s="1055"/>
      <c r="CT55" s="1055"/>
      <c r="CU55" s="1055"/>
      <c r="CV55" s="1056"/>
      <c r="CW55" s="1054"/>
      <c r="CX55" s="1055"/>
      <c r="CY55" s="1055"/>
      <c r="CZ55" s="1055"/>
      <c r="DA55" s="1056"/>
      <c r="DB55" s="1054"/>
      <c r="DC55" s="1055"/>
      <c r="DD55" s="1055"/>
      <c r="DE55" s="1055"/>
      <c r="DF55" s="1056"/>
      <c r="DG55" s="1054"/>
      <c r="DH55" s="1055"/>
      <c r="DI55" s="1055"/>
      <c r="DJ55" s="1055"/>
      <c r="DK55" s="1056"/>
      <c r="DL55" s="1054"/>
      <c r="DM55" s="1055"/>
      <c r="DN55" s="1055"/>
      <c r="DO55" s="1055"/>
      <c r="DP55" s="1056"/>
      <c r="DQ55" s="1054"/>
      <c r="DR55" s="1055"/>
      <c r="DS55" s="1055"/>
      <c r="DT55" s="1055"/>
      <c r="DU55" s="1056"/>
      <c r="DV55" s="1057"/>
      <c r="DW55" s="1058"/>
      <c r="DX55" s="1058"/>
      <c r="DY55" s="1058"/>
      <c r="DZ55" s="1059"/>
      <c r="EA55" s="226"/>
    </row>
    <row r="56" spans="1:131" ht="26.25" customHeight="1" x14ac:dyDescent="0.2">
      <c r="A56" s="234">
        <v>29</v>
      </c>
      <c r="B56" s="1095"/>
      <c r="C56" s="1096"/>
      <c r="D56" s="1096"/>
      <c r="E56" s="1096"/>
      <c r="F56" s="1096"/>
      <c r="G56" s="1096"/>
      <c r="H56" s="1096"/>
      <c r="I56" s="1096"/>
      <c r="J56" s="1096"/>
      <c r="K56" s="1096"/>
      <c r="L56" s="1096"/>
      <c r="M56" s="1096"/>
      <c r="N56" s="1096"/>
      <c r="O56" s="1096"/>
      <c r="P56" s="1097"/>
      <c r="Q56" s="1098"/>
      <c r="R56" s="1090"/>
      <c r="S56" s="1090"/>
      <c r="T56" s="1090"/>
      <c r="U56" s="1090"/>
      <c r="V56" s="1090"/>
      <c r="W56" s="1090"/>
      <c r="X56" s="1090"/>
      <c r="Y56" s="1090"/>
      <c r="Z56" s="1090"/>
      <c r="AA56" s="1090"/>
      <c r="AB56" s="1090"/>
      <c r="AC56" s="1090"/>
      <c r="AD56" s="1090"/>
      <c r="AE56" s="1099"/>
      <c r="AF56" s="1100"/>
      <c r="AG56" s="1101"/>
      <c r="AH56" s="1101"/>
      <c r="AI56" s="1101"/>
      <c r="AJ56" s="1102"/>
      <c r="AK56" s="1089"/>
      <c r="AL56" s="1090"/>
      <c r="AM56" s="1090"/>
      <c r="AN56" s="1090"/>
      <c r="AO56" s="1090"/>
      <c r="AP56" s="1090"/>
      <c r="AQ56" s="1090"/>
      <c r="AR56" s="1090"/>
      <c r="AS56" s="1090"/>
      <c r="AT56" s="1090"/>
      <c r="AU56" s="1090"/>
      <c r="AV56" s="1090"/>
      <c r="AW56" s="1090"/>
      <c r="AX56" s="1090"/>
      <c r="AY56" s="1090"/>
      <c r="AZ56" s="1091"/>
      <c r="BA56" s="1091"/>
      <c r="BB56" s="1091"/>
      <c r="BC56" s="1091"/>
      <c r="BD56" s="1091"/>
      <c r="BE56" s="1037"/>
      <c r="BF56" s="1037"/>
      <c r="BG56" s="1037"/>
      <c r="BH56" s="1037"/>
      <c r="BI56" s="1038"/>
      <c r="BJ56" s="228"/>
      <c r="BK56" s="228"/>
      <c r="BL56" s="228"/>
      <c r="BM56" s="228"/>
      <c r="BN56" s="228"/>
      <c r="BO56" s="237"/>
      <c r="BP56" s="237"/>
      <c r="BQ56" s="234">
        <v>50</v>
      </c>
      <c r="BR56" s="235"/>
      <c r="BS56" s="1057"/>
      <c r="BT56" s="1058"/>
      <c r="BU56" s="1058"/>
      <c r="BV56" s="1058"/>
      <c r="BW56" s="1058"/>
      <c r="BX56" s="1058"/>
      <c r="BY56" s="1058"/>
      <c r="BZ56" s="1058"/>
      <c r="CA56" s="1058"/>
      <c r="CB56" s="1058"/>
      <c r="CC56" s="1058"/>
      <c r="CD56" s="1058"/>
      <c r="CE56" s="1058"/>
      <c r="CF56" s="1058"/>
      <c r="CG56" s="1079"/>
      <c r="CH56" s="1054"/>
      <c r="CI56" s="1055"/>
      <c r="CJ56" s="1055"/>
      <c r="CK56" s="1055"/>
      <c r="CL56" s="1056"/>
      <c r="CM56" s="1054"/>
      <c r="CN56" s="1055"/>
      <c r="CO56" s="1055"/>
      <c r="CP56" s="1055"/>
      <c r="CQ56" s="1056"/>
      <c r="CR56" s="1054"/>
      <c r="CS56" s="1055"/>
      <c r="CT56" s="1055"/>
      <c r="CU56" s="1055"/>
      <c r="CV56" s="1056"/>
      <c r="CW56" s="1054"/>
      <c r="CX56" s="1055"/>
      <c r="CY56" s="1055"/>
      <c r="CZ56" s="1055"/>
      <c r="DA56" s="1056"/>
      <c r="DB56" s="1054"/>
      <c r="DC56" s="1055"/>
      <c r="DD56" s="1055"/>
      <c r="DE56" s="1055"/>
      <c r="DF56" s="1056"/>
      <c r="DG56" s="1054"/>
      <c r="DH56" s="1055"/>
      <c r="DI56" s="1055"/>
      <c r="DJ56" s="1055"/>
      <c r="DK56" s="1056"/>
      <c r="DL56" s="1054"/>
      <c r="DM56" s="1055"/>
      <c r="DN56" s="1055"/>
      <c r="DO56" s="1055"/>
      <c r="DP56" s="1056"/>
      <c r="DQ56" s="1054"/>
      <c r="DR56" s="1055"/>
      <c r="DS56" s="1055"/>
      <c r="DT56" s="1055"/>
      <c r="DU56" s="1056"/>
      <c r="DV56" s="1057"/>
      <c r="DW56" s="1058"/>
      <c r="DX56" s="1058"/>
      <c r="DY56" s="1058"/>
      <c r="DZ56" s="1059"/>
      <c r="EA56" s="226"/>
    </row>
    <row r="57" spans="1:131" ht="26.25" customHeight="1" x14ac:dyDescent="0.2">
      <c r="A57" s="234">
        <v>30</v>
      </c>
      <c r="B57" s="1095"/>
      <c r="C57" s="1096"/>
      <c r="D57" s="1096"/>
      <c r="E57" s="1096"/>
      <c r="F57" s="1096"/>
      <c r="G57" s="1096"/>
      <c r="H57" s="1096"/>
      <c r="I57" s="1096"/>
      <c r="J57" s="1096"/>
      <c r="K57" s="1096"/>
      <c r="L57" s="1096"/>
      <c r="M57" s="1096"/>
      <c r="N57" s="1096"/>
      <c r="O57" s="1096"/>
      <c r="P57" s="1097"/>
      <c r="Q57" s="1098"/>
      <c r="R57" s="1090"/>
      <c r="S57" s="1090"/>
      <c r="T57" s="1090"/>
      <c r="U57" s="1090"/>
      <c r="V57" s="1090"/>
      <c r="W57" s="1090"/>
      <c r="X57" s="1090"/>
      <c r="Y57" s="1090"/>
      <c r="Z57" s="1090"/>
      <c r="AA57" s="1090"/>
      <c r="AB57" s="1090"/>
      <c r="AC57" s="1090"/>
      <c r="AD57" s="1090"/>
      <c r="AE57" s="1099"/>
      <c r="AF57" s="1100"/>
      <c r="AG57" s="1101"/>
      <c r="AH57" s="1101"/>
      <c r="AI57" s="1101"/>
      <c r="AJ57" s="1102"/>
      <c r="AK57" s="1089"/>
      <c r="AL57" s="1090"/>
      <c r="AM57" s="1090"/>
      <c r="AN57" s="1090"/>
      <c r="AO57" s="1090"/>
      <c r="AP57" s="1090"/>
      <c r="AQ57" s="1090"/>
      <c r="AR57" s="1090"/>
      <c r="AS57" s="1090"/>
      <c r="AT57" s="1090"/>
      <c r="AU57" s="1090"/>
      <c r="AV57" s="1090"/>
      <c r="AW57" s="1090"/>
      <c r="AX57" s="1090"/>
      <c r="AY57" s="1090"/>
      <c r="AZ57" s="1091"/>
      <c r="BA57" s="1091"/>
      <c r="BB57" s="1091"/>
      <c r="BC57" s="1091"/>
      <c r="BD57" s="1091"/>
      <c r="BE57" s="1037"/>
      <c r="BF57" s="1037"/>
      <c r="BG57" s="1037"/>
      <c r="BH57" s="1037"/>
      <c r="BI57" s="1038"/>
      <c r="BJ57" s="228"/>
      <c r="BK57" s="228"/>
      <c r="BL57" s="228"/>
      <c r="BM57" s="228"/>
      <c r="BN57" s="228"/>
      <c r="BO57" s="237"/>
      <c r="BP57" s="237"/>
      <c r="BQ57" s="234">
        <v>51</v>
      </c>
      <c r="BR57" s="235"/>
      <c r="BS57" s="1057"/>
      <c r="BT57" s="1058"/>
      <c r="BU57" s="1058"/>
      <c r="BV57" s="1058"/>
      <c r="BW57" s="1058"/>
      <c r="BX57" s="1058"/>
      <c r="BY57" s="1058"/>
      <c r="BZ57" s="1058"/>
      <c r="CA57" s="1058"/>
      <c r="CB57" s="1058"/>
      <c r="CC57" s="1058"/>
      <c r="CD57" s="1058"/>
      <c r="CE57" s="1058"/>
      <c r="CF57" s="1058"/>
      <c r="CG57" s="1079"/>
      <c r="CH57" s="1054"/>
      <c r="CI57" s="1055"/>
      <c r="CJ57" s="1055"/>
      <c r="CK57" s="1055"/>
      <c r="CL57" s="1056"/>
      <c r="CM57" s="1054"/>
      <c r="CN57" s="1055"/>
      <c r="CO57" s="1055"/>
      <c r="CP57" s="1055"/>
      <c r="CQ57" s="1056"/>
      <c r="CR57" s="1054"/>
      <c r="CS57" s="1055"/>
      <c r="CT57" s="1055"/>
      <c r="CU57" s="1055"/>
      <c r="CV57" s="1056"/>
      <c r="CW57" s="1054"/>
      <c r="CX57" s="1055"/>
      <c r="CY57" s="1055"/>
      <c r="CZ57" s="1055"/>
      <c r="DA57" s="1056"/>
      <c r="DB57" s="1054"/>
      <c r="DC57" s="1055"/>
      <c r="DD57" s="1055"/>
      <c r="DE57" s="1055"/>
      <c r="DF57" s="1056"/>
      <c r="DG57" s="1054"/>
      <c r="DH57" s="1055"/>
      <c r="DI57" s="1055"/>
      <c r="DJ57" s="1055"/>
      <c r="DK57" s="1056"/>
      <c r="DL57" s="1054"/>
      <c r="DM57" s="1055"/>
      <c r="DN57" s="1055"/>
      <c r="DO57" s="1055"/>
      <c r="DP57" s="1056"/>
      <c r="DQ57" s="1054"/>
      <c r="DR57" s="1055"/>
      <c r="DS57" s="1055"/>
      <c r="DT57" s="1055"/>
      <c r="DU57" s="1056"/>
      <c r="DV57" s="1057"/>
      <c r="DW57" s="1058"/>
      <c r="DX57" s="1058"/>
      <c r="DY57" s="1058"/>
      <c r="DZ57" s="1059"/>
      <c r="EA57" s="226"/>
    </row>
    <row r="58" spans="1:131" ht="26.25" customHeight="1" x14ac:dyDescent="0.2">
      <c r="A58" s="234">
        <v>31</v>
      </c>
      <c r="B58" s="1095"/>
      <c r="C58" s="1096"/>
      <c r="D58" s="1096"/>
      <c r="E58" s="1096"/>
      <c r="F58" s="1096"/>
      <c r="G58" s="1096"/>
      <c r="H58" s="1096"/>
      <c r="I58" s="1096"/>
      <c r="J58" s="1096"/>
      <c r="K58" s="1096"/>
      <c r="L58" s="1096"/>
      <c r="M58" s="1096"/>
      <c r="N58" s="1096"/>
      <c r="O58" s="1096"/>
      <c r="P58" s="1097"/>
      <c r="Q58" s="1098"/>
      <c r="R58" s="1090"/>
      <c r="S58" s="1090"/>
      <c r="T58" s="1090"/>
      <c r="U58" s="1090"/>
      <c r="V58" s="1090"/>
      <c r="W58" s="1090"/>
      <c r="X58" s="1090"/>
      <c r="Y58" s="1090"/>
      <c r="Z58" s="1090"/>
      <c r="AA58" s="1090"/>
      <c r="AB58" s="1090"/>
      <c r="AC58" s="1090"/>
      <c r="AD58" s="1090"/>
      <c r="AE58" s="1099"/>
      <c r="AF58" s="1100"/>
      <c r="AG58" s="1101"/>
      <c r="AH58" s="1101"/>
      <c r="AI58" s="1101"/>
      <c r="AJ58" s="1102"/>
      <c r="AK58" s="1089"/>
      <c r="AL58" s="1090"/>
      <c r="AM58" s="1090"/>
      <c r="AN58" s="1090"/>
      <c r="AO58" s="1090"/>
      <c r="AP58" s="1090"/>
      <c r="AQ58" s="1090"/>
      <c r="AR58" s="1090"/>
      <c r="AS58" s="1090"/>
      <c r="AT58" s="1090"/>
      <c r="AU58" s="1090"/>
      <c r="AV58" s="1090"/>
      <c r="AW58" s="1090"/>
      <c r="AX58" s="1090"/>
      <c r="AY58" s="1090"/>
      <c r="AZ58" s="1091"/>
      <c r="BA58" s="1091"/>
      <c r="BB58" s="1091"/>
      <c r="BC58" s="1091"/>
      <c r="BD58" s="1091"/>
      <c r="BE58" s="1037"/>
      <c r="BF58" s="1037"/>
      <c r="BG58" s="1037"/>
      <c r="BH58" s="1037"/>
      <c r="BI58" s="1038"/>
      <c r="BJ58" s="228"/>
      <c r="BK58" s="228"/>
      <c r="BL58" s="228"/>
      <c r="BM58" s="228"/>
      <c r="BN58" s="228"/>
      <c r="BO58" s="237"/>
      <c r="BP58" s="237"/>
      <c r="BQ58" s="234">
        <v>52</v>
      </c>
      <c r="BR58" s="235"/>
      <c r="BS58" s="1057"/>
      <c r="BT58" s="1058"/>
      <c r="BU58" s="1058"/>
      <c r="BV58" s="1058"/>
      <c r="BW58" s="1058"/>
      <c r="BX58" s="1058"/>
      <c r="BY58" s="1058"/>
      <c r="BZ58" s="1058"/>
      <c r="CA58" s="1058"/>
      <c r="CB58" s="1058"/>
      <c r="CC58" s="1058"/>
      <c r="CD58" s="1058"/>
      <c r="CE58" s="1058"/>
      <c r="CF58" s="1058"/>
      <c r="CG58" s="1079"/>
      <c r="CH58" s="1054"/>
      <c r="CI58" s="1055"/>
      <c r="CJ58" s="1055"/>
      <c r="CK58" s="1055"/>
      <c r="CL58" s="1056"/>
      <c r="CM58" s="1054"/>
      <c r="CN58" s="1055"/>
      <c r="CO58" s="1055"/>
      <c r="CP58" s="1055"/>
      <c r="CQ58" s="1056"/>
      <c r="CR58" s="1054"/>
      <c r="CS58" s="1055"/>
      <c r="CT58" s="1055"/>
      <c r="CU58" s="1055"/>
      <c r="CV58" s="1056"/>
      <c r="CW58" s="1054"/>
      <c r="CX58" s="1055"/>
      <c r="CY58" s="1055"/>
      <c r="CZ58" s="1055"/>
      <c r="DA58" s="1056"/>
      <c r="DB58" s="1054"/>
      <c r="DC58" s="1055"/>
      <c r="DD58" s="1055"/>
      <c r="DE58" s="1055"/>
      <c r="DF58" s="1056"/>
      <c r="DG58" s="1054"/>
      <c r="DH58" s="1055"/>
      <c r="DI58" s="1055"/>
      <c r="DJ58" s="1055"/>
      <c r="DK58" s="1056"/>
      <c r="DL58" s="1054"/>
      <c r="DM58" s="1055"/>
      <c r="DN58" s="1055"/>
      <c r="DO58" s="1055"/>
      <c r="DP58" s="1056"/>
      <c r="DQ58" s="1054"/>
      <c r="DR58" s="1055"/>
      <c r="DS58" s="1055"/>
      <c r="DT58" s="1055"/>
      <c r="DU58" s="1056"/>
      <c r="DV58" s="1057"/>
      <c r="DW58" s="1058"/>
      <c r="DX58" s="1058"/>
      <c r="DY58" s="1058"/>
      <c r="DZ58" s="1059"/>
      <c r="EA58" s="226"/>
    </row>
    <row r="59" spans="1:131" ht="26.25" customHeight="1" x14ac:dyDescent="0.2">
      <c r="A59" s="234">
        <v>32</v>
      </c>
      <c r="B59" s="1095"/>
      <c r="C59" s="1096"/>
      <c r="D59" s="1096"/>
      <c r="E59" s="1096"/>
      <c r="F59" s="1096"/>
      <c r="G59" s="1096"/>
      <c r="H59" s="1096"/>
      <c r="I59" s="1096"/>
      <c r="J59" s="1096"/>
      <c r="K59" s="1096"/>
      <c r="L59" s="1096"/>
      <c r="M59" s="1096"/>
      <c r="N59" s="1096"/>
      <c r="O59" s="1096"/>
      <c r="P59" s="1097"/>
      <c r="Q59" s="1098"/>
      <c r="R59" s="1090"/>
      <c r="S59" s="1090"/>
      <c r="T59" s="1090"/>
      <c r="U59" s="1090"/>
      <c r="V59" s="1090"/>
      <c r="W59" s="1090"/>
      <c r="X59" s="1090"/>
      <c r="Y59" s="1090"/>
      <c r="Z59" s="1090"/>
      <c r="AA59" s="1090"/>
      <c r="AB59" s="1090"/>
      <c r="AC59" s="1090"/>
      <c r="AD59" s="1090"/>
      <c r="AE59" s="1099"/>
      <c r="AF59" s="1100"/>
      <c r="AG59" s="1101"/>
      <c r="AH59" s="1101"/>
      <c r="AI59" s="1101"/>
      <c r="AJ59" s="1102"/>
      <c r="AK59" s="1089"/>
      <c r="AL59" s="1090"/>
      <c r="AM59" s="1090"/>
      <c r="AN59" s="1090"/>
      <c r="AO59" s="1090"/>
      <c r="AP59" s="1090"/>
      <c r="AQ59" s="1090"/>
      <c r="AR59" s="1090"/>
      <c r="AS59" s="1090"/>
      <c r="AT59" s="1090"/>
      <c r="AU59" s="1090"/>
      <c r="AV59" s="1090"/>
      <c r="AW59" s="1090"/>
      <c r="AX59" s="1090"/>
      <c r="AY59" s="1090"/>
      <c r="AZ59" s="1091"/>
      <c r="BA59" s="1091"/>
      <c r="BB59" s="1091"/>
      <c r="BC59" s="1091"/>
      <c r="BD59" s="1091"/>
      <c r="BE59" s="1037"/>
      <c r="BF59" s="1037"/>
      <c r="BG59" s="1037"/>
      <c r="BH59" s="1037"/>
      <c r="BI59" s="1038"/>
      <c r="BJ59" s="228"/>
      <c r="BK59" s="228"/>
      <c r="BL59" s="228"/>
      <c r="BM59" s="228"/>
      <c r="BN59" s="228"/>
      <c r="BO59" s="237"/>
      <c r="BP59" s="237"/>
      <c r="BQ59" s="234">
        <v>53</v>
      </c>
      <c r="BR59" s="235"/>
      <c r="BS59" s="1057"/>
      <c r="BT59" s="1058"/>
      <c r="BU59" s="1058"/>
      <c r="BV59" s="1058"/>
      <c r="BW59" s="1058"/>
      <c r="BX59" s="1058"/>
      <c r="BY59" s="1058"/>
      <c r="BZ59" s="1058"/>
      <c r="CA59" s="1058"/>
      <c r="CB59" s="1058"/>
      <c r="CC59" s="1058"/>
      <c r="CD59" s="1058"/>
      <c r="CE59" s="1058"/>
      <c r="CF59" s="1058"/>
      <c r="CG59" s="1079"/>
      <c r="CH59" s="1054"/>
      <c r="CI59" s="1055"/>
      <c r="CJ59" s="1055"/>
      <c r="CK59" s="1055"/>
      <c r="CL59" s="1056"/>
      <c r="CM59" s="1054"/>
      <c r="CN59" s="1055"/>
      <c r="CO59" s="1055"/>
      <c r="CP59" s="1055"/>
      <c r="CQ59" s="1056"/>
      <c r="CR59" s="1054"/>
      <c r="CS59" s="1055"/>
      <c r="CT59" s="1055"/>
      <c r="CU59" s="1055"/>
      <c r="CV59" s="1056"/>
      <c r="CW59" s="1054"/>
      <c r="CX59" s="1055"/>
      <c r="CY59" s="1055"/>
      <c r="CZ59" s="1055"/>
      <c r="DA59" s="1056"/>
      <c r="DB59" s="1054"/>
      <c r="DC59" s="1055"/>
      <c r="DD59" s="1055"/>
      <c r="DE59" s="1055"/>
      <c r="DF59" s="1056"/>
      <c r="DG59" s="1054"/>
      <c r="DH59" s="1055"/>
      <c r="DI59" s="1055"/>
      <c r="DJ59" s="1055"/>
      <c r="DK59" s="1056"/>
      <c r="DL59" s="1054"/>
      <c r="DM59" s="1055"/>
      <c r="DN59" s="1055"/>
      <c r="DO59" s="1055"/>
      <c r="DP59" s="1056"/>
      <c r="DQ59" s="1054"/>
      <c r="DR59" s="1055"/>
      <c r="DS59" s="1055"/>
      <c r="DT59" s="1055"/>
      <c r="DU59" s="1056"/>
      <c r="DV59" s="1057"/>
      <c r="DW59" s="1058"/>
      <c r="DX59" s="1058"/>
      <c r="DY59" s="1058"/>
      <c r="DZ59" s="1059"/>
      <c r="EA59" s="226"/>
    </row>
    <row r="60" spans="1:131" ht="26.25" customHeight="1" x14ac:dyDescent="0.2">
      <c r="A60" s="234">
        <v>33</v>
      </c>
      <c r="B60" s="1095"/>
      <c r="C60" s="1096"/>
      <c r="D60" s="1096"/>
      <c r="E60" s="1096"/>
      <c r="F60" s="1096"/>
      <c r="G60" s="1096"/>
      <c r="H60" s="1096"/>
      <c r="I60" s="1096"/>
      <c r="J60" s="1096"/>
      <c r="K60" s="1096"/>
      <c r="L60" s="1096"/>
      <c r="M60" s="1096"/>
      <c r="N60" s="1096"/>
      <c r="O60" s="1096"/>
      <c r="P60" s="1097"/>
      <c r="Q60" s="1098"/>
      <c r="R60" s="1090"/>
      <c r="S60" s="1090"/>
      <c r="T60" s="1090"/>
      <c r="U60" s="1090"/>
      <c r="V60" s="1090"/>
      <c r="W60" s="1090"/>
      <c r="X60" s="1090"/>
      <c r="Y60" s="1090"/>
      <c r="Z60" s="1090"/>
      <c r="AA60" s="1090"/>
      <c r="AB60" s="1090"/>
      <c r="AC60" s="1090"/>
      <c r="AD60" s="1090"/>
      <c r="AE60" s="1099"/>
      <c r="AF60" s="1100"/>
      <c r="AG60" s="1101"/>
      <c r="AH60" s="1101"/>
      <c r="AI60" s="1101"/>
      <c r="AJ60" s="1102"/>
      <c r="AK60" s="1089"/>
      <c r="AL60" s="1090"/>
      <c r="AM60" s="1090"/>
      <c r="AN60" s="1090"/>
      <c r="AO60" s="1090"/>
      <c r="AP60" s="1090"/>
      <c r="AQ60" s="1090"/>
      <c r="AR60" s="1090"/>
      <c r="AS60" s="1090"/>
      <c r="AT60" s="1090"/>
      <c r="AU60" s="1090"/>
      <c r="AV60" s="1090"/>
      <c r="AW60" s="1090"/>
      <c r="AX60" s="1090"/>
      <c r="AY60" s="1090"/>
      <c r="AZ60" s="1091"/>
      <c r="BA60" s="1091"/>
      <c r="BB60" s="1091"/>
      <c r="BC60" s="1091"/>
      <c r="BD60" s="1091"/>
      <c r="BE60" s="1037"/>
      <c r="BF60" s="1037"/>
      <c r="BG60" s="1037"/>
      <c r="BH60" s="1037"/>
      <c r="BI60" s="1038"/>
      <c r="BJ60" s="228"/>
      <c r="BK60" s="228"/>
      <c r="BL60" s="228"/>
      <c r="BM60" s="228"/>
      <c r="BN60" s="228"/>
      <c r="BO60" s="237"/>
      <c r="BP60" s="237"/>
      <c r="BQ60" s="234">
        <v>54</v>
      </c>
      <c r="BR60" s="235"/>
      <c r="BS60" s="1057"/>
      <c r="BT60" s="1058"/>
      <c r="BU60" s="1058"/>
      <c r="BV60" s="1058"/>
      <c r="BW60" s="1058"/>
      <c r="BX60" s="1058"/>
      <c r="BY60" s="1058"/>
      <c r="BZ60" s="1058"/>
      <c r="CA60" s="1058"/>
      <c r="CB60" s="1058"/>
      <c r="CC60" s="1058"/>
      <c r="CD60" s="1058"/>
      <c r="CE60" s="1058"/>
      <c r="CF60" s="1058"/>
      <c r="CG60" s="1079"/>
      <c r="CH60" s="1054"/>
      <c r="CI60" s="1055"/>
      <c r="CJ60" s="1055"/>
      <c r="CK60" s="1055"/>
      <c r="CL60" s="1056"/>
      <c r="CM60" s="1054"/>
      <c r="CN60" s="1055"/>
      <c r="CO60" s="1055"/>
      <c r="CP60" s="1055"/>
      <c r="CQ60" s="1056"/>
      <c r="CR60" s="1054"/>
      <c r="CS60" s="1055"/>
      <c r="CT60" s="1055"/>
      <c r="CU60" s="1055"/>
      <c r="CV60" s="1056"/>
      <c r="CW60" s="1054"/>
      <c r="CX60" s="1055"/>
      <c r="CY60" s="1055"/>
      <c r="CZ60" s="1055"/>
      <c r="DA60" s="1056"/>
      <c r="DB60" s="1054"/>
      <c r="DC60" s="1055"/>
      <c r="DD60" s="1055"/>
      <c r="DE60" s="1055"/>
      <c r="DF60" s="1056"/>
      <c r="DG60" s="1054"/>
      <c r="DH60" s="1055"/>
      <c r="DI60" s="1055"/>
      <c r="DJ60" s="1055"/>
      <c r="DK60" s="1056"/>
      <c r="DL60" s="1054"/>
      <c r="DM60" s="1055"/>
      <c r="DN60" s="1055"/>
      <c r="DO60" s="1055"/>
      <c r="DP60" s="1056"/>
      <c r="DQ60" s="1054"/>
      <c r="DR60" s="1055"/>
      <c r="DS60" s="1055"/>
      <c r="DT60" s="1055"/>
      <c r="DU60" s="1056"/>
      <c r="DV60" s="1057"/>
      <c r="DW60" s="1058"/>
      <c r="DX60" s="1058"/>
      <c r="DY60" s="1058"/>
      <c r="DZ60" s="1059"/>
      <c r="EA60" s="226"/>
    </row>
    <row r="61" spans="1:131" ht="26.25" customHeight="1" thickBot="1" x14ac:dyDescent="0.25">
      <c r="A61" s="234">
        <v>34</v>
      </c>
      <c r="B61" s="1095"/>
      <c r="C61" s="1096"/>
      <c r="D61" s="1096"/>
      <c r="E61" s="1096"/>
      <c r="F61" s="1096"/>
      <c r="G61" s="1096"/>
      <c r="H61" s="1096"/>
      <c r="I61" s="1096"/>
      <c r="J61" s="1096"/>
      <c r="K61" s="1096"/>
      <c r="L61" s="1096"/>
      <c r="M61" s="1096"/>
      <c r="N61" s="1096"/>
      <c r="O61" s="1096"/>
      <c r="P61" s="1097"/>
      <c r="Q61" s="1098"/>
      <c r="R61" s="1090"/>
      <c r="S61" s="1090"/>
      <c r="T61" s="1090"/>
      <c r="U61" s="1090"/>
      <c r="V61" s="1090"/>
      <c r="W61" s="1090"/>
      <c r="X61" s="1090"/>
      <c r="Y61" s="1090"/>
      <c r="Z61" s="1090"/>
      <c r="AA61" s="1090"/>
      <c r="AB61" s="1090"/>
      <c r="AC61" s="1090"/>
      <c r="AD61" s="1090"/>
      <c r="AE61" s="1099"/>
      <c r="AF61" s="1100"/>
      <c r="AG61" s="1101"/>
      <c r="AH61" s="1101"/>
      <c r="AI61" s="1101"/>
      <c r="AJ61" s="1102"/>
      <c r="AK61" s="1089"/>
      <c r="AL61" s="1090"/>
      <c r="AM61" s="1090"/>
      <c r="AN61" s="1090"/>
      <c r="AO61" s="1090"/>
      <c r="AP61" s="1090"/>
      <c r="AQ61" s="1090"/>
      <c r="AR61" s="1090"/>
      <c r="AS61" s="1090"/>
      <c r="AT61" s="1090"/>
      <c r="AU61" s="1090"/>
      <c r="AV61" s="1090"/>
      <c r="AW61" s="1090"/>
      <c r="AX61" s="1090"/>
      <c r="AY61" s="1090"/>
      <c r="AZ61" s="1091"/>
      <c r="BA61" s="1091"/>
      <c r="BB61" s="1091"/>
      <c r="BC61" s="1091"/>
      <c r="BD61" s="1091"/>
      <c r="BE61" s="1037"/>
      <c r="BF61" s="1037"/>
      <c r="BG61" s="1037"/>
      <c r="BH61" s="1037"/>
      <c r="BI61" s="1038"/>
      <c r="BJ61" s="228"/>
      <c r="BK61" s="228"/>
      <c r="BL61" s="228"/>
      <c r="BM61" s="228"/>
      <c r="BN61" s="228"/>
      <c r="BO61" s="237"/>
      <c r="BP61" s="237"/>
      <c r="BQ61" s="234">
        <v>55</v>
      </c>
      <c r="BR61" s="235"/>
      <c r="BS61" s="1057"/>
      <c r="BT61" s="1058"/>
      <c r="BU61" s="1058"/>
      <c r="BV61" s="1058"/>
      <c r="BW61" s="1058"/>
      <c r="BX61" s="1058"/>
      <c r="BY61" s="1058"/>
      <c r="BZ61" s="1058"/>
      <c r="CA61" s="1058"/>
      <c r="CB61" s="1058"/>
      <c r="CC61" s="1058"/>
      <c r="CD61" s="1058"/>
      <c r="CE61" s="1058"/>
      <c r="CF61" s="1058"/>
      <c r="CG61" s="1079"/>
      <c r="CH61" s="1054"/>
      <c r="CI61" s="1055"/>
      <c r="CJ61" s="1055"/>
      <c r="CK61" s="1055"/>
      <c r="CL61" s="1056"/>
      <c r="CM61" s="1054"/>
      <c r="CN61" s="1055"/>
      <c r="CO61" s="1055"/>
      <c r="CP61" s="1055"/>
      <c r="CQ61" s="1056"/>
      <c r="CR61" s="1054"/>
      <c r="CS61" s="1055"/>
      <c r="CT61" s="1055"/>
      <c r="CU61" s="1055"/>
      <c r="CV61" s="1056"/>
      <c r="CW61" s="1054"/>
      <c r="CX61" s="1055"/>
      <c r="CY61" s="1055"/>
      <c r="CZ61" s="1055"/>
      <c r="DA61" s="1056"/>
      <c r="DB61" s="1054"/>
      <c r="DC61" s="1055"/>
      <c r="DD61" s="1055"/>
      <c r="DE61" s="1055"/>
      <c r="DF61" s="1056"/>
      <c r="DG61" s="1054"/>
      <c r="DH61" s="1055"/>
      <c r="DI61" s="1055"/>
      <c r="DJ61" s="1055"/>
      <c r="DK61" s="1056"/>
      <c r="DL61" s="1054"/>
      <c r="DM61" s="1055"/>
      <c r="DN61" s="1055"/>
      <c r="DO61" s="1055"/>
      <c r="DP61" s="1056"/>
      <c r="DQ61" s="1054"/>
      <c r="DR61" s="1055"/>
      <c r="DS61" s="1055"/>
      <c r="DT61" s="1055"/>
      <c r="DU61" s="1056"/>
      <c r="DV61" s="1057"/>
      <c r="DW61" s="1058"/>
      <c r="DX61" s="1058"/>
      <c r="DY61" s="1058"/>
      <c r="DZ61" s="1059"/>
      <c r="EA61" s="226"/>
    </row>
    <row r="62" spans="1:131" ht="26.25" customHeight="1" x14ac:dyDescent="0.2">
      <c r="A62" s="234">
        <v>35</v>
      </c>
      <c r="B62" s="1095"/>
      <c r="C62" s="1096"/>
      <c r="D62" s="1096"/>
      <c r="E62" s="1096"/>
      <c r="F62" s="1096"/>
      <c r="G62" s="1096"/>
      <c r="H62" s="1096"/>
      <c r="I62" s="1096"/>
      <c r="J62" s="1096"/>
      <c r="K62" s="1096"/>
      <c r="L62" s="1096"/>
      <c r="M62" s="1096"/>
      <c r="N62" s="1096"/>
      <c r="O62" s="1096"/>
      <c r="P62" s="1097"/>
      <c r="Q62" s="1098"/>
      <c r="R62" s="1090"/>
      <c r="S62" s="1090"/>
      <c r="T62" s="1090"/>
      <c r="U62" s="1090"/>
      <c r="V62" s="1090"/>
      <c r="W62" s="1090"/>
      <c r="X62" s="1090"/>
      <c r="Y62" s="1090"/>
      <c r="Z62" s="1090"/>
      <c r="AA62" s="1090"/>
      <c r="AB62" s="1090"/>
      <c r="AC62" s="1090"/>
      <c r="AD62" s="1090"/>
      <c r="AE62" s="1099"/>
      <c r="AF62" s="1100"/>
      <c r="AG62" s="1101"/>
      <c r="AH62" s="1101"/>
      <c r="AI62" s="1101"/>
      <c r="AJ62" s="1102"/>
      <c r="AK62" s="1089"/>
      <c r="AL62" s="1090"/>
      <c r="AM62" s="1090"/>
      <c r="AN62" s="1090"/>
      <c r="AO62" s="1090"/>
      <c r="AP62" s="1090"/>
      <c r="AQ62" s="1090"/>
      <c r="AR62" s="1090"/>
      <c r="AS62" s="1090"/>
      <c r="AT62" s="1090"/>
      <c r="AU62" s="1090"/>
      <c r="AV62" s="1090"/>
      <c r="AW62" s="1090"/>
      <c r="AX62" s="1090"/>
      <c r="AY62" s="1090"/>
      <c r="AZ62" s="1091"/>
      <c r="BA62" s="1091"/>
      <c r="BB62" s="1091"/>
      <c r="BC62" s="1091"/>
      <c r="BD62" s="1091"/>
      <c r="BE62" s="1037"/>
      <c r="BF62" s="1037"/>
      <c r="BG62" s="1037"/>
      <c r="BH62" s="1037"/>
      <c r="BI62" s="1038"/>
      <c r="BJ62" s="1092" t="s">
        <v>411</v>
      </c>
      <c r="BK62" s="1093"/>
      <c r="BL62" s="1093"/>
      <c r="BM62" s="1093"/>
      <c r="BN62" s="1094"/>
      <c r="BO62" s="237"/>
      <c r="BP62" s="237"/>
      <c r="BQ62" s="234">
        <v>56</v>
      </c>
      <c r="BR62" s="235"/>
      <c r="BS62" s="1057"/>
      <c r="BT62" s="1058"/>
      <c r="BU62" s="1058"/>
      <c r="BV62" s="1058"/>
      <c r="BW62" s="1058"/>
      <c r="BX62" s="1058"/>
      <c r="BY62" s="1058"/>
      <c r="BZ62" s="1058"/>
      <c r="CA62" s="1058"/>
      <c r="CB62" s="1058"/>
      <c r="CC62" s="1058"/>
      <c r="CD62" s="1058"/>
      <c r="CE62" s="1058"/>
      <c r="CF62" s="1058"/>
      <c r="CG62" s="1079"/>
      <c r="CH62" s="1054"/>
      <c r="CI62" s="1055"/>
      <c r="CJ62" s="1055"/>
      <c r="CK62" s="1055"/>
      <c r="CL62" s="1056"/>
      <c r="CM62" s="1054"/>
      <c r="CN62" s="1055"/>
      <c r="CO62" s="1055"/>
      <c r="CP62" s="1055"/>
      <c r="CQ62" s="1056"/>
      <c r="CR62" s="1054"/>
      <c r="CS62" s="1055"/>
      <c r="CT62" s="1055"/>
      <c r="CU62" s="1055"/>
      <c r="CV62" s="1056"/>
      <c r="CW62" s="1054"/>
      <c r="CX62" s="1055"/>
      <c r="CY62" s="1055"/>
      <c r="CZ62" s="1055"/>
      <c r="DA62" s="1056"/>
      <c r="DB62" s="1054"/>
      <c r="DC62" s="1055"/>
      <c r="DD62" s="1055"/>
      <c r="DE62" s="1055"/>
      <c r="DF62" s="1056"/>
      <c r="DG62" s="1054"/>
      <c r="DH62" s="1055"/>
      <c r="DI62" s="1055"/>
      <c r="DJ62" s="1055"/>
      <c r="DK62" s="1056"/>
      <c r="DL62" s="1054"/>
      <c r="DM62" s="1055"/>
      <c r="DN62" s="1055"/>
      <c r="DO62" s="1055"/>
      <c r="DP62" s="1056"/>
      <c r="DQ62" s="1054"/>
      <c r="DR62" s="1055"/>
      <c r="DS62" s="1055"/>
      <c r="DT62" s="1055"/>
      <c r="DU62" s="1056"/>
      <c r="DV62" s="1057"/>
      <c r="DW62" s="1058"/>
      <c r="DX62" s="1058"/>
      <c r="DY62" s="1058"/>
      <c r="DZ62" s="1059"/>
      <c r="EA62" s="226"/>
    </row>
    <row r="63" spans="1:131" ht="26.25" customHeight="1" thickBot="1" x14ac:dyDescent="0.25">
      <c r="A63" s="236" t="s">
        <v>393</v>
      </c>
      <c r="B63" s="1002" t="s">
        <v>412</v>
      </c>
      <c r="C63" s="1003"/>
      <c r="D63" s="1003"/>
      <c r="E63" s="1003"/>
      <c r="F63" s="1003"/>
      <c r="G63" s="1003"/>
      <c r="H63" s="1003"/>
      <c r="I63" s="1003"/>
      <c r="J63" s="1003"/>
      <c r="K63" s="1003"/>
      <c r="L63" s="1003"/>
      <c r="M63" s="1003"/>
      <c r="N63" s="1003"/>
      <c r="O63" s="1003"/>
      <c r="P63" s="1013"/>
      <c r="Q63" s="1027"/>
      <c r="R63" s="1028"/>
      <c r="S63" s="1028"/>
      <c r="T63" s="1028"/>
      <c r="U63" s="1028"/>
      <c r="V63" s="1028"/>
      <c r="W63" s="1028"/>
      <c r="X63" s="1028"/>
      <c r="Y63" s="1028"/>
      <c r="Z63" s="1028"/>
      <c r="AA63" s="1028"/>
      <c r="AB63" s="1028"/>
      <c r="AC63" s="1028"/>
      <c r="AD63" s="1028"/>
      <c r="AE63" s="1085"/>
      <c r="AF63" s="1086">
        <v>218</v>
      </c>
      <c r="AG63" s="1024"/>
      <c r="AH63" s="1024"/>
      <c r="AI63" s="1024"/>
      <c r="AJ63" s="1087"/>
      <c r="AK63" s="1088"/>
      <c r="AL63" s="1028"/>
      <c r="AM63" s="1028"/>
      <c r="AN63" s="1028"/>
      <c r="AO63" s="1028"/>
      <c r="AP63" s="1024">
        <v>3326</v>
      </c>
      <c r="AQ63" s="1024"/>
      <c r="AR63" s="1024"/>
      <c r="AS63" s="1024"/>
      <c r="AT63" s="1024"/>
      <c r="AU63" s="1024">
        <v>2192</v>
      </c>
      <c r="AV63" s="1024"/>
      <c r="AW63" s="1024"/>
      <c r="AX63" s="1024"/>
      <c r="AY63" s="1024"/>
      <c r="AZ63" s="1082"/>
      <c r="BA63" s="1082"/>
      <c r="BB63" s="1082"/>
      <c r="BC63" s="1082"/>
      <c r="BD63" s="1082"/>
      <c r="BE63" s="1025"/>
      <c r="BF63" s="1025"/>
      <c r="BG63" s="1025"/>
      <c r="BH63" s="1025"/>
      <c r="BI63" s="1026"/>
      <c r="BJ63" s="1083" t="s">
        <v>413</v>
      </c>
      <c r="BK63" s="1018"/>
      <c r="BL63" s="1018"/>
      <c r="BM63" s="1018"/>
      <c r="BN63" s="1084"/>
      <c r="BO63" s="237"/>
      <c r="BP63" s="237"/>
      <c r="BQ63" s="234">
        <v>57</v>
      </c>
      <c r="BR63" s="235"/>
      <c r="BS63" s="1057"/>
      <c r="BT63" s="1058"/>
      <c r="BU63" s="1058"/>
      <c r="BV63" s="1058"/>
      <c r="BW63" s="1058"/>
      <c r="BX63" s="1058"/>
      <c r="BY63" s="1058"/>
      <c r="BZ63" s="1058"/>
      <c r="CA63" s="1058"/>
      <c r="CB63" s="1058"/>
      <c r="CC63" s="1058"/>
      <c r="CD63" s="1058"/>
      <c r="CE63" s="1058"/>
      <c r="CF63" s="1058"/>
      <c r="CG63" s="1079"/>
      <c r="CH63" s="1054"/>
      <c r="CI63" s="1055"/>
      <c r="CJ63" s="1055"/>
      <c r="CK63" s="1055"/>
      <c r="CL63" s="1056"/>
      <c r="CM63" s="1054"/>
      <c r="CN63" s="1055"/>
      <c r="CO63" s="1055"/>
      <c r="CP63" s="1055"/>
      <c r="CQ63" s="1056"/>
      <c r="CR63" s="1054"/>
      <c r="CS63" s="1055"/>
      <c r="CT63" s="1055"/>
      <c r="CU63" s="1055"/>
      <c r="CV63" s="1056"/>
      <c r="CW63" s="1054"/>
      <c r="CX63" s="1055"/>
      <c r="CY63" s="1055"/>
      <c r="CZ63" s="1055"/>
      <c r="DA63" s="1056"/>
      <c r="DB63" s="1054"/>
      <c r="DC63" s="1055"/>
      <c r="DD63" s="1055"/>
      <c r="DE63" s="1055"/>
      <c r="DF63" s="1056"/>
      <c r="DG63" s="1054"/>
      <c r="DH63" s="1055"/>
      <c r="DI63" s="1055"/>
      <c r="DJ63" s="1055"/>
      <c r="DK63" s="1056"/>
      <c r="DL63" s="1054"/>
      <c r="DM63" s="1055"/>
      <c r="DN63" s="1055"/>
      <c r="DO63" s="1055"/>
      <c r="DP63" s="1056"/>
      <c r="DQ63" s="1054"/>
      <c r="DR63" s="1055"/>
      <c r="DS63" s="1055"/>
      <c r="DT63" s="1055"/>
      <c r="DU63" s="1056"/>
      <c r="DV63" s="1057"/>
      <c r="DW63" s="1058"/>
      <c r="DX63" s="1058"/>
      <c r="DY63" s="1058"/>
      <c r="DZ63" s="1059"/>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7"/>
      <c r="BT64" s="1058"/>
      <c r="BU64" s="1058"/>
      <c r="BV64" s="1058"/>
      <c r="BW64" s="1058"/>
      <c r="BX64" s="1058"/>
      <c r="BY64" s="1058"/>
      <c r="BZ64" s="1058"/>
      <c r="CA64" s="1058"/>
      <c r="CB64" s="1058"/>
      <c r="CC64" s="1058"/>
      <c r="CD64" s="1058"/>
      <c r="CE64" s="1058"/>
      <c r="CF64" s="1058"/>
      <c r="CG64" s="1079"/>
      <c r="CH64" s="1054"/>
      <c r="CI64" s="1055"/>
      <c r="CJ64" s="1055"/>
      <c r="CK64" s="1055"/>
      <c r="CL64" s="1056"/>
      <c r="CM64" s="1054"/>
      <c r="CN64" s="1055"/>
      <c r="CO64" s="1055"/>
      <c r="CP64" s="1055"/>
      <c r="CQ64" s="1056"/>
      <c r="CR64" s="1054"/>
      <c r="CS64" s="1055"/>
      <c r="CT64" s="1055"/>
      <c r="CU64" s="1055"/>
      <c r="CV64" s="1056"/>
      <c r="CW64" s="1054"/>
      <c r="CX64" s="1055"/>
      <c r="CY64" s="1055"/>
      <c r="CZ64" s="1055"/>
      <c r="DA64" s="1056"/>
      <c r="DB64" s="1054"/>
      <c r="DC64" s="1055"/>
      <c r="DD64" s="1055"/>
      <c r="DE64" s="1055"/>
      <c r="DF64" s="1056"/>
      <c r="DG64" s="1054"/>
      <c r="DH64" s="1055"/>
      <c r="DI64" s="1055"/>
      <c r="DJ64" s="1055"/>
      <c r="DK64" s="1056"/>
      <c r="DL64" s="1054"/>
      <c r="DM64" s="1055"/>
      <c r="DN64" s="1055"/>
      <c r="DO64" s="1055"/>
      <c r="DP64" s="1056"/>
      <c r="DQ64" s="1054"/>
      <c r="DR64" s="1055"/>
      <c r="DS64" s="1055"/>
      <c r="DT64" s="1055"/>
      <c r="DU64" s="1056"/>
      <c r="DV64" s="1057"/>
      <c r="DW64" s="1058"/>
      <c r="DX64" s="1058"/>
      <c r="DY64" s="1058"/>
      <c r="DZ64" s="1059"/>
      <c r="EA64" s="226"/>
    </row>
    <row r="65" spans="1:131" ht="26.25" customHeight="1" thickBot="1" x14ac:dyDescent="0.25">
      <c r="A65" s="228" t="s">
        <v>414</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7"/>
      <c r="BT65" s="1058"/>
      <c r="BU65" s="1058"/>
      <c r="BV65" s="1058"/>
      <c r="BW65" s="1058"/>
      <c r="BX65" s="1058"/>
      <c r="BY65" s="1058"/>
      <c r="BZ65" s="1058"/>
      <c r="CA65" s="1058"/>
      <c r="CB65" s="1058"/>
      <c r="CC65" s="1058"/>
      <c r="CD65" s="1058"/>
      <c r="CE65" s="1058"/>
      <c r="CF65" s="1058"/>
      <c r="CG65" s="1079"/>
      <c r="CH65" s="1054"/>
      <c r="CI65" s="1055"/>
      <c r="CJ65" s="1055"/>
      <c r="CK65" s="1055"/>
      <c r="CL65" s="1056"/>
      <c r="CM65" s="1054"/>
      <c r="CN65" s="1055"/>
      <c r="CO65" s="1055"/>
      <c r="CP65" s="1055"/>
      <c r="CQ65" s="1056"/>
      <c r="CR65" s="1054"/>
      <c r="CS65" s="1055"/>
      <c r="CT65" s="1055"/>
      <c r="CU65" s="1055"/>
      <c r="CV65" s="1056"/>
      <c r="CW65" s="1054"/>
      <c r="CX65" s="1055"/>
      <c r="CY65" s="1055"/>
      <c r="CZ65" s="1055"/>
      <c r="DA65" s="1056"/>
      <c r="DB65" s="1054"/>
      <c r="DC65" s="1055"/>
      <c r="DD65" s="1055"/>
      <c r="DE65" s="1055"/>
      <c r="DF65" s="1056"/>
      <c r="DG65" s="1054"/>
      <c r="DH65" s="1055"/>
      <c r="DI65" s="1055"/>
      <c r="DJ65" s="1055"/>
      <c r="DK65" s="1056"/>
      <c r="DL65" s="1054"/>
      <c r="DM65" s="1055"/>
      <c r="DN65" s="1055"/>
      <c r="DO65" s="1055"/>
      <c r="DP65" s="1056"/>
      <c r="DQ65" s="1054"/>
      <c r="DR65" s="1055"/>
      <c r="DS65" s="1055"/>
      <c r="DT65" s="1055"/>
      <c r="DU65" s="1056"/>
      <c r="DV65" s="1057"/>
      <c r="DW65" s="1058"/>
      <c r="DX65" s="1058"/>
      <c r="DY65" s="1058"/>
      <c r="DZ65" s="1059"/>
      <c r="EA65" s="226"/>
    </row>
    <row r="66" spans="1:131" ht="26.25" customHeight="1" x14ac:dyDescent="0.2">
      <c r="A66" s="1060" t="s">
        <v>415</v>
      </c>
      <c r="B66" s="1061"/>
      <c r="C66" s="1061"/>
      <c r="D66" s="1061"/>
      <c r="E66" s="1061"/>
      <c r="F66" s="1061"/>
      <c r="G66" s="1061"/>
      <c r="H66" s="1061"/>
      <c r="I66" s="1061"/>
      <c r="J66" s="1061"/>
      <c r="K66" s="1061"/>
      <c r="L66" s="1061"/>
      <c r="M66" s="1061"/>
      <c r="N66" s="1061"/>
      <c r="O66" s="1061"/>
      <c r="P66" s="1062"/>
      <c r="Q66" s="1066" t="s">
        <v>416</v>
      </c>
      <c r="R66" s="1067"/>
      <c r="S66" s="1067"/>
      <c r="T66" s="1067"/>
      <c r="U66" s="1068"/>
      <c r="V66" s="1066" t="s">
        <v>417</v>
      </c>
      <c r="W66" s="1067"/>
      <c r="X66" s="1067"/>
      <c r="Y66" s="1067"/>
      <c r="Z66" s="1068"/>
      <c r="AA66" s="1066" t="s">
        <v>418</v>
      </c>
      <c r="AB66" s="1067"/>
      <c r="AC66" s="1067"/>
      <c r="AD66" s="1067"/>
      <c r="AE66" s="1068"/>
      <c r="AF66" s="1072" t="s">
        <v>419</v>
      </c>
      <c r="AG66" s="1073"/>
      <c r="AH66" s="1073"/>
      <c r="AI66" s="1073"/>
      <c r="AJ66" s="1074"/>
      <c r="AK66" s="1066" t="s">
        <v>420</v>
      </c>
      <c r="AL66" s="1061"/>
      <c r="AM66" s="1061"/>
      <c r="AN66" s="1061"/>
      <c r="AO66" s="1062"/>
      <c r="AP66" s="1066" t="s">
        <v>421</v>
      </c>
      <c r="AQ66" s="1067"/>
      <c r="AR66" s="1067"/>
      <c r="AS66" s="1067"/>
      <c r="AT66" s="1068"/>
      <c r="AU66" s="1066" t="s">
        <v>422</v>
      </c>
      <c r="AV66" s="1067"/>
      <c r="AW66" s="1067"/>
      <c r="AX66" s="1067"/>
      <c r="AY66" s="1068"/>
      <c r="AZ66" s="1066" t="s">
        <v>381</v>
      </c>
      <c r="BA66" s="1067"/>
      <c r="BB66" s="1067"/>
      <c r="BC66" s="1067"/>
      <c r="BD66" s="1080"/>
      <c r="BE66" s="237"/>
      <c r="BF66" s="237"/>
      <c r="BG66" s="237"/>
      <c r="BH66" s="237"/>
      <c r="BI66" s="237"/>
      <c r="BJ66" s="237"/>
      <c r="BK66" s="237"/>
      <c r="BL66" s="237"/>
      <c r="BM66" s="237"/>
      <c r="BN66" s="237"/>
      <c r="BO66" s="237"/>
      <c r="BP66" s="237"/>
      <c r="BQ66" s="234">
        <v>60</v>
      </c>
      <c r="BR66" s="239"/>
      <c r="BS66" s="1010"/>
      <c r="BT66" s="1011"/>
      <c r="BU66" s="1011"/>
      <c r="BV66" s="1011"/>
      <c r="BW66" s="1011"/>
      <c r="BX66" s="1011"/>
      <c r="BY66" s="1011"/>
      <c r="BZ66" s="1011"/>
      <c r="CA66" s="1011"/>
      <c r="CB66" s="1011"/>
      <c r="CC66" s="1011"/>
      <c r="CD66" s="1011"/>
      <c r="CE66" s="1011"/>
      <c r="CF66" s="1011"/>
      <c r="CG66" s="1020"/>
      <c r="CH66" s="1021"/>
      <c r="CI66" s="1022"/>
      <c r="CJ66" s="1022"/>
      <c r="CK66" s="1022"/>
      <c r="CL66" s="1023"/>
      <c r="CM66" s="1021"/>
      <c r="CN66" s="1022"/>
      <c r="CO66" s="1022"/>
      <c r="CP66" s="1022"/>
      <c r="CQ66" s="1023"/>
      <c r="CR66" s="1021"/>
      <c r="CS66" s="1022"/>
      <c r="CT66" s="1022"/>
      <c r="CU66" s="1022"/>
      <c r="CV66" s="1023"/>
      <c r="CW66" s="1021"/>
      <c r="CX66" s="1022"/>
      <c r="CY66" s="1022"/>
      <c r="CZ66" s="1022"/>
      <c r="DA66" s="1023"/>
      <c r="DB66" s="1021"/>
      <c r="DC66" s="1022"/>
      <c r="DD66" s="1022"/>
      <c r="DE66" s="1022"/>
      <c r="DF66" s="1023"/>
      <c r="DG66" s="1021"/>
      <c r="DH66" s="1022"/>
      <c r="DI66" s="1022"/>
      <c r="DJ66" s="1022"/>
      <c r="DK66" s="1023"/>
      <c r="DL66" s="1021"/>
      <c r="DM66" s="1022"/>
      <c r="DN66" s="1022"/>
      <c r="DO66" s="1022"/>
      <c r="DP66" s="1023"/>
      <c r="DQ66" s="1021"/>
      <c r="DR66" s="1022"/>
      <c r="DS66" s="1022"/>
      <c r="DT66" s="1022"/>
      <c r="DU66" s="1023"/>
      <c r="DV66" s="1010"/>
      <c r="DW66" s="1011"/>
      <c r="DX66" s="1011"/>
      <c r="DY66" s="1011"/>
      <c r="DZ66" s="1012"/>
      <c r="EA66" s="226"/>
    </row>
    <row r="67" spans="1:131" ht="26.25" customHeight="1" thickBot="1" x14ac:dyDescent="0.25">
      <c r="A67" s="1063"/>
      <c r="B67" s="1064"/>
      <c r="C67" s="1064"/>
      <c r="D67" s="1064"/>
      <c r="E67" s="1064"/>
      <c r="F67" s="1064"/>
      <c r="G67" s="1064"/>
      <c r="H67" s="1064"/>
      <c r="I67" s="1064"/>
      <c r="J67" s="1064"/>
      <c r="K67" s="1064"/>
      <c r="L67" s="1064"/>
      <c r="M67" s="1064"/>
      <c r="N67" s="1064"/>
      <c r="O67" s="1064"/>
      <c r="P67" s="1065"/>
      <c r="Q67" s="1069"/>
      <c r="R67" s="1070"/>
      <c r="S67" s="1070"/>
      <c r="T67" s="1070"/>
      <c r="U67" s="1071"/>
      <c r="V67" s="1069"/>
      <c r="W67" s="1070"/>
      <c r="X67" s="1070"/>
      <c r="Y67" s="1070"/>
      <c r="Z67" s="1071"/>
      <c r="AA67" s="1069"/>
      <c r="AB67" s="1070"/>
      <c r="AC67" s="1070"/>
      <c r="AD67" s="1070"/>
      <c r="AE67" s="1071"/>
      <c r="AF67" s="1075"/>
      <c r="AG67" s="1076"/>
      <c r="AH67" s="1076"/>
      <c r="AI67" s="1076"/>
      <c r="AJ67" s="1077"/>
      <c r="AK67" s="1078"/>
      <c r="AL67" s="1064"/>
      <c r="AM67" s="1064"/>
      <c r="AN67" s="1064"/>
      <c r="AO67" s="1065"/>
      <c r="AP67" s="1069"/>
      <c r="AQ67" s="1070"/>
      <c r="AR67" s="1070"/>
      <c r="AS67" s="1070"/>
      <c r="AT67" s="1071"/>
      <c r="AU67" s="1069"/>
      <c r="AV67" s="1070"/>
      <c r="AW67" s="1070"/>
      <c r="AX67" s="1070"/>
      <c r="AY67" s="1071"/>
      <c r="AZ67" s="1069"/>
      <c r="BA67" s="1070"/>
      <c r="BB67" s="1070"/>
      <c r="BC67" s="1070"/>
      <c r="BD67" s="1081"/>
      <c r="BE67" s="237"/>
      <c r="BF67" s="237"/>
      <c r="BG67" s="237"/>
      <c r="BH67" s="237"/>
      <c r="BI67" s="237"/>
      <c r="BJ67" s="237"/>
      <c r="BK67" s="237"/>
      <c r="BL67" s="237"/>
      <c r="BM67" s="237"/>
      <c r="BN67" s="237"/>
      <c r="BO67" s="237"/>
      <c r="BP67" s="237"/>
      <c r="BQ67" s="234">
        <v>61</v>
      </c>
      <c r="BR67" s="239"/>
      <c r="BS67" s="1010"/>
      <c r="BT67" s="1011"/>
      <c r="BU67" s="1011"/>
      <c r="BV67" s="1011"/>
      <c r="BW67" s="1011"/>
      <c r="BX67" s="1011"/>
      <c r="BY67" s="1011"/>
      <c r="BZ67" s="1011"/>
      <c r="CA67" s="1011"/>
      <c r="CB67" s="1011"/>
      <c r="CC67" s="1011"/>
      <c r="CD67" s="1011"/>
      <c r="CE67" s="1011"/>
      <c r="CF67" s="1011"/>
      <c r="CG67" s="1020"/>
      <c r="CH67" s="1021"/>
      <c r="CI67" s="1022"/>
      <c r="CJ67" s="1022"/>
      <c r="CK67" s="1022"/>
      <c r="CL67" s="1023"/>
      <c r="CM67" s="1021"/>
      <c r="CN67" s="1022"/>
      <c r="CO67" s="1022"/>
      <c r="CP67" s="1022"/>
      <c r="CQ67" s="1023"/>
      <c r="CR67" s="1021"/>
      <c r="CS67" s="1022"/>
      <c r="CT67" s="1022"/>
      <c r="CU67" s="1022"/>
      <c r="CV67" s="1023"/>
      <c r="CW67" s="1021"/>
      <c r="CX67" s="1022"/>
      <c r="CY67" s="1022"/>
      <c r="CZ67" s="1022"/>
      <c r="DA67" s="1023"/>
      <c r="DB67" s="1021"/>
      <c r="DC67" s="1022"/>
      <c r="DD67" s="1022"/>
      <c r="DE67" s="1022"/>
      <c r="DF67" s="1023"/>
      <c r="DG67" s="1021"/>
      <c r="DH67" s="1022"/>
      <c r="DI67" s="1022"/>
      <c r="DJ67" s="1022"/>
      <c r="DK67" s="1023"/>
      <c r="DL67" s="1021"/>
      <c r="DM67" s="1022"/>
      <c r="DN67" s="1022"/>
      <c r="DO67" s="1022"/>
      <c r="DP67" s="1023"/>
      <c r="DQ67" s="1021"/>
      <c r="DR67" s="1022"/>
      <c r="DS67" s="1022"/>
      <c r="DT67" s="1022"/>
      <c r="DU67" s="1023"/>
      <c r="DV67" s="1010"/>
      <c r="DW67" s="1011"/>
      <c r="DX67" s="1011"/>
      <c r="DY67" s="1011"/>
      <c r="DZ67" s="1012"/>
      <c r="EA67" s="226"/>
    </row>
    <row r="68" spans="1:131" ht="26.25" customHeight="1" thickTop="1" x14ac:dyDescent="0.2">
      <c r="A68" s="232">
        <v>1</v>
      </c>
      <c r="B68" s="1050" t="s">
        <v>582</v>
      </c>
      <c r="C68" s="1051"/>
      <c r="D68" s="1051"/>
      <c r="E68" s="1051"/>
      <c r="F68" s="1051"/>
      <c r="G68" s="1051"/>
      <c r="H68" s="1051"/>
      <c r="I68" s="1051"/>
      <c r="J68" s="1051"/>
      <c r="K68" s="1051"/>
      <c r="L68" s="1051"/>
      <c r="M68" s="1051"/>
      <c r="N68" s="1051"/>
      <c r="O68" s="1051"/>
      <c r="P68" s="1052"/>
      <c r="Q68" s="1053">
        <v>240</v>
      </c>
      <c r="R68" s="1047"/>
      <c r="S68" s="1047"/>
      <c r="T68" s="1047"/>
      <c r="U68" s="1047"/>
      <c r="V68" s="1047">
        <v>215</v>
      </c>
      <c r="W68" s="1047"/>
      <c r="X68" s="1047"/>
      <c r="Y68" s="1047"/>
      <c r="Z68" s="1047"/>
      <c r="AA68" s="1047">
        <v>25</v>
      </c>
      <c r="AB68" s="1047"/>
      <c r="AC68" s="1047"/>
      <c r="AD68" s="1047"/>
      <c r="AE68" s="1047"/>
      <c r="AF68" s="1047">
        <v>25</v>
      </c>
      <c r="AG68" s="1047"/>
      <c r="AH68" s="1047"/>
      <c r="AI68" s="1047"/>
      <c r="AJ68" s="1047"/>
      <c r="AK68" s="1047" t="s">
        <v>591</v>
      </c>
      <c r="AL68" s="1047"/>
      <c r="AM68" s="1047"/>
      <c r="AN68" s="1047"/>
      <c r="AO68" s="1047"/>
      <c r="AP68" s="1047">
        <v>132</v>
      </c>
      <c r="AQ68" s="1047"/>
      <c r="AR68" s="1047"/>
      <c r="AS68" s="1047"/>
      <c r="AT68" s="1047"/>
      <c r="AU68" s="1047">
        <v>26</v>
      </c>
      <c r="AV68" s="1047"/>
      <c r="AW68" s="1047"/>
      <c r="AX68" s="1047"/>
      <c r="AY68" s="1047"/>
      <c r="AZ68" s="1048"/>
      <c r="BA68" s="1048"/>
      <c r="BB68" s="1048"/>
      <c r="BC68" s="1048"/>
      <c r="BD68" s="1049"/>
      <c r="BE68" s="237"/>
      <c r="BF68" s="237"/>
      <c r="BG68" s="237"/>
      <c r="BH68" s="237"/>
      <c r="BI68" s="237"/>
      <c r="BJ68" s="237"/>
      <c r="BK68" s="237"/>
      <c r="BL68" s="237"/>
      <c r="BM68" s="237"/>
      <c r="BN68" s="237"/>
      <c r="BO68" s="237"/>
      <c r="BP68" s="237"/>
      <c r="BQ68" s="234">
        <v>62</v>
      </c>
      <c r="BR68" s="239"/>
      <c r="BS68" s="1010"/>
      <c r="BT68" s="1011"/>
      <c r="BU68" s="1011"/>
      <c r="BV68" s="1011"/>
      <c r="BW68" s="1011"/>
      <c r="BX68" s="1011"/>
      <c r="BY68" s="1011"/>
      <c r="BZ68" s="1011"/>
      <c r="CA68" s="1011"/>
      <c r="CB68" s="1011"/>
      <c r="CC68" s="1011"/>
      <c r="CD68" s="1011"/>
      <c r="CE68" s="1011"/>
      <c r="CF68" s="1011"/>
      <c r="CG68" s="1020"/>
      <c r="CH68" s="1021"/>
      <c r="CI68" s="1022"/>
      <c r="CJ68" s="1022"/>
      <c r="CK68" s="1022"/>
      <c r="CL68" s="1023"/>
      <c r="CM68" s="1021"/>
      <c r="CN68" s="1022"/>
      <c r="CO68" s="1022"/>
      <c r="CP68" s="1022"/>
      <c r="CQ68" s="1023"/>
      <c r="CR68" s="1021"/>
      <c r="CS68" s="1022"/>
      <c r="CT68" s="1022"/>
      <c r="CU68" s="1022"/>
      <c r="CV68" s="1023"/>
      <c r="CW68" s="1021"/>
      <c r="CX68" s="1022"/>
      <c r="CY68" s="1022"/>
      <c r="CZ68" s="1022"/>
      <c r="DA68" s="1023"/>
      <c r="DB68" s="1021"/>
      <c r="DC68" s="1022"/>
      <c r="DD68" s="1022"/>
      <c r="DE68" s="1022"/>
      <c r="DF68" s="1023"/>
      <c r="DG68" s="1021"/>
      <c r="DH68" s="1022"/>
      <c r="DI68" s="1022"/>
      <c r="DJ68" s="1022"/>
      <c r="DK68" s="1023"/>
      <c r="DL68" s="1021"/>
      <c r="DM68" s="1022"/>
      <c r="DN68" s="1022"/>
      <c r="DO68" s="1022"/>
      <c r="DP68" s="1023"/>
      <c r="DQ68" s="1021"/>
      <c r="DR68" s="1022"/>
      <c r="DS68" s="1022"/>
      <c r="DT68" s="1022"/>
      <c r="DU68" s="1023"/>
      <c r="DV68" s="1010"/>
      <c r="DW68" s="1011"/>
      <c r="DX68" s="1011"/>
      <c r="DY68" s="1011"/>
      <c r="DZ68" s="1012"/>
      <c r="EA68" s="226"/>
    </row>
    <row r="69" spans="1:131" ht="26.25" customHeight="1" x14ac:dyDescent="0.2">
      <c r="A69" s="234">
        <v>2</v>
      </c>
      <c r="B69" s="1039" t="s">
        <v>583</v>
      </c>
      <c r="C69" s="1040"/>
      <c r="D69" s="1040"/>
      <c r="E69" s="1040"/>
      <c r="F69" s="1040"/>
      <c r="G69" s="1040"/>
      <c r="H69" s="1040"/>
      <c r="I69" s="1040"/>
      <c r="J69" s="1040"/>
      <c r="K69" s="1040"/>
      <c r="L69" s="1040"/>
      <c r="M69" s="1040"/>
      <c r="N69" s="1040"/>
      <c r="O69" s="1040"/>
      <c r="P69" s="1041"/>
      <c r="Q69" s="1042">
        <v>3307</v>
      </c>
      <c r="R69" s="1036"/>
      <c r="S69" s="1036"/>
      <c r="T69" s="1036"/>
      <c r="U69" s="1036"/>
      <c r="V69" s="1036">
        <v>3277</v>
      </c>
      <c r="W69" s="1036"/>
      <c r="X69" s="1036"/>
      <c r="Y69" s="1036"/>
      <c r="Z69" s="1036"/>
      <c r="AA69" s="1036">
        <v>30</v>
      </c>
      <c r="AB69" s="1036"/>
      <c r="AC69" s="1036"/>
      <c r="AD69" s="1036"/>
      <c r="AE69" s="1036"/>
      <c r="AF69" s="1036">
        <v>30</v>
      </c>
      <c r="AG69" s="1036"/>
      <c r="AH69" s="1036"/>
      <c r="AI69" s="1036"/>
      <c r="AJ69" s="1036"/>
      <c r="AK69" s="1036">
        <v>90</v>
      </c>
      <c r="AL69" s="1036"/>
      <c r="AM69" s="1036"/>
      <c r="AN69" s="1036"/>
      <c r="AO69" s="1036"/>
      <c r="AP69" s="1036">
        <v>3501</v>
      </c>
      <c r="AQ69" s="1036"/>
      <c r="AR69" s="1036"/>
      <c r="AS69" s="1036"/>
      <c r="AT69" s="1036"/>
      <c r="AU69" s="1036">
        <v>514</v>
      </c>
      <c r="AV69" s="1036"/>
      <c r="AW69" s="1036"/>
      <c r="AX69" s="1036"/>
      <c r="AY69" s="1036"/>
      <c r="AZ69" s="1037"/>
      <c r="BA69" s="1037"/>
      <c r="BB69" s="1037"/>
      <c r="BC69" s="1037"/>
      <c r="BD69" s="1038"/>
      <c r="BE69" s="237"/>
      <c r="BF69" s="237"/>
      <c r="BG69" s="237"/>
      <c r="BH69" s="237"/>
      <c r="BI69" s="237"/>
      <c r="BJ69" s="237"/>
      <c r="BK69" s="237"/>
      <c r="BL69" s="237"/>
      <c r="BM69" s="237"/>
      <c r="BN69" s="237"/>
      <c r="BO69" s="237"/>
      <c r="BP69" s="237"/>
      <c r="BQ69" s="234">
        <v>63</v>
      </c>
      <c r="BR69" s="239"/>
      <c r="BS69" s="1010"/>
      <c r="BT69" s="1011"/>
      <c r="BU69" s="1011"/>
      <c r="BV69" s="1011"/>
      <c r="BW69" s="1011"/>
      <c r="BX69" s="1011"/>
      <c r="BY69" s="1011"/>
      <c r="BZ69" s="1011"/>
      <c r="CA69" s="1011"/>
      <c r="CB69" s="1011"/>
      <c r="CC69" s="1011"/>
      <c r="CD69" s="1011"/>
      <c r="CE69" s="1011"/>
      <c r="CF69" s="1011"/>
      <c r="CG69" s="1020"/>
      <c r="CH69" s="1021"/>
      <c r="CI69" s="1022"/>
      <c r="CJ69" s="1022"/>
      <c r="CK69" s="1022"/>
      <c r="CL69" s="1023"/>
      <c r="CM69" s="1021"/>
      <c r="CN69" s="1022"/>
      <c r="CO69" s="1022"/>
      <c r="CP69" s="1022"/>
      <c r="CQ69" s="1023"/>
      <c r="CR69" s="1021"/>
      <c r="CS69" s="1022"/>
      <c r="CT69" s="1022"/>
      <c r="CU69" s="1022"/>
      <c r="CV69" s="1023"/>
      <c r="CW69" s="1021"/>
      <c r="CX69" s="1022"/>
      <c r="CY69" s="1022"/>
      <c r="CZ69" s="1022"/>
      <c r="DA69" s="1023"/>
      <c r="DB69" s="1021"/>
      <c r="DC69" s="1022"/>
      <c r="DD69" s="1022"/>
      <c r="DE69" s="1022"/>
      <c r="DF69" s="1023"/>
      <c r="DG69" s="1021"/>
      <c r="DH69" s="1022"/>
      <c r="DI69" s="1022"/>
      <c r="DJ69" s="1022"/>
      <c r="DK69" s="1023"/>
      <c r="DL69" s="1021"/>
      <c r="DM69" s="1022"/>
      <c r="DN69" s="1022"/>
      <c r="DO69" s="1022"/>
      <c r="DP69" s="1023"/>
      <c r="DQ69" s="1021"/>
      <c r="DR69" s="1022"/>
      <c r="DS69" s="1022"/>
      <c r="DT69" s="1022"/>
      <c r="DU69" s="1023"/>
      <c r="DV69" s="1010"/>
      <c r="DW69" s="1011"/>
      <c r="DX69" s="1011"/>
      <c r="DY69" s="1011"/>
      <c r="DZ69" s="1012"/>
      <c r="EA69" s="226"/>
    </row>
    <row r="70" spans="1:131" ht="26.25" customHeight="1" x14ac:dyDescent="0.2">
      <c r="A70" s="234">
        <v>3</v>
      </c>
      <c r="B70" s="1039" t="s">
        <v>584</v>
      </c>
      <c r="C70" s="1040"/>
      <c r="D70" s="1040"/>
      <c r="E70" s="1040"/>
      <c r="F70" s="1040"/>
      <c r="G70" s="1040"/>
      <c r="H70" s="1040"/>
      <c r="I70" s="1040"/>
      <c r="J70" s="1040"/>
      <c r="K70" s="1040"/>
      <c r="L70" s="1040"/>
      <c r="M70" s="1040"/>
      <c r="N70" s="1040"/>
      <c r="O70" s="1040"/>
      <c r="P70" s="1041"/>
      <c r="Q70" s="1042">
        <v>10865</v>
      </c>
      <c r="R70" s="1036"/>
      <c r="S70" s="1036"/>
      <c r="T70" s="1036"/>
      <c r="U70" s="1036"/>
      <c r="V70" s="1036">
        <v>5153</v>
      </c>
      <c r="W70" s="1036"/>
      <c r="X70" s="1036"/>
      <c r="Y70" s="1036"/>
      <c r="Z70" s="1036"/>
      <c r="AA70" s="1036">
        <v>2712</v>
      </c>
      <c r="AB70" s="1036"/>
      <c r="AC70" s="1036"/>
      <c r="AD70" s="1036"/>
      <c r="AE70" s="1036"/>
      <c r="AF70" s="1036">
        <v>4482</v>
      </c>
      <c r="AG70" s="1036"/>
      <c r="AH70" s="1036"/>
      <c r="AI70" s="1036"/>
      <c r="AJ70" s="1036"/>
      <c r="AK70" s="1036" t="s">
        <v>591</v>
      </c>
      <c r="AL70" s="1036"/>
      <c r="AM70" s="1036"/>
      <c r="AN70" s="1036"/>
      <c r="AO70" s="1036"/>
      <c r="AP70" s="1036">
        <v>8518</v>
      </c>
      <c r="AQ70" s="1036"/>
      <c r="AR70" s="1036"/>
      <c r="AS70" s="1036"/>
      <c r="AT70" s="1036"/>
      <c r="AU70" s="1036">
        <v>1082</v>
      </c>
      <c r="AV70" s="1036"/>
      <c r="AW70" s="1036"/>
      <c r="AX70" s="1036"/>
      <c r="AY70" s="1036"/>
      <c r="AZ70" s="1037"/>
      <c r="BA70" s="1037"/>
      <c r="BB70" s="1037"/>
      <c r="BC70" s="1037"/>
      <c r="BD70" s="1038"/>
      <c r="BE70" s="237"/>
      <c r="BF70" s="237"/>
      <c r="BG70" s="237"/>
      <c r="BH70" s="237"/>
      <c r="BI70" s="237"/>
      <c r="BJ70" s="237"/>
      <c r="BK70" s="237"/>
      <c r="BL70" s="237"/>
      <c r="BM70" s="237"/>
      <c r="BN70" s="237"/>
      <c r="BO70" s="237"/>
      <c r="BP70" s="237"/>
      <c r="BQ70" s="234">
        <v>64</v>
      </c>
      <c r="BR70" s="239"/>
      <c r="BS70" s="1010"/>
      <c r="BT70" s="1011"/>
      <c r="BU70" s="1011"/>
      <c r="BV70" s="1011"/>
      <c r="BW70" s="1011"/>
      <c r="BX70" s="1011"/>
      <c r="BY70" s="1011"/>
      <c r="BZ70" s="1011"/>
      <c r="CA70" s="1011"/>
      <c r="CB70" s="1011"/>
      <c r="CC70" s="1011"/>
      <c r="CD70" s="1011"/>
      <c r="CE70" s="1011"/>
      <c r="CF70" s="1011"/>
      <c r="CG70" s="1020"/>
      <c r="CH70" s="1021"/>
      <c r="CI70" s="1022"/>
      <c r="CJ70" s="1022"/>
      <c r="CK70" s="1022"/>
      <c r="CL70" s="1023"/>
      <c r="CM70" s="1021"/>
      <c r="CN70" s="1022"/>
      <c r="CO70" s="1022"/>
      <c r="CP70" s="1022"/>
      <c r="CQ70" s="1023"/>
      <c r="CR70" s="1021"/>
      <c r="CS70" s="1022"/>
      <c r="CT70" s="1022"/>
      <c r="CU70" s="1022"/>
      <c r="CV70" s="1023"/>
      <c r="CW70" s="1021"/>
      <c r="CX70" s="1022"/>
      <c r="CY70" s="1022"/>
      <c r="CZ70" s="1022"/>
      <c r="DA70" s="1023"/>
      <c r="DB70" s="1021"/>
      <c r="DC70" s="1022"/>
      <c r="DD70" s="1022"/>
      <c r="DE70" s="1022"/>
      <c r="DF70" s="1023"/>
      <c r="DG70" s="1021"/>
      <c r="DH70" s="1022"/>
      <c r="DI70" s="1022"/>
      <c r="DJ70" s="1022"/>
      <c r="DK70" s="1023"/>
      <c r="DL70" s="1021"/>
      <c r="DM70" s="1022"/>
      <c r="DN70" s="1022"/>
      <c r="DO70" s="1022"/>
      <c r="DP70" s="1023"/>
      <c r="DQ70" s="1021"/>
      <c r="DR70" s="1022"/>
      <c r="DS70" s="1022"/>
      <c r="DT70" s="1022"/>
      <c r="DU70" s="1023"/>
      <c r="DV70" s="1010"/>
      <c r="DW70" s="1011"/>
      <c r="DX70" s="1011"/>
      <c r="DY70" s="1011"/>
      <c r="DZ70" s="1012"/>
      <c r="EA70" s="226"/>
    </row>
    <row r="71" spans="1:131" ht="26.25" customHeight="1" x14ac:dyDescent="0.2">
      <c r="A71" s="234">
        <v>4</v>
      </c>
      <c r="B71" s="1039" t="s">
        <v>585</v>
      </c>
      <c r="C71" s="1040"/>
      <c r="D71" s="1040"/>
      <c r="E71" s="1040"/>
      <c r="F71" s="1040"/>
      <c r="G71" s="1040"/>
      <c r="H71" s="1040"/>
      <c r="I71" s="1040"/>
      <c r="J71" s="1040"/>
      <c r="K71" s="1040"/>
      <c r="L71" s="1040"/>
      <c r="M71" s="1040"/>
      <c r="N71" s="1040"/>
      <c r="O71" s="1040"/>
      <c r="P71" s="1041"/>
      <c r="Q71" s="1042">
        <v>978</v>
      </c>
      <c r="R71" s="1036"/>
      <c r="S71" s="1036"/>
      <c r="T71" s="1036"/>
      <c r="U71" s="1036"/>
      <c r="V71" s="1036">
        <v>948</v>
      </c>
      <c r="W71" s="1036"/>
      <c r="X71" s="1036"/>
      <c r="Y71" s="1036"/>
      <c r="Z71" s="1036"/>
      <c r="AA71" s="1036">
        <v>30</v>
      </c>
      <c r="AB71" s="1036"/>
      <c r="AC71" s="1036"/>
      <c r="AD71" s="1036"/>
      <c r="AE71" s="1036"/>
      <c r="AF71" s="1036">
        <v>30</v>
      </c>
      <c r="AG71" s="1036"/>
      <c r="AH71" s="1036"/>
      <c r="AI71" s="1036"/>
      <c r="AJ71" s="1036"/>
      <c r="AK71" s="1036">
        <v>66</v>
      </c>
      <c r="AL71" s="1036"/>
      <c r="AM71" s="1036"/>
      <c r="AN71" s="1036"/>
      <c r="AO71" s="1036"/>
      <c r="AP71" s="1036" t="s">
        <v>591</v>
      </c>
      <c r="AQ71" s="1036"/>
      <c r="AR71" s="1036"/>
      <c r="AS71" s="1036"/>
      <c r="AT71" s="1036"/>
      <c r="AU71" s="1036" t="s">
        <v>591</v>
      </c>
      <c r="AV71" s="1036"/>
      <c r="AW71" s="1036"/>
      <c r="AX71" s="1036"/>
      <c r="AY71" s="1036"/>
      <c r="AZ71" s="1037"/>
      <c r="BA71" s="1037"/>
      <c r="BB71" s="1037"/>
      <c r="BC71" s="1037"/>
      <c r="BD71" s="1038"/>
      <c r="BE71" s="237"/>
      <c r="BF71" s="237"/>
      <c r="BG71" s="237"/>
      <c r="BH71" s="237"/>
      <c r="BI71" s="237"/>
      <c r="BJ71" s="237"/>
      <c r="BK71" s="237"/>
      <c r="BL71" s="237"/>
      <c r="BM71" s="237"/>
      <c r="BN71" s="237"/>
      <c r="BO71" s="237"/>
      <c r="BP71" s="237"/>
      <c r="BQ71" s="234">
        <v>65</v>
      </c>
      <c r="BR71" s="239"/>
      <c r="BS71" s="1010"/>
      <c r="BT71" s="1011"/>
      <c r="BU71" s="1011"/>
      <c r="BV71" s="1011"/>
      <c r="BW71" s="1011"/>
      <c r="BX71" s="1011"/>
      <c r="BY71" s="1011"/>
      <c r="BZ71" s="1011"/>
      <c r="CA71" s="1011"/>
      <c r="CB71" s="1011"/>
      <c r="CC71" s="1011"/>
      <c r="CD71" s="1011"/>
      <c r="CE71" s="1011"/>
      <c r="CF71" s="1011"/>
      <c r="CG71" s="1020"/>
      <c r="CH71" s="1021"/>
      <c r="CI71" s="1022"/>
      <c r="CJ71" s="1022"/>
      <c r="CK71" s="1022"/>
      <c r="CL71" s="1023"/>
      <c r="CM71" s="1021"/>
      <c r="CN71" s="1022"/>
      <c r="CO71" s="1022"/>
      <c r="CP71" s="1022"/>
      <c r="CQ71" s="1023"/>
      <c r="CR71" s="1021"/>
      <c r="CS71" s="1022"/>
      <c r="CT71" s="1022"/>
      <c r="CU71" s="1022"/>
      <c r="CV71" s="1023"/>
      <c r="CW71" s="1021"/>
      <c r="CX71" s="1022"/>
      <c r="CY71" s="1022"/>
      <c r="CZ71" s="1022"/>
      <c r="DA71" s="1023"/>
      <c r="DB71" s="1021"/>
      <c r="DC71" s="1022"/>
      <c r="DD71" s="1022"/>
      <c r="DE71" s="1022"/>
      <c r="DF71" s="1023"/>
      <c r="DG71" s="1021"/>
      <c r="DH71" s="1022"/>
      <c r="DI71" s="1022"/>
      <c r="DJ71" s="1022"/>
      <c r="DK71" s="1023"/>
      <c r="DL71" s="1021"/>
      <c r="DM71" s="1022"/>
      <c r="DN71" s="1022"/>
      <c r="DO71" s="1022"/>
      <c r="DP71" s="1023"/>
      <c r="DQ71" s="1021"/>
      <c r="DR71" s="1022"/>
      <c r="DS71" s="1022"/>
      <c r="DT71" s="1022"/>
      <c r="DU71" s="1023"/>
      <c r="DV71" s="1010"/>
      <c r="DW71" s="1011"/>
      <c r="DX71" s="1011"/>
      <c r="DY71" s="1011"/>
      <c r="DZ71" s="1012"/>
      <c r="EA71" s="226"/>
    </row>
    <row r="72" spans="1:131" ht="26.25" customHeight="1" x14ac:dyDescent="0.2">
      <c r="A72" s="234">
        <v>5</v>
      </c>
      <c r="B72" s="1039" t="s">
        <v>586</v>
      </c>
      <c r="C72" s="1040"/>
      <c r="D72" s="1040"/>
      <c r="E72" s="1040"/>
      <c r="F72" s="1040"/>
      <c r="G72" s="1040"/>
      <c r="H72" s="1040"/>
      <c r="I72" s="1040"/>
      <c r="J72" s="1040"/>
      <c r="K72" s="1040"/>
      <c r="L72" s="1040"/>
      <c r="M72" s="1040"/>
      <c r="N72" s="1040"/>
      <c r="O72" s="1040"/>
      <c r="P72" s="1041"/>
      <c r="Q72" s="1042">
        <v>296</v>
      </c>
      <c r="R72" s="1036"/>
      <c r="S72" s="1036"/>
      <c r="T72" s="1036"/>
      <c r="U72" s="1036"/>
      <c r="V72" s="1036">
        <v>181</v>
      </c>
      <c r="W72" s="1036"/>
      <c r="X72" s="1036"/>
      <c r="Y72" s="1036"/>
      <c r="Z72" s="1036"/>
      <c r="AA72" s="1036">
        <v>115</v>
      </c>
      <c r="AB72" s="1036"/>
      <c r="AC72" s="1036"/>
      <c r="AD72" s="1036"/>
      <c r="AE72" s="1036"/>
      <c r="AF72" s="1036">
        <v>115</v>
      </c>
      <c r="AG72" s="1036"/>
      <c r="AH72" s="1036"/>
      <c r="AI72" s="1036"/>
      <c r="AJ72" s="1036"/>
      <c r="AK72" s="1036">
        <v>15</v>
      </c>
      <c r="AL72" s="1036"/>
      <c r="AM72" s="1036"/>
      <c r="AN72" s="1036"/>
      <c r="AO72" s="1036"/>
      <c r="AP72" s="1036" t="s">
        <v>591</v>
      </c>
      <c r="AQ72" s="1036"/>
      <c r="AR72" s="1036"/>
      <c r="AS72" s="1036"/>
      <c r="AT72" s="1036"/>
      <c r="AU72" s="1036" t="s">
        <v>591</v>
      </c>
      <c r="AV72" s="1036"/>
      <c r="AW72" s="1036"/>
      <c r="AX72" s="1036"/>
      <c r="AY72" s="1036"/>
      <c r="AZ72" s="1037"/>
      <c r="BA72" s="1037"/>
      <c r="BB72" s="1037"/>
      <c r="BC72" s="1037"/>
      <c r="BD72" s="1038"/>
      <c r="BE72" s="237"/>
      <c r="BF72" s="237"/>
      <c r="BG72" s="237"/>
      <c r="BH72" s="237"/>
      <c r="BI72" s="237"/>
      <c r="BJ72" s="237"/>
      <c r="BK72" s="237"/>
      <c r="BL72" s="237"/>
      <c r="BM72" s="237"/>
      <c r="BN72" s="237"/>
      <c r="BO72" s="237"/>
      <c r="BP72" s="237"/>
      <c r="BQ72" s="234">
        <v>66</v>
      </c>
      <c r="BR72" s="239"/>
      <c r="BS72" s="1010"/>
      <c r="BT72" s="1011"/>
      <c r="BU72" s="1011"/>
      <c r="BV72" s="1011"/>
      <c r="BW72" s="1011"/>
      <c r="BX72" s="1011"/>
      <c r="BY72" s="1011"/>
      <c r="BZ72" s="1011"/>
      <c r="CA72" s="1011"/>
      <c r="CB72" s="1011"/>
      <c r="CC72" s="1011"/>
      <c r="CD72" s="1011"/>
      <c r="CE72" s="1011"/>
      <c r="CF72" s="1011"/>
      <c r="CG72" s="1020"/>
      <c r="CH72" s="1021"/>
      <c r="CI72" s="1022"/>
      <c r="CJ72" s="1022"/>
      <c r="CK72" s="1022"/>
      <c r="CL72" s="1023"/>
      <c r="CM72" s="1021"/>
      <c r="CN72" s="1022"/>
      <c r="CO72" s="1022"/>
      <c r="CP72" s="1022"/>
      <c r="CQ72" s="1023"/>
      <c r="CR72" s="1021"/>
      <c r="CS72" s="1022"/>
      <c r="CT72" s="1022"/>
      <c r="CU72" s="1022"/>
      <c r="CV72" s="1023"/>
      <c r="CW72" s="1021"/>
      <c r="CX72" s="1022"/>
      <c r="CY72" s="1022"/>
      <c r="CZ72" s="1022"/>
      <c r="DA72" s="1023"/>
      <c r="DB72" s="1021"/>
      <c r="DC72" s="1022"/>
      <c r="DD72" s="1022"/>
      <c r="DE72" s="1022"/>
      <c r="DF72" s="1023"/>
      <c r="DG72" s="1021"/>
      <c r="DH72" s="1022"/>
      <c r="DI72" s="1022"/>
      <c r="DJ72" s="1022"/>
      <c r="DK72" s="1023"/>
      <c r="DL72" s="1021"/>
      <c r="DM72" s="1022"/>
      <c r="DN72" s="1022"/>
      <c r="DO72" s="1022"/>
      <c r="DP72" s="1023"/>
      <c r="DQ72" s="1021"/>
      <c r="DR72" s="1022"/>
      <c r="DS72" s="1022"/>
      <c r="DT72" s="1022"/>
      <c r="DU72" s="1023"/>
      <c r="DV72" s="1010"/>
      <c r="DW72" s="1011"/>
      <c r="DX72" s="1011"/>
      <c r="DY72" s="1011"/>
      <c r="DZ72" s="1012"/>
      <c r="EA72" s="226"/>
    </row>
    <row r="73" spans="1:131" ht="26.25" customHeight="1" x14ac:dyDescent="0.2">
      <c r="A73" s="234">
        <v>6</v>
      </c>
      <c r="B73" s="1039" t="s">
        <v>587</v>
      </c>
      <c r="C73" s="1040"/>
      <c r="D73" s="1040"/>
      <c r="E73" s="1040"/>
      <c r="F73" s="1040"/>
      <c r="G73" s="1040"/>
      <c r="H73" s="1040"/>
      <c r="I73" s="1040"/>
      <c r="J73" s="1040"/>
      <c r="K73" s="1040"/>
      <c r="L73" s="1040"/>
      <c r="M73" s="1040"/>
      <c r="N73" s="1040"/>
      <c r="O73" s="1040"/>
      <c r="P73" s="1041"/>
      <c r="Q73" s="1042">
        <v>5106</v>
      </c>
      <c r="R73" s="1036"/>
      <c r="S73" s="1036"/>
      <c r="T73" s="1036"/>
      <c r="U73" s="1036"/>
      <c r="V73" s="1036">
        <v>4706</v>
      </c>
      <c r="W73" s="1036"/>
      <c r="X73" s="1036"/>
      <c r="Y73" s="1036"/>
      <c r="Z73" s="1036"/>
      <c r="AA73" s="1036">
        <v>400</v>
      </c>
      <c r="AB73" s="1036"/>
      <c r="AC73" s="1036"/>
      <c r="AD73" s="1036"/>
      <c r="AE73" s="1036"/>
      <c r="AF73" s="1036">
        <v>400</v>
      </c>
      <c r="AG73" s="1036"/>
      <c r="AH73" s="1036"/>
      <c r="AI73" s="1036"/>
      <c r="AJ73" s="1036"/>
      <c r="AK73" s="1036">
        <v>250</v>
      </c>
      <c r="AL73" s="1036"/>
      <c r="AM73" s="1036"/>
      <c r="AN73" s="1036"/>
      <c r="AO73" s="1036"/>
      <c r="AP73" s="1036" t="s">
        <v>591</v>
      </c>
      <c r="AQ73" s="1036"/>
      <c r="AR73" s="1036"/>
      <c r="AS73" s="1036"/>
      <c r="AT73" s="1036"/>
      <c r="AU73" s="1036" t="s">
        <v>591</v>
      </c>
      <c r="AV73" s="1036"/>
      <c r="AW73" s="1036"/>
      <c r="AX73" s="1036"/>
      <c r="AY73" s="1036"/>
      <c r="AZ73" s="1037"/>
      <c r="BA73" s="1037"/>
      <c r="BB73" s="1037"/>
      <c r="BC73" s="1037"/>
      <c r="BD73" s="1038"/>
      <c r="BE73" s="237"/>
      <c r="BF73" s="237"/>
      <c r="BG73" s="237"/>
      <c r="BH73" s="237"/>
      <c r="BI73" s="237"/>
      <c r="BJ73" s="237"/>
      <c r="BK73" s="237"/>
      <c r="BL73" s="237"/>
      <c r="BM73" s="237"/>
      <c r="BN73" s="237"/>
      <c r="BO73" s="237"/>
      <c r="BP73" s="237"/>
      <c r="BQ73" s="234">
        <v>67</v>
      </c>
      <c r="BR73" s="239"/>
      <c r="BS73" s="1010"/>
      <c r="BT73" s="1011"/>
      <c r="BU73" s="1011"/>
      <c r="BV73" s="1011"/>
      <c r="BW73" s="1011"/>
      <c r="BX73" s="1011"/>
      <c r="BY73" s="1011"/>
      <c r="BZ73" s="1011"/>
      <c r="CA73" s="1011"/>
      <c r="CB73" s="1011"/>
      <c r="CC73" s="1011"/>
      <c r="CD73" s="1011"/>
      <c r="CE73" s="1011"/>
      <c r="CF73" s="1011"/>
      <c r="CG73" s="1020"/>
      <c r="CH73" s="1021"/>
      <c r="CI73" s="1022"/>
      <c r="CJ73" s="1022"/>
      <c r="CK73" s="1022"/>
      <c r="CL73" s="1023"/>
      <c r="CM73" s="1021"/>
      <c r="CN73" s="1022"/>
      <c r="CO73" s="1022"/>
      <c r="CP73" s="1022"/>
      <c r="CQ73" s="1023"/>
      <c r="CR73" s="1021"/>
      <c r="CS73" s="1022"/>
      <c r="CT73" s="1022"/>
      <c r="CU73" s="1022"/>
      <c r="CV73" s="1023"/>
      <c r="CW73" s="1021"/>
      <c r="CX73" s="1022"/>
      <c r="CY73" s="1022"/>
      <c r="CZ73" s="1022"/>
      <c r="DA73" s="1023"/>
      <c r="DB73" s="1021"/>
      <c r="DC73" s="1022"/>
      <c r="DD73" s="1022"/>
      <c r="DE73" s="1022"/>
      <c r="DF73" s="1023"/>
      <c r="DG73" s="1021"/>
      <c r="DH73" s="1022"/>
      <c r="DI73" s="1022"/>
      <c r="DJ73" s="1022"/>
      <c r="DK73" s="1023"/>
      <c r="DL73" s="1021"/>
      <c r="DM73" s="1022"/>
      <c r="DN73" s="1022"/>
      <c r="DO73" s="1022"/>
      <c r="DP73" s="1023"/>
      <c r="DQ73" s="1021"/>
      <c r="DR73" s="1022"/>
      <c r="DS73" s="1022"/>
      <c r="DT73" s="1022"/>
      <c r="DU73" s="1023"/>
      <c r="DV73" s="1010"/>
      <c r="DW73" s="1011"/>
      <c r="DX73" s="1011"/>
      <c r="DY73" s="1011"/>
      <c r="DZ73" s="1012"/>
      <c r="EA73" s="226"/>
    </row>
    <row r="74" spans="1:131" ht="26.25" customHeight="1" x14ac:dyDescent="0.2">
      <c r="A74" s="234">
        <v>7</v>
      </c>
      <c r="B74" s="1039" t="s">
        <v>588</v>
      </c>
      <c r="C74" s="1040"/>
      <c r="D74" s="1040"/>
      <c r="E74" s="1040"/>
      <c r="F74" s="1040"/>
      <c r="G74" s="1040"/>
      <c r="H74" s="1040"/>
      <c r="I74" s="1040"/>
      <c r="J74" s="1040"/>
      <c r="K74" s="1040"/>
      <c r="L74" s="1040"/>
      <c r="M74" s="1040"/>
      <c r="N74" s="1040"/>
      <c r="O74" s="1040"/>
      <c r="P74" s="1041"/>
      <c r="Q74" s="1042">
        <v>4</v>
      </c>
      <c r="R74" s="1036"/>
      <c r="S74" s="1036"/>
      <c r="T74" s="1036"/>
      <c r="U74" s="1036"/>
      <c r="V74" s="1036">
        <v>3</v>
      </c>
      <c r="W74" s="1036"/>
      <c r="X74" s="1036"/>
      <c r="Y74" s="1036"/>
      <c r="Z74" s="1036"/>
      <c r="AA74" s="1036">
        <v>1</v>
      </c>
      <c r="AB74" s="1036"/>
      <c r="AC74" s="1036"/>
      <c r="AD74" s="1036"/>
      <c r="AE74" s="1036"/>
      <c r="AF74" s="1036">
        <v>1</v>
      </c>
      <c r="AG74" s="1036"/>
      <c r="AH74" s="1036"/>
      <c r="AI74" s="1036"/>
      <c r="AJ74" s="1036"/>
      <c r="AK74" s="1036" t="s">
        <v>591</v>
      </c>
      <c r="AL74" s="1036"/>
      <c r="AM74" s="1036"/>
      <c r="AN74" s="1036"/>
      <c r="AO74" s="1036"/>
      <c r="AP74" s="1036" t="s">
        <v>591</v>
      </c>
      <c r="AQ74" s="1036"/>
      <c r="AR74" s="1036"/>
      <c r="AS74" s="1036"/>
      <c r="AT74" s="1036"/>
      <c r="AU74" s="1036" t="s">
        <v>591</v>
      </c>
      <c r="AV74" s="1036"/>
      <c r="AW74" s="1036"/>
      <c r="AX74" s="1036"/>
      <c r="AY74" s="1036"/>
      <c r="AZ74" s="1037"/>
      <c r="BA74" s="1037"/>
      <c r="BB74" s="1037"/>
      <c r="BC74" s="1037"/>
      <c r="BD74" s="1038"/>
      <c r="BE74" s="237"/>
      <c r="BF74" s="237"/>
      <c r="BG74" s="237"/>
      <c r="BH74" s="237"/>
      <c r="BI74" s="237"/>
      <c r="BJ74" s="237"/>
      <c r="BK74" s="237"/>
      <c r="BL74" s="237"/>
      <c r="BM74" s="237"/>
      <c r="BN74" s="237"/>
      <c r="BO74" s="237"/>
      <c r="BP74" s="237"/>
      <c r="BQ74" s="234">
        <v>68</v>
      </c>
      <c r="BR74" s="239"/>
      <c r="BS74" s="1010"/>
      <c r="BT74" s="1011"/>
      <c r="BU74" s="1011"/>
      <c r="BV74" s="1011"/>
      <c r="BW74" s="1011"/>
      <c r="BX74" s="1011"/>
      <c r="BY74" s="1011"/>
      <c r="BZ74" s="1011"/>
      <c r="CA74" s="1011"/>
      <c r="CB74" s="1011"/>
      <c r="CC74" s="1011"/>
      <c r="CD74" s="1011"/>
      <c r="CE74" s="1011"/>
      <c r="CF74" s="1011"/>
      <c r="CG74" s="1020"/>
      <c r="CH74" s="1021"/>
      <c r="CI74" s="1022"/>
      <c r="CJ74" s="1022"/>
      <c r="CK74" s="1022"/>
      <c r="CL74" s="1023"/>
      <c r="CM74" s="1021"/>
      <c r="CN74" s="1022"/>
      <c r="CO74" s="1022"/>
      <c r="CP74" s="1022"/>
      <c r="CQ74" s="1023"/>
      <c r="CR74" s="1021"/>
      <c r="CS74" s="1022"/>
      <c r="CT74" s="1022"/>
      <c r="CU74" s="1022"/>
      <c r="CV74" s="1023"/>
      <c r="CW74" s="1021"/>
      <c r="CX74" s="1022"/>
      <c r="CY74" s="1022"/>
      <c r="CZ74" s="1022"/>
      <c r="DA74" s="1023"/>
      <c r="DB74" s="1021"/>
      <c r="DC74" s="1022"/>
      <c r="DD74" s="1022"/>
      <c r="DE74" s="1022"/>
      <c r="DF74" s="1023"/>
      <c r="DG74" s="1021"/>
      <c r="DH74" s="1022"/>
      <c r="DI74" s="1022"/>
      <c r="DJ74" s="1022"/>
      <c r="DK74" s="1023"/>
      <c r="DL74" s="1021"/>
      <c r="DM74" s="1022"/>
      <c r="DN74" s="1022"/>
      <c r="DO74" s="1022"/>
      <c r="DP74" s="1023"/>
      <c r="DQ74" s="1021"/>
      <c r="DR74" s="1022"/>
      <c r="DS74" s="1022"/>
      <c r="DT74" s="1022"/>
      <c r="DU74" s="1023"/>
      <c r="DV74" s="1010"/>
      <c r="DW74" s="1011"/>
      <c r="DX74" s="1011"/>
      <c r="DY74" s="1011"/>
      <c r="DZ74" s="1012"/>
      <c r="EA74" s="226"/>
    </row>
    <row r="75" spans="1:131" ht="26.25" customHeight="1" x14ac:dyDescent="0.2">
      <c r="A75" s="234">
        <v>8</v>
      </c>
      <c r="B75" s="1039" t="s">
        <v>589</v>
      </c>
      <c r="C75" s="1040"/>
      <c r="D75" s="1040"/>
      <c r="E75" s="1040"/>
      <c r="F75" s="1040"/>
      <c r="G75" s="1040"/>
      <c r="H75" s="1040"/>
      <c r="I75" s="1040"/>
      <c r="J75" s="1040"/>
      <c r="K75" s="1040"/>
      <c r="L75" s="1040"/>
      <c r="M75" s="1040"/>
      <c r="N75" s="1040"/>
      <c r="O75" s="1040"/>
      <c r="P75" s="1041"/>
      <c r="Q75" s="1043">
        <v>6282</v>
      </c>
      <c r="R75" s="1044"/>
      <c r="S75" s="1044"/>
      <c r="T75" s="1044"/>
      <c r="U75" s="1045"/>
      <c r="V75" s="1046">
        <v>6206</v>
      </c>
      <c r="W75" s="1044"/>
      <c r="X75" s="1044"/>
      <c r="Y75" s="1044"/>
      <c r="Z75" s="1045"/>
      <c r="AA75" s="1046">
        <v>76</v>
      </c>
      <c r="AB75" s="1044"/>
      <c r="AC75" s="1044"/>
      <c r="AD75" s="1044"/>
      <c r="AE75" s="1045"/>
      <c r="AF75" s="1046">
        <v>76</v>
      </c>
      <c r="AG75" s="1044"/>
      <c r="AH75" s="1044"/>
      <c r="AI75" s="1044"/>
      <c r="AJ75" s="1045"/>
      <c r="AK75" s="1046">
        <v>1908</v>
      </c>
      <c r="AL75" s="1044"/>
      <c r="AM75" s="1044"/>
      <c r="AN75" s="1044"/>
      <c r="AO75" s="1045"/>
      <c r="AP75" s="1046" t="s">
        <v>591</v>
      </c>
      <c r="AQ75" s="1044"/>
      <c r="AR75" s="1044"/>
      <c r="AS75" s="1044"/>
      <c r="AT75" s="1045"/>
      <c r="AU75" s="1046" t="s">
        <v>591</v>
      </c>
      <c r="AV75" s="1044"/>
      <c r="AW75" s="1044"/>
      <c r="AX75" s="1044"/>
      <c r="AY75" s="1045"/>
      <c r="AZ75" s="1037"/>
      <c r="BA75" s="1037"/>
      <c r="BB75" s="1037"/>
      <c r="BC75" s="1037"/>
      <c r="BD75" s="1038"/>
      <c r="BE75" s="237"/>
      <c r="BF75" s="237"/>
      <c r="BG75" s="237"/>
      <c r="BH75" s="237"/>
      <c r="BI75" s="237"/>
      <c r="BJ75" s="237"/>
      <c r="BK75" s="237"/>
      <c r="BL75" s="237"/>
      <c r="BM75" s="237"/>
      <c r="BN75" s="237"/>
      <c r="BO75" s="237"/>
      <c r="BP75" s="237"/>
      <c r="BQ75" s="234">
        <v>69</v>
      </c>
      <c r="BR75" s="239"/>
      <c r="BS75" s="1010"/>
      <c r="BT75" s="1011"/>
      <c r="BU75" s="1011"/>
      <c r="BV75" s="1011"/>
      <c r="BW75" s="1011"/>
      <c r="BX75" s="1011"/>
      <c r="BY75" s="1011"/>
      <c r="BZ75" s="1011"/>
      <c r="CA75" s="1011"/>
      <c r="CB75" s="1011"/>
      <c r="CC75" s="1011"/>
      <c r="CD75" s="1011"/>
      <c r="CE75" s="1011"/>
      <c r="CF75" s="1011"/>
      <c r="CG75" s="1020"/>
      <c r="CH75" s="1021"/>
      <c r="CI75" s="1022"/>
      <c r="CJ75" s="1022"/>
      <c r="CK75" s="1022"/>
      <c r="CL75" s="1023"/>
      <c r="CM75" s="1021"/>
      <c r="CN75" s="1022"/>
      <c r="CO75" s="1022"/>
      <c r="CP75" s="1022"/>
      <c r="CQ75" s="1023"/>
      <c r="CR75" s="1021"/>
      <c r="CS75" s="1022"/>
      <c r="CT75" s="1022"/>
      <c r="CU75" s="1022"/>
      <c r="CV75" s="1023"/>
      <c r="CW75" s="1021"/>
      <c r="CX75" s="1022"/>
      <c r="CY75" s="1022"/>
      <c r="CZ75" s="1022"/>
      <c r="DA75" s="1023"/>
      <c r="DB75" s="1021"/>
      <c r="DC75" s="1022"/>
      <c r="DD75" s="1022"/>
      <c r="DE75" s="1022"/>
      <c r="DF75" s="1023"/>
      <c r="DG75" s="1021"/>
      <c r="DH75" s="1022"/>
      <c r="DI75" s="1022"/>
      <c r="DJ75" s="1022"/>
      <c r="DK75" s="1023"/>
      <c r="DL75" s="1021"/>
      <c r="DM75" s="1022"/>
      <c r="DN75" s="1022"/>
      <c r="DO75" s="1022"/>
      <c r="DP75" s="1023"/>
      <c r="DQ75" s="1021"/>
      <c r="DR75" s="1022"/>
      <c r="DS75" s="1022"/>
      <c r="DT75" s="1022"/>
      <c r="DU75" s="1023"/>
      <c r="DV75" s="1010"/>
      <c r="DW75" s="1011"/>
      <c r="DX75" s="1011"/>
      <c r="DY75" s="1011"/>
      <c r="DZ75" s="1012"/>
      <c r="EA75" s="226"/>
    </row>
    <row r="76" spans="1:131" ht="26.25" customHeight="1" x14ac:dyDescent="0.2">
      <c r="A76" s="234">
        <v>9</v>
      </c>
      <c r="B76" s="1039" t="s">
        <v>590</v>
      </c>
      <c r="C76" s="1040"/>
      <c r="D76" s="1040"/>
      <c r="E76" s="1040"/>
      <c r="F76" s="1040"/>
      <c r="G76" s="1040"/>
      <c r="H76" s="1040"/>
      <c r="I76" s="1040"/>
      <c r="J76" s="1040"/>
      <c r="K76" s="1040"/>
      <c r="L76" s="1040"/>
      <c r="M76" s="1040"/>
      <c r="N76" s="1040"/>
      <c r="O76" s="1040"/>
      <c r="P76" s="1041"/>
      <c r="Q76" s="1043">
        <v>1478091</v>
      </c>
      <c r="R76" s="1044"/>
      <c r="S76" s="1044"/>
      <c r="T76" s="1044"/>
      <c r="U76" s="1045"/>
      <c r="V76" s="1046">
        <v>1440066</v>
      </c>
      <c r="W76" s="1044"/>
      <c r="X76" s="1044"/>
      <c r="Y76" s="1044"/>
      <c r="Z76" s="1045"/>
      <c r="AA76" s="1046">
        <v>38025</v>
      </c>
      <c r="AB76" s="1044"/>
      <c r="AC76" s="1044"/>
      <c r="AD76" s="1044"/>
      <c r="AE76" s="1045"/>
      <c r="AF76" s="1046">
        <v>38025</v>
      </c>
      <c r="AG76" s="1044"/>
      <c r="AH76" s="1044"/>
      <c r="AI76" s="1044"/>
      <c r="AJ76" s="1045"/>
      <c r="AK76" s="1046">
        <v>17867</v>
      </c>
      <c r="AL76" s="1044"/>
      <c r="AM76" s="1044"/>
      <c r="AN76" s="1044"/>
      <c r="AO76" s="1045"/>
      <c r="AP76" s="1046" t="s">
        <v>591</v>
      </c>
      <c r="AQ76" s="1044"/>
      <c r="AR76" s="1044"/>
      <c r="AS76" s="1044"/>
      <c r="AT76" s="1045"/>
      <c r="AU76" s="1046" t="s">
        <v>591</v>
      </c>
      <c r="AV76" s="1044"/>
      <c r="AW76" s="1044"/>
      <c r="AX76" s="1044"/>
      <c r="AY76" s="1045"/>
      <c r="AZ76" s="1037"/>
      <c r="BA76" s="1037"/>
      <c r="BB76" s="1037"/>
      <c r="BC76" s="1037"/>
      <c r="BD76" s="1038"/>
      <c r="BE76" s="237"/>
      <c r="BF76" s="237"/>
      <c r="BG76" s="237"/>
      <c r="BH76" s="237"/>
      <c r="BI76" s="237"/>
      <c r="BJ76" s="237"/>
      <c r="BK76" s="237"/>
      <c r="BL76" s="237"/>
      <c r="BM76" s="237"/>
      <c r="BN76" s="237"/>
      <c r="BO76" s="237"/>
      <c r="BP76" s="237"/>
      <c r="BQ76" s="234">
        <v>70</v>
      </c>
      <c r="BR76" s="239"/>
      <c r="BS76" s="1010"/>
      <c r="BT76" s="1011"/>
      <c r="BU76" s="1011"/>
      <c r="BV76" s="1011"/>
      <c r="BW76" s="1011"/>
      <c r="BX76" s="1011"/>
      <c r="BY76" s="1011"/>
      <c r="BZ76" s="1011"/>
      <c r="CA76" s="1011"/>
      <c r="CB76" s="1011"/>
      <c r="CC76" s="1011"/>
      <c r="CD76" s="1011"/>
      <c r="CE76" s="1011"/>
      <c r="CF76" s="1011"/>
      <c r="CG76" s="1020"/>
      <c r="CH76" s="1021"/>
      <c r="CI76" s="1022"/>
      <c r="CJ76" s="1022"/>
      <c r="CK76" s="1022"/>
      <c r="CL76" s="1023"/>
      <c r="CM76" s="1021"/>
      <c r="CN76" s="1022"/>
      <c r="CO76" s="1022"/>
      <c r="CP76" s="1022"/>
      <c r="CQ76" s="1023"/>
      <c r="CR76" s="1021"/>
      <c r="CS76" s="1022"/>
      <c r="CT76" s="1022"/>
      <c r="CU76" s="1022"/>
      <c r="CV76" s="1023"/>
      <c r="CW76" s="1021"/>
      <c r="CX76" s="1022"/>
      <c r="CY76" s="1022"/>
      <c r="CZ76" s="1022"/>
      <c r="DA76" s="1023"/>
      <c r="DB76" s="1021"/>
      <c r="DC76" s="1022"/>
      <c r="DD76" s="1022"/>
      <c r="DE76" s="1022"/>
      <c r="DF76" s="1023"/>
      <c r="DG76" s="1021"/>
      <c r="DH76" s="1022"/>
      <c r="DI76" s="1022"/>
      <c r="DJ76" s="1022"/>
      <c r="DK76" s="1023"/>
      <c r="DL76" s="1021"/>
      <c r="DM76" s="1022"/>
      <c r="DN76" s="1022"/>
      <c r="DO76" s="1022"/>
      <c r="DP76" s="1023"/>
      <c r="DQ76" s="1021"/>
      <c r="DR76" s="1022"/>
      <c r="DS76" s="1022"/>
      <c r="DT76" s="1022"/>
      <c r="DU76" s="1023"/>
      <c r="DV76" s="1010"/>
      <c r="DW76" s="1011"/>
      <c r="DX76" s="1011"/>
      <c r="DY76" s="1011"/>
      <c r="DZ76" s="1012"/>
      <c r="EA76" s="226"/>
    </row>
    <row r="77" spans="1:131" ht="26.25" customHeight="1" x14ac:dyDescent="0.2">
      <c r="A77" s="234">
        <v>10</v>
      </c>
      <c r="B77" s="1039"/>
      <c r="C77" s="1040"/>
      <c r="D77" s="1040"/>
      <c r="E77" s="1040"/>
      <c r="F77" s="1040"/>
      <c r="G77" s="1040"/>
      <c r="H77" s="1040"/>
      <c r="I77" s="1040"/>
      <c r="J77" s="1040"/>
      <c r="K77" s="1040"/>
      <c r="L77" s="1040"/>
      <c r="M77" s="1040"/>
      <c r="N77" s="1040"/>
      <c r="O77" s="1040"/>
      <c r="P77" s="1041"/>
      <c r="Q77" s="1043"/>
      <c r="R77" s="1044"/>
      <c r="S77" s="1044"/>
      <c r="T77" s="1044"/>
      <c r="U77" s="1045"/>
      <c r="V77" s="1046"/>
      <c r="W77" s="1044"/>
      <c r="X77" s="1044"/>
      <c r="Y77" s="1044"/>
      <c r="Z77" s="1045"/>
      <c r="AA77" s="1046"/>
      <c r="AB77" s="1044"/>
      <c r="AC77" s="1044"/>
      <c r="AD77" s="1044"/>
      <c r="AE77" s="1045"/>
      <c r="AF77" s="1046"/>
      <c r="AG77" s="1044"/>
      <c r="AH77" s="1044"/>
      <c r="AI77" s="1044"/>
      <c r="AJ77" s="1045"/>
      <c r="AK77" s="1046"/>
      <c r="AL77" s="1044"/>
      <c r="AM77" s="1044"/>
      <c r="AN77" s="1044"/>
      <c r="AO77" s="1045"/>
      <c r="AP77" s="1046"/>
      <c r="AQ77" s="1044"/>
      <c r="AR77" s="1044"/>
      <c r="AS77" s="1044"/>
      <c r="AT77" s="1045"/>
      <c r="AU77" s="1046"/>
      <c r="AV77" s="1044"/>
      <c r="AW77" s="1044"/>
      <c r="AX77" s="1044"/>
      <c r="AY77" s="1045"/>
      <c r="AZ77" s="1037"/>
      <c r="BA77" s="1037"/>
      <c r="BB77" s="1037"/>
      <c r="BC77" s="1037"/>
      <c r="BD77" s="1038"/>
      <c r="BE77" s="237"/>
      <c r="BF77" s="237"/>
      <c r="BG77" s="237"/>
      <c r="BH77" s="237"/>
      <c r="BI77" s="237"/>
      <c r="BJ77" s="237"/>
      <c r="BK77" s="237"/>
      <c r="BL77" s="237"/>
      <c r="BM77" s="237"/>
      <c r="BN77" s="237"/>
      <c r="BO77" s="237"/>
      <c r="BP77" s="237"/>
      <c r="BQ77" s="234">
        <v>71</v>
      </c>
      <c r="BR77" s="239"/>
      <c r="BS77" s="1010"/>
      <c r="BT77" s="1011"/>
      <c r="BU77" s="1011"/>
      <c r="BV77" s="1011"/>
      <c r="BW77" s="1011"/>
      <c r="BX77" s="1011"/>
      <c r="BY77" s="1011"/>
      <c r="BZ77" s="1011"/>
      <c r="CA77" s="1011"/>
      <c r="CB77" s="1011"/>
      <c r="CC77" s="1011"/>
      <c r="CD77" s="1011"/>
      <c r="CE77" s="1011"/>
      <c r="CF77" s="1011"/>
      <c r="CG77" s="1020"/>
      <c r="CH77" s="1021"/>
      <c r="CI77" s="1022"/>
      <c r="CJ77" s="1022"/>
      <c r="CK77" s="1022"/>
      <c r="CL77" s="1023"/>
      <c r="CM77" s="1021"/>
      <c r="CN77" s="1022"/>
      <c r="CO77" s="1022"/>
      <c r="CP77" s="1022"/>
      <c r="CQ77" s="1023"/>
      <c r="CR77" s="1021"/>
      <c r="CS77" s="1022"/>
      <c r="CT77" s="1022"/>
      <c r="CU77" s="1022"/>
      <c r="CV77" s="1023"/>
      <c r="CW77" s="1021"/>
      <c r="CX77" s="1022"/>
      <c r="CY77" s="1022"/>
      <c r="CZ77" s="1022"/>
      <c r="DA77" s="1023"/>
      <c r="DB77" s="1021"/>
      <c r="DC77" s="1022"/>
      <c r="DD77" s="1022"/>
      <c r="DE77" s="1022"/>
      <c r="DF77" s="1023"/>
      <c r="DG77" s="1021"/>
      <c r="DH77" s="1022"/>
      <c r="DI77" s="1022"/>
      <c r="DJ77" s="1022"/>
      <c r="DK77" s="1023"/>
      <c r="DL77" s="1021"/>
      <c r="DM77" s="1022"/>
      <c r="DN77" s="1022"/>
      <c r="DO77" s="1022"/>
      <c r="DP77" s="1023"/>
      <c r="DQ77" s="1021"/>
      <c r="DR77" s="1022"/>
      <c r="DS77" s="1022"/>
      <c r="DT77" s="1022"/>
      <c r="DU77" s="1023"/>
      <c r="DV77" s="1010"/>
      <c r="DW77" s="1011"/>
      <c r="DX77" s="1011"/>
      <c r="DY77" s="1011"/>
      <c r="DZ77" s="1012"/>
      <c r="EA77" s="226"/>
    </row>
    <row r="78" spans="1:131" ht="26.25" customHeight="1" x14ac:dyDescent="0.2">
      <c r="A78" s="234">
        <v>11</v>
      </c>
      <c r="B78" s="1039"/>
      <c r="C78" s="1040"/>
      <c r="D78" s="1040"/>
      <c r="E78" s="1040"/>
      <c r="F78" s="1040"/>
      <c r="G78" s="1040"/>
      <c r="H78" s="1040"/>
      <c r="I78" s="1040"/>
      <c r="J78" s="1040"/>
      <c r="K78" s="1040"/>
      <c r="L78" s="1040"/>
      <c r="M78" s="1040"/>
      <c r="N78" s="1040"/>
      <c r="O78" s="1040"/>
      <c r="P78" s="1041"/>
      <c r="Q78" s="1042"/>
      <c r="R78" s="1036"/>
      <c r="S78" s="1036"/>
      <c r="T78" s="1036"/>
      <c r="U78" s="1036"/>
      <c r="V78" s="1036"/>
      <c r="W78" s="1036"/>
      <c r="X78" s="1036"/>
      <c r="Y78" s="1036"/>
      <c r="Z78" s="1036"/>
      <c r="AA78" s="1036"/>
      <c r="AB78" s="1036"/>
      <c r="AC78" s="1036"/>
      <c r="AD78" s="1036"/>
      <c r="AE78" s="1036"/>
      <c r="AF78" s="1036"/>
      <c r="AG78" s="1036"/>
      <c r="AH78" s="1036"/>
      <c r="AI78" s="1036"/>
      <c r="AJ78" s="1036"/>
      <c r="AK78" s="1036"/>
      <c r="AL78" s="1036"/>
      <c r="AM78" s="1036"/>
      <c r="AN78" s="1036"/>
      <c r="AO78" s="1036"/>
      <c r="AP78" s="1036"/>
      <c r="AQ78" s="1036"/>
      <c r="AR78" s="1036"/>
      <c r="AS78" s="1036"/>
      <c r="AT78" s="1036"/>
      <c r="AU78" s="1036"/>
      <c r="AV78" s="1036"/>
      <c r="AW78" s="1036"/>
      <c r="AX78" s="1036"/>
      <c r="AY78" s="1036"/>
      <c r="AZ78" s="1037"/>
      <c r="BA78" s="1037"/>
      <c r="BB78" s="1037"/>
      <c r="BC78" s="1037"/>
      <c r="BD78" s="1038"/>
      <c r="BE78" s="237"/>
      <c r="BF78" s="237"/>
      <c r="BG78" s="237"/>
      <c r="BH78" s="237"/>
      <c r="BI78" s="237"/>
      <c r="BJ78" s="226"/>
      <c r="BK78" s="226"/>
      <c r="BL78" s="226"/>
      <c r="BM78" s="226"/>
      <c r="BN78" s="226"/>
      <c r="BO78" s="237"/>
      <c r="BP78" s="237"/>
      <c r="BQ78" s="234">
        <v>72</v>
      </c>
      <c r="BR78" s="239"/>
      <c r="BS78" s="1010"/>
      <c r="BT78" s="1011"/>
      <c r="BU78" s="1011"/>
      <c r="BV78" s="1011"/>
      <c r="BW78" s="1011"/>
      <c r="BX78" s="1011"/>
      <c r="BY78" s="1011"/>
      <c r="BZ78" s="1011"/>
      <c r="CA78" s="1011"/>
      <c r="CB78" s="1011"/>
      <c r="CC78" s="1011"/>
      <c r="CD78" s="1011"/>
      <c r="CE78" s="1011"/>
      <c r="CF78" s="1011"/>
      <c r="CG78" s="1020"/>
      <c r="CH78" s="1021"/>
      <c r="CI78" s="1022"/>
      <c r="CJ78" s="1022"/>
      <c r="CK78" s="1022"/>
      <c r="CL78" s="1023"/>
      <c r="CM78" s="1021"/>
      <c r="CN78" s="1022"/>
      <c r="CO78" s="1022"/>
      <c r="CP78" s="1022"/>
      <c r="CQ78" s="1023"/>
      <c r="CR78" s="1021"/>
      <c r="CS78" s="1022"/>
      <c r="CT78" s="1022"/>
      <c r="CU78" s="1022"/>
      <c r="CV78" s="1023"/>
      <c r="CW78" s="1021"/>
      <c r="CX78" s="1022"/>
      <c r="CY78" s="1022"/>
      <c r="CZ78" s="1022"/>
      <c r="DA78" s="1023"/>
      <c r="DB78" s="1021"/>
      <c r="DC78" s="1022"/>
      <c r="DD78" s="1022"/>
      <c r="DE78" s="1022"/>
      <c r="DF78" s="1023"/>
      <c r="DG78" s="1021"/>
      <c r="DH78" s="1022"/>
      <c r="DI78" s="1022"/>
      <c r="DJ78" s="1022"/>
      <c r="DK78" s="1023"/>
      <c r="DL78" s="1021"/>
      <c r="DM78" s="1022"/>
      <c r="DN78" s="1022"/>
      <c r="DO78" s="1022"/>
      <c r="DP78" s="1023"/>
      <c r="DQ78" s="1021"/>
      <c r="DR78" s="1022"/>
      <c r="DS78" s="1022"/>
      <c r="DT78" s="1022"/>
      <c r="DU78" s="1023"/>
      <c r="DV78" s="1010"/>
      <c r="DW78" s="1011"/>
      <c r="DX78" s="1011"/>
      <c r="DY78" s="1011"/>
      <c r="DZ78" s="1012"/>
      <c r="EA78" s="226"/>
    </row>
    <row r="79" spans="1:131" ht="26.25" customHeight="1" x14ac:dyDescent="0.2">
      <c r="A79" s="234">
        <v>12</v>
      </c>
      <c r="B79" s="1039"/>
      <c r="C79" s="1040"/>
      <c r="D79" s="1040"/>
      <c r="E79" s="1040"/>
      <c r="F79" s="1040"/>
      <c r="G79" s="1040"/>
      <c r="H79" s="1040"/>
      <c r="I79" s="1040"/>
      <c r="J79" s="1040"/>
      <c r="K79" s="1040"/>
      <c r="L79" s="1040"/>
      <c r="M79" s="1040"/>
      <c r="N79" s="1040"/>
      <c r="O79" s="1040"/>
      <c r="P79" s="1041"/>
      <c r="Q79" s="1042"/>
      <c r="R79" s="1036"/>
      <c r="S79" s="1036"/>
      <c r="T79" s="1036"/>
      <c r="U79" s="1036"/>
      <c r="V79" s="1036"/>
      <c r="W79" s="1036"/>
      <c r="X79" s="1036"/>
      <c r="Y79" s="1036"/>
      <c r="Z79" s="1036"/>
      <c r="AA79" s="1036"/>
      <c r="AB79" s="1036"/>
      <c r="AC79" s="1036"/>
      <c r="AD79" s="1036"/>
      <c r="AE79" s="1036"/>
      <c r="AF79" s="1036"/>
      <c r="AG79" s="1036"/>
      <c r="AH79" s="1036"/>
      <c r="AI79" s="1036"/>
      <c r="AJ79" s="1036"/>
      <c r="AK79" s="1036"/>
      <c r="AL79" s="1036"/>
      <c r="AM79" s="1036"/>
      <c r="AN79" s="1036"/>
      <c r="AO79" s="1036"/>
      <c r="AP79" s="1036"/>
      <c r="AQ79" s="1036"/>
      <c r="AR79" s="1036"/>
      <c r="AS79" s="1036"/>
      <c r="AT79" s="1036"/>
      <c r="AU79" s="1036"/>
      <c r="AV79" s="1036"/>
      <c r="AW79" s="1036"/>
      <c r="AX79" s="1036"/>
      <c r="AY79" s="1036"/>
      <c r="AZ79" s="1037"/>
      <c r="BA79" s="1037"/>
      <c r="BB79" s="1037"/>
      <c r="BC79" s="1037"/>
      <c r="BD79" s="1038"/>
      <c r="BE79" s="237"/>
      <c r="BF79" s="237"/>
      <c r="BG79" s="237"/>
      <c r="BH79" s="237"/>
      <c r="BI79" s="237"/>
      <c r="BJ79" s="226"/>
      <c r="BK79" s="226"/>
      <c r="BL79" s="226"/>
      <c r="BM79" s="226"/>
      <c r="BN79" s="226"/>
      <c r="BO79" s="237"/>
      <c r="BP79" s="237"/>
      <c r="BQ79" s="234">
        <v>73</v>
      </c>
      <c r="BR79" s="239"/>
      <c r="BS79" s="1010"/>
      <c r="BT79" s="1011"/>
      <c r="BU79" s="1011"/>
      <c r="BV79" s="1011"/>
      <c r="BW79" s="1011"/>
      <c r="BX79" s="1011"/>
      <c r="BY79" s="1011"/>
      <c r="BZ79" s="1011"/>
      <c r="CA79" s="1011"/>
      <c r="CB79" s="1011"/>
      <c r="CC79" s="1011"/>
      <c r="CD79" s="1011"/>
      <c r="CE79" s="1011"/>
      <c r="CF79" s="1011"/>
      <c r="CG79" s="1020"/>
      <c r="CH79" s="1021"/>
      <c r="CI79" s="1022"/>
      <c r="CJ79" s="1022"/>
      <c r="CK79" s="1022"/>
      <c r="CL79" s="1023"/>
      <c r="CM79" s="1021"/>
      <c r="CN79" s="1022"/>
      <c r="CO79" s="1022"/>
      <c r="CP79" s="1022"/>
      <c r="CQ79" s="1023"/>
      <c r="CR79" s="1021"/>
      <c r="CS79" s="1022"/>
      <c r="CT79" s="1022"/>
      <c r="CU79" s="1022"/>
      <c r="CV79" s="1023"/>
      <c r="CW79" s="1021"/>
      <c r="CX79" s="1022"/>
      <c r="CY79" s="1022"/>
      <c r="CZ79" s="1022"/>
      <c r="DA79" s="1023"/>
      <c r="DB79" s="1021"/>
      <c r="DC79" s="1022"/>
      <c r="DD79" s="1022"/>
      <c r="DE79" s="1022"/>
      <c r="DF79" s="1023"/>
      <c r="DG79" s="1021"/>
      <c r="DH79" s="1022"/>
      <c r="DI79" s="1022"/>
      <c r="DJ79" s="1022"/>
      <c r="DK79" s="1023"/>
      <c r="DL79" s="1021"/>
      <c r="DM79" s="1022"/>
      <c r="DN79" s="1022"/>
      <c r="DO79" s="1022"/>
      <c r="DP79" s="1023"/>
      <c r="DQ79" s="1021"/>
      <c r="DR79" s="1022"/>
      <c r="DS79" s="1022"/>
      <c r="DT79" s="1022"/>
      <c r="DU79" s="1023"/>
      <c r="DV79" s="1010"/>
      <c r="DW79" s="1011"/>
      <c r="DX79" s="1011"/>
      <c r="DY79" s="1011"/>
      <c r="DZ79" s="1012"/>
      <c r="EA79" s="226"/>
    </row>
    <row r="80" spans="1:131" ht="26.25" customHeight="1" x14ac:dyDescent="0.2">
      <c r="A80" s="234">
        <v>13</v>
      </c>
      <c r="B80" s="1039"/>
      <c r="C80" s="1040"/>
      <c r="D80" s="1040"/>
      <c r="E80" s="1040"/>
      <c r="F80" s="1040"/>
      <c r="G80" s="1040"/>
      <c r="H80" s="1040"/>
      <c r="I80" s="1040"/>
      <c r="J80" s="1040"/>
      <c r="K80" s="1040"/>
      <c r="L80" s="1040"/>
      <c r="M80" s="1040"/>
      <c r="N80" s="1040"/>
      <c r="O80" s="1040"/>
      <c r="P80" s="1041"/>
      <c r="Q80" s="1042"/>
      <c r="R80" s="1036"/>
      <c r="S80" s="1036"/>
      <c r="T80" s="1036"/>
      <c r="U80" s="1036"/>
      <c r="V80" s="1036"/>
      <c r="W80" s="1036"/>
      <c r="X80" s="1036"/>
      <c r="Y80" s="1036"/>
      <c r="Z80" s="1036"/>
      <c r="AA80" s="1036"/>
      <c r="AB80" s="1036"/>
      <c r="AC80" s="1036"/>
      <c r="AD80" s="1036"/>
      <c r="AE80" s="1036"/>
      <c r="AF80" s="1036"/>
      <c r="AG80" s="1036"/>
      <c r="AH80" s="1036"/>
      <c r="AI80" s="1036"/>
      <c r="AJ80" s="1036"/>
      <c r="AK80" s="1036"/>
      <c r="AL80" s="1036"/>
      <c r="AM80" s="1036"/>
      <c r="AN80" s="1036"/>
      <c r="AO80" s="1036"/>
      <c r="AP80" s="1036"/>
      <c r="AQ80" s="1036"/>
      <c r="AR80" s="1036"/>
      <c r="AS80" s="1036"/>
      <c r="AT80" s="1036"/>
      <c r="AU80" s="1036"/>
      <c r="AV80" s="1036"/>
      <c r="AW80" s="1036"/>
      <c r="AX80" s="1036"/>
      <c r="AY80" s="1036"/>
      <c r="AZ80" s="1037"/>
      <c r="BA80" s="1037"/>
      <c r="BB80" s="1037"/>
      <c r="BC80" s="1037"/>
      <c r="BD80" s="1038"/>
      <c r="BE80" s="237"/>
      <c r="BF80" s="237"/>
      <c r="BG80" s="237"/>
      <c r="BH80" s="237"/>
      <c r="BI80" s="237"/>
      <c r="BJ80" s="237"/>
      <c r="BK80" s="237"/>
      <c r="BL80" s="237"/>
      <c r="BM80" s="237"/>
      <c r="BN80" s="237"/>
      <c r="BO80" s="237"/>
      <c r="BP80" s="237"/>
      <c r="BQ80" s="234">
        <v>74</v>
      </c>
      <c r="BR80" s="239"/>
      <c r="BS80" s="1010"/>
      <c r="BT80" s="1011"/>
      <c r="BU80" s="1011"/>
      <c r="BV80" s="1011"/>
      <c r="BW80" s="1011"/>
      <c r="BX80" s="1011"/>
      <c r="BY80" s="1011"/>
      <c r="BZ80" s="1011"/>
      <c r="CA80" s="1011"/>
      <c r="CB80" s="1011"/>
      <c r="CC80" s="1011"/>
      <c r="CD80" s="1011"/>
      <c r="CE80" s="1011"/>
      <c r="CF80" s="1011"/>
      <c r="CG80" s="1020"/>
      <c r="CH80" s="1021"/>
      <c r="CI80" s="1022"/>
      <c r="CJ80" s="1022"/>
      <c r="CK80" s="1022"/>
      <c r="CL80" s="1023"/>
      <c r="CM80" s="1021"/>
      <c r="CN80" s="1022"/>
      <c r="CO80" s="1022"/>
      <c r="CP80" s="1022"/>
      <c r="CQ80" s="1023"/>
      <c r="CR80" s="1021"/>
      <c r="CS80" s="1022"/>
      <c r="CT80" s="1022"/>
      <c r="CU80" s="1022"/>
      <c r="CV80" s="1023"/>
      <c r="CW80" s="1021"/>
      <c r="CX80" s="1022"/>
      <c r="CY80" s="1022"/>
      <c r="CZ80" s="1022"/>
      <c r="DA80" s="1023"/>
      <c r="DB80" s="1021"/>
      <c r="DC80" s="1022"/>
      <c r="DD80" s="1022"/>
      <c r="DE80" s="1022"/>
      <c r="DF80" s="1023"/>
      <c r="DG80" s="1021"/>
      <c r="DH80" s="1022"/>
      <c r="DI80" s="1022"/>
      <c r="DJ80" s="1022"/>
      <c r="DK80" s="1023"/>
      <c r="DL80" s="1021"/>
      <c r="DM80" s="1022"/>
      <c r="DN80" s="1022"/>
      <c r="DO80" s="1022"/>
      <c r="DP80" s="1023"/>
      <c r="DQ80" s="1021"/>
      <c r="DR80" s="1022"/>
      <c r="DS80" s="1022"/>
      <c r="DT80" s="1022"/>
      <c r="DU80" s="1023"/>
      <c r="DV80" s="1010"/>
      <c r="DW80" s="1011"/>
      <c r="DX80" s="1011"/>
      <c r="DY80" s="1011"/>
      <c r="DZ80" s="1012"/>
      <c r="EA80" s="226"/>
    </row>
    <row r="81" spans="1:131" ht="26.25" customHeight="1" x14ac:dyDescent="0.2">
      <c r="A81" s="234">
        <v>14</v>
      </c>
      <c r="B81" s="1039"/>
      <c r="C81" s="1040"/>
      <c r="D81" s="1040"/>
      <c r="E81" s="1040"/>
      <c r="F81" s="1040"/>
      <c r="G81" s="1040"/>
      <c r="H81" s="1040"/>
      <c r="I81" s="1040"/>
      <c r="J81" s="1040"/>
      <c r="K81" s="1040"/>
      <c r="L81" s="1040"/>
      <c r="M81" s="1040"/>
      <c r="N81" s="1040"/>
      <c r="O81" s="1040"/>
      <c r="P81" s="1041"/>
      <c r="Q81" s="1042"/>
      <c r="R81" s="1036"/>
      <c r="S81" s="1036"/>
      <c r="T81" s="1036"/>
      <c r="U81" s="1036"/>
      <c r="V81" s="1036"/>
      <c r="W81" s="1036"/>
      <c r="X81" s="1036"/>
      <c r="Y81" s="1036"/>
      <c r="Z81" s="1036"/>
      <c r="AA81" s="1036"/>
      <c r="AB81" s="1036"/>
      <c r="AC81" s="1036"/>
      <c r="AD81" s="1036"/>
      <c r="AE81" s="1036"/>
      <c r="AF81" s="1036"/>
      <c r="AG81" s="1036"/>
      <c r="AH81" s="1036"/>
      <c r="AI81" s="1036"/>
      <c r="AJ81" s="1036"/>
      <c r="AK81" s="1036"/>
      <c r="AL81" s="1036"/>
      <c r="AM81" s="1036"/>
      <c r="AN81" s="1036"/>
      <c r="AO81" s="1036"/>
      <c r="AP81" s="1036"/>
      <c r="AQ81" s="1036"/>
      <c r="AR81" s="1036"/>
      <c r="AS81" s="1036"/>
      <c r="AT81" s="1036"/>
      <c r="AU81" s="1036"/>
      <c r="AV81" s="1036"/>
      <c r="AW81" s="1036"/>
      <c r="AX81" s="1036"/>
      <c r="AY81" s="1036"/>
      <c r="AZ81" s="1037"/>
      <c r="BA81" s="1037"/>
      <c r="BB81" s="1037"/>
      <c r="BC81" s="1037"/>
      <c r="BD81" s="1038"/>
      <c r="BE81" s="237"/>
      <c r="BF81" s="237"/>
      <c r="BG81" s="237"/>
      <c r="BH81" s="237"/>
      <c r="BI81" s="237"/>
      <c r="BJ81" s="237"/>
      <c r="BK81" s="237"/>
      <c r="BL81" s="237"/>
      <c r="BM81" s="237"/>
      <c r="BN81" s="237"/>
      <c r="BO81" s="237"/>
      <c r="BP81" s="237"/>
      <c r="BQ81" s="234">
        <v>75</v>
      </c>
      <c r="BR81" s="239"/>
      <c r="BS81" s="1010"/>
      <c r="BT81" s="1011"/>
      <c r="BU81" s="1011"/>
      <c r="BV81" s="1011"/>
      <c r="BW81" s="1011"/>
      <c r="BX81" s="1011"/>
      <c r="BY81" s="1011"/>
      <c r="BZ81" s="1011"/>
      <c r="CA81" s="1011"/>
      <c r="CB81" s="1011"/>
      <c r="CC81" s="1011"/>
      <c r="CD81" s="1011"/>
      <c r="CE81" s="1011"/>
      <c r="CF81" s="1011"/>
      <c r="CG81" s="1020"/>
      <c r="CH81" s="1021"/>
      <c r="CI81" s="1022"/>
      <c r="CJ81" s="1022"/>
      <c r="CK81" s="1022"/>
      <c r="CL81" s="1023"/>
      <c r="CM81" s="1021"/>
      <c r="CN81" s="1022"/>
      <c r="CO81" s="1022"/>
      <c r="CP81" s="1022"/>
      <c r="CQ81" s="1023"/>
      <c r="CR81" s="1021"/>
      <c r="CS81" s="1022"/>
      <c r="CT81" s="1022"/>
      <c r="CU81" s="1022"/>
      <c r="CV81" s="1023"/>
      <c r="CW81" s="1021"/>
      <c r="CX81" s="1022"/>
      <c r="CY81" s="1022"/>
      <c r="CZ81" s="1022"/>
      <c r="DA81" s="1023"/>
      <c r="DB81" s="1021"/>
      <c r="DC81" s="1022"/>
      <c r="DD81" s="1022"/>
      <c r="DE81" s="1022"/>
      <c r="DF81" s="1023"/>
      <c r="DG81" s="1021"/>
      <c r="DH81" s="1022"/>
      <c r="DI81" s="1022"/>
      <c r="DJ81" s="1022"/>
      <c r="DK81" s="1023"/>
      <c r="DL81" s="1021"/>
      <c r="DM81" s="1022"/>
      <c r="DN81" s="1022"/>
      <c r="DO81" s="1022"/>
      <c r="DP81" s="1023"/>
      <c r="DQ81" s="1021"/>
      <c r="DR81" s="1022"/>
      <c r="DS81" s="1022"/>
      <c r="DT81" s="1022"/>
      <c r="DU81" s="1023"/>
      <c r="DV81" s="1010"/>
      <c r="DW81" s="1011"/>
      <c r="DX81" s="1011"/>
      <c r="DY81" s="1011"/>
      <c r="DZ81" s="1012"/>
      <c r="EA81" s="226"/>
    </row>
    <row r="82" spans="1:131" ht="26.25" customHeight="1" x14ac:dyDescent="0.2">
      <c r="A82" s="234">
        <v>15</v>
      </c>
      <c r="B82" s="1039"/>
      <c r="C82" s="1040"/>
      <c r="D82" s="1040"/>
      <c r="E82" s="1040"/>
      <c r="F82" s="1040"/>
      <c r="G82" s="1040"/>
      <c r="H82" s="1040"/>
      <c r="I82" s="1040"/>
      <c r="J82" s="1040"/>
      <c r="K82" s="1040"/>
      <c r="L82" s="1040"/>
      <c r="M82" s="1040"/>
      <c r="N82" s="1040"/>
      <c r="O82" s="1040"/>
      <c r="P82" s="1041"/>
      <c r="Q82" s="1042"/>
      <c r="R82" s="1036"/>
      <c r="S82" s="1036"/>
      <c r="T82" s="1036"/>
      <c r="U82" s="1036"/>
      <c r="V82" s="1036"/>
      <c r="W82" s="1036"/>
      <c r="X82" s="1036"/>
      <c r="Y82" s="1036"/>
      <c r="Z82" s="1036"/>
      <c r="AA82" s="1036"/>
      <c r="AB82" s="1036"/>
      <c r="AC82" s="1036"/>
      <c r="AD82" s="1036"/>
      <c r="AE82" s="1036"/>
      <c r="AF82" s="1036"/>
      <c r="AG82" s="1036"/>
      <c r="AH82" s="1036"/>
      <c r="AI82" s="1036"/>
      <c r="AJ82" s="1036"/>
      <c r="AK82" s="1036"/>
      <c r="AL82" s="1036"/>
      <c r="AM82" s="1036"/>
      <c r="AN82" s="1036"/>
      <c r="AO82" s="1036"/>
      <c r="AP82" s="1036"/>
      <c r="AQ82" s="1036"/>
      <c r="AR82" s="1036"/>
      <c r="AS82" s="1036"/>
      <c r="AT82" s="1036"/>
      <c r="AU82" s="1036"/>
      <c r="AV82" s="1036"/>
      <c r="AW82" s="1036"/>
      <c r="AX82" s="1036"/>
      <c r="AY82" s="1036"/>
      <c r="AZ82" s="1037"/>
      <c r="BA82" s="1037"/>
      <c r="BB82" s="1037"/>
      <c r="BC82" s="1037"/>
      <c r="BD82" s="1038"/>
      <c r="BE82" s="237"/>
      <c r="BF82" s="237"/>
      <c r="BG82" s="237"/>
      <c r="BH82" s="237"/>
      <c r="BI82" s="237"/>
      <c r="BJ82" s="237"/>
      <c r="BK82" s="237"/>
      <c r="BL82" s="237"/>
      <c r="BM82" s="237"/>
      <c r="BN82" s="237"/>
      <c r="BO82" s="237"/>
      <c r="BP82" s="237"/>
      <c r="BQ82" s="234">
        <v>76</v>
      </c>
      <c r="BR82" s="239"/>
      <c r="BS82" s="1010"/>
      <c r="BT82" s="1011"/>
      <c r="BU82" s="1011"/>
      <c r="BV82" s="1011"/>
      <c r="BW82" s="1011"/>
      <c r="BX82" s="1011"/>
      <c r="BY82" s="1011"/>
      <c r="BZ82" s="1011"/>
      <c r="CA82" s="1011"/>
      <c r="CB82" s="1011"/>
      <c r="CC82" s="1011"/>
      <c r="CD82" s="1011"/>
      <c r="CE82" s="1011"/>
      <c r="CF82" s="1011"/>
      <c r="CG82" s="1020"/>
      <c r="CH82" s="1021"/>
      <c r="CI82" s="1022"/>
      <c r="CJ82" s="1022"/>
      <c r="CK82" s="1022"/>
      <c r="CL82" s="1023"/>
      <c r="CM82" s="1021"/>
      <c r="CN82" s="1022"/>
      <c r="CO82" s="1022"/>
      <c r="CP82" s="1022"/>
      <c r="CQ82" s="1023"/>
      <c r="CR82" s="1021"/>
      <c r="CS82" s="1022"/>
      <c r="CT82" s="1022"/>
      <c r="CU82" s="1022"/>
      <c r="CV82" s="1023"/>
      <c r="CW82" s="1021"/>
      <c r="CX82" s="1022"/>
      <c r="CY82" s="1022"/>
      <c r="CZ82" s="1022"/>
      <c r="DA82" s="1023"/>
      <c r="DB82" s="1021"/>
      <c r="DC82" s="1022"/>
      <c r="DD82" s="1022"/>
      <c r="DE82" s="1022"/>
      <c r="DF82" s="1023"/>
      <c r="DG82" s="1021"/>
      <c r="DH82" s="1022"/>
      <c r="DI82" s="1022"/>
      <c r="DJ82" s="1022"/>
      <c r="DK82" s="1023"/>
      <c r="DL82" s="1021"/>
      <c r="DM82" s="1022"/>
      <c r="DN82" s="1022"/>
      <c r="DO82" s="1022"/>
      <c r="DP82" s="1023"/>
      <c r="DQ82" s="1021"/>
      <c r="DR82" s="1022"/>
      <c r="DS82" s="1022"/>
      <c r="DT82" s="1022"/>
      <c r="DU82" s="1023"/>
      <c r="DV82" s="1010"/>
      <c r="DW82" s="1011"/>
      <c r="DX82" s="1011"/>
      <c r="DY82" s="1011"/>
      <c r="DZ82" s="1012"/>
      <c r="EA82" s="226"/>
    </row>
    <row r="83" spans="1:131" ht="26.25" customHeight="1" x14ac:dyDescent="0.2">
      <c r="A83" s="234">
        <v>16</v>
      </c>
      <c r="B83" s="1039"/>
      <c r="C83" s="1040"/>
      <c r="D83" s="1040"/>
      <c r="E83" s="1040"/>
      <c r="F83" s="1040"/>
      <c r="G83" s="1040"/>
      <c r="H83" s="1040"/>
      <c r="I83" s="1040"/>
      <c r="J83" s="1040"/>
      <c r="K83" s="1040"/>
      <c r="L83" s="1040"/>
      <c r="M83" s="1040"/>
      <c r="N83" s="1040"/>
      <c r="O83" s="1040"/>
      <c r="P83" s="1041"/>
      <c r="Q83" s="1042"/>
      <c r="R83" s="1036"/>
      <c r="S83" s="1036"/>
      <c r="T83" s="1036"/>
      <c r="U83" s="1036"/>
      <c r="V83" s="1036"/>
      <c r="W83" s="1036"/>
      <c r="X83" s="1036"/>
      <c r="Y83" s="1036"/>
      <c r="Z83" s="1036"/>
      <c r="AA83" s="1036"/>
      <c r="AB83" s="1036"/>
      <c r="AC83" s="1036"/>
      <c r="AD83" s="1036"/>
      <c r="AE83" s="1036"/>
      <c r="AF83" s="1036"/>
      <c r="AG83" s="1036"/>
      <c r="AH83" s="1036"/>
      <c r="AI83" s="1036"/>
      <c r="AJ83" s="1036"/>
      <c r="AK83" s="1036"/>
      <c r="AL83" s="1036"/>
      <c r="AM83" s="1036"/>
      <c r="AN83" s="1036"/>
      <c r="AO83" s="1036"/>
      <c r="AP83" s="1036"/>
      <c r="AQ83" s="1036"/>
      <c r="AR83" s="1036"/>
      <c r="AS83" s="1036"/>
      <c r="AT83" s="1036"/>
      <c r="AU83" s="1036"/>
      <c r="AV83" s="1036"/>
      <c r="AW83" s="1036"/>
      <c r="AX83" s="1036"/>
      <c r="AY83" s="1036"/>
      <c r="AZ83" s="1037"/>
      <c r="BA83" s="1037"/>
      <c r="BB83" s="1037"/>
      <c r="BC83" s="1037"/>
      <c r="BD83" s="1038"/>
      <c r="BE83" s="237"/>
      <c r="BF83" s="237"/>
      <c r="BG83" s="237"/>
      <c r="BH83" s="237"/>
      <c r="BI83" s="237"/>
      <c r="BJ83" s="237"/>
      <c r="BK83" s="237"/>
      <c r="BL83" s="237"/>
      <c r="BM83" s="237"/>
      <c r="BN83" s="237"/>
      <c r="BO83" s="237"/>
      <c r="BP83" s="237"/>
      <c r="BQ83" s="234">
        <v>77</v>
      </c>
      <c r="BR83" s="239"/>
      <c r="BS83" s="1010"/>
      <c r="BT83" s="1011"/>
      <c r="BU83" s="1011"/>
      <c r="BV83" s="1011"/>
      <c r="BW83" s="1011"/>
      <c r="BX83" s="1011"/>
      <c r="BY83" s="1011"/>
      <c r="BZ83" s="1011"/>
      <c r="CA83" s="1011"/>
      <c r="CB83" s="1011"/>
      <c r="CC83" s="1011"/>
      <c r="CD83" s="1011"/>
      <c r="CE83" s="1011"/>
      <c r="CF83" s="1011"/>
      <c r="CG83" s="1020"/>
      <c r="CH83" s="1021"/>
      <c r="CI83" s="1022"/>
      <c r="CJ83" s="1022"/>
      <c r="CK83" s="1022"/>
      <c r="CL83" s="1023"/>
      <c r="CM83" s="1021"/>
      <c r="CN83" s="1022"/>
      <c r="CO83" s="1022"/>
      <c r="CP83" s="1022"/>
      <c r="CQ83" s="1023"/>
      <c r="CR83" s="1021"/>
      <c r="CS83" s="1022"/>
      <c r="CT83" s="1022"/>
      <c r="CU83" s="1022"/>
      <c r="CV83" s="1023"/>
      <c r="CW83" s="1021"/>
      <c r="CX83" s="1022"/>
      <c r="CY83" s="1022"/>
      <c r="CZ83" s="1022"/>
      <c r="DA83" s="1023"/>
      <c r="DB83" s="1021"/>
      <c r="DC83" s="1022"/>
      <c r="DD83" s="1022"/>
      <c r="DE83" s="1022"/>
      <c r="DF83" s="1023"/>
      <c r="DG83" s="1021"/>
      <c r="DH83" s="1022"/>
      <c r="DI83" s="1022"/>
      <c r="DJ83" s="1022"/>
      <c r="DK83" s="1023"/>
      <c r="DL83" s="1021"/>
      <c r="DM83" s="1022"/>
      <c r="DN83" s="1022"/>
      <c r="DO83" s="1022"/>
      <c r="DP83" s="1023"/>
      <c r="DQ83" s="1021"/>
      <c r="DR83" s="1022"/>
      <c r="DS83" s="1022"/>
      <c r="DT83" s="1022"/>
      <c r="DU83" s="1023"/>
      <c r="DV83" s="1010"/>
      <c r="DW83" s="1011"/>
      <c r="DX83" s="1011"/>
      <c r="DY83" s="1011"/>
      <c r="DZ83" s="1012"/>
      <c r="EA83" s="226"/>
    </row>
    <row r="84" spans="1:131" ht="26.25" customHeight="1" x14ac:dyDescent="0.2">
      <c r="A84" s="234">
        <v>17</v>
      </c>
      <c r="B84" s="1039"/>
      <c r="C84" s="1040"/>
      <c r="D84" s="1040"/>
      <c r="E84" s="1040"/>
      <c r="F84" s="1040"/>
      <c r="G84" s="1040"/>
      <c r="H84" s="1040"/>
      <c r="I84" s="1040"/>
      <c r="J84" s="1040"/>
      <c r="K84" s="1040"/>
      <c r="L84" s="1040"/>
      <c r="M84" s="1040"/>
      <c r="N84" s="1040"/>
      <c r="O84" s="1040"/>
      <c r="P84" s="1041"/>
      <c r="Q84" s="1042"/>
      <c r="R84" s="1036"/>
      <c r="S84" s="1036"/>
      <c r="T84" s="1036"/>
      <c r="U84" s="1036"/>
      <c r="V84" s="1036"/>
      <c r="W84" s="1036"/>
      <c r="X84" s="1036"/>
      <c r="Y84" s="1036"/>
      <c r="Z84" s="1036"/>
      <c r="AA84" s="1036"/>
      <c r="AB84" s="1036"/>
      <c r="AC84" s="1036"/>
      <c r="AD84" s="1036"/>
      <c r="AE84" s="1036"/>
      <c r="AF84" s="1036"/>
      <c r="AG84" s="1036"/>
      <c r="AH84" s="1036"/>
      <c r="AI84" s="1036"/>
      <c r="AJ84" s="1036"/>
      <c r="AK84" s="1036"/>
      <c r="AL84" s="1036"/>
      <c r="AM84" s="1036"/>
      <c r="AN84" s="1036"/>
      <c r="AO84" s="1036"/>
      <c r="AP84" s="1036"/>
      <c r="AQ84" s="1036"/>
      <c r="AR84" s="1036"/>
      <c r="AS84" s="1036"/>
      <c r="AT84" s="1036"/>
      <c r="AU84" s="1036"/>
      <c r="AV84" s="1036"/>
      <c r="AW84" s="1036"/>
      <c r="AX84" s="1036"/>
      <c r="AY84" s="1036"/>
      <c r="AZ84" s="1037"/>
      <c r="BA84" s="1037"/>
      <c r="BB84" s="1037"/>
      <c r="BC84" s="1037"/>
      <c r="BD84" s="1038"/>
      <c r="BE84" s="237"/>
      <c r="BF84" s="237"/>
      <c r="BG84" s="237"/>
      <c r="BH84" s="237"/>
      <c r="BI84" s="237"/>
      <c r="BJ84" s="237"/>
      <c r="BK84" s="237"/>
      <c r="BL84" s="237"/>
      <c r="BM84" s="237"/>
      <c r="BN84" s="237"/>
      <c r="BO84" s="237"/>
      <c r="BP84" s="237"/>
      <c r="BQ84" s="234">
        <v>78</v>
      </c>
      <c r="BR84" s="239"/>
      <c r="BS84" s="1010"/>
      <c r="BT84" s="1011"/>
      <c r="BU84" s="1011"/>
      <c r="BV84" s="1011"/>
      <c r="BW84" s="1011"/>
      <c r="BX84" s="1011"/>
      <c r="BY84" s="1011"/>
      <c r="BZ84" s="1011"/>
      <c r="CA84" s="1011"/>
      <c r="CB84" s="1011"/>
      <c r="CC84" s="1011"/>
      <c r="CD84" s="1011"/>
      <c r="CE84" s="1011"/>
      <c r="CF84" s="1011"/>
      <c r="CG84" s="1020"/>
      <c r="CH84" s="1021"/>
      <c r="CI84" s="1022"/>
      <c r="CJ84" s="1022"/>
      <c r="CK84" s="1022"/>
      <c r="CL84" s="1023"/>
      <c r="CM84" s="1021"/>
      <c r="CN84" s="1022"/>
      <c r="CO84" s="1022"/>
      <c r="CP84" s="1022"/>
      <c r="CQ84" s="1023"/>
      <c r="CR84" s="1021"/>
      <c r="CS84" s="1022"/>
      <c r="CT84" s="1022"/>
      <c r="CU84" s="1022"/>
      <c r="CV84" s="1023"/>
      <c r="CW84" s="1021"/>
      <c r="CX84" s="1022"/>
      <c r="CY84" s="1022"/>
      <c r="CZ84" s="1022"/>
      <c r="DA84" s="1023"/>
      <c r="DB84" s="1021"/>
      <c r="DC84" s="1022"/>
      <c r="DD84" s="1022"/>
      <c r="DE84" s="1022"/>
      <c r="DF84" s="1023"/>
      <c r="DG84" s="1021"/>
      <c r="DH84" s="1022"/>
      <c r="DI84" s="1022"/>
      <c r="DJ84" s="1022"/>
      <c r="DK84" s="1023"/>
      <c r="DL84" s="1021"/>
      <c r="DM84" s="1022"/>
      <c r="DN84" s="1022"/>
      <c r="DO84" s="1022"/>
      <c r="DP84" s="1023"/>
      <c r="DQ84" s="1021"/>
      <c r="DR84" s="1022"/>
      <c r="DS84" s="1022"/>
      <c r="DT84" s="1022"/>
      <c r="DU84" s="1023"/>
      <c r="DV84" s="1010"/>
      <c r="DW84" s="1011"/>
      <c r="DX84" s="1011"/>
      <c r="DY84" s="1011"/>
      <c r="DZ84" s="1012"/>
      <c r="EA84" s="226"/>
    </row>
    <row r="85" spans="1:131" ht="26.25" customHeight="1" x14ac:dyDescent="0.2">
      <c r="A85" s="234">
        <v>18</v>
      </c>
      <c r="B85" s="1039"/>
      <c r="C85" s="1040"/>
      <c r="D85" s="1040"/>
      <c r="E85" s="1040"/>
      <c r="F85" s="1040"/>
      <c r="G85" s="1040"/>
      <c r="H85" s="1040"/>
      <c r="I85" s="1040"/>
      <c r="J85" s="1040"/>
      <c r="K85" s="1040"/>
      <c r="L85" s="1040"/>
      <c r="M85" s="1040"/>
      <c r="N85" s="1040"/>
      <c r="O85" s="1040"/>
      <c r="P85" s="1041"/>
      <c r="Q85" s="1042"/>
      <c r="R85" s="1036"/>
      <c r="S85" s="1036"/>
      <c r="T85" s="1036"/>
      <c r="U85" s="1036"/>
      <c r="V85" s="1036"/>
      <c r="W85" s="1036"/>
      <c r="X85" s="1036"/>
      <c r="Y85" s="1036"/>
      <c r="Z85" s="1036"/>
      <c r="AA85" s="1036"/>
      <c r="AB85" s="1036"/>
      <c r="AC85" s="1036"/>
      <c r="AD85" s="1036"/>
      <c r="AE85" s="1036"/>
      <c r="AF85" s="1036"/>
      <c r="AG85" s="1036"/>
      <c r="AH85" s="1036"/>
      <c r="AI85" s="1036"/>
      <c r="AJ85" s="1036"/>
      <c r="AK85" s="1036"/>
      <c r="AL85" s="1036"/>
      <c r="AM85" s="1036"/>
      <c r="AN85" s="1036"/>
      <c r="AO85" s="1036"/>
      <c r="AP85" s="1036"/>
      <c r="AQ85" s="1036"/>
      <c r="AR85" s="1036"/>
      <c r="AS85" s="1036"/>
      <c r="AT85" s="1036"/>
      <c r="AU85" s="1036"/>
      <c r="AV85" s="1036"/>
      <c r="AW85" s="1036"/>
      <c r="AX85" s="1036"/>
      <c r="AY85" s="1036"/>
      <c r="AZ85" s="1037"/>
      <c r="BA85" s="1037"/>
      <c r="BB85" s="1037"/>
      <c r="BC85" s="1037"/>
      <c r="BD85" s="1038"/>
      <c r="BE85" s="237"/>
      <c r="BF85" s="237"/>
      <c r="BG85" s="237"/>
      <c r="BH85" s="237"/>
      <c r="BI85" s="237"/>
      <c r="BJ85" s="237"/>
      <c r="BK85" s="237"/>
      <c r="BL85" s="237"/>
      <c r="BM85" s="237"/>
      <c r="BN85" s="237"/>
      <c r="BO85" s="237"/>
      <c r="BP85" s="237"/>
      <c r="BQ85" s="234">
        <v>79</v>
      </c>
      <c r="BR85" s="239"/>
      <c r="BS85" s="1010"/>
      <c r="BT85" s="1011"/>
      <c r="BU85" s="1011"/>
      <c r="BV85" s="1011"/>
      <c r="BW85" s="1011"/>
      <c r="BX85" s="1011"/>
      <c r="BY85" s="1011"/>
      <c r="BZ85" s="1011"/>
      <c r="CA85" s="1011"/>
      <c r="CB85" s="1011"/>
      <c r="CC85" s="1011"/>
      <c r="CD85" s="1011"/>
      <c r="CE85" s="1011"/>
      <c r="CF85" s="1011"/>
      <c r="CG85" s="1020"/>
      <c r="CH85" s="1021"/>
      <c r="CI85" s="1022"/>
      <c r="CJ85" s="1022"/>
      <c r="CK85" s="1022"/>
      <c r="CL85" s="1023"/>
      <c r="CM85" s="1021"/>
      <c r="CN85" s="1022"/>
      <c r="CO85" s="1022"/>
      <c r="CP85" s="1022"/>
      <c r="CQ85" s="1023"/>
      <c r="CR85" s="1021"/>
      <c r="CS85" s="1022"/>
      <c r="CT85" s="1022"/>
      <c r="CU85" s="1022"/>
      <c r="CV85" s="1023"/>
      <c r="CW85" s="1021"/>
      <c r="CX85" s="1022"/>
      <c r="CY85" s="1022"/>
      <c r="CZ85" s="1022"/>
      <c r="DA85" s="1023"/>
      <c r="DB85" s="1021"/>
      <c r="DC85" s="1022"/>
      <c r="DD85" s="1022"/>
      <c r="DE85" s="1022"/>
      <c r="DF85" s="1023"/>
      <c r="DG85" s="1021"/>
      <c r="DH85" s="1022"/>
      <c r="DI85" s="1022"/>
      <c r="DJ85" s="1022"/>
      <c r="DK85" s="1023"/>
      <c r="DL85" s="1021"/>
      <c r="DM85" s="1022"/>
      <c r="DN85" s="1022"/>
      <c r="DO85" s="1022"/>
      <c r="DP85" s="1023"/>
      <c r="DQ85" s="1021"/>
      <c r="DR85" s="1022"/>
      <c r="DS85" s="1022"/>
      <c r="DT85" s="1022"/>
      <c r="DU85" s="1023"/>
      <c r="DV85" s="1010"/>
      <c r="DW85" s="1011"/>
      <c r="DX85" s="1011"/>
      <c r="DY85" s="1011"/>
      <c r="DZ85" s="1012"/>
      <c r="EA85" s="226"/>
    </row>
    <row r="86" spans="1:131" ht="26.25" customHeight="1" x14ac:dyDescent="0.2">
      <c r="A86" s="234">
        <v>19</v>
      </c>
      <c r="B86" s="1039"/>
      <c r="C86" s="1040"/>
      <c r="D86" s="1040"/>
      <c r="E86" s="1040"/>
      <c r="F86" s="1040"/>
      <c r="G86" s="1040"/>
      <c r="H86" s="1040"/>
      <c r="I86" s="1040"/>
      <c r="J86" s="1040"/>
      <c r="K86" s="1040"/>
      <c r="L86" s="1040"/>
      <c r="M86" s="1040"/>
      <c r="N86" s="1040"/>
      <c r="O86" s="1040"/>
      <c r="P86" s="1041"/>
      <c r="Q86" s="1042"/>
      <c r="R86" s="1036"/>
      <c r="S86" s="1036"/>
      <c r="T86" s="1036"/>
      <c r="U86" s="1036"/>
      <c r="V86" s="1036"/>
      <c r="W86" s="1036"/>
      <c r="X86" s="1036"/>
      <c r="Y86" s="1036"/>
      <c r="Z86" s="1036"/>
      <c r="AA86" s="1036"/>
      <c r="AB86" s="1036"/>
      <c r="AC86" s="1036"/>
      <c r="AD86" s="1036"/>
      <c r="AE86" s="1036"/>
      <c r="AF86" s="1036"/>
      <c r="AG86" s="1036"/>
      <c r="AH86" s="1036"/>
      <c r="AI86" s="1036"/>
      <c r="AJ86" s="1036"/>
      <c r="AK86" s="1036"/>
      <c r="AL86" s="1036"/>
      <c r="AM86" s="1036"/>
      <c r="AN86" s="1036"/>
      <c r="AO86" s="1036"/>
      <c r="AP86" s="1036"/>
      <c r="AQ86" s="1036"/>
      <c r="AR86" s="1036"/>
      <c r="AS86" s="1036"/>
      <c r="AT86" s="1036"/>
      <c r="AU86" s="1036"/>
      <c r="AV86" s="1036"/>
      <c r="AW86" s="1036"/>
      <c r="AX86" s="1036"/>
      <c r="AY86" s="1036"/>
      <c r="AZ86" s="1037"/>
      <c r="BA86" s="1037"/>
      <c r="BB86" s="1037"/>
      <c r="BC86" s="1037"/>
      <c r="BD86" s="1038"/>
      <c r="BE86" s="237"/>
      <c r="BF86" s="237"/>
      <c r="BG86" s="237"/>
      <c r="BH86" s="237"/>
      <c r="BI86" s="237"/>
      <c r="BJ86" s="237"/>
      <c r="BK86" s="237"/>
      <c r="BL86" s="237"/>
      <c r="BM86" s="237"/>
      <c r="BN86" s="237"/>
      <c r="BO86" s="237"/>
      <c r="BP86" s="237"/>
      <c r="BQ86" s="234">
        <v>80</v>
      </c>
      <c r="BR86" s="239"/>
      <c r="BS86" s="1010"/>
      <c r="BT86" s="1011"/>
      <c r="BU86" s="1011"/>
      <c r="BV86" s="1011"/>
      <c r="BW86" s="1011"/>
      <c r="BX86" s="1011"/>
      <c r="BY86" s="1011"/>
      <c r="BZ86" s="1011"/>
      <c r="CA86" s="1011"/>
      <c r="CB86" s="1011"/>
      <c r="CC86" s="1011"/>
      <c r="CD86" s="1011"/>
      <c r="CE86" s="1011"/>
      <c r="CF86" s="1011"/>
      <c r="CG86" s="1020"/>
      <c r="CH86" s="1021"/>
      <c r="CI86" s="1022"/>
      <c r="CJ86" s="1022"/>
      <c r="CK86" s="1022"/>
      <c r="CL86" s="1023"/>
      <c r="CM86" s="1021"/>
      <c r="CN86" s="1022"/>
      <c r="CO86" s="1022"/>
      <c r="CP86" s="1022"/>
      <c r="CQ86" s="1023"/>
      <c r="CR86" s="1021"/>
      <c r="CS86" s="1022"/>
      <c r="CT86" s="1022"/>
      <c r="CU86" s="1022"/>
      <c r="CV86" s="1023"/>
      <c r="CW86" s="1021"/>
      <c r="CX86" s="1022"/>
      <c r="CY86" s="1022"/>
      <c r="CZ86" s="1022"/>
      <c r="DA86" s="1023"/>
      <c r="DB86" s="1021"/>
      <c r="DC86" s="1022"/>
      <c r="DD86" s="1022"/>
      <c r="DE86" s="1022"/>
      <c r="DF86" s="1023"/>
      <c r="DG86" s="1021"/>
      <c r="DH86" s="1022"/>
      <c r="DI86" s="1022"/>
      <c r="DJ86" s="1022"/>
      <c r="DK86" s="1023"/>
      <c r="DL86" s="1021"/>
      <c r="DM86" s="1022"/>
      <c r="DN86" s="1022"/>
      <c r="DO86" s="1022"/>
      <c r="DP86" s="1023"/>
      <c r="DQ86" s="1021"/>
      <c r="DR86" s="1022"/>
      <c r="DS86" s="1022"/>
      <c r="DT86" s="1022"/>
      <c r="DU86" s="1023"/>
      <c r="DV86" s="1010"/>
      <c r="DW86" s="1011"/>
      <c r="DX86" s="1011"/>
      <c r="DY86" s="1011"/>
      <c r="DZ86" s="1012"/>
      <c r="EA86" s="226"/>
    </row>
    <row r="87" spans="1:131" ht="26.25" customHeight="1" x14ac:dyDescent="0.2">
      <c r="A87" s="240">
        <v>20</v>
      </c>
      <c r="B87" s="1029"/>
      <c r="C87" s="1030"/>
      <c r="D87" s="1030"/>
      <c r="E87" s="1030"/>
      <c r="F87" s="1030"/>
      <c r="G87" s="1030"/>
      <c r="H87" s="1030"/>
      <c r="I87" s="1030"/>
      <c r="J87" s="1030"/>
      <c r="K87" s="1030"/>
      <c r="L87" s="1030"/>
      <c r="M87" s="1030"/>
      <c r="N87" s="1030"/>
      <c r="O87" s="1030"/>
      <c r="P87" s="1031"/>
      <c r="Q87" s="1032"/>
      <c r="R87" s="1033"/>
      <c r="S87" s="1033"/>
      <c r="T87" s="1033"/>
      <c r="U87" s="1033"/>
      <c r="V87" s="1033"/>
      <c r="W87" s="1033"/>
      <c r="X87" s="1033"/>
      <c r="Y87" s="1033"/>
      <c r="Z87" s="1033"/>
      <c r="AA87" s="1033"/>
      <c r="AB87" s="1033"/>
      <c r="AC87" s="1033"/>
      <c r="AD87" s="1033"/>
      <c r="AE87" s="1033"/>
      <c r="AF87" s="1033"/>
      <c r="AG87" s="1033"/>
      <c r="AH87" s="1033"/>
      <c r="AI87" s="1033"/>
      <c r="AJ87" s="1033"/>
      <c r="AK87" s="1033"/>
      <c r="AL87" s="1033"/>
      <c r="AM87" s="1033"/>
      <c r="AN87" s="1033"/>
      <c r="AO87" s="1033"/>
      <c r="AP87" s="1033"/>
      <c r="AQ87" s="1033"/>
      <c r="AR87" s="1033"/>
      <c r="AS87" s="1033"/>
      <c r="AT87" s="1033"/>
      <c r="AU87" s="1033"/>
      <c r="AV87" s="1033"/>
      <c r="AW87" s="1033"/>
      <c r="AX87" s="1033"/>
      <c r="AY87" s="1033"/>
      <c r="AZ87" s="1034"/>
      <c r="BA87" s="1034"/>
      <c r="BB87" s="1034"/>
      <c r="BC87" s="1034"/>
      <c r="BD87" s="1035"/>
      <c r="BE87" s="237"/>
      <c r="BF87" s="237"/>
      <c r="BG87" s="237"/>
      <c r="BH87" s="237"/>
      <c r="BI87" s="237"/>
      <c r="BJ87" s="237"/>
      <c r="BK87" s="237"/>
      <c r="BL87" s="237"/>
      <c r="BM87" s="237"/>
      <c r="BN87" s="237"/>
      <c r="BO87" s="237"/>
      <c r="BP87" s="237"/>
      <c r="BQ87" s="234">
        <v>81</v>
      </c>
      <c r="BR87" s="239"/>
      <c r="BS87" s="1010"/>
      <c r="BT87" s="1011"/>
      <c r="BU87" s="1011"/>
      <c r="BV87" s="1011"/>
      <c r="BW87" s="1011"/>
      <c r="BX87" s="1011"/>
      <c r="BY87" s="1011"/>
      <c r="BZ87" s="1011"/>
      <c r="CA87" s="1011"/>
      <c r="CB87" s="1011"/>
      <c r="CC87" s="1011"/>
      <c r="CD87" s="1011"/>
      <c r="CE87" s="1011"/>
      <c r="CF87" s="1011"/>
      <c r="CG87" s="1020"/>
      <c r="CH87" s="1021"/>
      <c r="CI87" s="1022"/>
      <c r="CJ87" s="1022"/>
      <c r="CK87" s="1022"/>
      <c r="CL87" s="1023"/>
      <c r="CM87" s="1021"/>
      <c r="CN87" s="1022"/>
      <c r="CO87" s="1022"/>
      <c r="CP87" s="1022"/>
      <c r="CQ87" s="1023"/>
      <c r="CR87" s="1021"/>
      <c r="CS87" s="1022"/>
      <c r="CT87" s="1022"/>
      <c r="CU87" s="1022"/>
      <c r="CV87" s="1023"/>
      <c r="CW87" s="1021"/>
      <c r="CX87" s="1022"/>
      <c r="CY87" s="1022"/>
      <c r="CZ87" s="1022"/>
      <c r="DA87" s="1023"/>
      <c r="DB87" s="1021"/>
      <c r="DC87" s="1022"/>
      <c r="DD87" s="1022"/>
      <c r="DE87" s="1022"/>
      <c r="DF87" s="1023"/>
      <c r="DG87" s="1021"/>
      <c r="DH87" s="1022"/>
      <c r="DI87" s="1022"/>
      <c r="DJ87" s="1022"/>
      <c r="DK87" s="1023"/>
      <c r="DL87" s="1021"/>
      <c r="DM87" s="1022"/>
      <c r="DN87" s="1022"/>
      <c r="DO87" s="1022"/>
      <c r="DP87" s="1023"/>
      <c r="DQ87" s="1021"/>
      <c r="DR87" s="1022"/>
      <c r="DS87" s="1022"/>
      <c r="DT87" s="1022"/>
      <c r="DU87" s="1023"/>
      <c r="DV87" s="1010"/>
      <c r="DW87" s="1011"/>
      <c r="DX87" s="1011"/>
      <c r="DY87" s="1011"/>
      <c r="DZ87" s="1012"/>
      <c r="EA87" s="226"/>
    </row>
    <row r="88" spans="1:131" ht="26.25" customHeight="1" thickBot="1" x14ac:dyDescent="0.25">
      <c r="A88" s="236" t="s">
        <v>393</v>
      </c>
      <c r="B88" s="1002" t="s">
        <v>423</v>
      </c>
      <c r="C88" s="1003"/>
      <c r="D88" s="1003"/>
      <c r="E88" s="1003"/>
      <c r="F88" s="1003"/>
      <c r="G88" s="1003"/>
      <c r="H88" s="1003"/>
      <c r="I88" s="1003"/>
      <c r="J88" s="1003"/>
      <c r="K88" s="1003"/>
      <c r="L88" s="1003"/>
      <c r="M88" s="1003"/>
      <c r="N88" s="1003"/>
      <c r="O88" s="1003"/>
      <c r="P88" s="1013"/>
      <c r="Q88" s="1027"/>
      <c r="R88" s="1028"/>
      <c r="S88" s="1028"/>
      <c r="T88" s="1028"/>
      <c r="U88" s="1028"/>
      <c r="V88" s="1028"/>
      <c r="W88" s="1028"/>
      <c r="X88" s="1028"/>
      <c r="Y88" s="1028"/>
      <c r="Z88" s="1028"/>
      <c r="AA88" s="1028"/>
      <c r="AB88" s="1028"/>
      <c r="AC88" s="1028"/>
      <c r="AD88" s="1028"/>
      <c r="AE88" s="1028"/>
      <c r="AF88" s="1024">
        <v>43184</v>
      </c>
      <c r="AG88" s="1024"/>
      <c r="AH88" s="1024"/>
      <c r="AI88" s="1024"/>
      <c r="AJ88" s="1024"/>
      <c r="AK88" s="1028"/>
      <c r="AL88" s="1028"/>
      <c r="AM88" s="1028"/>
      <c r="AN88" s="1028"/>
      <c r="AO88" s="1028"/>
      <c r="AP88" s="1024">
        <v>12151</v>
      </c>
      <c r="AQ88" s="1024"/>
      <c r="AR88" s="1024"/>
      <c r="AS88" s="1024"/>
      <c r="AT88" s="1024"/>
      <c r="AU88" s="1024">
        <v>1622</v>
      </c>
      <c r="AV88" s="1024"/>
      <c r="AW88" s="1024"/>
      <c r="AX88" s="1024"/>
      <c r="AY88" s="1024"/>
      <c r="AZ88" s="1025"/>
      <c r="BA88" s="1025"/>
      <c r="BB88" s="1025"/>
      <c r="BC88" s="1025"/>
      <c r="BD88" s="1026"/>
      <c r="BE88" s="237"/>
      <c r="BF88" s="237"/>
      <c r="BG88" s="237"/>
      <c r="BH88" s="237"/>
      <c r="BI88" s="237"/>
      <c r="BJ88" s="237"/>
      <c r="BK88" s="237"/>
      <c r="BL88" s="237"/>
      <c r="BM88" s="237"/>
      <c r="BN88" s="237"/>
      <c r="BO88" s="237"/>
      <c r="BP88" s="237"/>
      <c r="BQ88" s="234">
        <v>82</v>
      </c>
      <c r="BR88" s="239"/>
      <c r="BS88" s="1010"/>
      <c r="BT88" s="1011"/>
      <c r="BU88" s="1011"/>
      <c r="BV88" s="1011"/>
      <c r="BW88" s="1011"/>
      <c r="BX88" s="1011"/>
      <c r="BY88" s="1011"/>
      <c r="BZ88" s="1011"/>
      <c r="CA88" s="1011"/>
      <c r="CB88" s="1011"/>
      <c r="CC88" s="1011"/>
      <c r="CD88" s="1011"/>
      <c r="CE88" s="1011"/>
      <c r="CF88" s="1011"/>
      <c r="CG88" s="1020"/>
      <c r="CH88" s="1021"/>
      <c r="CI88" s="1022"/>
      <c r="CJ88" s="1022"/>
      <c r="CK88" s="1022"/>
      <c r="CL88" s="1023"/>
      <c r="CM88" s="1021"/>
      <c r="CN88" s="1022"/>
      <c r="CO88" s="1022"/>
      <c r="CP88" s="1022"/>
      <c r="CQ88" s="1023"/>
      <c r="CR88" s="1021"/>
      <c r="CS88" s="1022"/>
      <c r="CT88" s="1022"/>
      <c r="CU88" s="1022"/>
      <c r="CV88" s="1023"/>
      <c r="CW88" s="1021"/>
      <c r="CX88" s="1022"/>
      <c r="CY88" s="1022"/>
      <c r="CZ88" s="1022"/>
      <c r="DA88" s="1023"/>
      <c r="DB88" s="1021"/>
      <c r="DC88" s="1022"/>
      <c r="DD88" s="1022"/>
      <c r="DE88" s="1022"/>
      <c r="DF88" s="1023"/>
      <c r="DG88" s="1021"/>
      <c r="DH88" s="1022"/>
      <c r="DI88" s="1022"/>
      <c r="DJ88" s="1022"/>
      <c r="DK88" s="1023"/>
      <c r="DL88" s="1021"/>
      <c r="DM88" s="1022"/>
      <c r="DN88" s="1022"/>
      <c r="DO88" s="1022"/>
      <c r="DP88" s="1023"/>
      <c r="DQ88" s="1021"/>
      <c r="DR88" s="1022"/>
      <c r="DS88" s="1022"/>
      <c r="DT88" s="1022"/>
      <c r="DU88" s="1023"/>
      <c r="DV88" s="1010"/>
      <c r="DW88" s="1011"/>
      <c r="DX88" s="1011"/>
      <c r="DY88" s="1011"/>
      <c r="DZ88" s="1012"/>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10"/>
      <c r="BT89" s="1011"/>
      <c r="BU89" s="1011"/>
      <c r="BV89" s="1011"/>
      <c r="BW89" s="1011"/>
      <c r="BX89" s="1011"/>
      <c r="BY89" s="1011"/>
      <c r="BZ89" s="1011"/>
      <c r="CA89" s="1011"/>
      <c r="CB89" s="1011"/>
      <c r="CC89" s="1011"/>
      <c r="CD89" s="1011"/>
      <c r="CE89" s="1011"/>
      <c r="CF89" s="1011"/>
      <c r="CG89" s="1020"/>
      <c r="CH89" s="1021"/>
      <c r="CI89" s="1022"/>
      <c r="CJ89" s="1022"/>
      <c r="CK89" s="1022"/>
      <c r="CL89" s="1023"/>
      <c r="CM89" s="1021"/>
      <c r="CN89" s="1022"/>
      <c r="CO89" s="1022"/>
      <c r="CP89" s="1022"/>
      <c r="CQ89" s="1023"/>
      <c r="CR89" s="1021"/>
      <c r="CS89" s="1022"/>
      <c r="CT89" s="1022"/>
      <c r="CU89" s="1022"/>
      <c r="CV89" s="1023"/>
      <c r="CW89" s="1021"/>
      <c r="CX89" s="1022"/>
      <c r="CY89" s="1022"/>
      <c r="CZ89" s="1022"/>
      <c r="DA89" s="1023"/>
      <c r="DB89" s="1021"/>
      <c r="DC89" s="1022"/>
      <c r="DD89" s="1022"/>
      <c r="DE89" s="1022"/>
      <c r="DF89" s="1023"/>
      <c r="DG89" s="1021"/>
      <c r="DH89" s="1022"/>
      <c r="DI89" s="1022"/>
      <c r="DJ89" s="1022"/>
      <c r="DK89" s="1023"/>
      <c r="DL89" s="1021"/>
      <c r="DM89" s="1022"/>
      <c r="DN89" s="1022"/>
      <c r="DO89" s="1022"/>
      <c r="DP89" s="1023"/>
      <c r="DQ89" s="1021"/>
      <c r="DR89" s="1022"/>
      <c r="DS89" s="1022"/>
      <c r="DT89" s="1022"/>
      <c r="DU89" s="1023"/>
      <c r="DV89" s="1010"/>
      <c r="DW89" s="1011"/>
      <c r="DX89" s="1011"/>
      <c r="DY89" s="1011"/>
      <c r="DZ89" s="1012"/>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10"/>
      <c r="BT90" s="1011"/>
      <c r="BU90" s="1011"/>
      <c r="BV90" s="1011"/>
      <c r="BW90" s="1011"/>
      <c r="BX90" s="1011"/>
      <c r="BY90" s="1011"/>
      <c r="BZ90" s="1011"/>
      <c r="CA90" s="1011"/>
      <c r="CB90" s="1011"/>
      <c r="CC90" s="1011"/>
      <c r="CD90" s="1011"/>
      <c r="CE90" s="1011"/>
      <c r="CF90" s="1011"/>
      <c r="CG90" s="1020"/>
      <c r="CH90" s="1021"/>
      <c r="CI90" s="1022"/>
      <c r="CJ90" s="1022"/>
      <c r="CK90" s="1022"/>
      <c r="CL90" s="1023"/>
      <c r="CM90" s="1021"/>
      <c r="CN90" s="1022"/>
      <c r="CO90" s="1022"/>
      <c r="CP90" s="1022"/>
      <c r="CQ90" s="1023"/>
      <c r="CR90" s="1021"/>
      <c r="CS90" s="1022"/>
      <c r="CT90" s="1022"/>
      <c r="CU90" s="1022"/>
      <c r="CV90" s="1023"/>
      <c r="CW90" s="1021"/>
      <c r="CX90" s="1022"/>
      <c r="CY90" s="1022"/>
      <c r="CZ90" s="1022"/>
      <c r="DA90" s="1023"/>
      <c r="DB90" s="1021"/>
      <c r="DC90" s="1022"/>
      <c r="DD90" s="1022"/>
      <c r="DE90" s="1022"/>
      <c r="DF90" s="1023"/>
      <c r="DG90" s="1021"/>
      <c r="DH90" s="1022"/>
      <c r="DI90" s="1022"/>
      <c r="DJ90" s="1022"/>
      <c r="DK90" s="1023"/>
      <c r="DL90" s="1021"/>
      <c r="DM90" s="1022"/>
      <c r="DN90" s="1022"/>
      <c r="DO90" s="1022"/>
      <c r="DP90" s="1023"/>
      <c r="DQ90" s="1021"/>
      <c r="DR90" s="1022"/>
      <c r="DS90" s="1022"/>
      <c r="DT90" s="1022"/>
      <c r="DU90" s="1023"/>
      <c r="DV90" s="1010"/>
      <c r="DW90" s="1011"/>
      <c r="DX90" s="1011"/>
      <c r="DY90" s="1011"/>
      <c r="DZ90" s="1012"/>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10"/>
      <c r="BT91" s="1011"/>
      <c r="BU91" s="1011"/>
      <c r="BV91" s="1011"/>
      <c r="BW91" s="1011"/>
      <c r="BX91" s="1011"/>
      <c r="BY91" s="1011"/>
      <c r="BZ91" s="1011"/>
      <c r="CA91" s="1011"/>
      <c r="CB91" s="1011"/>
      <c r="CC91" s="1011"/>
      <c r="CD91" s="1011"/>
      <c r="CE91" s="1011"/>
      <c r="CF91" s="1011"/>
      <c r="CG91" s="1020"/>
      <c r="CH91" s="1021"/>
      <c r="CI91" s="1022"/>
      <c r="CJ91" s="1022"/>
      <c r="CK91" s="1022"/>
      <c r="CL91" s="1023"/>
      <c r="CM91" s="1021"/>
      <c r="CN91" s="1022"/>
      <c r="CO91" s="1022"/>
      <c r="CP91" s="1022"/>
      <c r="CQ91" s="1023"/>
      <c r="CR91" s="1021"/>
      <c r="CS91" s="1022"/>
      <c r="CT91" s="1022"/>
      <c r="CU91" s="1022"/>
      <c r="CV91" s="1023"/>
      <c r="CW91" s="1021"/>
      <c r="CX91" s="1022"/>
      <c r="CY91" s="1022"/>
      <c r="CZ91" s="1022"/>
      <c r="DA91" s="1023"/>
      <c r="DB91" s="1021"/>
      <c r="DC91" s="1022"/>
      <c r="DD91" s="1022"/>
      <c r="DE91" s="1022"/>
      <c r="DF91" s="1023"/>
      <c r="DG91" s="1021"/>
      <c r="DH91" s="1022"/>
      <c r="DI91" s="1022"/>
      <c r="DJ91" s="1022"/>
      <c r="DK91" s="1023"/>
      <c r="DL91" s="1021"/>
      <c r="DM91" s="1022"/>
      <c r="DN91" s="1022"/>
      <c r="DO91" s="1022"/>
      <c r="DP91" s="1023"/>
      <c r="DQ91" s="1021"/>
      <c r="DR91" s="1022"/>
      <c r="DS91" s="1022"/>
      <c r="DT91" s="1022"/>
      <c r="DU91" s="1023"/>
      <c r="DV91" s="1010"/>
      <c r="DW91" s="1011"/>
      <c r="DX91" s="1011"/>
      <c r="DY91" s="1011"/>
      <c r="DZ91" s="1012"/>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10"/>
      <c r="BT92" s="1011"/>
      <c r="BU92" s="1011"/>
      <c r="BV92" s="1011"/>
      <c r="BW92" s="1011"/>
      <c r="BX92" s="1011"/>
      <c r="BY92" s="1011"/>
      <c r="BZ92" s="1011"/>
      <c r="CA92" s="1011"/>
      <c r="CB92" s="1011"/>
      <c r="CC92" s="1011"/>
      <c r="CD92" s="1011"/>
      <c r="CE92" s="1011"/>
      <c r="CF92" s="1011"/>
      <c r="CG92" s="1020"/>
      <c r="CH92" s="1021"/>
      <c r="CI92" s="1022"/>
      <c r="CJ92" s="1022"/>
      <c r="CK92" s="1022"/>
      <c r="CL92" s="1023"/>
      <c r="CM92" s="1021"/>
      <c r="CN92" s="1022"/>
      <c r="CO92" s="1022"/>
      <c r="CP92" s="1022"/>
      <c r="CQ92" s="1023"/>
      <c r="CR92" s="1021"/>
      <c r="CS92" s="1022"/>
      <c r="CT92" s="1022"/>
      <c r="CU92" s="1022"/>
      <c r="CV92" s="1023"/>
      <c r="CW92" s="1021"/>
      <c r="CX92" s="1022"/>
      <c r="CY92" s="1022"/>
      <c r="CZ92" s="1022"/>
      <c r="DA92" s="1023"/>
      <c r="DB92" s="1021"/>
      <c r="DC92" s="1022"/>
      <c r="DD92" s="1022"/>
      <c r="DE92" s="1022"/>
      <c r="DF92" s="1023"/>
      <c r="DG92" s="1021"/>
      <c r="DH92" s="1022"/>
      <c r="DI92" s="1022"/>
      <c r="DJ92" s="1022"/>
      <c r="DK92" s="1023"/>
      <c r="DL92" s="1021"/>
      <c r="DM92" s="1022"/>
      <c r="DN92" s="1022"/>
      <c r="DO92" s="1022"/>
      <c r="DP92" s="1023"/>
      <c r="DQ92" s="1021"/>
      <c r="DR92" s="1022"/>
      <c r="DS92" s="1022"/>
      <c r="DT92" s="1022"/>
      <c r="DU92" s="1023"/>
      <c r="DV92" s="1010"/>
      <c r="DW92" s="1011"/>
      <c r="DX92" s="1011"/>
      <c r="DY92" s="1011"/>
      <c r="DZ92" s="1012"/>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10"/>
      <c r="BT93" s="1011"/>
      <c r="BU93" s="1011"/>
      <c r="BV93" s="1011"/>
      <c r="BW93" s="1011"/>
      <c r="BX93" s="1011"/>
      <c r="BY93" s="1011"/>
      <c r="BZ93" s="1011"/>
      <c r="CA93" s="1011"/>
      <c r="CB93" s="1011"/>
      <c r="CC93" s="1011"/>
      <c r="CD93" s="1011"/>
      <c r="CE93" s="1011"/>
      <c r="CF93" s="1011"/>
      <c r="CG93" s="1020"/>
      <c r="CH93" s="1021"/>
      <c r="CI93" s="1022"/>
      <c r="CJ93" s="1022"/>
      <c r="CK93" s="1022"/>
      <c r="CL93" s="1023"/>
      <c r="CM93" s="1021"/>
      <c r="CN93" s="1022"/>
      <c r="CO93" s="1022"/>
      <c r="CP93" s="1022"/>
      <c r="CQ93" s="1023"/>
      <c r="CR93" s="1021"/>
      <c r="CS93" s="1022"/>
      <c r="CT93" s="1022"/>
      <c r="CU93" s="1022"/>
      <c r="CV93" s="1023"/>
      <c r="CW93" s="1021"/>
      <c r="CX93" s="1022"/>
      <c r="CY93" s="1022"/>
      <c r="CZ93" s="1022"/>
      <c r="DA93" s="1023"/>
      <c r="DB93" s="1021"/>
      <c r="DC93" s="1022"/>
      <c r="DD93" s="1022"/>
      <c r="DE93" s="1022"/>
      <c r="DF93" s="1023"/>
      <c r="DG93" s="1021"/>
      <c r="DH93" s="1022"/>
      <c r="DI93" s="1022"/>
      <c r="DJ93" s="1022"/>
      <c r="DK93" s="1023"/>
      <c r="DL93" s="1021"/>
      <c r="DM93" s="1022"/>
      <c r="DN93" s="1022"/>
      <c r="DO93" s="1022"/>
      <c r="DP93" s="1023"/>
      <c r="DQ93" s="1021"/>
      <c r="DR93" s="1022"/>
      <c r="DS93" s="1022"/>
      <c r="DT93" s="1022"/>
      <c r="DU93" s="1023"/>
      <c r="DV93" s="1010"/>
      <c r="DW93" s="1011"/>
      <c r="DX93" s="1011"/>
      <c r="DY93" s="1011"/>
      <c r="DZ93" s="1012"/>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10"/>
      <c r="BT94" s="1011"/>
      <c r="BU94" s="1011"/>
      <c r="BV94" s="1011"/>
      <c r="BW94" s="1011"/>
      <c r="BX94" s="1011"/>
      <c r="BY94" s="1011"/>
      <c r="BZ94" s="1011"/>
      <c r="CA94" s="1011"/>
      <c r="CB94" s="1011"/>
      <c r="CC94" s="1011"/>
      <c r="CD94" s="1011"/>
      <c r="CE94" s="1011"/>
      <c r="CF94" s="1011"/>
      <c r="CG94" s="1020"/>
      <c r="CH94" s="1021"/>
      <c r="CI94" s="1022"/>
      <c r="CJ94" s="1022"/>
      <c r="CK94" s="1022"/>
      <c r="CL94" s="1023"/>
      <c r="CM94" s="1021"/>
      <c r="CN94" s="1022"/>
      <c r="CO94" s="1022"/>
      <c r="CP94" s="1022"/>
      <c r="CQ94" s="1023"/>
      <c r="CR94" s="1021"/>
      <c r="CS94" s="1022"/>
      <c r="CT94" s="1022"/>
      <c r="CU94" s="1022"/>
      <c r="CV94" s="1023"/>
      <c r="CW94" s="1021"/>
      <c r="CX94" s="1022"/>
      <c r="CY94" s="1022"/>
      <c r="CZ94" s="1022"/>
      <c r="DA94" s="1023"/>
      <c r="DB94" s="1021"/>
      <c r="DC94" s="1022"/>
      <c r="DD94" s="1022"/>
      <c r="DE94" s="1022"/>
      <c r="DF94" s="1023"/>
      <c r="DG94" s="1021"/>
      <c r="DH94" s="1022"/>
      <c r="DI94" s="1022"/>
      <c r="DJ94" s="1022"/>
      <c r="DK94" s="1023"/>
      <c r="DL94" s="1021"/>
      <c r="DM94" s="1022"/>
      <c r="DN94" s="1022"/>
      <c r="DO94" s="1022"/>
      <c r="DP94" s="1023"/>
      <c r="DQ94" s="1021"/>
      <c r="DR94" s="1022"/>
      <c r="DS94" s="1022"/>
      <c r="DT94" s="1022"/>
      <c r="DU94" s="1023"/>
      <c r="DV94" s="1010"/>
      <c r="DW94" s="1011"/>
      <c r="DX94" s="1011"/>
      <c r="DY94" s="1011"/>
      <c r="DZ94" s="1012"/>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10"/>
      <c r="BT95" s="1011"/>
      <c r="BU95" s="1011"/>
      <c r="BV95" s="1011"/>
      <c r="BW95" s="1011"/>
      <c r="BX95" s="1011"/>
      <c r="BY95" s="1011"/>
      <c r="BZ95" s="1011"/>
      <c r="CA95" s="1011"/>
      <c r="CB95" s="1011"/>
      <c r="CC95" s="1011"/>
      <c r="CD95" s="1011"/>
      <c r="CE95" s="1011"/>
      <c r="CF95" s="1011"/>
      <c r="CG95" s="1020"/>
      <c r="CH95" s="1021"/>
      <c r="CI95" s="1022"/>
      <c r="CJ95" s="1022"/>
      <c r="CK95" s="1022"/>
      <c r="CL95" s="1023"/>
      <c r="CM95" s="1021"/>
      <c r="CN95" s="1022"/>
      <c r="CO95" s="1022"/>
      <c r="CP95" s="1022"/>
      <c r="CQ95" s="1023"/>
      <c r="CR95" s="1021"/>
      <c r="CS95" s="1022"/>
      <c r="CT95" s="1022"/>
      <c r="CU95" s="1022"/>
      <c r="CV95" s="1023"/>
      <c r="CW95" s="1021"/>
      <c r="CX95" s="1022"/>
      <c r="CY95" s="1022"/>
      <c r="CZ95" s="1022"/>
      <c r="DA95" s="1023"/>
      <c r="DB95" s="1021"/>
      <c r="DC95" s="1022"/>
      <c r="DD95" s="1022"/>
      <c r="DE95" s="1022"/>
      <c r="DF95" s="1023"/>
      <c r="DG95" s="1021"/>
      <c r="DH95" s="1022"/>
      <c r="DI95" s="1022"/>
      <c r="DJ95" s="1022"/>
      <c r="DK95" s="1023"/>
      <c r="DL95" s="1021"/>
      <c r="DM95" s="1022"/>
      <c r="DN95" s="1022"/>
      <c r="DO95" s="1022"/>
      <c r="DP95" s="1023"/>
      <c r="DQ95" s="1021"/>
      <c r="DR95" s="1022"/>
      <c r="DS95" s="1022"/>
      <c r="DT95" s="1022"/>
      <c r="DU95" s="1023"/>
      <c r="DV95" s="1010"/>
      <c r="DW95" s="1011"/>
      <c r="DX95" s="1011"/>
      <c r="DY95" s="1011"/>
      <c r="DZ95" s="1012"/>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10"/>
      <c r="BT96" s="1011"/>
      <c r="BU96" s="1011"/>
      <c r="BV96" s="1011"/>
      <c r="BW96" s="1011"/>
      <c r="BX96" s="1011"/>
      <c r="BY96" s="1011"/>
      <c r="BZ96" s="1011"/>
      <c r="CA96" s="1011"/>
      <c r="CB96" s="1011"/>
      <c r="CC96" s="1011"/>
      <c r="CD96" s="1011"/>
      <c r="CE96" s="1011"/>
      <c r="CF96" s="1011"/>
      <c r="CG96" s="1020"/>
      <c r="CH96" s="1021"/>
      <c r="CI96" s="1022"/>
      <c r="CJ96" s="1022"/>
      <c r="CK96" s="1022"/>
      <c r="CL96" s="1023"/>
      <c r="CM96" s="1021"/>
      <c r="CN96" s="1022"/>
      <c r="CO96" s="1022"/>
      <c r="CP96" s="1022"/>
      <c r="CQ96" s="1023"/>
      <c r="CR96" s="1021"/>
      <c r="CS96" s="1022"/>
      <c r="CT96" s="1022"/>
      <c r="CU96" s="1022"/>
      <c r="CV96" s="1023"/>
      <c r="CW96" s="1021"/>
      <c r="CX96" s="1022"/>
      <c r="CY96" s="1022"/>
      <c r="CZ96" s="1022"/>
      <c r="DA96" s="1023"/>
      <c r="DB96" s="1021"/>
      <c r="DC96" s="1022"/>
      <c r="DD96" s="1022"/>
      <c r="DE96" s="1022"/>
      <c r="DF96" s="1023"/>
      <c r="DG96" s="1021"/>
      <c r="DH96" s="1022"/>
      <c r="DI96" s="1022"/>
      <c r="DJ96" s="1022"/>
      <c r="DK96" s="1023"/>
      <c r="DL96" s="1021"/>
      <c r="DM96" s="1022"/>
      <c r="DN96" s="1022"/>
      <c r="DO96" s="1022"/>
      <c r="DP96" s="1023"/>
      <c r="DQ96" s="1021"/>
      <c r="DR96" s="1022"/>
      <c r="DS96" s="1022"/>
      <c r="DT96" s="1022"/>
      <c r="DU96" s="1023"/>
      <c r="DV96" s="1010"/>
      <c r="DW96" s="1011"/>
      <c r="DX96" s="1011"/>
      <c r="DY96" s="1011"/>
      <c r="DZ96" s="1012"/>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10"/>
      <c r="BT97" s="1011"/>
      <c r="BU97" s="1011"/>
      <c r="BV97" s="1011"/>
      <c r="BW97" s="1011"/>
      <c r="BX97" s="1011"/>
      <c r="BY97" s="1011"/>
      <c r="BZ97" s="1011"/>
      <c r="CA97" s="1011"/>
      <c r="CB97" s="1011"/>
      <c r="CC97" s="1011"/>
      <c r="CD97" s="1011"/>
      <c r="CE97" s="1011"/>
      <c r="CF97" s="1011"/>
      <c r="CG97" s="1020"/>
      <c r="CH97" s="1021"/>
      <c r="CI97" s="1022"/>
      <c r="CJ97" s="1022"/>
      <c r="CK97" s="1022"/>
      <c r="CL97" s="1023"/>
      <c r="CM97" s="1021"/>
      <c r="CN97" s="1022"/>
      <c r="CO97" s="1022"/>
      <c r="CP97" s="1022"/>
      <c r="CQ97" s="1023"/>
      <c r="CR97" s="1021"/>
      <c r="CS97" s="1022"/>
      <c r="CT97" s="1022"/>
      <c r="CU97" s="1022"/>
      <c r="CV97" s="1023"/>
      <c r="CW97" s="1021"/>
      <c r="CX97" s="1022"/>
      <c r="CY97" s="1022"/>
      <c r="CZ97" s="1022"/>
      <c r="DA97" s="1023"/>
      <c r="DB97" s="1021"/>
      <c r="DC97" s="1022"/>
      <c r="DD97" s="1022"/>
      <c r="DE97" s="1022"/>
      <c r="DF97" s="1023"/>
      <c r="DG97" s="1021"/>
      <c r="DH97" s="1022"/>
      <c r="DI97" s="1022"/>
      <c r="DJ97" s="1022"/>
      <c r="DK97" s="1023"/>
      <c r="DL97" s="1021"/>
      <c r="DM97" s="1022"/>
      <c r="DN97" s="1022"/>
      <c r="DO97" s="1022"/>
      <c r="DP97" s="1023"/>
      <c r="DQ97" s="1021"/>
      <c r="DR97" s="1022"/>
      <c r="DS97" s="1022"/>
      <c r="DT97" s="1022"/>
      <c r="DU97" s="1023"/>
      <c r="DV97" s="1010"/>
      <c r="DW97" s="1011"/>
      <c r="DX97" s="1011"/>
      <c r="DY97" s="1011"/>
      <c r="DZ97" s="1012"/>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10"/>
      <c r="BT98" s="1011"/>
      <c r="BU98" s="1011"/>
      <c r="BV98" s="1011"/>
      <c r="BW98" s="1011"/>
      <c r="BX98" s="1011"/>
      <c r="BY98" s="1011"/>
      <c r="BZ98" s="1011"/>
      <c r="CA98" s="1011"/>
      <c r="CB98" s="1011"/>
      <c r="CC98" s="1011"/>
      <c r="CD98" s="1011"/>
      <c r="CE98" s="1011"/>
      <c r="CF98" s="1011"/>
      <c r="CG98" s="1020"/>
      <c r="CH98" s="1021"/>
      <c r="CI98" s="1022"/>
      <c r="CJ98" s="1022"/>
      <c r="CK98" s="1022"/>
      <c r="CL98" s="1023"/>
      <c r="CM98" s="1021"/>
      <c r="CN98" s="1022"/>
      <c r="CO98" s="1022"/>
      <c r="CP98" s="1022"/>
      <c r="CQ98" s="1023"/>
      <c r="CR98" s="1021"/>
      <c r="CS98" s="1022"/>
      <c r="CT98" s="1022"/>
      <c r="CU98" s="1022"/>
      <c r="CV98" s="1023"/>
      <c r="CW98" s="1021"/>
      <c r="CX98" s="1022"/>
      <c r="CY98" s="1022"/>
      <c r="CZ98" s="1022"/>
      <c r="DA98" s="1023"/>
      <c r="DB98" s="1021"/>
      <c r="DC98" s="1022"/>
      <c r="DD98" s="1022"/>
      <c r="DE98" s="1022"/>
      <c r="DF98" s="1023"/>
      <c r="DG98" s="1021"/>
      <c r="DH98" s="1022"/>
      <c r="DI98" s="1022"/>
      <c r="DJ98" s="1022"/>
      <c r="DK98" s="1023"/>
      <c r="DL98" s="1021"/>
      <c r="DM98" s="1022"/>
      <c r="DN98" s="1022"/>
      <c r="DO98" s="1022"/>
      <c r="DP98" s="1023"/>
      <c r="DQ98" s="1021"/>
      <c r="DR98" s="1022"/>
      <c r="DS98" s="1022"/>
      <c r="DT98" s="1022"/>
      <c r="DU98" s="1023"/>
      <c r="DV98" s="1010"/>
      <c r="DW98" s="1011"/>
      <c r="DX98" s="1011"/>
      <c r="DY98" s="1011"/>
      <c r="DZ98" s="1012"/>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10"/>
      <c r="BT99" s="1011"/>
      <c r="BU99" s="1011"/>
      <c r="BV99" s="1011"/>
      <c r="BW99" s="1011"/>
      <c r="BX99" s="1011"/>
      <c r="BY99" s="1011"/>
      <c r="BZ99" s="1011"/>
      <c r="CA99" s="1011"/>
      <c r="CB99" s="1011"/>
      <c r="CC99" s="1011"/>
      <c r="CD99" s="1011"/>
      <c r="CE99" s="1011"/>
      <c r="CF99" s="1011"/>
      <c r="CG99" s="1020"/>
      <c r="CH99" s="1021"/>
      <c r="CI99" s="1022"/>
      <c r="CJ99" s="1022"/>
      <c r="CK99" s="1022"/>
      <c r="CL99" s="1023"/>
      <c r="CM99" s="1021"/>
      <c r="CN99" s="1022"/>
      <c r="CO99" s="1022"/>
      <c r="CP99" s="1022"/>
      <c r="CQ99" s="1023"/>
      <c r="CR99" s="1021"/>
      <c r="CS99" s="1022"/>
      <c r="CT99" s="1022"/>
      <c r="CU99" s="1022"/>
      <c r="CV99" s="1023"/>
      <c r="CW99" s="1021"/>
      <c r="CX99" s="1022"/>
      <c r="CY99" s="1022"/>
      <c r="CZ99" s="1022"/>
      <c r="DA99" s="1023"/>
      <c r="DB99" s="1021"/>
      <c r="DC99" s="1022"/>
      <c r="DD99" s="1022"/>
      <c r="DE99" s="1022"/>
      <c r="DF99" s="1023"/>
      <c r="DG99" s="1021"/>
      <c r="DH99" s="1022"/>
      <c r="DI99" s="1022"/>
      <c r="DJ99" s="1022"/>
      <c r="DK99" s="1023"/>
      <c r="DL99" s="1021"/>
      <c r="DM99" s="1022"/>
      <c r="DN99" s="1022"/>
      <c r="DO99" s="1022"/>
      <c r="DP99" s="1023"/>
      <c r="DQ99" s="1021"/>
      <c r="DR99" s="1022"/>
      <c r="DS99" s="1022"/>
      <c r="DT99" s="1022"/>
      <c r="DU99" s="1023"/>
      <c r="DV99" s="1010"/>
      <c r="DW99" s="1011"/>
      <c r="DX99" s="1011"/>
      <c r="DY99" s="1011"/>
      <c r="DZ99" s="1012"/>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10"/>
      <c r="BT100" s="1011"/>
      <c r="BU100" s="1011"/>
      <c r="BV100" s="1011"/>
      <c r="BW100" s="1011"/>
      <c r="BX100" s="1011"/>
      <c r="BY100" s="1011"/>
      <c r="BZ100" s="1011"/>
      <c r="CA100" s="1011"/>
      <c r="CB100" s="1011"/>
      <c r="CC100" s="1011"/>
      <c r="CD100" s="1011"/>
      <c r="CE100" s="1011"/>
      <c r="CF100" s="1011"/>
      <c r="CG100" s="1020"/>
      <c r="CH100" s="1021"/>
      <c r="CI100" s="1022"/>
      <c r="CJ100" s="1022"/>
      <c r="CK100" s="1022"/>
      <c r="CL100" s="1023"/>
      <c r="CM100" s="1021"/>
      <c r="CN100" s="1022"/>
      <c r="CO100" s="1022"/>
      <c r="CP100" s="1022"/>
      <c r="CQ100" s="1023"/>
      <c r="CR100" s="1021"/>
      <c r="CS100" s="1022"/>
      <c r="CT100" s="1022"/>
      <c r="CU100" s="1022"/>
      <c r="CV100" s="1023"/>
      <c r="CW100" s="1021"/>
      <c r="CX100" s="1022"/>
      <c r="CY100" s="1022"/>
      <c r="CZ100" s="1022"/>
      <c r="DA100" s="1023"/>
      <c r="DB100" s="1021"/>
      <c r="DC100" s="1022"/>
      <c r="DD100" s="1022"/>
      <c r="DE100" s="1022"/>
      <c r="DF100" s="1023"/>
      <c r="DG100" s="1021"/>
      <c r="DH100" s="1022"/>
      <c r="DI100" s="1022"/>
      <c r="DJ100" s="1022"/>
      <c r="DK100" s="1023"/>
      <c r="DL100" s="1021"/>
      <c r="DM100" s="1022"/>
      <c r="DN100" s="1022"/>
      <c r="DO100" s="1022"/>
      <c r="DP100" s="1023"/>
      <c r="DQ100" s="1021"/>
      <c r="DR100" s="1022"/>
      <c r="DS100" s="1022"/>
      <c r="DT100" s="1022"/>
      <c r="DU100" s="1023"/>
      <c r="DV100" s="1010"/>
      <c r="DW100" s="1011"/>
      <c r="DX100" s="1011"/>
      <c r="DY100" s="1011"/>
      <c r="DZ100" s="1012"/>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10"/>
      <c r="BT101" s="1011"/>
      <c r="BU101" s="1011"/>
      <c r="BV101" s="1011"/>
      <c r="BW101" s="1011"/>
      <c r="BX101" s="1011"/>
      <c r="BY101" s="1011"/>
      <c r="BZ101" s="1011"/>
      <c r="CA101" s="1011"/>
      <c r="CB101" s="1011"/>
      <c r="CC101" s="1011"/>
      <c r="CD101" s="1011"/>
      <c r="CE101" s="1011"/>
      <c r="CF101" s="1011"/>
      <c r="CG101" s="1020"/>
      <c r="CH101" s="1021"/>
      <c r="CI101" s="1022"/>
      <c r="CJ101" s="1022"/>
      <c r="CK101" s="1022"/>
      <c r="CL101" s="1023"/>
      <c r="CM101" s="1021"/>
      <c r="CN101" s="1022"/>
      <c r="CO101" s="1022"/>
      <c r="CP101" s="1022"/>
      <c r="CQ101" s="1023"/>
      <c r="CR101" s="1021"/>
      <c r="CS101" s="1022"/>
      <c r="CT101" s="1022"/>
      <c r="CU101" s="1022"/>
      <c r="CV101" s="1023"/>
      <c r="CW101" s="1021"/>
      <c r="CX101" s="1022"/>
      <c r="CY101" s="1022"/>
      <c r="CZ101" s="1022"/>
      <c r="DA101" s="1023"/>
      <c r="DB101" s="1021"/>
      <c r="DC101" s="1022"/>
      <c r="DD101" s="1022"/>
      <c r="DE101" s="1022"/>
      <c r="DF101" s="1023"/>
      <c r="DG101" s="1021"/>
      <c r="DH101" s="1022"/>
      <c r="DI101" s="1022"/>
      <c r="DJ101" s="1022"/>
      <c r="DK101" s="1023"/>
      <c r="DL101" s="1021"/>
      <c r="DM101" s="1022"/>
      <c r="DN101" s="1022"/>
      <c r="DO101" s="1022"/>
      <c r="DP101" s="1023"/>
      <c r="DQ101" s="1021"/>
      <c r="DR101" s="1022"/>
      <c r="DS101" s="1022"/>
      <c r="DT101" s="1022"/>
      <c r="DU101" s="1023"/>
      <c r="DV101" s="1010"/>
      <c r="DW101" s="1011"/>
      <c r="DX101" s="1011"/>
      <c r="DY101" s="1011"/>
      <c r="DZ101" s="1012"/>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393</v>
      </c>
      <c r="BR102" s="1002" t="s">
        <v>424</v>
      </c>
      <c r="BS102" s="1003"/>
      <c r="BT102" s="1003"/>
      <c r="BU102" s="1003"/>
      <c r="BV102" s="1003"/>
      <c r="BW102" s="1003"/>
      <c r="BX102" s="1003"/>
      <c r="BY102" s="1003"/>
      <c r="BZ102" s="1003"/>
      <c r="CA102" s="1003"/>
      <c r="CB102" s="1003"/>
      <c r="CC102" s="1003"/>
      <c r="CD102" s="1003"/>
      <c r="CE102" s="1003"/>
      <c r="CF102" s="1003"/>
      <c r="CG102" s="1013"/>
      <c r="CH102" s="1014"/>
      <c r="CI102" s="1015"/>
      <c r="CJ102" s="1015"/>
      <c r="CK102" s="1015"/>
      <c r="CL102" s="1016"/>
      <c r="CM102" s="1014"/>
      <c r="CN102" s="1015"/>
      <c r="CO102" s="1015"/>
      <c r="CP102" s="1015"/>
      <c r="CQ102" s="1016"/>
      <c r="CR102" s="1017">
        <v>6</v>
      </c>
      <c r="CS102" s="1018"/>
      <c r="CT102" s="1018"/>
      <c r="CU102" s="1018"/>
      <c r="CV102" s="1019"/>
      <c r="CW102" s="1017">
        <v>38</v>
      </c>
      <c r="CX102" s="1018"/>
      <c r="CY102" s="1018"/>
      <c r="CZ102" s="1018"/>
      <c r="DA102" s="1019"/>
      <c r="DB102" s="1017" t="s">
        <v>602</v>
      </c>
      <c r="DC102" s="1018"/>
      <c r="DD102" s="1018"/>
      <c r="DE102" s="1018"/>
      <c r="DF102" s="1019"/>
      <c r="DG102" s="1017" t="s">
        <v>602</v>
      </c>
      <c r="DH102" s="1018"/>
      <c r="DI102" s="1018"/>
      <c r="DJ102" s="1018"/>
      <c r="DK102" s="1019"/>
      <c r="DL102" s="1017" t="s">
        <v>602</v>
      </c>
      <c r="DM102" s="1018"/>
      <c r="DN102" s="1018"/>
      <c r="DO102" s="1018"/>
      <c r="DP102" s="1019"/>
      <c r="DQ102" s="1017" t="s">
        <v>602</v>
      </c>
      <c r="DR102" s="1018"/>
      <c r="DS102" s="1018"/>
      <c r="DT102" s="1018"/>
      <c r="DU102" s="1019"/>
      <c r="DV102" s="1002"/>
      <c r="DW102" s="1003"/>
      <c r="DX102" s="1003"/>
      <c r="DY102" s="1003"/>
      <c r="DZ102" s="1004"/>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5" t="s">
        <v>425</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6" t="s">
        <v>426</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427</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428</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1007" t="s">
        <v>429</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430</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2">
      <c r="A109" s="960" t="s">
        <v>431</v>
      </c>
      <c r="B109" s="961"/>
      <c r="C109" s="961"/>
      <c r="D109" s="961"/>
      <c r="E109" s="961"/>
      <c r="F109" s="961"/>
      <c r="G109" s="961"/>
      <c r="H109" s="961"/>
      <c r="I109" s="961"/>
      <c r="J109" s="961"/>
      <c r="K109" s="961"/>
      <c r="L109" s="961"/>
      <c r="M109" s="961"/>
      <c r="N109" s="961"/>
      <c r="O109" s="961"/>
      <c r="P109" s="961"/>
      <c r="Q109" s="961"/>
      <c r="R109" s="961"/>
      <c r="S109" s="961"/>
      <c r="T109" s="961"/>
      <c r="U109" s="961"/>
      <c r="V109" s="961"/>
      <c r="W109" s="961"/>
      <c r="X109" s="961"/>
      <c r="Y109" s="961"/>
      <c r="Z109" s="962"/>
      <c r="AA109" s="963" t="s">
        <v>432</v>
      </c>
      <c r="AB109" s="961"/>
      <c r="AC109" s="961"/>
      <c r="AD109" s="961"/>
      <c r="AE109" s="962"/>
      <c r="AF109" s="963" t="s">
        <v>433</v>
      </c>
      <c r="AG109" s="961"/>
      <c r="AH109" s="961"/>
      <c r="AI109" s="961"/>
      <c r="AJ109" s="962"/>
      <c r="AK109" s="963" t="s">
        <v>308</v>
      </c>
      <c r="AL109" s="961"/>
      <c r="AM109" s="961"/>
      <c r="AN109" s="961"/>
      <c r="AO109" s="962"/>
      <c r="AP109" s="963" t="s">
        <v>434</v>
      </c>
      <c r="AQ109" s="961"/>
      <c r="AR109" s="961"/>
      <c r="AS109" s="961"/>
      <c r="AT109" s="994"/>
      <c r="AU109" s="960" t="s">
        <v>431</v>
      </c>
      <c r="AV109" s="961"/>
      <c r="AW109" s="961"/>
      <c r="AX109" s="961"/>
      <c r="AY109" s="961"/>
      <c r="AZ109" s="961"/>
      <c r="BA109" s="961"/>
      <c r="BB109" s="961"/>
      <c r="BC109" s="961"/>
      <c r="BD109" s="961"/>
      <c r="BE109" s="961"/>
      <c r="BF109" s="961"/>
      <c r="BG109" s="961"/>
      <c r="BH109" s="961"/>
      <c r="BI109" s="961"/>
      <c r="BJ109" s="961"/>
      <c r="BK109" s="961"/>
      <c r="BL109" s="961"/>
      <c r="BM109" s="961"/>
      <c r="BN109" s="961"/>
      <c r="BO109" s="961"/>
      <c r="BP109" s="962"/>
      <c r="BQ109" s="963" t="s">
        <v>432</v>
      </c>
      <c r="BR109" s="961"/>
      <c r="BS109" s="961"/>
      <c r="BT109" s="961"/>
      <c r="BU109" s="962"/>
      <c r="BV109" s="963" t="s">
        <v>433</v>
      </c>
      <c r="BW109" s="961"/>
      <c r="BX109" s="961"/>
      <c r="BY109" s="961"/>
      <c r="BZ109" s="962"/>
      <c r="CA109" s="963" t="s">
        <v>308</v>
      </c>
      <c r="CB109" s="961"/>
      <c r="CC109" s="961"/>
      <c r="CD109" s="961"/>
      <c r="CE109" s="962"/>
      <c r="CF109" s="1001" t="s">
        <v>434</v>
      </c>
      <c r="CG109" s="1001"/>
      <c r="CH109" s="1001"/>
      <c r="CI109" s="1001"/>
      <c r="CJ109" s="1001"/>
      <c r="CK109" s="963" t="s">
        <v>435</v>
      </c>
      <c r="CL109" s="961"/>
      <c r="CM109" s="961"/>
      <c r="CN109" s="961"/>
      <c r="CO109" s="961"/>
      <c r="CP109" s="961"/>
      <c r="CQ109" s="961"/>
      <c r="CR109" s="961"/>
      <c r="CS109" s="961"/>
      <c r="CT109" s="961"/>
      <c r="CU109" s="961"/>
      <c r="CV109" s="961"/>
      <c r="CW109" s="961"/>
      <c r="CX109" s="961"/>
      <c r="CY109" s="961"/>
      <c r="CZ109" s="961"/>
      <c r="DA109" s="961"/>
      <c r="DB109" s="961"/>
      <c r="DC109" s="961"/>
      <c r="DD109" s="961"/>
      <c r="DE109" s="961"/>
      <c r="DF109" s="962"/>
      <c r="DG109" s="963" t="s">
        <v>432</v>
      </c>
      <c r="DH109" s="961"/>
      <c r="DI109" s="961"/>
      <c r="DJ109" s="961"/>
      <c r="DK109" s="962"/>
      <c r="DL109" s="963" t="s">
        <v>433</v>
      </c>
      <c r="DM109" s="961"/>
      <c r="DN109" s="961"/>
      <c r="DO109" s="961"/>
      <c r="DP109" s="962"/>
      <c r="DQ109" s="963" t="s">
        <v>308</v>
      </c>
      <c r="DR109" s="961"/>
      <c r="DS109" s="961"/>
      <c r="DT109" s="961"/>
      <c r="DU109" s="962"/>
      <c r="DV109" s="963" t="s">
        <v>434</v>
      </c>
      <c r="DW109" s="961"/>
      <c r="DX109" s="961"/>
      <c r="DY109" s="961"/>
      <c r="DZ109" s="994"/>
    </row>
    <row r="110" spans="1:131" s="226" customFormat="1" ht="26.25" customHeight="1" x14ac:dyDescent="0.2">
      <c r="A110" s="872" t="s">
        <v>436</v>
      </c>
      <c r="B110" s="873"/>
      <c r="C110" s="873"/>
      <c r="D110" s="873"/>
      <c r="E110" s="873"/>
      <c r="F110" s="873"/>
      <c r="G110" s="873"/>
      <c r="H110" s="873"/>
      <c r="I110" s="873"/>
      <c r="J110" s="873"/>
      <c r="K110" s="873"/>
      <c r="L110" s="873"/>
      <c r="M110" s="873"/>
      <c r="N110" s="873"/>
      <c r="O110" s="873"/>
      <c r="P110" s="873"/>
      <c r="Q110" s="873"/>
      <c r="R110" s="873"/>
      <c r="S110" s="873"/>
      <c r="T110" s="873"/>
      <c r="U110" s="873"/>
      <c r="V110" s="873"/>
      <c r="W110" s="873"/>
      <c r="X110" s="873"/>
      <c r="Y110" s="873"/>
      <c r="Z110" s="874"/>
      <c r="AA110" s="953">
        <v>548707</v>
      </c>
      <c r="AB110" s="954"/>
      <c r="AC110" s="954"/>
      <c r="AD110" s="954"/>
      <c r="AE110" s="955"/>
      <c r="AF110" s="956">
        <v>560928</v>
      </c>
      <c r="AG110" s="954"/>
      <c r="AH110" s="954"/>
      <c r="AI110" s="954"/>
      <c r="AJ110" s="955"/>
      <c r="AK110" s="956">
        <v>570116</v>
      </c>
      <c r="AL110" s="954"/>
      <c r="AM110" s="954"/>
      <c r="AN110" s="954"/>
      <c r="AO110" s="955"/>
      <c r="AP110" s="957">
        <v>13.9</v>
      </c>
      <c r="AQ110" s="958"/>
      <c r="AR110" s="958"/>
      <c r="AS110" s="958"/>
      <c r="AT110" s="959"/>
      <c r="AU110" s="995" t="s">
        <v>73</v>
      </c>
      <c r="AV110" s="996"/>
      <c r="AW110" s="996"/>
      <c r="AX110" s="996"/>
      <c r="AY110" s="996"/>
      <c r="AZ110" s="925" t="s">
        <v>437</v>
      </c>
      <c r="BA110" s="873"/>
      <c r="BB110" s="873"/>
      <c r="BC110" s="873"/>
      <c r="BD110" s="873"/>
      <c r="BE110" s="873"/>
      <c r="BF110" s="873"/>
      <c r="BG110" s="873"/>
      <c r="BH110" s="873"/>
      <c r="BI110" s="873"/>
      <c r="BJ110" s="873"/>
      <c r="BK110" s="873"/>
      <c r="BL110" s="873"/>
      <c r="BM110" s="873"/>
      <c r="BN110" s="873"/>
      <c r="BO110" s="873"/>
      <c r="BP110" s="874"/>
      <c r="BQ110" s="926">
        <v>5792924</v>
      </c>
      <c r="BR110" s="907"/>
      <c r="BS110" s="907"/>
      <c r="BT110" s="907"/>
      <c r="BU110" s="907"/>
      <c r="BV110" s="907">
        <v>5640921</v>
      </c>
      <c r="BW110" s="907"/>
      <c r="BX110" s="907"/>
      <c r="BY110" s="907"/>
      <c r="BZ110" s="907"/>
      <c r="CA110" s="907">
        <v>5647461</v>
      </c>
      <c r="CB110" s="907"/>
      <c r="CC110" s="907"/>
      <c r="CD110" s="907"/>
      <c r="CE110" s="907"/>
      <c r="CF110" s="931">
        <v>138.1</v>
      </c>
      <c r="CG110" s="932"/>
      <c r="CH110" s="932"/>
      <c r="CI110" s="932"/>
      <c r="CJ110" s="932"/>
      <c r="CK110" s="991" t="s">
        <v>438</v>
      </c>
      <c r="CL110" s="884"/>
      <c r="CM110" s="925" t="s">
        <v>439</v>
      </c>
      <c r="CN110" s="873"/>
      <c r="CO110" s="873"/>
      <c r="CP110" s="873"/>
      <c r="CQ110" s="873"/>
      <c r="CR110" s="873"/>
      <c r="CS110" s="873"/>
      <c r="CT110" s="873"/>
      <c r="CU110" s="873"/>
      <c r="CV110" s="873"/>
      <c r="CW110" s="873"/>
      <c r="CX110" s="873"/>
      <c r="CY110" s="873"/>
      <c r="CZ110" s="873"/>
      <c r="DA110" s="873"/>
      <c r="DB110" s="873"/>
      <c r="DC110" s="873"/>
      <c r="DD110" s="873"/>
      <c r="DE110" s="873"/>
      <c r="DF110" s="874"/>
      <c r="DG110" s="926" t="s">
        <v>440</v>
      </c>
      <c r="DH110" s="907"/>
      <c r="DI110" s="907"/>
      <c r="DJ110" s="907"/>
      <c r="DK110" s="907"/>
      <c r="DL110" s="907" t="s">
        <v>440</v>
      </c>
      <c r="DM110" s="907"/>
      <c r="DN110" s="907"/>
      <c r="DO110" s="907"/>
      <c r="DP110" s="907"/>
      <c r="DQ110" s="907" t="s">
        <v>441</v>
      </c>
      <c r="DR110" s="907"/>
      <c r="DS110" s="907"/>
      <c r="DT110" s="907"/>
      <c r="DU110" s="907"/>
      <c r="DV110" s="908" t="s">
        <v>442</v>
      </c>
      <c r="DW110" s="908"/>
      <c r="DX110" s="908"/>
      <c r="DY110" s="908"/>
      <c r="DZ110" s="909"/>
    </row>
    <row r="111" spans="1:131" s="226" customFormat="1" ht="26.25" customHeight="1" x14ac:dyDescent="0.2">
      <c r="A111" s="839" t="s">
        <v>443</v>
      </c>
      <c r="B111" s="840"/>
      <c r="C111" s="840"/>
      <c r="D111" s="840"/>
      <c r="E111" s="840"/>
      <c r="F111" s="840"/>
      <c r="G111" s="840"/>
      <c r="H111" s="840"/>
      <c r="I111" s="840"/>
      <c r="J111" s="840"/>
      <c r="K111" s="840"/>
      <c r="L111" s="840"/>
      <c r="M111" s="840"/>
      <c r="N111" s="840"/>
      <c r="O111" s="840"/>
      <c r="P111" s="840"/>
      <c r="Q111" s="840"/>
      <c r="R111" s="840"/>
      <c r="S111" s="840"/>
      <c r="T111" s="840"/>
      <c r="U111" s="840"/>
      <c r="V111" s="840"/>
      <c r="W111" s="840"/>
      <c r="X111" s="840"/>
      <c r="Y111" s="840"/>
      <c r="Z111" s="990"/>
      <c r="AA111" s="983" t="s">
        <v>444</v>
      </c>
      <c r="AB111" s="984"/>
      <c r="AC111" s="984"/>
      <c r="AD111" s="984"/>
      <c r="AE111" s="985"/>
      <c r="AF111" s="986" t="s">
        <v>442</v>
      </c>
      <c r="AG111" s="984"/>
      <c r="AH111" s="984"/>
      <c r="AI111" s="984"/>
      <c r="AJ111" s="985"/>
      <c r="AK111" s="986" t="s">
        <v>444</v>
      </c>
      <c r="AL111" s="984"/>
      <c r="AM111" s="984"/>
      <c r="AN111" s="984"/>
      <c r="AO111" s="985"/>
      <c r="AP111" s="987" t="s">
        <v>444</v>
      </c>
      <c r="AQ111" s="988"/>
      <c r="AR111" s="988"/>
      <c r="AS111" s="988"/>
      <c r="AT111" s="989"/>
      <c r="AU111" s="997"/>
      <c r="AV111" s="998"/>
      <c r="AW111" s="998"/>
      <c r="AX111" s="998"/>
      <c r="AY111" s="998"/>
      <c r="AZ111" s="880" t="s">
        <v>445</v>
      </c>
      <c r="BA111" s="817"/>
      <c r="BB111" s="817"/>
      <c r="BC111" s="817"/>
      <c r="BD111" s="817"/>
      <c r="BE111" s="817"/>
      <c r="BF111" s="817"/>
      <c r="BG111" s="817"/>
      <c r="BH111" s="817"/>
      <c r="BI111" s="817"/>
      <c r="BJ111" s="817"/>
      <c r="BK111" s="817"/>
      <c r="BL111" s="817"/>
      <c r="BM111" s="817"/>
      <c r="BN111" s="817"/>
      <c r="BO111" s="817"/>
      <c r="BP111" s="818"/>
      <c r="BQ111" s="881" t="s">
        <v>444</v>
      </c>
      <c r="BR111" s="882"/>
      <c r="BS111" s="882"/>
      <c r="BT111" s="882"/>
      <c r="BU111" s="882"/>
      <c r="BV111" s="882" t="s">
        <v>442</v>
      </c>
      <c r="BW111" s="882"/>
      <c r="BX111" s="882"/>
      <c r="BY111" s="882"/>
      <c r="BZ111" s="882"/>
      <c r="CA111" s="882" t="s">
        <v>444</v>
      </c>
      <c r="CB111" s="882"/>
      <c r="CC111" s="882"/>
      <c r="CD111" s="882"/>
      <c r="CE111" s="882"/>
      <c r="CF111" s="940" t="s">
        <v>440</v>
      </c>
      <c r="CG111" s="941"/>
      <c r="CH111" s="941"/>
      <c r="CI111" s="941"/>
      <c r="CJ111" s="941"/>
      <c r="CK111" s="992"/>
      <c r="CL111" s="886"/>
      <c r="CM111" s="880" t="s">
        <v>446</v>
      </c>
      <c r="CN111" s="817"/>
      <c r="CO111" s="817"/>
      <c r="CP111" s="817"/>
      <c r="CQ111" s="817"/>
      <c r="CR111" s="817"/>
      <c r="CS111" s="817"/>
      <c r="CT111" s="817"/>
      <c r="CU111" s="817"/>
      <c r="CV111" s="817"/>
      <c r="CW111" s="817"/>
      <c r="CX111" s="817"/>
      <c r="CY111" s="817"/>
      <c r="CZ111" s="817"/>
      <c r="DA111" s="817"/>
      <c r="DB111" s="817"/>
      <c r="DC111" s="817"/>
      <c r="DD111" s="817"/>
      <c r="DE111" s="817"/>
      <c r="DF111" s="818"/>
      <c r="DG111" s="881" t="s">
        <v>444</v>
      </c>
      <c r="DH111" s="882"/>
      <c r="DI111" s="882"/>
      <c r="DJ111" s="882"/>
      <c r="DK111" s="882"/>
      <c r="DL111" s="882" t="s">
        <v>442</v>
      </c>
      <c r="DM111" s="882"/>
      <c r="DN111" s="882"/>
      <c r="DO111" s="882"/>
      <c r="DP111" s="882"/>
      <c r="DQ111" s="882" t="s">
        <v>444</v>
      </c>
      <c r="DR111" s="882"/>
      <c r="DS111" s="882"/>
      <c r="DT111" s="882"/>
      <c r="DU111" s="882"/>
      <c r="DV111" s="859" t="s">
        <v>440</v>
      </c>
      <c r="DW111" s="859"/>
      <c r="DX111" s="859"/>
      <c r="DY111" s="859"/>
      <c r="DZ111" s="860"/>
    </row>
    <row r="112" spans="1:131" s="226" customFormat="1" ht="26.25" customHeight="1" x14ac:dyDescent="0.2">
      <c r="A112" s="977" t="s">
        <v>447</v>
      </c>
      <c r="B112" s="978"/>
      <c r="C112" s="817" t="s">
        <v>448</v>
      </c>
      <c r="D112" s="817"/>
      <c r="E112" s="817"/>
      <c r="F112" s="817"/>
      <c r="G112" s="817"/>
      <c r="H112" s="817"/>
      <c r="I112" s="817"/>
      <c r="J112" s="817"/>
      <c r="K112" s="817"/>
      <c r="L112" s="817"/>
      <c r="M112" s="817"/>
      <c r="N112" s="817"/>
      <c r="O112" s="817"/>
      <c r="P112" s="817"/>
      <c r="Q112" s="817"/>
      <c r="R112" s="817"/>
      <c r="S112" s="817"/>
      <c r="T112" s="817"/>
      <c r="U112" s="817"/>
      <c r="V112" s="817"/>
      <c r="W112" s="817"/>
      <c r="X112" s="817"/>
      <c r="Y112" s="817"/>
      <c r="Z112" s="818"/>
      <c r="AA112" s="844" t="s">
        <v>395</v>
      </c>
      <c r="AB112" s="845"/>
      <c r="AC112" s="845"/>
      <c r="AD112" s="845"/>
      <c r="AE112" s="846"/>
      <c r="AF112" s="847" t="s">
        <v>442</v>
      </c>
      <c r="AG112" s="845"/>
      <c r="AH112" s="845"/>
      <c r="AI112" s="845"/>
      <c r="AJ112" s="846"/>
      <c r="AK112" s="847" t="s">
        <v>395</v>
      </c>
      <c r="AL112" s="845"/>
      <c r="AM112" s="845"/>
      <c r="AN112" s="845"/>
      <c r="AO112" s="846"/>
      <c r="AP112" s="889" t="s">
        <v>440</v>
      </c>
      <c r="AQ112" s="890"/>
      <c r="AR112" s="890"/>
      <c r="AS112" s="890"/>
      <c r="AT112" s="891"/>
      <c r="AU112" s="997"/>
      <c r="AV112" s="998"/>
      <c r="AW112" s="998"/>
      <c r="AX112" s="998"/>
      <c r="AY112" s="998"/>
      <c r="AZ112" s="880" t="s">
        <v>449</v>
      </c>
      <c r="BA112" s="817"/>
      <c r="BB112" s="817"/>
      <c r="BC112" s="817"/>
      <c r="BD112" s="817"/>
      <c r="BE112" s="817"/>
      <c r="BF112" s="817"/>
      <c r="BG112" s="817"/>
      <c r="BH112" s="817"/>
      <c r="BI112" s="817"/>
      <c r="BJ112" s="817"/>
      <c r="BK112" s="817"/>
      <c r="BL112" s="817"/>
      <c r="BM112" s="817"/>
      <c r="BN112" s="817"/>
      <c r="BO112" s="817"/>
      <c r="BP112" s="818"/>
      <c r="BQ112" s="881">
        <v>2648272</v>
      </c>
      <c r="BR112" s="882"/>
      <c r="BS112" s="882"/>
      <c r="BT112" s="882"/>
      <c r="BU112" s="882"/>
      <c r="BV112" s="882">
        <v>2419571</v>
      </c>
      <c r="BW112" s="882"/>
      <c r="BX112" s="882"/>
      <c r="BY112" s="882"/>
      <c r="BZ112" s="882"/>
      <c r="CA112" s="882">
        <v>2191651</v>
      </c>
      <c r="CB112" s="882"/>
      <c r="CC112" s="882"/>
      <c r="CD112" s="882"/>
      <c r="CE112" s="882"/>
      <c r="CF112" s="940">
        <v>53.6</v>
      </c>
      <c r="CG112" s="941"/>
      <c r="CH112" s="941"/>
      <c r="CI112" s="941"/>
      <c r="CJ112" s="941"/>
      <c r="CK112" s="992"/>
      <c r="CL112" s="886"/>
      <c r="CM112" s="880" t="s">
        <v>450</v>
      </c>
      <c r="CN112" s="817"/>
      <c r="CO112" s="817"/>
      <c r="CP112" s="817"/>
      <c r="CQ112" s="817"/>
      <c r="CR112" s="817"/>
      <c r="CS112" s="817"/>
      <c r="CT112" s="817"/>
      <c r="CU112" s="817"/>
      <c r="CV112" s="817"/>
      <c r="CW112" s="817"/>
      <c r="CX112" s="817"/>
      <c r="CY112" s="817"/>
      <c r="CZ112" s="817"/>
      <c r="DA112" s="817"/>
      <c r="DB112" s="817"/>
      <c r="DC112" s="817"/>
      <c r="DD112" s="817"/>
      <c r="DE112" s="817"/>
      <c r="DF112" s="818"/>
      <c r="DG112" s="881" t="s">
        <v>395</v>
      </c>
      <c r="DH112" s="882"/>
      <c r="DI112" s="882"/>
      <c r="DJ112" s="882"/>
      <c r="DK112" s="882"/>
      <c r="DL112" s="882" t="s">
        <v>440</v>
      </c>
      <c r="DM112" s="882"/>
      <c r="DN112" s="882"/>
      <c r="DO112" s="882"/>
      <c r="DP112" s="882"/>
      <c r="DQ112" s="882" t="s">
        <v>395</v>
      </c>
      <c r="DR112" s="882"/>
      <c r="DS112" s="882"/>
      <c r="DT112" s="882"/>
      <c r="DU112" s="882"/>
      <c r="DV112" s="859" t="s">
        <v>395</v>
      </c>
      <c r="DW112" s="859"/>
      <c r="DX112" s="859"/>
      <c r="DY112" s="859"/>
      <c r="DZ112" s="860"/>
    </row>
    <row r="113" spans="1:130" s="226" customFormat="1" ht="26.25" customHeight="1" x14ac:dyDescent="0.2">
      <c r="A113" s="979"/>
      <c r="B113" s="980"/>
      <c r="C113" s="817" t="s">
        <v>451</v>
      </c>
      <c r="D113" s="817"/>
      <c r="E113" s="817"/>
      <c r="F113" s="817"/>
      <c r="G113" s="817"/>
      <c r="H113" s="817"/>
      <c r="I113" s="817"/>
      <c r="J113" s="817"/>
      <c r="K113" s="817"/>
      <c r="L113" s="817"/>
      <c r="M113" s="817"/>
      <c r="N113" s="817"/>
      <c r="O113" s="817"/>
      <c r="P113" s="817"/>
      <c r="Q113" s="817"/>
      <c r="R113" s="817"/>
      <c r="S113" s="817"/>
      <c r="T113" s="817"/>
      <c r="U113" s="817"/>
      <c r="V113" s="817"/>
      <c r="W113" s="817"/>
      <c r="X113" s="817"/>
      <c r="Y113" s="817"/>
      <c r="Z113" s="818"/>
      <c r="AA113" s="983">
        <v>321673</v>
      </c>
      <c r="AB113" s="984"/>
      <c r="AC113" s="984"/>
      <c r="AD113" s="984"/>
      <c r="AE113" s="985"/>
      <c r="AF113" s="986">
        <v>318350</v>
      </c>
      <c r="AG113" s="984"/>
      <c r="AH113" s="984"/>
      <c r="AI113" s="984"/>
      <c r="AJ113" s="985"/>
      <c r="AK113" s="986">
        <v>283817</v>
      </c>
      <c r="AL113" s="984"/>
      <c r="AM113" s="984"/>
      <c r="AN113" s="984"/>
      <c r="AO113" s="985"/>
      <c r="AP113" s="987">
        <v>6.9</v>
      </c>
      <c r="AQ113" s="988"/>
      <c r="AR113" s="988"/>
      <c r="AS113" s="988"/>
      <c r="AT113" s="989"/>
      <c r="AU113" s="997"/>
      <c r="AV113" s="998"/>
      <c r="AW113" s="998"/>
      <c r="AX113" s="998"/>
      <c r="AY113" s="998"/>
      <c r="AZ113" s="880" t="s">
        <v>452</v>
      </c>
      <c r="BA113" s="817"/>
      <c r="BB113" s="817"/>
      <c r="BC113" s="817"/>
      <c r="BD113" s="817"/>
      <c r="BE113" s="817"/>
      <c r="BF113" s="817"/>
      <c r="BG113" s="817"/>
      <c r="BH113" s="817"/>
      <c r="BI113" s="817"/>
      <c r="BJ113" s="817"/>
      <c r="BK113" s="817"/>
      <c r="BL113" s="817"/>
      <c r="BM113" s="817"/>
      <c r="BN113" s="817"/>
      <c r="BO113" s="817"/>
      <c r="BP113" s="818"/>
      <c r="BQ113" s="881">
        <v>1746523</v>
      </c>
      <c r="BR113" s="882"/>
      <c r="BS113" s="882"/>
      <c r="BT113" s="882"/>
      <c r="BU113" s="882"/>
      <c r="BV113" s="882">
        <v>1662837</v>
      </c>
      <c r="BW113" s="882"/>
      <c r="BX113" s="882"/>
      <c r="BY113" s="882"/>
      <c r="BZ113" s="882"/>
      <c r="CA113" s="882">
        <v>1622286</v>
      </c>
      <c r="CB113" s="882"/>
      <c r="CC113" s="882"/>
      <c r="CD113" s="882"/>
      <c r="CE113" s="882"/>
      <c r="CF113" s="940">
        <v>39.700000000000003</v>
      </c>
      <c r="CG113" s="941"/>
      <c r="CH113" s="941"/>
      <c r="CI113" s="941"/>
      <c r="CJ113" s="941"/>
      <c r="CK113" s="992"/>
      <c r="CL113" s="886"/>
      <c r="CM113" s="880" t="s">
        <v>453</v>
      </c>
      <c r="CN113" s="817"/>
      <c r="CO113" s="817"/>
      <c r="CP113" s="817"/>
      <c r="CQ113" s="817"/>
      <c r="CR113" s="817"/>
      <c r="CS113" s="817"/>
      <c r="CT113" s="817"/>
      <c r="CU113" s="817"/>
      <c r="CV113" s="817"/>
      <c r="CW113" s="817"/>
      <c r="CX113" s="817"/>
      <c r="CY113" s="817"/>
      <c r="CZ113" s="817"/>
      <c r="DA113" s="817"/>
      <c r="DB113" s="817"/>
      <c r="DC113" s="817"/>
      <c r="DD113" s="817"/>
      <c r="DE113" s="817"/>
      <c r="DF113" s="818"/>
      <c r="DG113" s="844" t="s">
        <v>395</v>
      </c>
      <c r="DH113" s="845"/>
      <c r="DI113" s="845"/>
      <c r="DJ113" s="845"/>
      <c r="DK113" s="846"/>
      <c r="DL113" s="847" t="s">
        <v>395</v>
      </c>
      <c r="DM113" s="845"/>
      <c r="DN113" s="845"/>
      <c r="DO113" s="845"/>
      <c r="DP113" s="846"/>
      <c r="DQ113" s="847" t="s">
        <v>395</v>
      </c>
      <c r="DR113" s="845"/>
      <c r="DS113" s="845"/>
      <c r="DT113" s="845"/>
      <c r="DU113" s="846"/>
      <c r="DV113" s="889" t="s">
        <v>395</v>
      </c>
      <c r="DW113" s="890"/>
      <c r="DX113" s="890"/>
      <c r="DY113" s="890"/>
      <c r="DZ113" s="891"/>
    </row>
    <row r="114" spans="1:130" s="226" customFormat="1" ht="26.25" customHeight="1" x14ac:dyDescent="0.2">
      <c r="A114" s="979"/>
      <c r="B114" s="980"/>
      <c r="C114" s="817" t="s">
        <v>454</v>
      </c>
      <c r="D114" s="817"/>
      <c r="E114" s="817"/>
      <c r="F114" s="817"/>
      <c r="G114" s="817"/>
      <c r="H114" s="817"/>
      <c r="I114" s="817"/>
      <c r="J114" s="817"/>
      <c r="K114" s="817"/>
      <c r="L114" s="817"/>
      <c r="M114" s="817"/>
      <c r="N114" s="817"/>
      <c r="O114" s="817"/>
      <c r="P114" s="817"/>
      <c r="Q114" s="817"/>
      <c r="R114" s="817"/>
      <c r="S114" s="817"/>
      <c r="T114" s="817"/>
      <c r="U114" s="817"/>
      <c r="V114" s="817"/>
      <c r="W114" s="817"/>
      <c r="X114" s="817"/>
      <c r="Y114" s="817"/>
      <c r="Z114" s="818"/>
      <c r="AA114" s="844">
        <v>122697</v>
      </c>
      <c r="AB114" s="845"/>
      <c r="AC114" s="845"/>
      <c r="AD114" s="845"/>
      <c r="AE114" s="846"/>
      <c r="AF114" s="847">
        <v>133723</v>
      </c>
      <c r="AG114" s="845"/>
      <c r="AH114" s="845"/>
      <c r="AI114" s="845"/>
      <c r="AJ114" s="846"/>
      <c r="AK114" s="847">
        <v>127883</v>
      </c>
      <c r="AL114" s="845"/>
      <c r="AM114" s="845"/>
      <c r="AN114" s="845"/>
      <c r="AO114" s="846"/>
      <c r="AP114" s="889">
        <v>3.1</v>
      </c>
      <c r="AQ114" s="890"/>
      <c r="AR114" s="890"/>
      <c r="AS114" s="890"/>
      <c r="AT114" s="891"/>
      <c r="AU114" s="997"/>
      <c r="AV114" s="998"/>
      <c r="AW114" s="998"/>
      <c r="AX114" s="998"/>
      <c r="AY114" s="998"/>
      <c r="AZ114" s="880" t="s">
        <v>455</v>
      </c>
      <c r="BA114" s="817"/>
      <c r="BB114" s="817"/>
      <c r="BC114" s="817"/>
      <c r="BD114" s="817"/>
      <c r="BE114" s="817"/>
      <c r="BF114" s="817"/>
      <c r="BG114" s="817"/>
      <c r="BH114" s="817"/>
      <c r="BI114" s="817"/>
      <c r="BJ114" s="817"/>
      <c r="BK114" s="817"/>
      <c r="BL114" s="817"/>
      <c r="BM114" s="817"/>
      <c r="BN114" s="817"/>
      <c r="BO114" s="817"/>
      <c r="BP114" s="818"/>
      <c r="BQ114" s="881">
        <v>803418</v>
      </c>
      <c r="BR114" s="882"/>
      <c r="BS114" s="882"/>
      <c r="BT114" s="882"/>
      <c r="BU114" s="882"/>
      <c r="BV114" s="882">
        <v>825263</v>
      </c>
      <c r="BW114" s="882"/>
      <c r="BX114" s="882"/>
      <c r="BY114" s="882"/>
      <c r="BZ114" s="882"/>
      <c r="CA114" s="882">
        <v>952044</v>
      </c>
      <c r="CB114" s="882"/>
      <c r="CC114" s="882"/>
      <c r="CD114" s="882"/>
      <c r="CE114" s="882"/>
      <c r="CF114" s="940">
        <v>23.3</v>
      </c>
      <c r="CG114" s="941"/>
      <c r="CH114" s="941"/>
      <c r="CI114" s="941"/>
      <c r="CJ114" s="941"/>
      <c r="CK114" s="992"/>
      <c r="CL114" s="886"/>
      <c r="CM114" s="880" t="s">
        <v>456</v>
      </c>
      <c r="CN114" s="817"/>
      <c r="CO114" s="817"/>
      <c r="CP114" s="817"/>
      <c r="CQ114" s="817"/>
      <c r="CR114" s="817"/>
      <c r="CS114" s="817"/>
      <c r="CT114" s="817"/>
      <c r="CU114" s="817"/>
      <c r="CV114" s="817"/>
      <c r="CW114" s="817"/>
      <c r="CX114" s="817"/>
      <c r="CY114" s="817"/>
      <c r="CZ114" s="817"/>
      <c r="DA114" s="817"/>
      <c r="DB114" s="817"/>
      <c r="DC114" s="817"/>
      <c r="DD114" s="817"/>
      <c r="DE114" s="817"/>
      <c r="DF114" s="818"/>
      <c r="DG114" s="844" t="s">
        <v>395</v>
      </c>
      <c r="DH114" s="845"/>
      <c r="DI114" s="845"/>
      <c r="DJ114" s="845"/>
      <c r="DK114" s="846"/>
      <c r="DL114" s="847" t="s">
        <v>395</v>
      </c>
      <c r="DM114" s="845"/>
      <c r="DN114" s="845"/>
      <c r="DO114" s="845"/>
      <c r="DP114" s="846"/>
      <c r="DQ114" s="847" t="s">
        <v>395</v>
      </c>
      <c r="DR114" s="845"/>
      <c r="DS114" s="845"/>
      <c r="DT114" s="845"/>
      <c r="DU114" s="846"/>
      <c r="DV114" s="889" t="s">
        <v>395</v>
      </c>
      <c r="DW114" s="890"/>
      <c r="DX114" s="890"/>
      <c r="DY114" s="890"/>
      <c r="DZ114" s="891"/>
    </row>
    <row r="115" spans="1:130" s="226" customFormat="1" ht="26.25" customHeight="1" x14ac:dyDescent="0.2">
      <c r="A115" s="979"/>
      <c r="B115" s="980"/>
      <c r="C115" s="817" t="s">
        <v>457</v>
      </c>
      <c r="D115" s="817"/>
      <c r="E115" s="817"/>
      <c r="F115" s="817"/>
      <c r="G115" s="817"/>
      <c r="H115" s="817"/>
      <c r="I115" s="817"/>
      <c r="J115" s="817"/>
      <c r="K115" s="817"/>
      <c r="L115" s="817"/>
      <c r="M115" s="817"/>
      <c r="N115" s="817"/>
      <c r="O115" s="817"/>
      <c r="P115" s="817"/>
      <c r="Q115" s="817"/>
      <c r="R115" s="817"/>
      <c r="S115" s="817"/>
      <c r="T115" s="817"/>
      <c r="U115" s="817"/>
      <c r="V115" s="817"/>
      <c r="W115" s="817"/>
      <c r="X115" s="817"/>
      <c r="Y115" s="817"/>
      <c r="Z115" s="818"/>
      <c r="AA115" s="983" t="s">
        <v>395</v>
      </c>
      <c r="AB115" s="984"/>
      <c r="AC115" s="984"/>
      <c r="AD115" s="984"/>
      <c r="AE115" s="985"/>
      <c r="AF115" s="986" t="s">
        <v>395</v>
      </c>
      <c r="AG115" s="984"/>
      <c r="AH115" s="984"/>
      <c r="AI115" s="984"/>
      <c r="AJ115" s="985"/>
      <c r="AK115" s="986" t="s">
        <v>442</v>
      </c>
      <c r="AL115" s="984"/>
      <c r="AM115" s="984"/>
      <c r="AN115" s="984"/>
      <c r="AO115" s="985"/>
      <c r="AP115" s="987" t="s">
        <v>395</v>
      </c>
      <c r="AQ115" s="988"/>
      <c r="AR115" s="988"/>
      <c r="AS115" s="988"/>
      <c r="AT115" s="989"/>
      <c r="AU115" s="997"/>
      <c r="AV115" s="998"/>
      <c r="AW115" s="998"/>
      <c r="AX115" s="998"/>
      <c r="AY115" s="998"/>
      <c r="AZ115" s="880" t="s">
        <v>458</v>
      </c>
      <c r="BA115" s="817"/>
      <c r="BB115" s="817"/>
      <c r="BC115" s="817"/>
      <c r="BD115" s="817"/>
      <c r="BE115" s="817"/>
      <c r="BF115" s="817"/>
      <c r="BG115" s="817"/>
      <c r="BH115" s="817"/>
      <c r="BI115" s="817"/>
      <c r="BJ115" s="817"/>
      <c r="BK115" s="817"/>
      <c r="BL115" s="817"/>
      <c r="BM115" s="817"/>
      <c r="BN115" s="817"/>
      <c r="BO115" s="817"/>
      <c r="BP115" s="818"/>
      <c r="BQ115" s="881" t="s">
        <v>395</v>
      </c>
      <c r="BR115" s="882"/>
      <c r="BS115" s="882"/>
      <c r="BT115" s="882"/>
      <c r="BU115" s="882"/>
      <c r="BV115" s="882" t="s">
        <v>395</v>
      </c>
      <c r="BW115" s="882"/>
      <c r="BX115" s="882"/>
      <c r="BY115" s="882"/>
      <c r="BZ115" s="882"/>
      <c r="CA115" s="882" t="s">
        <v>440</v>
      </c>
      <c r="CB115" s="882"/>
      <c r="CC115" s="882"/>
      <c r="CD115" s="882"/>
      <c r="CE115" s="882"/>
      <c r="CF115" s="940" t="s">
        <v>395</v>
      </c>
      <c r="CG115" s="941"/>
      <c r="CH115" s="941"/>
      <c r="CI115" s="941"/>
      <c r="CJ115" s="941"/>
      <c r="CK115" s="992"/>
      <c r="CL115" s="886"/>
      <c r="CM115" s="880" t="s">
        <v>459</v>
      </c>
      <c r="CN115" s="817"/>
      <c r="CO115" s="817"/>
      <c r="CP115" s="817"/>
      <c r="CQ115" s="817"/>
      <c r="CR115" s="817"/>
      <c r="CS115" s="817"/>
      <c r="CT115" s="817"/>
      <c r="CU115" s="817"/>
      <c r="CV115" s="817"/>
      <c r="CW115" s="817"/>
      <c r="CX115" s="817"/>
      <c r="CY115" s="817"/>
      <c r="CZ115" s="817"/>
      <c r="DA115" s="817"/>
      <c r="DB115" s="817"/>
      <c r="DC115" s="817"/>
      <c r="DD115" s="817"/>
      <c r="DE115" s="817"/>
      <c r="DF115" s="818"/>
      <c r="DG115" s="844" t="s">
        <v>395</v>
      </c>
      <c r="DH115" s="845"/>
      <c r="DI115" s="845"/>
      <c r="DJ115" s="845"/>
      <c r="DK115" s="846"/>
      <c r="DL115" s="847" t="s">
        <v>440</v>
      </c>
      <c r="DM115" s="845"/>
      <c r="DN115" s="845"/>
      <c r="DO115" s="845"/>
      <c r="DP115" s="846"/>
      <c r="DQ115" s="847" t="s">
        <v>395</v>
      </c>
      <c r="DR115" s="845"/>
      <c r="DS115" s="845"/>
      <c r="DT115" s="845"/>
      <c r="DU115" s="846"/>
      <c r="DV115" s="889" t="s">
        <v>440</v>
      </c>
      <c r="DW115" s="890"/>
      <c r="DX115" s="890"/>
      <c r="DY115" s="890"/>
      <c r="DZ115" s="891"/>
    </row>
    <row r="116" spans="1:130" s="226" customFormat="1" ht="26.25" customHeight="1" x14ac:dyDescent="0.2">
      <c r="A116" s="981"/>
      <c r="B116" s="982"/>
      <c r="C116" s="904" t="s">
        <v>460</v>
      </c>
      <c r="D116" s="904"/>
      <c r="E116" s="904"/>
      <c r="F116" s="904"/>
      <c r="G116" s="904"/>
      <c r="H116" s="904"/>
      <c r="I116" s="904"/>
      <c r="J116" s="904"/>
      <c r="K116" s="904"/>
      <c r="L116" s="904"/>
      <c r="M116" s="904"/>
      <c r="N116" s="904"/>
      <c r="O116" s="904"/>
      <c r="P116" s="904"/>
      <c r="Q116" s="904"/>
      <c r="R116" s="904"/>
      <c r="S116" s="904"/>
      <c r="T116" s="904"/>
      <c r="U116" s="904"/>
      <c r="V116" s="904"/>
      <c r="W116" s="904"/>
      <c r="X116" s="904"/>
      <c r="Y116" s="904"/>
      <c r="Z116" s="905"/>
      <c r="AA116" s="844" t="s">
        <v>395</v>
      </c>
      <c r="AB116" s="845"/>
      <c r="AC116" s="845"/>
      <c r="AD116" s="845"/>
      <c r="AE116" s="846"/>
      <c r="AF116" s="847" t="s">
        <v>395</v>
      </c>
      <c r="AG116" s="845"/>
      <c r="AH116" s="845"/>
      <c r="AI116" s="845"/>
      <c r="AJ116" s="846"/>
      <c r="AK116" s="847" t="s">
        <v>395</v>
      </c>
      <c r="AL116" s="845"/>
      <c r="AM116" s="845"/>
      <c r="AN116" s="845"/>
      <c r="AO116" s="846"/>
      <c r="AP116" s="889" t="s">
        <v>395</v>
      </c>
      <c r="AQ116" s="890"/>
      <c r="AR116" s="890"/>
      <c r="AS116" s="890"/>
      <c r="AT116" s="891"/>
      <c r="AU116" s="997"/>
      <c r="AV116" s="998"/>
      <c r="AW116" s="998"/>
      <c r="AX116" s="998"/>
      <c r="AY116" s="998"/>
      <c r="AZ116" s="974" t="s">
        <v>461</v>
      </c>
      <c r="BA116" s="975"/>
      <c r="BB116" s="975"/>
      <c r="BC116" s="975"/>
      <c r="BD116" s="975"/>
      <c r="BE116" s="975"/>
      <c r="BF116" s="975"/>
      <c r="BG116" s="975"/>
      <c r="BH116" s="975"/>
      <c r="BI116" s="975"/>
      <c r="BJ116" s="975"/>
      <c r="BK116" s="975"/>
      <c r="BL116" s="975"/>
      <c r="BM116" s="975"/>
      <c r="BN116" s="975"/>
      <c r="BO116" s="975"/>
      <c r="BP116" s="976"/>
      <c r="BQ116" s="881" t="s">
        <v>440</v>
      </c>
      <c r="BR116" s="882"/>
      <c r="BS116" s="882"/>
      <c r="BT116" s="882"/>
      <c r="BU116" s="882"/>
      <c r="BV116" s="882" t="s">
        <v>395</v>
      </c>
      <c r="BW116" s="882"/>
      <c r="BX116" s="882"/>
      <c r="BY116" s="882"/>
      <c r="BZ116" s="882"/>
      <c r="CA116" s="882" t="s">
        <v>395</v>
      </c>
      <c r="CB116" s="882"/>
      <c r="CC116" s="882"/>
      <c r="CD116" s="882"/>
      <c r="CE116" s="882"/>
      <c r="CF116" s="940" t="s">
        <v>395</v>
      </c>
      <c r="CG116" s="941"/>
      <c r="CH116" s="941"/>
      <c r="CI116" s="941"/>
      <c r="CJ116" s="941"/>
      <c r="CK116" s="992"/>
      <c r="CL116" s="886"/>
      <c r="CM116" s="880" t="s">
        <v>462</v>
      </c>
      <c r="CN116" s="817"/>
      <c r="CO116" s="817"/>
      <c r="CP116" s="817"/>
      <c r="CQ116" s="817"/>
      <c r="CR116" s="817"/>
      <c r="CS116" s="817"/>
      <c r="CT116" s="817"/>
      <c r="CU116" s="817"/>
      <c r="CV116" s="817"/>
      <c r="CW116" s="817"/>
      <c r="CX116" s="817"/>
      <c r="CY116" s="817"/>
      <c r="CZ116" s="817"/>
      <c r="DA116" s="817"/>
      <c r="DB116" s="817"/>
      <c r="DC116" s="817"/>
      <c r="DD116" s="817"/>
      <c r="DE116" s="817"/>
      <c r="DF116" s="818"/>
      <c r="DG116" s="844" t="s">
        <v>395</v>
      </c>
      <c r="DH116" s="845"/>
      <c r="DI116" s="845"/>
      <c r="DJ116" s="845"/>
      <c r="DK116" s="846"/>
      <c r="DL116" s="847" t="s">
        <v>395</v>
      </c>
      <c r="DM116" s="845"/>
      <c r="DN116" s="845"/>
      <c r="DO116" s="845"/>
      <c r="DP116" s="846"/>
      <c r="DQ116" s="847" t="s">
        <v>395</v>
      </c>
      <c r="DR116" s="845"/>
      <c r="DS116" s="845"/>
      <c r="DT116" s="845"/>
      <c r="DU116" s="846"/>
      <c r="DV116" s="889" t="s">
        <v>395</v>
      </c>
      <c r="DW116" s="890"/>
      <c r="DX116" s="890"/>
      <c r="DY116" s="890"/>
      <c r="DZ116" s="891"/>
    </row>
    <row r="117" spans="1:130" s="226" customFormat="1" ht="26.25" customHeight="1" x14ac:dyDescent="0.2">
      <c r="A117" s="960" t="s">
        <v>189</v>
      </c>
      <c r="B117" s="961"/>
      <c r="C117" s="961"/>
      <c r="D117" s="961"/>
      <c r="E117" s="961"/>
      <c r="F117" s="961"/>
      <c r="G117" s="961"/>
      <c r="H117" s="961"/>
      <c r="I117" s="961"/>
      <c r="J117" s="961"/>
      <c r="K117" s="961"/>
      <c r="L117" s="961"/>
      <c r="M117" s="961"/>
      <c r="N117" s="961"/>
      <c r="O117" s="961"/>
      <c r="P117" s="961"/>
      <c r="Q117" s="961"/>
      <c r="R117" s="961"/>
      <c r="S117" s="961"/>
      <c r="T117" s="961"/>
      <c r="U117" s="961"/>
      <c r="V117" s="961"/>
      <c r="W117" s="961"/>
      <c r="X117" s="961"/>
      <c r="Y117" s="942" t="s">
        <v>463</v>
      </c>
      <c r="Z117" s="962"/>
      <c r="AA117" s="967">
        <v>993077</v>
      </c>
      <c r="AB117" s="968"/>
      <c r="AC117" s="968"/>
      <c r="AD117" s="968"/>
      <c r="AE117" s="969"/>
      <c r="AF117" s="970">
        <v>1013001</v>
      </c>
      <c r="AG117" s="968"/>
      <c r="AH117" s="968"/>
      <c r="AI117" s="968"/>
      <c r="AJ117" s="969"/>
      <c r="AK117" s="970">
        <v>981816</v>
      </c>
      <c r="AL117" s="968"/>
      <c r="AM117" s="968"/>
      <c r="AN117" s="968"/>
      <c r="AO117" s="969"/>
      <c r="AP117" s="971"/>
      <c r="AQ117" s="972"/>
      <c r="AR117" s="972"/>
      <c r="AS117" s="972"/>
      <c r="AT117" s="973"/>
      <c r="AU117" s="997"/>
      <c r="AV117" s="998"/>
      <c r="AW117" s="998"/>
      <c r="AX117" s="998"/>
      <c r="AY117" s="998"/>
      <c r="AZ117" s="928" t="s">
        <v>464</v>
      </c>
      <c r="BA117" s="929"/>
      <c r="BB117" s="929"/>
      <c r="BC117" s="929"/>
      <c r="BD117" s="929"/>
      <c r="BE117" s="929"/>
      <c r="BF117" s="929"/>
      <c r="BG117" s="929"/>
      <c r="BH117" s="929"/>
      <c r="BI117" s="929"/>
      <c r="BJ117" s="929"/>
      <c r="BK117" s="929"/>
      <c r="BL117" s="929"/>
      <c r="BM117" s="929"/>
      <c r="BN117" s="929"/>
      <c r="BO117" s="929"/>
      <c r="BP117" s="930"/>
      <c r="BQ117" s="881" t="s">
        <v>442</v>
      </c>
      <c r="BR117" s="882"/>
      <c r="BS117" s="882"/>
      <c r="BT117" s="882"/>
      <c r="BU117" s="882"/>
      <c r="BV117" s="882" t="s">
        <v>174</v>
      </c>
      <c r="BW117" s="882"/>
      <c r="BX117" s="882"/>
      <c r="BY117" s="882"/>
      <c r="BZ117" s="882"/>
      <c r="CA117" s="882" t="s">
        <v>465</v>
      </c>
      <c r="CB117" s="882"/>
      <c r="CC117" s="882"/>
      <c r="CD117" s="882"/>
      <c r="CE117" s="882"/>
      <c r="CF117" s="940" t="s">
        <v>466</v>
      </c>
      <c r="CG117" s="941"/>
      <c r="CH117" s="941"/>
      <c r="CI117" s="941"/>
      <c r="CJ117" s="941"/>
      <c r="CK117" s="992"/>
      <c r="CL117" s="886"/>
      <c r="CM117" s="880" t="s">
        <v>467</v>
      </c>
      <c r="CN117" s="817"/>
      <c r="CO117" s="817"/>
      <c r="CP117" s="817"/>
      <c r="CQ117" s="817"/>
      <c r="CR117" s="817"/>
      <c r="CS117" s="817"/>
      <c r="CT117" s="817"/>
      <c r="CU117" s="817"/>
      <c r="CV117" s="817"/>
      <c r="CW117" s="817"/>
      <c r="CX117" s="817"/>
      <c r="CY117" s="817"/>
      <c r="CZ117" s="817"/>
      <c r="DA117" s="817"/>
      <c r="DB117" s="817"/>
      <c r="DC117" s="817"/>
      <c r="DD117" s="817"/>
      <c r="DE117" s="817"/>
      <c r="DF117" s="818"/>
      <c r="DG117" s="844" t="s">
        <v>442</v>
      </c>
      <c r="DH117" s="845"/>
      <c r="DI117" s="845"/>
      <c r="DJ117" s="845"/>
      <c r="DK117" s="846"/>
      <c r="DL117" s="847" t="s">
        <v>442</v>
      </c>
      <c r="DM117" s="845"/>
      <c r="DN117" s="845"/>
      <c r="DO117" s="845"/>
      <c r="DP117" s="846"/>
      <c r="DQ117" s="847" t="s">
        <v>466</v>
      </c>
      <c r="DR117" s="845"/>
      <c r="DS117" s="845"/>
      <c r="DT117" s="845"/>
      <c r="DU117" s="846"/>
      <c r="DV117" s="889" t="s">
        <v>174</v>
      </c>
      <c r="DW117" s="890"/>
      <c r="DX117" s="890"/>
      <c r="DY117" s="890"/>
      <c r="DZ117" s="891"/>
    </row>
    <row r="118" spans="1:130" s="226" customFormat="1" ht="26.25" customHeight="1" x14ac:dyDescent="0.2">
      <c r="A118" s="960" t="s">
        <v>435</v>
      </c>
      <c r="B118" s="961"/>
      <c r="C118" s="961"/>
      <c r="D118" s="961"/>
      <c r="E118" s="961"/>
      <c r="F118" s="961"/>
      <c r="G118" s="961"/>
      <c r="H118" s="961"/>
      <c r="I118" s="961"/>
      <c r="J118" s="961"/>
      <c r="K118" s="961"/>
      <c r="L118" s="961"/>
      <c r="M118" s="961"/>
      <c r="N118" s="961"/>
      <c r="O118" s="961"/>
      <c r="P118" s="961"/>
      <c r="Q118" s="961"/>
      <c r="R118" s="961"/>
      <c r="S118" s="961"/>
      <c r="T118" s="961"/>
      <c r="U118" s="961"/>
      <c r="V118" s="961"/>
      <c r="W118" s="961"/>
      <c r="X118" s="961"/>
      <c r="Y118" s="961"/>
      <c r="Z118" s="962"/>
      <c r="AA118" s="963" t="s">
        <v>432</v>
      </c>
      <c r="AB118" s="961"/>
      <c r="AC118" s="961"/>
      <c r="AD118" s="961"/>
      <c r="AE118" s="962"/>
      <c r="AF118" s="963" t="s">
        <v>433</v>
      </c>
      <c r="AG118" s="961"/>
      <c r="AH118" s="961"/>
      <c r="AI118" s="961"/>
      <c r="AJ118" s="962"/>
      <c r="AK118" s="963" t="s">
        <v>308</v>
      </c>
      <c r="AL118" s="961"/>
      <c r="AM118" s="961"/>
      <c r="AN118" s="961"/>
      <c r="AO118" s="962"/>
      <c r="AP118" s="964" t="s">
        <v>434</v>
      </c>
      <c r="AQ118" s="965"/>
      <c r="AR118" s="965"/>
      <c r="AS118" s="965"/>
      <c r="AT118" s="966"/>
      <c r="AU118" s="997"/>
      <c r="AV118" s="998"/>
      <c r="AW118" s="998"/>
      <c r="AX118" s="998"/>
      <c r="AY118" s="998"/>
      <c r="AZ118" s="903" t="s">
        <v>468</v>
      </c>
      <c r="BA118" s="904"/>
      <c r="BB118" s="904"/>
      <c r="BC118" s="904"/>
      <c r="BD118" s="904"/>
      <c r="BE118" s="904"/>
      <c r="BF118" s="904"/>
      <c r="BG118" s="904"/>
      <c r="BH118" s="904"/>
      <c r="BI118" s="904"/>
      <c r="BJ118" s="904"/>
      <c r="BK118" s="904"/>
      <c r="BL118" s="904"/>
      <c r="BM118" s="904"/>
      <c r="BN118" s="904"/>
      <c r="BO118" s="904"/>
      <c r="BP118" s="905"/>
      <c r="BQ118" s="944" t="s">
        <v>174</v>
      </c>
      <c r="BR118" s="910"/>
      <c r="BS118" s="910"/>
      <c r="BT118" s="910"/>
      <c r="BU118" s="910"/>
      <c r="BV118" s="910" t="s">
        <v>174</v>
      </c>
      <c r="BW118" s="910"/>
      <c r="BX118" s="910"/>
      <c r="BY118" s="910"/>
      <c r="BZ118" s="910"/>
      <c r="CA118" s="910" t="s">
        <v>174</v>
      </c>
      <c r="CB118" s="910"/>
      <c r="CC118" s="910"/>
      <c r="CD118" s="910"/>
      <c r="CE118" s="910"/>
      <c r="CF118" s="940" t="s">
        <v>174</v>
      </c>
      <c r="CG118" s="941"/>
      <c r="CH118" s="941"/>
      <c r="CI118" s="941"/>
      <c r="CJ118" s="941"/>
      <c r="CK118" s="992"/>
      <c r="CL118" s="886"/>
      <c r="CM118" s="880" t="s">
        <v>469</v>
      </c>
      <c r="CN118" s="817"/>
      <c r="CO118" s="817"/>
      <c r="CP118" s="817"/>
      <c r="CQ118" s="817"/>
      <c r="CR118" s="817"/>
      <c r="CS118" s="817"/>
      <c r="CT118" s="817"/>
      <c r="CU118" s="817"/>
      <c r="CV118" s="817"/>
      <c r="CW118" s="817"/>
      <c r="CX118" s="817"/>
      <c r="CY118" s="817"/>
      <c r="CZ118" s="817"/>
      <c r="DA118" s="817"/>
      <c r="DB118" s="817"/>
      <c r="DC118" s="817"/>
      <c r="DD118" s="817"/>
      <c r="DE118" s="817"/>
      <c r="DF118" s="818"/>
      <c r="DG118" s="844" t="s">
        <v>444</v>
      </c>
      <c r="DH118" s="845"/>
      <c r="DI118" s="845"/>
      <c r="DJ118" s="845"/>
      <c r="DK118" s="846"/>
      <c r="DL118" s="847" t="s">
        <v>174</v>
      </c>
      <c r="DM118" s="845"/>
      <c r="DN118" s="845"/>
      <c r="DO118" s="845"/>
      <c r="DP118" s="846"/>
      <c r="DQ118" s="847" t="s">
        <v>174</v>
      </c>
      <c r="DR118" s="845"/>
      <c r="DS118" s="845"/>
      <c r="DT118" s="845"/>
      <c r="DU118" s="846"/>
      <c r="DV118" s="889" t="s">
        <v>442</v>
      </c>
      <c r="DW118" s="890"/>
      <c r="DX118" s="890"/>
      <c r="DY118" s="890"/>
      <c r="DZ118" s="891"/>
    </row>
    <row r="119" spans="1:130" s="226" customFormat="1" ht="26.25" customHeight="1" x14ac:dyDescent="0.2">
      <c r="A119" s="883" t="s">
        <v>438</v>
      </c>
      <c r="B119" s="884"/>
      <c r="C119" s="925" t="s">
        <v>439</v>
      </c>
      <c r="D119" s="873"/>
      <c r="E119" s="873"/>
      <c r="F119" s="873"/>
      <c r="G119" s="873"/>
      <c r="H119" s="873"/>
      <c r="I119" s="873"/>
      <c r="J119" s="873"/>
      <c r="K119" s="873"/>
      <c r="L119" s="873"/>
      <c r="M119" s="873"/>
      <c r="N119" s="873"/>
      <c r="O119" s="873"/>
      <c r="P119" s="873"/>
      <c r="Q119" s="873"/>
      <c r="R119" s="873"/>
      <c r="S119" s="873"/>
      <c r="T119" s="873"/>
      <c r="U119" s="873"/>
      <c r="V119" s="873"/>
      <c r="W119" s="873"/>
      <c r="X119" s="873"/>
      <c r="Y119" s="873"/>
      <c r="Z119" s="874"/>
      <c r="AA119" s="953" t="s">
        <v>465</v>
      </c>
      <c r="AB119" s="954"/>
      <c r="AC119" s="954"/>
      <c r="AD119" s="954"/>
      <c r="AE119" s="955"/>
      <c r="AF119" s="956" t="s">
        <v>174</v>
      </c>
      <c r="AG119" s="954"/>
      <c r="AH119" s="954"/>
      <c r="AI119" s="954"/>
      <c r="AJ119" s="955"/>
      <c r="AK119" s="956" t="s">
        <v>174</v>
      </c>
      <c r="AL119" s="954"/>
      <c r="AM119" s="954"/>
      <c r="AN119" s="954"/>
      <c r="AO119" s="955"/>
      <c r="AP119" s="957" t="s">
        <v>466</v>
      </c>
      <c r="AQ119" s="958"/>
      <c r="AR119" s="958"/>
      <c r="AS119" s="958"/>
      <c r="AT119" s="959"/>
      <c r="AU119" s="999"/>
      <c r="AV119" s="1000"/>
      <c r="AW119" s="1000"/>
      <c r="AX119" s="1000"/>
      <c r="AY119" s="1000"/>
      <c r="AZ119" s="247" t="s">
        <v>189</v>
      </c>
      <c r="BA119" s="247"/>
      <c r="BB119" s="247"/>
      <c r="BC119" s="247"/>
      <c r="BD119" s="247"/>
      <c r="BE119" s="247"/>
      <c r="BF119" s="247"/>
      <c r="BG119" s="247"/>
      <c r="BH119" s="247"/>
      <c r="BI119" s="247"/>
      <c r="BJ119" s="247"/>
      <c r="BK119" s="247"/>
      <c r="BL119" s="247"/>
      <c r="BM119" s="247"/>
      <c r="BN119" s="247"/>
      <c r="BO119" s="942" t="s">
        <v>470</v>
      </c>
      <c r="BP119" s="943"/>
      <c r="BQ119" s="944">
        <v>10991137</v>
      </c>
      <c r="BR119" s="910"/>
      <c r="BS119" s="910"/>
      <c r="BT119" s="910"/>
      <c r="BU119" s="910"/>
      <c r="BV119" s="910">
        <v>10548592</v>
      </c>
      <c r="BW119" s="910"/>
      <c r="BX119" s="910"/>
      <c r="BY119" s="910"/>
      <c r="BZ119" s="910"/>
      <c r="CA119" s="910">
        <v>10413442</v>
      </c>
      <c r="CB119" s="910"/>
      <c r="CC119" s="910"/>
      <c r="CD119" s="910"/>
      <c r="CE119" s="910"/>
      <c r="CF119" s="813"/>
      <c r="CG119" s="814"/>
      <c r="CH119" s="814"/>
      <c r="CI119" s="814"/>
      <c r="CJ119" s="899"/>
      <c r="CK119" s="993"/>
      <c r="CL119" s="888"/>
      <c r="CM119" s="903" t="s">
        <v>471</v>
      </c>
      <c r="CN119" s="904"/>
      <c r="CO119" s="904"/>
      <c r="CP119" s="904"/>
      <c r="CQ119" s="904"/>
      <c r="CR119" s="904"/>
      <c r="CS119" s="904"/>
      <c r="CT119" s="904"/>
      <c r="CU119" s="904"/>
      <c r="CV119" s="904"/>
      <c r="CW119" s="904"/>
      <c r="CX119" s="904"/>
      <c r="CY119" s="904"/>
      <c r="CZ119" s="904"/>
      <c r="DA119" s="904"/>
      <c r="DB119" s="904"/>
      <c r="DC119" s="904"/>
      <c r="DD119" s="904"/>
      <c r="DE119" s="904"/>
      <c r="DF119" s="905"/>
      <c r="DG119" s="828" t="s">
        <v>174</v>
      </c>
      <c r="DH119" s="829"/>
      <c r="DI119" s="829"/>
      <c r="DJ119" s="829"/>
      <c r="DK119" s="830"/>
      <c r="DL119" s="831" t="s">
        <v>174</v>
      </c>
      <c r="DM119" s="829"/>
      <c r="DN119" s="829"/>
      <c r="DO119" s="829"/>
      <c r="DP119" s="830"/>
      <c r="DQ119" s="831" t="s">
        <v>466</v>
      </c>
      <c r="DR119" s="829"/>
      <c r="DS119" s="829"/>
      <c r="DT119" s="829"/>
      <c r="DU119" s="830"/>
      <c r="DV119" s="913" t="s">
        <v>174</v>
      </c>
      <c r="DW119" s="914"/>
      <c r="DX119" s="914"/>
      <c r="DY119" s="914"/>
      <c r="DZ119" s="915"/>
    </row>
    <row r="120" spans="1:130" s="226" customFormat="1" ht="26.25" customHeight="1" x14ac:dyDescent="0.2">
      <c r="A120" s="885"/>
      <c r="B120" s="886"/>
      <c r="C120" s="880" t="s">
        <v>446</v>
      </c>
      <c r="D120" s="817"/>
      <c r="E120" s="817"/>
      <c r="F120" s="817"/>
      <c r="G120" s="817"/>
      <c r="H120" s="817"/>
      <c r="I120" s="817"/>
      <c r="J120" s="817"/>
      <c r="K120" s="817"/>
      <c r="L120" s="817"/>
      <c r="M120" s="817"/>
      <c r="N120" s="817"/>
      <c r="O120" s="817"/>
      <c r="P120" s="817"/>
      <c r="Q120" s="817"/>
      <c r="R120" s="817"/>
      <c r="S120" s="817"/>
      <c r="T120" s="817"/>
      <c r="U120" s="817"/>
      <c r="V120" s="817"/>
      <c r="W120" s="817"/>
      <c r="X120" s="817"/>
      <c r="Y120" s="817"/>
      <c r="Z120" s="818"/>
      <c r="AA120" s="844" t="s">
        <v>442</v>
      </c>
      <c r="AB120" s="845"/>
      <c r="AC120" s="845"/>
      <c r="AD120" s="845"/>
      <c r="AE120" s="846"/>
      <c r="AF120" s="847" t="s">
        <v>442</v>
      </c>
      <c r="AG120" s="845"/>
      <c r="AH120" s="845"/>
      <c r="AI120" s="845"/>
      <c r="AJ120" s="846"/>
      <c r="AK120" s="847" t="s">
        <v>442</v>
      </c>
      <c r="AL120" s="845"/>
      <c r="AM120" s="845"/>
      <c r="AN120" s="845"/>
      <c r="AO120" s="846"/>
      <c r="AP120" s="889" t="s">
        <v>442</v>
      </c>
      <c r="AQ120" s="890"/>
      <c r="AR120" s="890"/>
      <c r="AS120" s="890"/>
      <c r="AT120" s="891"/>
      <c r="AU120" s="945" t="s">
        <v>472</v>
      </c>
      <c r="AV120" s="946"/>
      <c r="AW120" s="946"/>
      <c r="AX120" s="946"/>
      <c r="AY120" s="947"/>
      <c r="AZ120" s="925" t="s">
        <v>473</v>
      </c>
      <c r="BA120" s="873"/>
      <c r="BB120" s="873"/>
      <c r="BC120" s="873"/>
      <c r="BD120" s="873"/>
      <c r="BE120" s="873"/>
      <c r="BF120" s="873"/>
      <c r="BG120" s="873"/>
      <c r="BH120" s="873"/>
      <c r="BI120" s="873"/>
      <c r="BJ120" s="873"/>
      <c r="BK120" s="873"/>
      <c r="BL120" s="873"/>
      <c r="BM120" s="873"/>
      <c r="BN120" s="873"/>
      <c r="BO120" s="873"/>
      <c r="BP120" s="874"/>
      <c r="BQ120" s="926">
        <v>2681956</v>
      </c>
      <c r="BR120" s="907"/>
      <c r="BS120" s="907"/>
      <c r="BT120" s="907"/>
      <c r="BU120" s="907"/>
      <c r="BV120" s="907">
        <v>3053721</v>
      </c>
      <c r="BW120" s="907"/>
      <c r="BX120" s="907"/>
      <c r="BY120" s="907"/>
      <c r="BZ120" s="907"/>
      <c r="CA120" s="907">
        <v>3855070</v>
      </c>
      <c r="CB120" s="907"/>
      <c r="CC120" s="907"/>
      <c r="CD120" s="907"/>
      <c r="CE120" s="907"/>
      <c r="CF120" s="931">
        <v>94.2</v>
      </c>
      <c r="CG120" s="932"/>
      <c r="CH120" s="932"/>
      <c r="CI120" s="932"/>
      <c r="CJ120" s="932"/>
      <c r="CK120" s="933" t="s">
        <v>474</v>
      </c>
      <c r="CL120" s="917"/>
      <c r="CM120" s="917"/>
      <c r="CN120" s="917"/>
      <c r="CO120" s="918"/>
      <c r="CP120" s="937" t="s">
        <v>475</v>
      </c>
      <c r="CQ120" s="938"/>
      <c r="CR120" s="938"/>
      <c r="CS120" s="938"/>
      <c r="CT120" s="938"/>
      <c r="CU120" s="938"/>
      <c r="CV120" s="938"/>
      <c r="CW120" s="938"/>
      <c r="CX120" s="938"/>
      <c r="CY120" s="938"/>
      <c r="CZ120" s="938"/>
      <c r="DA120" s="938"/>
      <c r="DB120" s="938"/>
      <c r="DC120" s="938"/>
      <c r="DD120" s="938"/>
      <c r="DE120" s="938"/>
      <c r="DF120" s="939"/>
      <c r="DG120" s="926">
        <v>2648272</v>
      </c>
      <c r="DH120" s="907"/>
      <c r="DI120" s="907"/>
      <c r="DJ120" s="907"/>
      <c r="DK120" s="907"/>
      <c r="DL120" s="907">
        <v>2419571</v>
      </c>
      <c r="DM120" s="907"/>
      <c r="DN120" s="907"/>
      <c r="DO120" s="907"/>
      <c r="DP120" s="907"/>
      <c r="DQ120" s="907">
        <v>2191651</v>
      </c>
      <c r="DR120" s="907"/>
      <c r="DS120" s="907"/>
      <c r="DT120" s="907"/>
      <c r="DU120" s="907"/>
      <c r="DV120" s="908">
        <v>53.6</v>
      </c>
      <c r="DW120" s="908"/>
      <c r="DX120" s="908"/>
      <c r="DY120" s="908"/>
      <c r="DZ120" s="909"/>
    </row>
    <row r="121" spans="1:130" s="226" customFormat="1" ht="26.25" customHeight="1" x14ac:dyDescent="0.2">
      <c r="A121" s="885"/>
      <c r="B121" s="886"/>
      <c r="C121" s="928" t="s">
        <v>476</v>
      </c>
      <c r="D121" s="929"/>
      <c r="E121" s="929"/>
      <c r="F121" s="929"/>
      <c r="G121" s="929"/>
      <c r="H121" s="929"/>
      <c r="I121" s="929"/>
      <c r="J121" s="929"/>
      <c r="K121" s="929"/>
      <c r="L121" s="929"/>
      <c r="M121" s="929"/>
      <c r="N121" s="929"/>
      <c r="O121" s="929"/>
      <c r="P121" s="929"/>
      <c r="Q121" s="929"/>
      <c r="R121" s="929"/>
      <c r="S121" s="929"/>
      <c r="T121" s="929"/>
      <c r="U121" s="929"/>
      <c r="V121" s="929"/>
      <c r="W121" s="929"/>
      <c r="X121" s="929"/>
      <c r="Y121" s="929"/>
      <c r="Z121" s="930"/>
      <c r="AA121" s="844" t="s">
        <v>174</v>
      </c>
      <c r="AB121" s="845"/>
      <c r="AC121" s="845"/>
      <c r="AD121" s="845"/>
      <c r="AE121" s="846"/>
      <c r="AF121" s="847" t="s">
        <v>174</v>
      </c>
      <c r="AG121" s="845"/>
      <c r="AH121" s="845"/>
      <c r="AI121" s="845"/>
      <c r="AJ121" s="846"/>
      <c r="AK121" s="847" t="s">
        <v>444</v>
      </c>
      <c r="AL121" s="845"/>
      <c r="AM121" s="845"/>
      <c r="AN121" s="845"/>
      <c r="AO121" s="846"/>
      <c r="AP121" s="889" t="s">
        <v>444</v>
      </c>
      <c r="AQ121" s="890"/>
      <c r="AR121" s="890"/>
      <c r="AS121" s="890"/>
      <c r="AT121" s="891"/>
      <c r="AU121" s="948"/>
      <c r="AV121" s="949"/>
      <c r="AW121" s="949"/>
      <c r="AX121" s="949"/>
      <c r="AY121" s="950"/>
      <c r="AZ121" s="880" t="s">
        <v>477</v>
      </c>
      <c r="BA121" s="817"/>
      <c r="BB121" s="817"/>
      <c r="BC121" s="817"/>
      <c r="BD121" s="817"/>
      <c r="BE121" s="817"/>
      <c r="BF121" s="817"/>
      <c r="BG121" s="817"/>
      <c r="BH121" s="817"/>
      <c r="BI121" s="817"/>
      <c r="BJ121" s="817"/>
      <c r="BK121" s="817"/>
      <c r="BL121" s="817"/>
      <c r="BM121" s="817"/>
      <c r="BN121" s="817"/>
      <c r="BO121" s="817"/>
      <c r="BP121" s="818"/>
      <c r="BQ121" s="881">
        <v>1704449</v>
      </c>
      <c r="BR121" s="882"/>
      <c r="BS121" s="882"/>
      <c r="BT121" s="882"/>
      <c r="BU121" s="882"/>
      <c r="BV121" s="882">
        <v>1618718</v>
      </c>
      <c r="BW121" s="882"/>
      <c r="BX121" s="882"/>
      <c r="BY121" s="882"/>
      <c r="BZ121" s="882"/>
      <c r="CA121" s="882">
        <v>1548910</v>
      </c>
      <c r="CB121" s="882"/>
      <c r="CC121" s="882"/>
      <c r="CD121" s="882"/>
      <c r="CE121" s="882"/>
      <c r="CF121" s="940">
        <v>37.9</v>
      </c>
      <c r="CG121" s="941"/>
      <c r="CH121" s="941"/>
      <c r="CI121" s="941"/>
      <c r="CJ121" s="941"/>
      <c r="CK121" s="934"/>
      <c r="CL121" s="920"/>
      <c r="CM121" s="920"/>
      <c r="CN121" s="920"/>
      <c r="CO121" s="921"/>
      <c r="CP121" s="900" t="s">
        <v>478</v>
      </c>
      <c r="CQ121" s="901"/>
      <c r="CR121" s="901"/>
      <c r="CS121" s="901"/>
      <c r="CT121" s="901"/>
      <c r="CU121" s="901"/>
      <c r="CV121" s="901"/>
      <c r="CW121" s="901"/>
      <c r="CX121" s="901"/>
      <c r="CY121" s="901"/>
      <c r="CZ121" s="901"/>
      <c r="DA121" s="901"/>
      <c r="DB121" s="901"/>
      <c r="DC121" s="901"/>
      <c r="DD121" s="901"/>
      <c r="DE121" s="901"/>
      <c r="DF121" s="902"/>
      <c r="DG121" s="881" t="s">
        <v>466</v>
      </c>
      <c r="DH121" s="882"/>
      <c r="DI121" s="882"/>
      <c r="DJ121" s="882"/>
      <c r="DK121" s="882"/>
      <c r="DL121" s="882" t="s">
        <v>466</v>
      </c>
      <c r="DM121" s="882"/>
      <c r="DN121" s="882"/>
      <c r="DO121" s="882"/>
      <c r="DP121" s="882"/>
      <c r="DQ121" s="882" t="s">
        <v>466</v>
      </c>
      <c r="DR121" s="882"/>
      <c r="DS121" s="882"/>
      <c r="DT121" s="882"/>
      <c r="DU121" s="882"/>
      <c r="DV121" s="859" t="s">
        <v>442</v>
      </c>
      <c r="DW121" s="859"/>
      <c r="DX121" s="859"/>
      <c r="DY121" s="859"/>
      <c r="DZ121" s="860"/>
    </row>
    <row r="122" spans="1:130" s="226" customFormat="1" ht="26.25" customHeight="1" x14ac:dyDescent="0.2">
      <c r="A122" s="885"/>
      <c r="B122" s="886"/>
      <c r="C122" s="880" t="s">
        <v>456</v>
      </c>
      <c r="D122" s="817"/>
      <c r="E122" s="817"/>
      <c r="F122" s="817"/>
      <c r="G122" s="817"/>
      <c r="H122" s="817"/>
      <c r="I122" s="817"/>
      <c r="J122" s="817"/>
      <c r="K122" s="817"/>
      <c r="L122" s="817"/>
      <c r="M122" s="817"/>
      <c r="N122" s="817"/>
      <c r="O122" s="817"/>
      <c r="P122" s="817"/>
      <c r="Q122" s="817"/>
      <c r="R122" s="817"/>
      <c r="S122" s="817"/>
      <c r="T122" s="817"/>
      <c r="U122" s="817"/>
      <c r="V122" s="817"/>
      <c r="W122" s="817"/>
      <c r="X122" s="817"/>
      <c r="Y122" s="817"/>
      <c r="Z122" s="818"/>
      <c r="AA122" s="844" t="s">
        <v>442</v>
      </c>
      <c r="AB122" s="845"/>
      <c r="AC122" s="845"/>
      <c r="AD122" s="845"/>
      <c r="AE122" s="846"/>
      <c r="AF122" s="847" t="s">
        <v>444</v>
      </c>
      <c r="AG122" s="845"/>
      <c r="AH122" s="845"/>
      <c r="AI122" s="845"/>
      <c r="AJ122" s="846"/>
      <c r="AK122" s="847" t="s">
        <v>444</v>
      </c>
      <c r="AL122" s="845"/>
      <c r="AM122" s="845"/>
      <c r="AN122" s="845"/>
      <c r="AO122" s="846"/>
      <c r="AP122" s="889" t="s">
        <v>442</v>
      </c>
      <c r="AQ122" s="890"/>
      <c r="AR122" s="890"/>
      <c r="AS122" s="890"/>
      <c r="AT122" s="891"/>
      <c r="AU122" s="948"/>
      <c r="AV122" s="949"/>
      <c r="AW122" s="949"/>
      <c r="AX122" s="949"/>
      <c r="AY122" s="950"/>
      <c r="AZ122" s="903" t="s">
        <v>479</v>
      </c>
      <c r="BA122" s="904"/>
      <c r="BB122" s="904"/>
      <c r="BC122" s="904"/>
      <c r="BD122" s="904"/>
      <c r="BE122" s="904"/>
      <c r="BF122" s="904"/>
      <c r="BG122" s="904"/>
      <c r="BH122" s="904"/>
      <c r="BI122" s="904"/>
      <c r="BJ122" s="904"/>
      <c r="BK122" s="904"/>
      <c r="BL122" s="904"/>
      <c r="BM122" s="904"/>
      <c r="BN122" s="904"/>
      <c r="BO122" s="904"/>
      <c r="BP122" s="905"/>
      <c r="BQ122" s="944">
        <v>7291237</v>
      </c>
      <c r="BR122" s="910"/>
      <c r="BS122" s="910"/>
      <c r="BT122" s="910"/>
      <c r="BU122" s="910"/>
      <c r="BV122" s="910">
        <v>7062795</v>
      </c>
      <c r="BW122" s="910"/>
      <c r="BX122" s="910"/>
      <c r="BY122" s="910"/>
      <c r="BZ122" s="910"/>
      <c r="CA122" s="910">
        <v>6815504</v>
      </c>
      <c r="CB122" s="910"/>
      <c r="CC122" s="910"/>
      <c r="CD122" s="910"/>
      <c r="CE122" s="910"/>
      <c r="CF122" s="911">
        <v>166.6</v>
      </c>
      <c r="CG122" s="912"/>
      <c r="CH122" s="912"/>
      <c r="CI122" s="912"/>
      <c r="CJ122" s="912"/>
      <c r="CK122" s="934"/>
      <c r="CL122" s="920"/>
      <c r="CM122" s="920"/>
      <c r="CN122" s="920"/>
      <c r="CO122" s="921"/>
      <c r="CP122" s="900" t="s">
        <v>480</v>
      </c>
      <c r="CQ122" s="901"/>
      <c r="CR122" s="901"/>
      <c r="CS122" s="901"/>
      <c r="CT122" s="901"/>
      <c r="CU122" s="901"/>
      <c r="CV122" s="901"/>
      <c r="CW122" s="901"/>
      <c r="CX122" s="901"/>
      <c r="CY122" s="901"/>
      <c r="CZ122" s="901"/>
      <c r="DA122" s="901"/>
      <c r="DB122" s="901"/>
      <c r="DC122" s="901"/>
      <c r="DD122" s="901"/>
      <c r="DE122" s="901"/>
      <c r="DF122" s="902"/>
      <c r="DG122" s="881" t="s">
        <v>174</v>
      </c>
      <c r="DH122" s="882"/>
      <c r="DI122" s="882"/>
      <c r="DJ122" s="882"/>
      <c r="DK122" s="882"/>
      <c r="DL122" s="882" t="s">
        <v>442</v>
      </c>
      <c r="DM122" s="882"/>
      <c r="DN122" s="882"/>
      <c r="DO122" s="882"/>
      <c r="DP122" s="882"/>
      <c r="DQ122" s="882" t="s">
        <v>174</v>
      </c>
      <c r="DR122" s="882"/>
      <c r="DS122" s="882"/>
      <c r="DT122" s="882"/>
      <c r="DU122" s="882"/>
      <c r="DV122" s="859" t="s">
        <v>442</v>
      </c>
      <c r="DW122" s="859"/>
      <c r="DX122" s="859"/>
      <c r="DY122" s="859"/>
      <c r="DZ122" s="860"/>
    </row>
    <row r="123" spans="1:130" s="226" customFormat="1" ht="26.25" customHeight="1" x14ac:dyDescent="0.2">
      <c r="A123" s="885"/>
      <c r="B123" s="886"/>
      <c r="C123" s="880" t="s">
        <v>462</v>
      </c>
      <c r="D123" s="817"/>
      <c r="E123" s="817"/>
      <c r="F123" s="817"/>
      <c r="G123" s="817"/>
      <c r="H123" s="817"/>
      <c r="I123" s="817"/>
      <c r="J123" s="817"/>
      <c r="K123" s="817"/>
      <c r="L123" s="817"/>
      <c r="M123" s="817"/>
      <c r="N123" s="817"/>
      <c r="O123" s="817"/>
      <c r="P123" s="817"/>
      <c r="Q123" s="817"/>
      <c r="R123" s="817"/>
      <c r="S123" s="817"/>
      <c r="T123" s="817"/>
      <c r="U123" s="817"/>
      <c r="V123" s="817"/>
      <c r="W123" s="817"/>
      <c r="X123" s="817"/>
      <c r="Y123" s="817"/>
      <c r="Z123" s="818"/>
      <c r="AA123" s="844" t="s">
        <v>444</v>
      </c>
      <c r="AB123" s="845"/>
      <c r="AC123" s="845"/>
      <c r="AD123" s="845"/>
      <c r="AE123" s="846"/>
      <c r="AF123" s="847" t="s">
        <v>442</v>
      </c>
      <c r="AG123" s="845"/>
      <c r="AH123" s="845"/>
      <c r="AI123" s="845"/>
      <c r="AJ123" s="846"/>
      <c r="AK123" s="847" t="s">
        <v>174</v>
      </c>
      <c r="AL123" s="845"/>
      <c r="AM123" s="845"/>
      <c r="AN123" s="845"/>
      <c r="AO123" s="846"/>
      <c r="AP123" s="889" t="s">
        <v>442</v>
      </c>
      <c r="AQ123" s="890"/>
      <c r="AR123" s="890"/>
      <c r="AS123" s="890"/>
      <c r="AT123" s="891"/>
      <c r="AU123" s="951"/>
      <c r="AV123" s="952"/>
      <c r="AW123" s="952"/>
      <c r="AX123" s="952"/>
      <c r="AY123" s="952"/>
      <c r="AZ123" s="247" t="s">
        <v>189</v>
      </c>
      <c r="BA123" s="247"/>
      <c r="BB123" s="247"/>
      <c r="BC123" s="247"/>
      <c r="BD123" s="247"/>
      <c r="BE123" s="247"/>
      <c r="BF123" s="247"/>
      <c r="BG123" s="247"/>
      <c r="BH123" s="247"/>
      <c r="BI123" s="247"/>
      <c r="BJ123" s="247"/>
      <c r="BK123" s="247"/>
      <c r="BL123" s="247"/>
      <c r="BM123" s="247"/>
      <c r="BN123" s="247"/>
      <c r="BO123" s="942" t="s">
        <v>481</v>
      </c>
      <c r="BP123" s="943"/>
      <c r="BQ123" s="897">
        <v>11677642</v>
      </c>
      <c r="BR123" s="898"/>
      <c r="BS123" s="898"/>
      <c r="BT123" s="898"/>
      <c r="BU123" s="898"/>
      <c r="BV123" s="898">
        <v>11735234</v>
      </c>
      <c r="BW123" s="898"/>
      <c r="BX123" s="898"/>
      <c r="BY123" s="898"/>
      <c r="BZ123" s="898"/>
      <c r="CA123" s="898">
        <v>12219484</v>
      </c>
      <c r="CB123" s="898"/>
      <c r="CC123" s="898"/>
      <c r="CD123" s="898"/>
      <c r="CE123" s="898"/>
      <c r="CF123" s="813"/>
      <c r="CG123" s="814"/>
      <c r="CH123" s="814"/>
      <c r="CI123" s="814"/>
      <c r="CJ123" s="899"/>
      <c r="CK123" s="934"/>
      <c r="CL123" s="920"/>
      <c r="CM123" s="920"/>
      <c r="CN123" s="920"/>
      <c r="CO123" s="921"/>
      <c r="CP123" s="900" t="s">
        <v>482</v>
      </c>
      <c r="CQ123" s="901"/>
      <c r="CR123" s="901"/>
      <c r="CS123" s="901"/>
      <c r="CT123" s="901"/>
      <c r="CU123" s="901"/>
      <c r="CV123" s="901"/>
      <c r="CW123" s="901"/>
      <c r="CX123" s="901"/>
      <c r="CY123" s="901"/>
      <c r="CZ123" s="901"/>
      <c r="DA123" s="901"/>
      <c r="DB123" s="901"/>
      <c r="DC123" s="901"/>
      <c r="DD123" s="901"/>
      <c r="DE123" s="901"/>
      <c r="DF123" s="902"/>
      <c r="DG123" s="844" t="s">
        <v>483</v>
      </c>
      <c r="DH123" s="845"/>
      <c r="DI123" s="845"/>
      <c r="DJ123" s="845"/>
      <c r="DK123" s="846"/>
      <c r="DL123" s="847" t="s">
        <v>174</v>
      </c>
      <c r="DM123" s="845"/>
      <c r="DN123" s="845"/>
      <c r="DO123" s="845"/>
      <c r="DP123" s="846"/>
      <c r="DQ123" s="847" t="s">
        <v>174</v>
      </c>
      <c r="DR123" s="845"/>
      <c r="DS123" s="845"/>
      <c r="DT123" s="845"/>
      <c r="DU123" s="846"/>
      <c r="DV123" s="889" t="s">
        <v>174</v>
      </c>
      <c r="DW123" s="890"/>
      <c r="DX123" s="890"/>
      <c r="DY123" s="890"/>
      <c r="DZ123" s="891"/>
    </row>
    <row r="124" spans="1:130" s="226" customFormat="1" ht="26.25" customHeight="1" thickBot="1" x14ac:dyDescent="0.25">
      <c r="A124" s="885"/>
      <c r="B124" s="886"/>
      <c r="C124" s="880" t="s">
        <v>467</v>
      </c>
      <c r="D124" s="817"/>
      <c r="E124" s="817"/>
      <c r="F124" s="817"/>
      <c r="G124" s="817"/>
      <c r="H124" s="817"/>
      <c r="I124" s="817"/>
      <c r="J124" s="817"/>
      <c r="K124" s="817"/>
      <c r="L124" s="817"/>
      <c r="M124" s="817"/>
      <c r="N124" s="817"/>
      <c r="O124" s="817"/>
      <c r="P124" s="817"/>
      <c r="Q124" s="817"/>
      <c r="R124" s="817"/>
      <c r="S124" s="817"/>
      <c r="T124" s="817"/>
      <c r="U124" s="817"/>
      <c r="V124" s="817"/>
      <c r="W124" s="817"/>
      <c r="X124" s="817"/>
      <c r="Y124" s="817"/>
      <c r="Z124" s="818"/>
      <c r="AA124" s="844" t="s">
        <v>483</v>
      </c>
      <c r="AB124" s="845"/>
      <c r="AC124" s="845"/>
      <c r="AD124" s="845"/>
      <c r="AE124" s="846"/>
      <c r="AF124" s="847" t="s">
        <v>174</v>
      </c>
      <c r="AG124" s="845"/>
      <c r="AH124" s="845"/>
      <c r="AI124" s="845"/>
      <c r="AJ124" s="846"/>
      <c r="AK124" s="847" t="s">
        <v>174</v>
      </c>
      <c r="AL124" s="845"/>
      <c r="AM124" s="845"/>
      <c r="AN124" s="845"/>
      <c r="AO124" s="846"/>
      <c r="AP124" s="889" t="s">
        <v>444</v>
      </c>
      <c r="AQ124" s="890"/>
      <c r="AR124" s="890"/>
      <c r="AS124" s="890"/>
      <c r="AT124" s="891"/>
      <c r="AU124" s="892" t="s">
        <v>484</v>
      </c>
      <c r="AV124" s="893"/>
      <c r="AW124" s="893"/>
      <c r="AX124" s="893"/>
      <c r="AY124" s="893"/>
      <c r="AZ124" s="893"/>
      <c r="BA124" s="893"/>
      <c r="BB124" s="893"/>
      <c r="BC124" s="893"/>
      <c r="BD124" s="893"/>
      <c r="BE124" s="893"/>
      <c r="BF124" s="893"/>
      <c r="BG124" s="893"/>
      <c r="BH124" s="893"/>
      <c r="BI124" s="893"/>
      <c r="BJ124" s="893"/>
      <c r="BK124" s="893"/>
      <c r="BL124" s="893"/>
      <c r="BM124" s="893"/>
      <c r="BN124" s="893"/>
      <c r="BO124" s="893"/>
      <c r="BP124" s="894"/>
      <c r="BQ124" s="895" t="s">
        <v>444</v>
      </c>
      <c r="BR124" s="896"/>
      <c r="BS124" s="896"/>
      <c r="BT124" s="896"/>
      <c r="BU124" s="896"/>
      <c r="BV124" s="896" t="s">
        <v>174</v>
      </c>
      <c r="BW124" s="896"/>
      <c r="BX124" s="896"/>
      <c r="BY124" s="896"/>
      <c r="BZ124" s="896"/>
      <c r="CA124" s="896" t="s">
        <v>174</v>
      </c>
      <c r="CB124" s="896"/>
      <c r="CC124" s="896"/>
      <c r="CD124" s="896"/>
      <c r="CE124" s="896"/>
      <c r="CF124" s="791"/>
      <c r="CG124" s="792"/>
      <c r="CH124" s="792"/>
      <c r="CI124" s="792"/>
      <c r="CJ124" s="927"/>
      <c r="CK124" s="935"/>
      <c r="CL124" s="935"/>
      <c r="CM124" s="935"/>
      <c r="CN124" s="935"/>
      <c r="CO124" s="936"/>
      <c r="CP124" s="900" t="s">
        <v>485</v>
      </c>
      <c r="CQ124" s="901"/>
      <c r="CR124" s="901"/>
      <c r="CS124" s="901"/>
      <c r="CT124" s="901"/>
      <c r="CU124" s="901"/>
      <c r="CV124" s="901"/>
      <c r="CW124" s="901"/>
      <c r="CX124" s="901"/>
      <c r="CY124" s="901"/>
      <c r="CZ124" s="901"/>
      <c r="DA124" s="901"/>
      <c r="DB124" s="901"/>
      <c r="DC124" s="901"/>
      <c r="DD124" s="901"/>
      <c r="DE124" s="901"/>
      <c r="DF124" s="902"/>
      <c r="DG124" s="828" t="s">
        <v>465</v>
      </c>
      <c r="DH124" s="829"/>
      <c r="DI124" s="829"/>
      <c r="DJ124" s="829"/>
      <c r="DK124" s="830"/>
      <c r="DL124" s="831" t="s">
        <v>465</v>
      </c>
      <c r="DM124" s="829"/>
      <c r="DN124" s="829"/>
      <c r="DO124" s="829"/>
      <c r="DP124" s="830"/>
      <c r="DQ124" s="831" t="s">
        <v>465</v>
      </c>
      <c r="DR124" s="829"/>
      <c r="DS124" s="829"/>
      <c r="DT124" s="829"/>
      <c r="DU124" s="830"/>
      <c r="DV124" s="913" t="s">
        <v>483</v>
      </c>
      <c r="DW124" s="914"/>
      <c r="DX124" s="914"/>
      <c r="DY124" s="914"/>
      <c r="DZ124" s="915"/>
    </row>
    <row r="125" spans="1:130" s="226" customFormat="1" ht="26.25" customHeight="1" x14ac:dyDescent="0.2">
      <c r="A125" s="885"/>
      <c r="B125" s="886"/>
      <c r="C125" s="880" t="s">
        <v>469</v>
      </c>
      <c r="D125" s="817"/>
      <c r="E125" s="817"/>
      <c r="F125" s="817"/>
      <c r="G125" s="817"/>
      <c r="H125" s="817"/>
      <c r="I125" s="817"/>
      <c r="J125" s="817"/>
      <c r="K125" s="817"/>
      <c r="L125" s="817"/>
      <c r="M125" s="817"/>
      <c r="N125" s="817"/>
      <c r="O125" s="817"/>
      <c r="P125" s="817"/>
      <c r="Q125" s="817"/>
      <c r="R125" s="817"/>
      <c r="S125" s="817"/>
      <c r="T125" s="817"/>
      <c r="U125" s="817"/>
      <c r="V125" s="817"/>
      <c r="W125" s="817"/>
      <c r="X125" s="817"/>
      <c r="Y125" s="817"/>
      <c r="Z125" s="818"/>
      <c r="AA125" s="844" t="s">
        <v>483</v>
      </c>
      <c r="AB125" s="845"/>
      <c r="AC125" s="845"/>
      <c r="AD125" s="845"/>
      <c r="AE125" s="846"/>
      <c r="AF125" s="847" t="s">
        <v>465</v>
      </c>
      <c r="AG125" s="845"/>
      <c r="AH125" s="845"/>
      <c r="AI125" s="845"/>
      <c r="AJ125" s="846"/>
      <c r="AK125" s="847" t="s">
        <v>465</v>
      </c>
      <c r="AL125" s="845"/>
      <c r="AM125" s="845"/>
      <c r="AN125" s="845"/>
      <c r="AO125" s="846"/>
      <c r="AP125" s="889" t="s">
        <v>174</v>
      </c>
      <c r="AQ125" s="890"/>
      <c r="AR125" s="890"/>
      <c r="AS125" s="890"/>
      <c r="AT125" s="891"/>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6" t="s">
        <v>486</v>
      </c>
      <c r="CL125" s="917"/>
      <c r="CM125" s="917"/>
      <c r="CN125" s="917"/>
      <c r="CO125" s="918"/>
      <c r="CP125" s="925" t="s">
        <v>487</v>
      </c>
      <c r="CQ125" s="873"/>
      <c r="CR125" s="873"/>
      <c r="CS125" s="873"/>
      <c r="CT125" s="873"/>
      <c r="CU125" s="873"/>
      <c r="CV125" s="873"/>
      <c r="CW125" s="873"/>
      <c r="CX125" s="873"/>
      <c r="CY125" s="873"/>
      <c r="CZ125" s="873"/>
      <c r="DA125" s="873"/>
      <c r="DB125" s="873"/>
      <c r="DC125" s="873"/>
      <c r="DD125" s="873"/>
      <c r="DE125" s="873"/>
      <c r="DF125" s="874"/>
      <c r="DG125" s="926" t="s">
        <v>483</v>
      </c>
      <c r="DH125" s="907"/>
      <c r="DI125" s="907"/>
      <c r="DJ125" s="907"/>
      <c r="DK125" s="907"/>
      <c r="DL125" s="907" t="s">
        <v>465</v>
      </c>
      <c r="DM125" s="907"/>
      <c r="DN125" s="907"/>
      <c r="DO125" s="907"/>
      <c r="DP125" s="907"/>
      <c r="DQ125" s="907" t="s">
        <v>465</v>
      </c>
      <c r="DR125" s="907"/>
      <c r="DS125" s="907"/>
      <c r="DT125" s="907"/>
      <c r="DU125" s="907"/>
      <c r="DV125" s="908" t="s">
        <v>465</v>
      </c>
      <c r="DW125" s="908"/>
      <c r="DX125" s="908"/>
      <c r="DY125" s="908"/>
      <c r="DZ125" s="909"/>
    </row>
    <row r="126" spans="1:130" s="226" customFormat="1" ht="26.25" customHeight="1" thickBot="1" x14ac:dyDescent="0.25">
      <c r="A126" s="885"/>
      <c r="B126" s="886"/>
      <c r="C126" s="880" t="s">
        <v>471</v>
      </c>
      <c r="D126" s="817"/>
      <c r="E126" s="817"/>
      <c r="F126" s="817"/>
      <c r="G126" s="817"/>
      <c r="H126" s="817"/>
      <c r="I126" s="817"/>
      <c r="J126" s="817"/>
      <c r="K126" s="817"/>
      <c r="L126" s="817"/>
      <c r="M126" s="817"/>
      <c r="N126" s="817"/>
      <c r="O126" s="817"/>
      <c r="P126" s="817"/>
      <c r="Q126" s="817"/>
      <c r="R126" s="817"/>
      <c r="S126" s="817"/>
      <c r="T126" s="817"/>
      <c r="U126" s="817"/>
      <c r="V126" s="817"/>
      <c r="W126" s="817"/>
      <c r="X126" s="817"/>
      <c r="Y126" s="817"/>
      <c r="Z126" s="818"/>
      <c r="AA126" s="844" t="s">
        <v>465</v>
      </c>
      <c r="AB126" s="845"/>
      <c r="AC126" s="845"/>
      <c r="AD126" s="845"/>
      <c r="AE126" s="846"/>
      <c r="AF126" s="847" t="s">
        <v>465</v>
      </c>
      <c r="AG126" s="845"/>
      <c r="AH126" s="845"/>
      <c r="AI126" s="845"/>
      <c r="AJ126" s="846"/>
      <c r="AK126" s="847" t="s">
        <v>465</v>
      </c>
      <c r="AL126" s="845"/>
      <c r="AM126" s="845"/>
      <c r="AN126" s="845"/>
      <c r="AO126" s="846"/>
      <c r="AP126" s="889" t="s">
        <v>465</v>
      </c>
      <c r="AQ126" s="890"/>
      <c r="AR126" s="890"/>
      <c r="AS126" s="890"/>
      <c r="AT126" s="891"/>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9"/>
      <c r="CL126" s="920"/>
      <c r="CM126" s="920"/>
      <c r="CN126" s="920"/>
      <c r="CO126" s="921"/>
      <c r="CP126" s="880" t="s">
        <v>488</v>
      </c>
      <c r="CQ126" s="817"/>
      <c r="CR126" s="817"/>
      <c r="CS126" s="817"/>
      <c r="CT126" s="817"/>
      <c r="CU126" s="817"/>
      <c r="CV126" s="817"/>
      <c r="CW126" s="817"/>
      <c r="CX126" s="817"/>
      <c r="CY126" s="817"/>
      <c r="CZ126" s="817"/>
      <c r="DA126" s="817"/>
      <c r="DB126" s="817"/>
      <c r="DC126" s="817"/>
      <c r="DD126" s="817"/>
      <c r="DE126" s="817"/>
      <c r="DF126" s="818"/>
      <c r="DG126" s="881" t="s">
        <v>465</v>
      </c>
      <c r="DH126" s="882"/>
      <c r="DI126" s="882"/>
      <c r="DJ126" s="882"/>
      <c r="DK126" s="882"/>
      <c r="DL126" s="882" t="s">
        <v>465</v>
      </c>
      <c r="DM126" s="882"/>
      <c r="DN126" s="882"/>
      <c r="DO126" s="882"/>
      <c r="DP126" s="882"/>
      <c r="DQ126" s="882" t="s">
        <v>483</v>
      </c>
      <c r="DR126" s="882"/>
      <c r="DS126" s="882"/>
      <c r="DT126" s="882"/>
      <c r="DU126" s="882"/>
      <c r="DV126" s="859" t="s">
        <v>465</v>
      </c>
      <c r="DW126" s="859"/>
      <c r="DX126" s="859"/>
      <c r="DY126" s="859"/>
      <c r="DZ126" s="860"/>
    </row>
    <row r="127" spans="1:130" s="226" customFormat="1" ht="26.25" customHeight="1" x14ac:dyDescent="0.2">
      <c r="A127" s="887"/>
      <c r="B127" s="888"/>
      <c r="C127" s="903" t="s">
        <v>489</v>
      </c>
      <c r="D127" s="904"/>
      <c r="E127" s="904"/>
      <c r="F127" s="904"/>
      <c r="G127" s="904"/>
      <c r="H127" s="904"/>
      <c r="I127" s="904"/>
      <c r="J127" s="904"/>
      <c r="K127" s="904"/>
      <c r="L127" s="904"/>
      <c r="M127" s="904"/>
      <c r="N127" s="904"/>
      <c r="O127" s="904"/>
      <c r="P127" s="904"/>
      <c r="Q127" s="904"/>
      <c r="R127" s="904"/>
      <c r="S127" s="904"/>
      <c r="T127" s="904"/>
      <c r="U127" s="904"/>
      <c r="V127" s="904"/>
      <c r="W127" s="904"/>
      <c r="X127" s="904"/>
      <c r="Y127" s="904"/>
      <c r="Z127" s="905"/>
      <c r="AA127" s="844" t="s">
        <v>465</v>
      </c>
      <c r="AB127" s="845"/>
      <c r="AC127" s="845"/>
      <c r="AD127" s="845"/>
      <c r="AE127" s="846"/>
      <c r="AF127" s="847" t="s">
        <v>465</v>
      </c>
      <c r="AG127" s="845"/>
      <c r="AH127" s="845"/>
      <c r="AI127" s="845"/>
      <c r="AJ127" s="846"/>
      <c r="AK127" s="847" t="s">
        <v>465</v>
      </c>
      <c r="AL127" s="845"/>
      <c r="AM127" s="845"/>
      <c r="AN127" s="845"/>
      <c r="AO127" s="846"/>
      <c r="AP127" s="889" t="s">
        <v>174</v>
      </c>
      <c r="AQ127" s="890"/>
      <c r="AR127" s="890"/>
      <c r="AS127" s="890"/>
      <c r="AT127" s="891"/>
      <c r="AU127" s="228"/>
      <c r="AV127" s="228"/>
      <c r="AW127" s="228"/>
      <c r="AX127" s="906" t="s">
        <v>490</v>
      </c>
      <c r="AY127" s="877"/>
      <c r="AZ127" s="877"/>
      <c r="BA127" s="877"/>
      <c r="BB127" s="877"/>
      <c r="BC127" s="877"/>
      <c r="BD127" s="877"/>
      <c r="BE127" s="878"/>
      <c r="BF127" s="876" t="s">
        <v>491</v>
      </c>
      <c r="BG127" s="877"/>
      <c r="BH127" s="877"/>
      <c r="BI127" s="877"/>
      <c r="BJ127" s="877"/>
      <c r="BK127" s="877"/>
      <c r="BL127" s="878"/>
      <c r="BM127" s="876" t="s">
        <v>492</v>
      </c>
      <c r="BN127" s="877"/>
      <c r="BO127" s="877"/>
      <c r="BP127" s="877"/>
      <c r="BQ127" s="877"/>
      <c r="BR127" s="877"/>
      <c r="BS127" s="878"/>
      <c r="BT127" s="876" t="s">
        <v>493</v>
      </c>
      <c r="BU127" s="877"/>
      <c r="BV127" s="877"/>
      <c r="BW127" s="877"/>
      <c r="BX127" s="877"/>
      <c r="BY127" s="877"/>
      <c r="BZ127" s="879"/>
      <c r="CA127" s="228"/>
      <c r="CB127" s="228"/>
      <c r="CC127" s="228"/>
      <c r="CD127" s="251"/>
      <c r="CE127" s="251"/>
      <c r="CF127" s="251"/>
      <c r="CG127" s="228"/>
      <c r="CH127" s="228"/>
      <c r="CI127" s="228"/>
      <c r="CJ127" s="250"/>
      <c r="CK127" s="919"/>
      <c r="CL127" s="920"/>
      <c r="CM127" s="920"/>
      <c r="CN127" s="920"/>
      <c r="CO127" s="921"/>
      <c r="CP127" s="880" t="s">
        <v>494</v>
      </c>
      <c r="CQ127" s="817"/>
      <c r="CR127" s="817"/>
      <c r="CS127" s="817"/>
      <c r="CT127" s="817"/>
      <c r="CU127" s="817"/>
      <c r="CV127" s="817"/>
      <c r="CW127" s="817"/>
      <c r="CX127" s="817"/>
      <c r="CY127" s="817"/>
      <c r="CZ127" s="817"/>
      <c r="DA127" s="817"/>
      <c r="DB127" s="817"/>
      <c r="DC127" s="817"/>
      <c r="DD127" s="817"/>
      <c r="DE127" s="817"/>
      <c r="DF127" s="818"/>
      <c r="DG127" s="881" t="s">
        <v>465</v>
      </c>
      <c r="DH127" s="882"/>
      <c r="DI127" s="882"/>
      <c r="DJ127" s="882"/>
      <c r="DK127" s="882"/>
      <c r="DL127" s="882" t="s">
        <v>483</v>
      </c>
      <c r="DM127" s="882"/>
      <c r="DN127" s="882"/>
      <c r="DO127" s="882"/>
      <c r="DP127" s="882"/>
      <c r="DQ127" s="882" t="s">
        <v>465</v>
      </c>
      <c r="DR127" s="882"/>
      <c r="DS127" s="882"/>
      <c r="DT127" s="882"/>
      <c r="DU127" s="882"/>
      <c r="DV127" s="859" t="s">
        <v>465</v>
      </c>
      <c r="DW127" s="859"/>
      <c r="DX127" s="859"/>
      <c r="DY127" s="859"/>
      <c r="DZ127" s="860"/>
    </row>
    <row r="128" spans="1:130" s="226" customFormat="1" ht="26.25" customHeight="1" thickBot="1" x14ac:dyDescent="0.25">
      <c r="A128" s="861" t="s">
        <v>495</v>
      </c>
      <c r="B128" s="862"/>
      <c r="C128" s="862"/>
      <c r="D128" s="862"/>
      <c r="E128" s="862"/>
      <c r="F128" s="862"/>
      <c r="G128" s="862"/>
      <c r="H128" s="862"/>
      <c r="I128" s="862"/>
      <c r="J128" s="862"/>
      <c r="K128" s="862"/>
      <c r="L128" s="862"/>
      <c r="M128" s="862"/>
      <c r="N128" s="862"/>
      <c r="O128" s="862"/>
      <c r="P128" s="862"/>
      <c r="Q128" s="862"/>
      <c r="R128" s="862"/>
      <c r="S128" s="862"/>
      <c r="T128" s="862"/>
      <c r="U128" s="862"/>
      <c r="V128" s="862"/>
      <c r="W128" s="863" t="s">
        <v>496</v>
      </c>
      <c r="X128" s="863"/>
      <c r="Y128" s="863"/>
      <c r="Z128" s="864"/>
      <c r="AA128" s="865">
        <v>223965</v>
      </c>
      <c r="AB128" s="866"/>
      <c r="AC128" s="866"/>
      <c r="AD128" s="866"/>
      <c r="AE128" s="867"/>
      <c r="AF128" s="868">
        <v>231474</v>
      </c>
      <c r="AG128" s="866"/>
      <c r="AH128" s="866"/>
      <c r="AI128" s="866"/>
      <c r="AJ128" s="867"/>
      <c r="AK128" s="868">
        <v>228391</v>
      </c>
      <c r="AL128" s="866"/>
      <c r="AM128" s="866"/>
      <c r="AN128" s="866"/>
      <c r="AO128" s="867"/>
      <c r="AP128" s="869"/>
      <c r="AQ128" s="870"/>
      <c r="AR128" s="870"/>
      <c r="AS128" s="870"/>
      <c r="AT128" s="871"/>
      <c r="AU128" s="228"/>
      <c r="AV128" s="228"/>
      <c r="AW128" s="228"/>
      <c r="AX128" s="872" t="s">
        <v>497</v>
      </c>
      <c r="AY128" s="873"/>
      <c r="AZ128" s="873"/>
      <c r="BA128" s="873"/>
      <c r="BB128" s="873"/>
      <c r="BC128" s="873"/>
      <c r="BD128" s="873"/>
      <c r="BE128" s="874"/>
      <c r="BF128" s="851" t="s">
        <v>174</v>
      </c>
      <c r="BG128" s="852"/>
      <c r="BH128" s="852"/>
      <c r="BI128" s="852"/>
      <c r="BJ128" s="852"/>
      <c r="BK128" s="852"/>
      <c r="BL128" s="875"/>
      <c r="BM128" s="851">
        <v>15</v>
      </c>
      <c r="BN128" s="852"/>
      <c r="BO128" s="852"/>
      <c r="BP128" s="852"/>
      <c r="BQ128" s="852"/>
      <c r="BR128" s="852"/>
      <c r="BS128" s="875"/>
      <c r="BT128" s="851">
        <v>20</v>
      </c>
      <c r="BU128" s="852"/>
      <c r="BV128" s="852"/>
      <c r="BW128" s="852"/>
      <c r="BX128" s="852"/>
      <c r="BY128" s="852"/>
      <c r="BZ128" s="853"/>
      <c r="CA128" s="251"/>
      <c r="CB128" s="251"/>
      <c r="CC128" s="251"/>
      <c r="CD128" s="251"/>
      <c r="CE128" s="251"/>
      <c r="CF128" s="251"/>
      <c r="CG128" s="228"/>
      <c r="CH128" s="228"/>
      <c r="CI128" s="228"/>
      <c r="CJ128" s="250"/>
      <c r="CK128" s="922"/>
      <c r="CL128" s="923"/>
      <c r="CM128" s="923"/>
      <c r="CN128" s="923"/>
      <c r="CO128" s="924"/>
      <c r="CP128" s="854" t="s">
        <v>498</v>
      </c>
      <c r="CQ128" s="795"/>
      <c r="CR128" s="795"/>
      <c r="CS128" s="795"/>
      <c r="CT128" s="795"/>
      <c r="CU128" s="795"/>
      <c r="CV128" s="795"/>
      <c r="CW128" s="795"/>
      <c r="CX128" s="795"/>
      <c r="CY128" s="795"/>
      <c r="CZ128" s="795"/>
      <c r="DA128" s="795"/>
      <c r="DB128" s="795"/>
      <c r="DC128" s="795"/>
      <c r="DD128" s="795"/>
      <c r="DE128" s="795"/>
      <c r="DF128" s="796"/>
      <c r="DG128" s="855" t="s">
        <v>499</v>
      </c>
      <c r="DH128" s="856"/>
      <c r="DI128" s="856"/>
      <c r="DJ128" s="856"/>
      <c r="DK128" s="856"/>
      <c r="DL128" s="856" t="s">
        <v>444</v>
      </c>
      <c r="DM128" s="856"/>
      <c r="DN128" s="856"/>
      <c r="DO128" s="856"/>
      <c r="DP128" s="856"/>
      <c r="DQ128" s="856" t="s">
        <v>500</v>
      </c>
      <c r="DR128" s="856"/>
      <c r="DS128" s="856"/>
      <c r="DT128" s="856"/>
      <c r="DU128" s="856"/>
      <c r="DV128" s="857" t="s">
        <v>499</v>
      </c>
      <c r="DW128" s="857"/>
      <c r="DX128" s="857"/>
      <c r="DY128" s="857"/>
      <c r="DZ128" s="858"/>
    </row>
    <row r="129" spans="1:131" s="226" customFormat="1" ht="26.25" customHeight="1" x14ac:dyDescent="0.2">
      <c r="A129" s="839" t="s">
        <v>108</v>
      </c>
      <c r="B129" s="840"/>
      <c r="C129" s="840"/>
      <c r="D129" s="840"/>
      <c r="E129" s="840"/>
      <c r="F129" s="840"/>
      <c r="G129" s="840"/>
      <c r="H129" s="840"/>
      <c r="I129" s="840"/>
      <c r="J129" s="840"/>
      <c r="K129" s="840"/>
      <c r="L129" s="840"/>
      <c r="M129" s="840"/>
      <c r="N129" s="840"/>
      <c r="O129" s="840"/>
      <c r="P129" s="840"/>
      <c r="Q129" s="840"/>
      <c r="R129" s="840"/>
      <c r="S129" s="840"/>
      <c r="T129" s="840"/>
      <c r="U129" s="840"/>
      <c r="V129" s="840"/>
      <c r="W129" s="841" t="s">
        <v>501</v>
      </c>
      <c r="X129" s="842"/>
      <c r="Y129" s="842"/>
      <c r="Z129" s="843"/>
      <c r="AA129" s="844">
        <v>4210918</v>
      </c>
      <c r="AB129" s="845"/>
      <c r="AC129" s="845"/>
      <c r="AD129" s="845"/>
      <c r="AE129" s="846"/>
      <c r="AF129" s="847">
        <v>4438075</v>
      </c>
      <c r="AG129" s="845"/>
      <c r="AH129" s="845"/>
      <c r="AI129" s="845"/>
      <c r="AJ129" s="846"/>
      <c r="AK129" s="847">
        <v>4680905</v>
      </c>
      <c r="AL129" s="845"/>
      <c r="AM129" s="845"/>
      <c r="AN129" s="845"/>
      <c r="AO129" s="846"/>
      <c r="AP129" s="848"/>
      <c r="AQ129" s="849"/>
      <c r="AR129" s="849"/>
      <c r="AS129" s="849"/>
      <c r="AT129" s="850"/>
      <c r="AU129" s="229"/>
      <c r="AV129" s="229"/>
      <c r="AW129" s="229"/>
      <c r="AX129" s="816" t="s">
        <v>502</v>
      </c>
      <c r="AY129" s="817"/>
      <c r="AZ129" s="817"/>
      <c r="BA129" s="817"/>
      <c r="BB129" s="817"/>
      <c r="BC129" s="817"/>
      <c r="BD129" s="817"/>
      <c r="BE129" s="818"/>
      <c r="BF129" s="835" t="s">
        <v>174</v>
      </c>
      <c r="BG129" s="836"/>
      <c r="BH129" s="836"/>
      <c r="BI129" s="836"/>
      <c r="BJ129" s="836"/>
      <c r="BK129" s="836"/>
      <c r="BL129" s="837"/>
      <c r="BM129" s="835">
        <v>20</v>
      </c>
      <c r="BN129" s="836"/>
      <c r="BO129" s="836"/>
      <c r="BP129" s="836"/>
      <c r="BQ129" s="836"/>
      <c r="BR129" s="836"/>
      <c r="BS129" s="837"/>
      <c r="BT129" s="835">
        <v>30</v>
      </c>
      <c r="BU129" s="836"/>
      <c r="BV129" s="836"/>
      <c r="BW129" s="836"/>
      <c r="BX129" s="836"/>
      <c r="BY129" s="836"/>
      <c r="BZ129" s="838"/>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39" t="s">
        <v>503</v>
      </c>
      <c r="B130" s="840"/>
      <c r="C130" s="840"/>
      <c r="D130" s="840"/>
      <c r="E130" s="840"/>
      <c r="F130" s="840"/>
      <c r="G130" s="840"/>
      <c r="H130" s="840"/>
      <c r="I130" s="840"/>
      <c r="J130" s="840"/>
      <c r="K130" s="840"/>
      <c r="L130" s="840"/>
      <c r="M130" s="840"/>
      <c r="N130" s="840"/>
      <c r="O130" s="840"/>
      <c r="P130" s="840"/>
      <c r="Q130" s="840"/>
      <c r="R130" s="840"/>
      <c r="S130" s="840"/>
      <c r="T130" s="840"/>
      <c r="U130" s="840"/>
      <c r="V130" s="840"/>
      <c r="W130" s="841" t="s">
        <v>504</v>
      </c>
      <c r="X130" s="842"/>
      <c r="Y130" s="842"/>
      <c r="Z130" s="843"/>
      <c r="AA130" s="844">
        <v>624688</v>
      </c>
      <c r="AB130" s="845"/>
      <c r="AC130" s="845"/>
      <c r="AD130" s="845"/>
      <c r="AE130" s="846"/>
      <c r="AF130" s="847">
        <v>612840</v>
      </c>
      <c r="AG130" s="845"/>
      <c r="AH130" s="845"/>
      <c r="AI130" s="845"/>
      <c r="AJ130" s="846"/>
      <c r="AK130" s="847">
        <v>590410</v>
      </c>
      <c r="AL130" s="845"/>
      <c r="AM130" s="845"/>
      <c r="AN130" s="845"/>
      <c r="AO130" s="846"/>
      <c r="AP130" s="848"/>
      <c r="AQ130" s="849"/>
      <c r="AR130" s="849"/>
      <c r="AS130" s="849"/>
      <c r="AT130" s="850"/>
      <c r="AU130" s="229"/>
      <c r="AV130" s="229"/>
      <c r="AW130" s="229"/>
      <c r="AX130" s="816" t="s">
        <v>505</v>
      </c>
      <c r="AY130" s="817"/>
      <c r="AZ130" s="817"/>
      <c r="BA130" s="817"/>
      <c r="BB130" s="817"/>
      <c r="BC130" s="817"/>
      <c r="BD130" s="817"/>
      <c r="BE130" s="818"/>
      <c r="BF130" s="819">
        <v>4.0999999999999996</v>
      </c>
      <c r="BG130" s="820"/>
      <c r="BH130" s="820"/>
      <c r="BI130" s="820"/>
      <c r="BJ130" s="820"/>
      <c r="BK130" s="820"/>
      <c r="BL130" s="821"/>
      <c r="BM130" s="819">
        <v>25</v>
      </c>
      <c r="BN130" s="820"/>
      <c r="BO130" s="820"/>
      <c r="BP130" s="820"/>
      <c r="BQ130" s="820"/>
      <c r="BR130" s="820"/>
      <c r="BS130" s="821"/>
      <c r="BT130" s="819">
        <v>35</v>
      </c>
      <c r="BU130" s="820"/>
      <c r="BV130" s="820"/>
      <c r="BW130" s="820"/>
      <c r="BX130" s="820"/>
      <c r="BY130" s="820"/>
      <c r="BZ130" s="822"/>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823"/>
      <c r="B131" s="824"/>
      <c r="C131" s="824"/>
      <c r="D131" s="824"/>
      <c r="E131" s="824"/>
      <c r="F131" s="824"/>
      <c r="G131" s="824"/>
      <c r="H131" s="824"/>
      <c r="I131" s="824"/>
      <c r="J131" s="824"/>
      <c r="K131" s="824"/>
      <c r="L131" s="824"/>
      <c r="M131" s="824"/>
      <c r="N131" s="824"/>
      <c r="O131" s="824"/>
      <c r="P131" s="824"/>
      <c r="Q131" s="824"/>
      <c r="R131" s="824"/>
      <c r="S131" s="824"/>
      <c r="T131" s="824"/>
      <c r="U131" s="824"/>
      <c r="V131" s="824"/>
      <c r="W131" s="825" t="s">
        <v>506</v>
      </c>
      <c r="X131" s="826"/>
      <c r="Y131" s="826"/>
      <c r="Z131" s="827"/>
      <c r="AA131" s="828">
        <v>3586230</v>
      </c>
      <c r="AB131" s="829"/>
      <c r="AC131" s="829"/>
      <c r="AD131" s="829"/>
      <c r="AE131" s="830"/>
      <c r="AF131" s="831">
        <v>3825235</v>
      </c>
      <c r="AG131" s="829"/>
      <c r="AH131" s="829"/>
      <c r="AI131" s="829"/>
      <c r="AJ131" s="830"/>
      <c r="AK131" s="831">
        <v>4090495</v>
      </c>
      <c r="AL131" s="829"/>
      <c r="AM131" s="829"/>
      <c r="AN131" s="829"/>
      <c r="AO131" s="830"/>
      <c r="AP131" s="832"/>
      <c r="AQ131" s="833"/>
      <c r="AR131" s="833"/>
      <c r="AS131" s="833"/>
      <c r="AT131" s="834"/>
      <c r="AU131" s="229"/>
      <c r="AV131" s="229"/>
      <c r="AW131" s="229"/>
      <c r="AX131" s="794" t="s">
        <v>507</v>
      </c>
      <c r="AY131" s="795"/>
      <c r="AZ131" s="795"/>
      <c r="BA131" s="795"/>
      <c r="BB131" s="795"/>
      <c r="BC131" s="795"/>
      <c r="BD131" s="795"/>
      <c r="BE131" s="796"/>
      <c r="BF131" s="797" t="s">
        <v>174</v>
      </c>
      <c r="BG131" s="798"/>
      <c r="BH131" s="798"/>
      <c r="BI131" s="798"/>
      <c r="BJ131" s="798"/>
      <c r="BK131" s="798"/>
      <c r="BL131" s="799"/>
      <c r="BM131" s="797">
        <v>350</v>
      </c>
      <c r="BN131" s="798"/>
      <c r="BO131" s="798"/>
      <c r="BP131" s="798"/>
      <c r="BQ131" s="798"/>
      <c r="BR131" s="798"/>
      <c r="BS131" s="799"/>
      <c r="BT131" s="800"/>
      <c r="BU131" s="801"/>
      <c r="BV131" s="801"/>
      <c r="BW131" s="801"/>
      <c r="BX131" s="801"/>
      <c r="BY131" s="801"/>
      <c r="BZ131" s="802"/>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803" t="s">
        <v>508</v>
      </c>
      <c r="B132" s="804"/>
      <c r="C132" s="804"/>
      <c r="D132" s="804"/>
      <c r="E132" s="804"/>
      <c r="F132" s="804"/>
      <c r="G132" s="804"/>
      <c r="H132" s="804"/>
      <c r="I132" s="804"/>
      <c r="J132" s="804"/>
      <c r="K132" s="804"/>
      <c r="L132" s="804"/>
      <c r="M132" s="804"/>
      <c r="N132" s="804"/>
      <c r="O132" s="804"/>
      <c r="P132" s="804"/>
      <c r="Q132" s="804"/>
      <c r="R132" s="804"/>
      <c r="S132" s="804"/>
      <c r="T132" s="804"/>
      <c r="U132" s="804"/>
      <c r="V132" s="807" t="s">
        <v>509</v>
      </c>
      <c r="W132" s="807"/>
      <c r="X132" s="807"/>
      <c r="Y132" s="807"/>
      <c r="Z132" s="808"/>
      <c r="AA132" s="809">
        <v>4.0271817480000003</v>
      </c>
      <c r="AB132" s="810"/>
      <c r="AC132" s="810"/>
      <c r="AD132" s="810"/>
      <c r="AE132" s="811"/>
      <c r="AF132" s="812">
        <v>4.4098467149999996</v>
      </c>
      <c r="AG132" s="810"/>
      <c r="AH132" s="810"/>
      <c r="AI132" s="810"/>
      <c r="AJ132" s="811"/>
      <c r="AK132" s="812">
        <v>3.9852145029999999</v>
      </c>
      <c r="AL132" s="810"/>
      <c r="AM132" s="810"/>
      <c r="AN132" s="810"/>
      <c r="AO132" s="811"/>
      <c r="AP132" s="813"/>
      <c r="AQ132" s="814"/>
      <c r="AR132" s="814"/>
      <c r="AS132" s="814"/>
      <c r="AT132" s="815"/>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805"/>
      <c r="B133" s="806"/>
      <c r="C133" s="806"/>
      <c r="D133" s="806"/>
      <c r="E133" s="806"/>
      <c r="F133" s="806"/>
      <c r="G133" s="806"/>
      <c r="H133" s="806"/>
      <c r="I133" s="806"/>
      <c r="J133" s="806"/>
      <c r="K133" s="806"/>
      <c r="L133" s="806"/>
      <c r="M133" s="806"/>
      <c r="N133" s="806"/>
      <c r="O133" s="806"/>
      <c r="P133" s="806"/>
      <c r="Q133" s="806"/>
      <c r="R133" s="806"/>
      <c r="S133" s="806"/>
      <c r="T133" s="806"/>
      <c r="U133" s="806"/>
      <c r="V133" s="786" t="s">
        <v>510</v>
      </c>
      <c r="W133" s="786"/>
      <c r="X133" s="786"/>
      <c r="Y133" s="786"/>
      <c r="Z133" s="787"/>
      <c r="AA133" s="788">
        <v>4.5</v>
      </c>
      <c r="AB133" s="789"/>
      <c r="AC133" s="789"/>
      <c r="AD133" s="789"/>
      <c r="AE133" s="790"/>
      <c r="AF133" s="788">
        <v>4.4000000000000004</v>
      </c>
      <c r="AG133" s="789"/>
      <c r="AH133" s="789"/>
      <c r="AI133" s="789"/>
      <c r="AJ133" s="790"/>
      <c r="AK133" s="788">
        <v>4.0999999999999996</v>
      </c>
      <c r="AL133" s="789"/>
      <c r="AM133" s="789"/>
      <c r="AN133" s="789"/>
      <c r="AO133" s="790"/>
      <c r="AP133" s="791"/>
      <c r="AQ133" s="792"/>
      <c r="AR133" s="792"/>
      <c r="AS133" s="792"/>
      <c r="AT133" s="793"/>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Jk6PYWpcr/nxnJU5yro9c7ClsHm2Efs0FOkTFY1Bs/Bppja6/Xi085ZzTPZOvqt3z63+NBROIdb8IthvLtZCbQ==" saltValue="3m03bkp68E5+BOdbtFi4c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511</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Wk8qzjT5RzFKFmMjH865D7n+c63E9dKwiMzc4DxwkOTA7gtjGUFZ1klAhvaqGUzQg3mWDDTEJZ0cYlxeSaSQ==" saltValue="iHJvu32s+2C6ne0XizRSo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512</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513</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3" t="s">
        <v>514</v>
      </c>
      <c r="AP7" s="268"/>
      <c r="AQ7" s="269" t="s">
        <v>515</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4"/>
      <c r="AP8" s="274" t="s">
        <v>516</v>
      </c>
      <c r="AQ8" s="275" t="s">
        <v>517</v>
      </c>
      <c r="AR8" s="276" t="s">
        <v>518</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5" t="s">
        <v>519</v>
      </c>
      <c r="AL9" s="1196"/>
      <c r="AM9" s="1196"/>
      <c r="AN9" s="1197"/>
      <c r="AO9" s="277">
        <v>1575077</v>
      </c>
      <c r="AP9" s="277">
        <v>95177</v>
      </c>
      <c r="AQ9" s="278">
        <v>91900</v>
      </c>
      <c r="AR9" s="279">
        <v>3.6</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5" t="s">
        <v>520</v>
      </c>
      <c r="AL10" s="1196"/>
      <c r="AM10" s="1196"/>
      <c r="AN10" s="1197"/>
      <c r="AO10" s="280">
        <v>26438</v>
      </c>
      <c r="AP10" s="280">
        <v>1598</v>
      </c>
      <c r="AQ10" s="281">
        <v>11848</v>
      </c>
      <c r="AR10" s="282">
        <v>-86.5</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5" t="s">
        <v>521</v>
      </c>
      <c r="AL11" s="1196"/>
      <c r="AM11" s="1196"/>
      <c r="AN11" s="1197"/>
      <c r="AO11" s="280">
        <v>65781</v>
      </c>
      <c r="AP11" s="280">
        <v>3975</v>
      </c>
      <c r="AQ11" s="281">
        <v>323</v>
      </c>
      <c r="AR11" s="282">
        <v>1130.7</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5" t="s">
        <v>522</v>
      </c>
      <c r="AL12" s="1196"/>
      <c r="AM12" s="1196"/>
      <c r="AN12" s="1197"/>
      <c r="AO12" s="280" t="s">
        <v>523</v>
      </c>
      <c r="AP12" s="280" t="s">
        <v>523</v>
      </c>
      <c r="AQ12" s="281">
        <v>21</v>
      </c>
      <c r="AR12" s="282" t="s">
        <v>523</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5" t="s">
        <v>524</v>
      </c>
      <c r="AL13" s="1196"/>
      <c r="AM13" s="1196"/>
      <c r="AN13" s="1197"/>
      <c r="AO13" s="280">
        <v>65706</v>
      </c>
      <c r="AP13" s="280">
        <v>3970</v>
      </c>
      <c r="AQ13" s="281">
        <v>3646</v>
      </c>
      <c r="AR13" s="282">
        <v>8.9</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5" t="s">
        <v>525</v>
      </c>
      <c r="AL14" s="1196"/>
      <c r="AM14" s="1196"/>
      <c r="AN14" s="1197"/>
      <c r="AO14" s="280">
        <v>13989</v>
      </c>
      <c r="AP14" s="280">
        <v>845</v>
      </c>
      <c r="AQ14" s="281">
        <v>1700</v>
      </c>
      <c r="AR14" s="282">
        <v>-50.3</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8" t="s">
        <v>526</v>
      </c>
      <c r="AL15" s="1199"/>
      <c r="AM15" s="1199"/>
      <c r="AN15" s="1200"/>
      <c r="AO15" s="280">
        <v>-93285</v>
      </c>
      <c r="AP15" s="280">
        <v>-5637</v>
      </c>
      <c r="AQ15" s="281">
        <v>-7027</v>
      </c>
      <c r="AR15" s="282">
        <v>-19.8</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8" t="s">
        <v>189</v>
      </c>
      <c r="AL16" s="1199"/>
      <c r="AM16" s="1199"/>
      <c r="AN16" s="1200"/>
      <c r="AO16" s="280">
        <v>1653706</v>
      </c>
      <c r="AP16" s="280">
        <v>99928</v>
      </c>
      <c r="AQ16" s="281">
        <v>102411</v>
      </c>
      <c r="AR16" s="282">
        <v>-2.4</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527</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528</v>
      </c>
      <c r="AP20" s="289" t="s">
        <v>529</v>
      </c>
      <c r="AQ20" s="290" t="s">
        <v>530</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1" t="s">
        <v>531</v>
      </c>
      <c r="AL21" s="1202"/>
      <c r="AM21" s="1202"/>
      <c r="AN21" s="1203"/>
      <c r="AO21" s="293">
        <v>8.6999999999999993</v>
      </c>
      <c r="AP21" s="294">
        <v>9.23</v>
      </c>
      <c r="AQ21" s="295">
        <v>-0.53</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1" t="s">
        <v>532</v>
      </c>
      <c r="AL22" s="1202"/>
      <c r="AM22" s="1202"/>
      <c r="AN22" s="1203"/>
      <c r="AO22" s="298">
        <v>96.3</v>
      </c>
      <c r="AP22" s="299">
        <v>96.8</v>
      </c>
      <c r="AQ22" s="300">
        <v>-0.5</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94" t="s">
        <v>533</v>
      </c>
      <c r="B26" s="1194"/>
      <c r="C26" s="1194"/>
      <c r="D26" s="1194"/>
      <c r="E26" s="1194"/>
      <c r="F26" s="1194"/>
      <c r="G26" s="1194"/>
      <c r="H26" s="1194"/>
      <c r="I26" s="1194"/>
      <c r="J26" s="1194"/>
      <c r="K26" s="1194"/>
      <c r="L26" s="1194"/>
      <c r="M26" s="1194"/>
      <c r="N26" s="1194"/>
      <c r="O26" s="1194"/>
      <c r="P26" s="1194"/>
      <c r="Q26" s="1194"/>
      <c r="R26" s="1194"/>
      <c r="S26" s="1194"/>
      <c r="T26" s="1194"/>
      <c r="U26" s="1194"/>
      <c r="V26" s="1194"/>
      <c r="W26" s="1194"/>
      <c r="X26" s="1194"/>
      <c r="Y26" s="1194"/>
      <c r="Z26" s="1194"/>
      <c r="AA26" s="1194"/>
      <c r="AB26" s="1194"/>
      <c r="AC26" s="1194"/>
      <c r="AD26" s="1194"/>
      <c r="AE26" s="1194"/>
      <c r="AF26" s="1194"/>
      <c r="AG26" s="1194"/>
      <c r="AH26" s="1194"/>
      <c r="AI26" s="1194"/>
      <c r="AJ26" s="1194"/>
      <c r="AK26" s="1194"/>
      <c r="AL26" s="1194"/>
      <c r="AM26" s="1194"/>
      <c r="AN26" s="1194"/>
      <c r="AO26" s="1194"/>
      <c r="AP26" s="1194"/>
      <c r="AQ26" s="1194"/>
      <c r="AR26" s="1194"/>
      <c r="AS26" s="1194"/>
      <c r="AT26" s="263"/>
    </row>
    <row r="27" spans="1:46" ht="13.2" x14ac:dyDescent="0.2">
      <c r="A27" s="305"/>
      <c r="AO27" s="258"/>
      <c r="AP27" s="258"/>
      <c r="AQ27" s="258"/>
      <c r="AR27" s="258"/>
      <c r="AS27" s="258"/>
      <c r="AT27" s="258"/>
    </row>
    <row r="28" spans="1:46" ht="16.2" x14ac:dyDescent="0.2">
      <c r="A28" s="259" t="s">
        <v>534</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535</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3" t="s">
        <v>514</v>
      </c>
      <c r="AP30" s="268"/>
      <c r="AQ30" s="269" t="s">
        <v>515</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4"/>
      <c r="AP31" s="274" t="s">
        <v>516</v>
      </c>
      <c r="AQ31" s="275" t="s">
        <v>517</v>
      </c>
      <c r="AR31" s="276" t="s">
        <v>518</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5" t="s">
        <v>536</v>
      </c>
      <c r="AL32" s="1186"/>
      <c r="AM32" s="1186"/>
      <c r="AN32" s="1187"/>
      <c r="AO32" s="308">
        <v>570116</v>
      </c>
      <c r="AP32" s="308">
        <v>34450</v>
      </c>
      <c r="AQ32" s="309">
        <v>50517</v>
      </c>
      <c r="AR32" s="310">
        <v>-31.8</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5" t="s">
        <v>537</v>
      </c>
      <c r="AL33" s="1186"/>
      <c r="AM33" s="1186"/>
      <c r="AN33" s="1187"/>
      <c r="AO33" s="308" t="s">
        <v>523</v>
      </c>
      <c r="AP33" s="308" t="s">
        <v>523</v>
      </c>
      <c r="AQ33" s="309" t="s">
        <v>523</v>
      </c>
      <c r="AR33" s="310" t="s">
        <v>523</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5" t="s">
        <v>538</v>
      </c>
      <c r="AL34" s="1186"/>
      <c r="AM34" s="1186"/>
      <c r="AN34" s="1187"/>
      <c r="AO34" s="308" t="s">
        <v>523</v>
      </c>
      <c r="AP34" s="308" t="s">
        <v>523</v>
      </c>
      <c r="AQ34" s="309">
        <v>23</v>
      </c>
      <c r="AR34" s="310" t="s">
        <v>523</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5" t="s">
        <v>539</v>
      </c>
      <c r="AL35" s="1186"/>
      <c r="AM35" s="1186"/>
      <c r="AN35" s="1187"/>
      <c r="AO35" s="308">
        <v>283817</v>
      </c>
      <c r="AP35" s="308">
        <v>17150</v>
      </c>
      <c r="AQ35" s="309">
        <v>15430</v>
      </c>
      <c r="AR35" s="310">
        <v>11.1</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5" t="s">
        <v>540</v>
      </c>
      <c r="AL36" s="1186"/>
      <c r="AM36" s="1186"/>
      <c r="AN36" s="1187"/>
      <c r="AO36" s="308">
        <v>127883</v>
      </c>
      <c r="AP36" s="308">
        <v>7728</v>
      </c>
      <c r="AQ36" s="309">
        <v>2664</v>
      </c>
      <c r="AR36" s="310">
        <v>190.1</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5" t="s">
        <v>541</v>
      </c>
      <c r="AL37" s="1186"/>
      <c r="AM37" s="1186"/>
      <c r="AN37" s="1187"/>
      <c r="AO37" s="308" t="s">
        <v>523</v>
      </c>
      <c r="AP37" s="308" t="s">
        <v>523</v>
      </c>
      <c r="AQ37" s="309">
        <v>451</v>
      </c>
      <c r="AR37" s="310" t="s">
        <v>523</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8" t="s">
        <v>542</v>
      </c>
      <c r="AL38" s="1189"/>
      <c r="AM38" s="1189"/>
      <c r="AN38" s="1190"/>
      <c r="AO38" s="311" t="s">
        <v>523</v>
      </c>
      <c r="AP38" s="311" t="s">
        <v>523</v>
      </c>
      <c r="AQ38" s="312">
        <v>4</v>
      </c>
      <c r="AR38" s="300" t="s">
        <v>523</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8" t="s">
        <v>543</v>
      </c>
      <c r="AL39" s="1189"/>
      <c r="AM39" s="1189"/>
      <c r="AN39" s="1190"/>
      <c r="AO39" s="308">
        <v>-228391</v>
      </c>
      <c r="AP39" s="308">
        <v>-13801</v>
      </c>
      <c r="AQ39" s="309">
        <v>-3528</v>
      </c>
      <c r="AR39" s="310">
        <v>291.2</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5" t="s">
        <v>544</v>
      </c>
      <c r="AL40" s="1186"/>
      <c r="AM40" s="1186"/>
      <c r="AN40" s="1187"/>
      <c r="AO40" s="308">
        <v>-590410</v>
      </c>
      <c r="AP40" s="308">
        <v>-35676</v>
      </c>
      <c r="AQ40" s="309">
        <v>-45748</v>
      </c>
      <c r="AR40" s="310">
        <v>-22</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1" t="s">
        <v>301</v>
      </c>
      <c r="AL41" s="1192"/>
      <c r="AM41" s="1192"/>
      <c r="AN41" s="1193"/>
      <c r="AO41" s="308">
        <v>163015</v>
      </c>
      <c r="AP41" s="308">
        <v>9850</v>
      </c>
      <c r="AQ41" s="309">
        <v>19813</v>
      </c>
      <c r="AR41" s="310">
        <v>-50.3</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545</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546</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547</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8" t="s">
        <v>514</v>
      </c>
      <c r="AN49" s="1180" t="s">
        <v>548</v>
      </c>
      <c r="AO49" s="1181"/>
      <c r="AP49" s="1181"/>
      <c r="AQ49" s="1181"/>
      <c r="AR49" s="1182"/>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9"/>
      <c r="AN50" s="324" t="s">
        <v>549</v>
      </c>
      <c r="AO50" s="325" t="s">
        <v>550</v>
      </c>
      <c r="AP50" s="326" t="s">
        <v>551</v>
      </c>
      <c r="AQ50" s="327" t="s">
        <v>552</v>
      </c>
      <c r="AR50" s="328" t="s">
        <v>553</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554</v>
      </c>
      <c r="AL51" s="321"/>
      <c r="AM51" s="329">
        <v>683170</v>
      </c>
      <c r="AN51" s="330">
        <v>40284</v>
      </c>
      <c r="AO51" s="331">
        <v>-0.5</v>
      </c>
      <c r="AP51" s="332">
        <v>67343</v>
      </c>
      <c r="AQ51" s="333">
        <v>0.1</v>
      </c>
      <c r="AR51" s="334">
        <v>-0.6</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555</v>
      </c>
      <c r="AM52" s="337">
        <v>469384</v>
      </c>
      <c r="AN52" s="338">
        <v>27678</v>
      </c>
      <c r="AO52" s="339">
        <v>-21.5</v>
      </c>
      <c r="AP52" s="340">
        <v>32865</v>
      </c>
      <c r="AQ52" s="341">
        <v>-6.3</v>
      </c>
      <c r="AR52" s="342">
        <v>-15.2</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556</v>
      </c>
      <c r="AL53" s="321"/>
      <c r="AM53" s="329">
        <v>539636</v>
      </c>
      <c r="AN53" s="330">
        <v>32252</v>
      </c>
      <c r="AO53" s="331">
        <v>-19.899999999999999</v>
      </c>
      <c r="AP53" s="332">
        <v>73475</v>
      </c>
      <c r="AQ53" s="333">
        <v>9.1</v>
      </c>
      <c r="AR53" s="334">
        <v>-29</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555</v>
      </c>
      <c r="AM54" s="337">
        <v>453594</v>
      </c>
      <c r="AN54" s="338">
        <v>27109</v>
      </c>
      <c r="AO54" s="339">
        <v>-2.1</v>
      </c>
      <c r="AP54" s="340">
        <v>43072</v>
      </c>
      <c r="AQ54" s="341">
        <v>31.1</v>
      </c>
      <c r="AR54" s="342">
        <v>-33.200000000000003</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557</v>
      </c>
      <c r="AL55" s="321"/>
      <c r="AM55" s="329">
        <v>590284</v>
      </c>
      <c r="AN55" s="330">
        <v>35357</v>
      </c>
      <c r="AO55" s="331">
        <v>9.6</v>
      </c>
      <c r="AP55" s="332">
        <v>87464</v>
      </c>
      <c r="AQ55" s="333">
        <v>19</v>
      </c>
      <c r="AR55" s="334">
        <v>-9.4</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555</v>
      </c>
      <c r="AM56" s="337">
        <v>480291</v>
      </c>
      <c r="AN56" s="338">
        <v>28769</v>
      </c>
      <c r="AO56" s="339">
        <v>6.1</v>
      </c>
      <c r="AP56" s="340">
        <v>47479</v>
      </c>
      <c r="AQ56" s="341">
        <v>10.199999999999999</v>
      </c>
      <c r="AR56" s="342">
        <v>-4.0999999999999996</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558</v>
      </c>
      <c r="AL57" s="321"/>
      <c r="AM57" s="329">
        <v>564123</v>
      </c>
      <c r="AN57" s="330">
        <v>34008</v>
      </c>
      <c r="AO57" s="331">
        <v>-3.8</v>
      </c>
      <c r="AP57" s="332">
        <v>96248</v>
      </c>
      <c r="AQ57" s="333">
        <v>10</v>
      </c>
      <c r="AR57" s="334">
        <v>-13.8</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555</v>
      </c>
      <c r="AM58" s="337">
        <v>428852</v>
      </c>
      <c r="AN58" s="338">
        <v>25853</v>
      </c>
      <c r="AO58" s="339">
        <v>-10.1</v>
      </c>
      <c r="AP58" s="340">
        <v>55768</v>
      </c>
      <c r="AQ58" s="341">
        <v>17.5</v>
      </c>
      <c r="AR58" s="342">
        <v>-27.6</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559</v>
      </c>
      <c r="AL59" s="321"/>
      <c r="AM59" s="329">
        <v>649777</v>
      </c>
      <c r="AN59" s="330">
        <v>39264</v>
      </c>
      <c r="AO59" s="331">
        <v>15.5</v>
      </c>
      <c r="AP59" s="332">
        <v>76413</v>
      </c>
      <c r="AQ59" s="333">
        <v>-20.6</v>
      </c>
      <c r="AR59" s="334">
        <v>36.1</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555</v>
      </c>
      <c r="AM60" s="337">
        <v>576000</v>
      </c>
      <c r="AN60" s="338">
        <v>34806</v>
      </c>
      <c r="AO60" s="339">
        <v>34.6</v>
      </c>
      <c r="AP60" s="340">
        <v>39658</v>
      </c>
      <c r="AQ60" s="341">
        <v>-28.9</v>
      </c>
      <c r="AR60" s="342">
        <v>63.5</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560</v>
      </c>
      <c r="AL61" s="343"/>
      <c r="AM61" s="344">
        <v>605398</v>
      </c>
      <c r="AN61" s="345">
        <v>36233</v>
      </c>
      <c r="AO61" s="346">
        <v>0.2</v>
      </c>
      <c r="AP61" s="347">
        <v>80189</v>
      </c>
      <c r="AQ61" s="348">
        <v>3.5</v>
      </c>
      <c r="AR61" s="334">
        <v>-3.3</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555</v>
      </c>
      <c r="AM62" s="337">
        <v>481624</v>
      </c>
      <c r="AN62" s="338">
        <v>28843</v>
      </c>
      <c r="AO62" s="339">
        <v>1.4</v>
      </c>
      <c r="AP62" s="340">
        <v>43768</v>
      </c>
      <c r="AQ62" s="341">
        <v>4.7</v>
      </c>
      <c r="AR62" s="342">
        <v>-3.3</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lKO9HT1BTdDrSKt+D2Ny7es1yZQ/37k2S1s9HqSMveICG8R947pbuU8ovwfY1oOFp72jKKBxN1G8oX8RMNm+vQ==" saltValue="gjsrywkf9dY64C3xWipGv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562</v>
      </c>
    </row>
    <row r="120" spans="125:125" ht="13.5" hidden="1" customHeight="1" x14ac:dyDescent="0.2"/>
    <row r="121" spans="125:125" ht="13.5" hidden="1" customHeight="1" x14ac:dyDescent="0.2">
      <c r="DU121" s="255"/>
    </row>
  </sheetData>
  <sheetProtection algorithmName="SHA-512" hashValue="CK9bximauZRnWSWLlM+ORc49fGEonluT8A5rFwbZl10Rviedf4PMokrViHgk+nNcMNIxNb+MrKzHl1c/05SHaA==" saltValue="Jf3fOm8ZcyxMBPI4/Oa8j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563</v>
      </c>
    </row>
  </sheetData>
  <sheetProtection algorithmName="SHA-512" hashValue="7KgX30w52bYw19OnNpBLxGkkEIzTKtPgZio10GLv+KB2iMYpEzsJPY+CBI0L36if+mte62TE8rWteGaj5rLbzg==" saltValue="mKTFRc5UzxwLT2tW1ovpz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564</v>
      </c>
      <c r="G46" s="8" t="s">
        <v>565</v>
      </c>
      <c r="H46" s="8" t="s">
        <v>566</v>
      </c>
      <c r="I46" s="8" t="s">
        <v>567</v>
      </c>
      <c r="J46" s="9" t="s">
        <v>568</v>
      </c>
    </row>
    <row r="47" spans="2:10" ht="57.75" customHeight="1" x14ac:dyDescent="0.2">
      <c r="B47" s="10"/>
      <c r="C47" s="1204" t="s">
        <v>3</v>
      </c>
      <c r="D47" s="1204"/>
      <c r="E47" s="1205"/>
      <c r="F47" s="11">
        <v>31.27</v>
      </c>
      <c r="G47" s="12">
        <v>34.979999999999997</v>
      </c>
      <c r="H47" s="12">
        <v>42.64</v>
      </c>
      <c r="I47" s="12">
        <v>46.09</v>
      </c>
      <c r="J47" s="13">
        <v>54.31</v>
      </c>
    </row>
    <row r="48" spans="2:10" ht="57.75" customHeight="1" x14ac:dyDescent="0.2">
      <c r="B48" s="14"/>
      <c r="C48" s="1206" t="s">
        <v>4</v>
      </c>
      <c r="D48" s="1206"/>
      <c r="E48" s="1207"/>
      <c r="F48" s="15">
        <v>9.42</v>
      </c>
      <c r="G48" s="16">
        <v>5.5</v>
      </c>
      <c r="H48" s="16">
        <v>7.14</v>
      </c>
      <c r="I48" s="16">
        <v>10.7</v>
      </c>
      <c r="J48" s="17">
        <v>11.46</v>
      </c>
    </row>
    <row r="49" spans="2:10" ht="57.75" customHeight="1" thickBot="1" x14ac:dyDescent="0.25">
      <c r="B49" s="18"/>
      <c r="C49" s="1208" t="s">
        <v>5</v>
      </c>
      <c r="D49" s="1208"/>
      <c r="E49" s="1209"/>
      <c r="F49" s="19">
        <v>6.18</v>
      </c>
      <c r="G49" s="20">
        <v>0.57999999999999996</v>
      </c>
      <c r="H49" s="20">
        <v>8.99</v>
      </c>
      <c r="I49" s="20">
        <v>9.56</v>
      </c>
      <c r="J49" s="21">
        <v>11.92</v>
      </c>
    </row>
    <row r="50" spans="2:10" ht="13.2" x14ac:dyDescent="0.2"/>
  </sheetData>
  <sheetProtection algorithmName="SHA-512" hashValue="LLwmsBJe/LVIQ7wMBDh9A8xZK2HEHKalSBIGbH9o5cgFpumLRl6cGI3akuBsfjW+lmCI2j1EdTipvnrvRzi+dw==" saltValue="6GTt7rdZVyB1DdLVKiIp+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2023-03-16T01:36:17Z</cp:lastPrinted>
  <dcterms:created xsi:type="dcterms:W3CDTF">2023-02-20T04:50:11Z</dcterms:created>
  <dcterms:modified xsi:type="dcterms:W3CDTF">2023-10-13T01:20:01Z</dcterms:modified>
  <cp:category/>
</cp:coreProperties>
</file>