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717107\AppData\Local\Microsoft\Windows\INetCache\Content.Outlook\DYDPVPE9\"/>
    </mc:Choice>
  </mc:AlternateContent>
  <xr:revisionPtr revIDLastSave="0" documentId="13_ncr:1_{FE902457-6854-49D3-A40F-94208D3ED61F}" xr6:coauthVersionLast="47" xr6:coauthVersionMax="47" xr10:uidLastSave="{00000000-0000-0000-0000-000000000000}"/>
  <workbookProtection workbookAlgorithmName="SHA-512" workbookHashValue="25joJmyKeCfh2Uj8tRt4oGCB7jhcQWTa/IVVMonuoe8b1VCjIbrh0zckYe4WEoMmwwLujqO/crw+88v49alIzw==" workbookSaltValue="CSXKnVo02JqV1eY81aurGA==" workbookSpinCount="100000" lockStructure="1"/>
  <bookViews>
    <workbookView xWindow="-120" yWindow="-120" windowWidth="29040" windowHeight="175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AL10" i="4"/>
  <c r="I10" i="4"/>
  <c r="AL8" i="4"/>
  <c r="I8" i="4"/>
</calcChain>
</file>

<file path=xl/sharedStrings.xml><?xml version="1.0" encoding="utf-8"?>
<sst xmlns="http://schemas.openxmlformats.org/spreadsheetml/2006/main" count="253" uniqueCount="115">
  <si>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</si>
  <si>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</si>
  <si>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</si>
  <si>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</si>
  <si>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</si>
  <si>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</si>
  <si>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</si>
  <si>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</si>
  <si>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</si>
  <si>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</si>
  <si>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</si>
  <si>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</si>
  <si>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</si>
  <si>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</si>
  <si>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</si>
  <si>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</si>
  <si>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</si>
  <si>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</si>
  <si>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</si>
  <si>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</si>
  <si>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</si>
  <si>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</si>
  <si>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</si>
  <si>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</si>
  <si>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</si>
  <si>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</si>
  <si>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</si>
  <si>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</si>
  <si>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</si>
  <si>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</si>
  <si>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</si>
  <si>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</si>
  <si>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</si>
  <si>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</si>
  <si>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</si>
  <si>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</si>
  <si>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</si>
  <si>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</si>
  <si>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</si>
  <si>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</si>
  <si>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</si>
  <si>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</si>
  <si>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</si>
  <si>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</si>
  <si>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</si>
  <si>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</si>
  <si>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</si>
  <si>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</si>
  <si>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</si>
  <si>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</si>
  <si>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</si>
  <si>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</si>
  <si>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</si>
  <si>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</si>
  <si>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</si>
  <si>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</si>
  <si>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</si>
  <si>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</si>
  <si>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</si>
  <si>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</si>
  <si>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</si>
  <si>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</si>
  <si>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</si>
  <si>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</si>
  <si>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</si>
  <si>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</si>
  <si>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</si>
  <si>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</si>
  <si>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</si>
  <si>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</si>
  <si>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</si>
  <si>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</si>
  <si>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</si>
  <si>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</si>
  <si>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</si>
  <si>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</si>
  <si>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</si>
  <si>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</si>
  <si>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</si>
  <si>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</si>
  <si>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</si>
  <si>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</si>
  <si>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</si>
  <si>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</si>
  <si>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</si>
  <si>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</si>
  <si>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</si>
  <si>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</si>
  <si>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</si>
  <si>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</si>
  <si>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</si>
  <si>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</si>
  <si>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</si>
  <si>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</si>
  <si>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</si>
  <si>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</si>
  <si>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八王子市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</si>
  <si>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</si>
  <si>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</si>
  <si>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</si>
  <si>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</si>
  <si>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</si>
  <si>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</si>
  <si>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</si>
  <si>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</si>
  <si>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</si>
  <si>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</si>
  <si>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</si>
  <si>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</si>
  <si>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</si>
  <si>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</si>
  <si>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</si>
  <si>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①有形固定資産減価償却率は、法適用時期（令和2年度）の関係もあり、類似団体平均よりも低い水準で推移している。
②管渠老朽化比率③管渠改善率は該当なし。</t>
    <phoneticPr fontId="4"/>
  </si>
  <si>
    <t>　本市では、公共下水道事業と公共浄化槽事業を一体として公共用水域の保全を図っている。公共浄化槽人口は総人口の0.6％であるものの、対象地域が河川の上流に位置しており、環境への影響が大きいことから、今後は汚水処理費の縮減に努めつつ、着実に事業を推進していく。</t>
    <phoneticPr fontId="4"/>
  </si>
  <si>
    <r>
      <t xml:space="preserve">本市では下水道事業の最適化の一環として、市街化調整区域の一部を浄化槽整備区域と定め、公共浄化槽の整備を推進している。公共下水道事業と一体で資金繰りを行っているため、事業間での資金調整を図っている。
①経常収支比率は、100％超かつ類似団体平均を上回る水準で推移している。
②累積欠損金比率は、令和3年度以降累積欠損金は生じていない。
③流動比率は、類似団体を下回る状況で推移している。
④企業債残高対事業規模比率は、類似団体平均を上回る水準で推移している。
⑤経費回収率は、類似団体平均を下回っている。
⑥汚水処理原価は、類似団体平均を上回っており、減少に向けた対応が必要である。
</t>
    </r>
    <r>
      <rPr>
        <sz val="11"/>
        <rFont val="ＭＳ ゴシック"/>
        <family val="3"/>
        <charset val="128"/>
      </rPr>
      <t xml:space="preserve">⑦施設利用率及び⑧水洗化率が類似団体を上回っており、浄化槽の設置規模（人槽）や使用料対象の捕捉は良好と考える。
</t>
    </r>
    <rPh sb="199" eb="200">
      <t>タイ</t>
    </rPh>
    <rPh sb="200" eb="202">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</si>
</sst>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DD-4B6F-9AFB-4FEFD4FCEBD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BDD-4B6F-9AFB-4FEFD4FCEBD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93.15</c:v>
                </c:pt>
                <c:pt idx="1">
                  <c:v>92.82</c:v>
                </c:pt>
                <c:pt idx="2">
                  <c:v>92.54</c:v>
                </c:pt>
                <c:pt idx="3">
                  <c:v>93.57</c:v>
                </c:pt>
                <c:pt idx="4">
                  <c:v>91.81</c:v>
                </c:pt>
              </c:numCache>
            </c:numRef>
          </c:val>
          <c:extLst>
            <c:ext xmlns:c16="http://schemas.microsoft.com/office/drawing/2014/chart" uri="{C3380CC4-5D6E-409C-BE32-E72D297353CC}">
              <c16:uniqueId val="{00000000-96F0-4C1C-A04C-DF2D4C2E847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96F0-4C1C-A04C-DF2D4C2E847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815-4AB1-8C9F-81629C4970E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8815-4AB1-8C9F-81629C4970E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70.180000000000007</c:v>
                </c:pt>
                <c:pt idx="1">
                  <c:v>150.43</c:v>
                </c:pt>
                <c:pt idx="2">
                  <c:v>113.8</c:v>
                </c:pt>
                <c:pt idx="3">
                  <c:v>113.03</c:v>
                </c:pt>
                <c:pt idx="4">
                  <c:v>113.02</c:v>
                </c:pt>
              </c:numCache>
            </c:numRef>
          </c:val>
          <c:extLst>
            <c:ext xmlns:c16="http://schemas.microsoft.com/office/drawing/2014/chart" uri="{C3380CC4-5D6E-409C-BE32-E72D297353CC}">
              <c16:uniqueId val="{00000000-1306-4823-9444-A0B22A24F66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1306-4823-9444-A0B22A24F66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4.66</c:v>
                </c:pt>
                <c:pt idx="1">
                  <c:v>9.07</c:v>
                </c:pt>
                <c:pt idx="2">
                  <c:v>13.26</c:v>
                </c:pt>
                <c:pt idx="3">
                  <c:v>17.2</c:v>
                </c:pt>
                <c:pt idx="4">
                  <c:v>21.33</c:v>
                </c:pt>
              </c:numCache>
            </c:numRef>
          </c:val>
          <c:extLst>
            <c:ext xmlns:c16="http://schemas.microsoft.com/office/drawing/2014/chart" uri="{C3380CC4-5D6E-409C-BE32-E72D297353CC}">
              <c16:uniqueId val="{00000000-7436-4C9C-91E8-887DCC495B4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7436-4C9C-91E8-887DCC495B4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47-476D-A682-6A2EF805806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647-476D-A682-6A2EF805806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199.81</c:v>
                </c:pt>
                <c:pt idx="1">
                  <c:v>0</c:v>
                </c:pt>
                <c:pt idx="2">
                  <c:v>0</c:v>
                </c:pt>
                <c:pt idx="3">
                  <c:v>0</c:v>
                </c:pt>
                <c:pt idx="4">
                  <c:v>0</c:v>
                </c:pt>
              </c:numCache>
            </c:numRef>
          </c:val>
          <c:extLst>
            <c:ext xmlns:c16="http://schemas.microsoft.com/office/drawing/2014/chart" uri="{C3380CC4-5D6E-409C-BE32-E72D297353CC}">
              <c16:uniqueId val="{00000000-BF53-474C-9093-A8A240916B8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BF53-474C-9093-A8A240916B8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2.2799999999999998</c:v>
                </c:pt>
                <c:pt idx="1">
                  <c:v>62.74</c:v>
                </c:pt>
                <c:pt idx="2">
                  <c:v>65.180000000000007</c:v>
                </c:pt>
                <c:pt idx="3">
                  <c:v>61.52</c:v>
                </c:pt>
                <c:pt idx="4">
                  <c:v>63.2</c:v>
                </c:pt>
              </c:numCache>
            </c:numRef>
          </c:val>
          <c:extLst>
            <c:ext xmlns:c16="http://schemas.microsoft.com/office/drawing/2014/chart" uri="{C3380CC4-5D6E-409C-BE32-E72D297353CC}">
              <c16:uniqueId val="{00000000-4A20-48B7-8E18-CC98B6B672B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4A20-48B7-8E18-CC98B6B672B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1080.75</c:v>
                </c:pt>
                <c:pt idx="1">
                  <c:v>1245.71</c:v>
                </c:pt>
                <c:pt idx="2">
                  <c:v>1409.64</c:v>
                </c:pt>
                <c:pt idx="3">
                  <c:v>1299.31</c:v>
                </c:pt>
                <c:pt idx="4">
                  <c:v>1183.67</c:v>
                </c:pt>
              </c:numCache>
            </c:numRef>
          </c:val>
          <c:extLst>
            <c:ext xmlns:c16="http://schemas.microsoft.com/office/drawing/2014/chart" uri="{C3380CC4-5D6E-409C-BE32-E72D297353CC}">
              <c16:uniqueId val="{00000000-0D4B-4E63-BB21-33C152512B4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0D4B-4E63-BB21-33C152512B4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23.8</c:v>
                </c:pt>
                <c:pt idx="1">
                  <c:v>26.3</c:v>
                </c:pt>
                <c:pt idx="2">
                  <c:v>25.25</c:v>
                </c:pt>
                <c:pt idx="3">
                  <c:v>24.1</c:v>
                </c:pt>
                <c:pt idx="4">
                  <c:v>21.93</c:v>
                </c:pt>
              </c:numCache>
            </c:numRef>
          </c:val>
          <c:extLst>
            <c:ext xmlns:c16="http://schemas.microsoft.com/office/drawing/2014/chart" uri="{C3380CC4-5D6E-409C-BE32-E72D297353CC}">
              <c16:uniqueId val="{00000000-16B8-47E7-B44B-C992103240B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16B8-47E7-B44B-C992103240B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582.6</c:v>
                </c:pt>
                <c:pt idx="1">
                  <c:v>528.80999999999995</c:v>
                </c:pt>
                <c:pt idx="2">
                  <c:v>550.29999999999995</c:v>
                </c:pt>
                <c:pt idx="3">
                  <c:v>572.54999999999995</c:v>
                </c:pt>
                <c:pt idx="4">
                  <c:v>648.15</c:v>
                </c:pt>
              </c:numCache>
            </c:numRef>
          </c:val>
          <c:extLst>
            <c:ext xmlns:c16="http://schemas.microsoft.com/office/drawing/2014/chart" uri="{C3380CC4-5D6E-409C-BE32-E72D297353CC}">
              <c16:uniqueId val="{00000000-737E-405B-962F-F62A65FA609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737E-405B-962F-F62A65FA609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東京都　八王子市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559083</v>
      </c>
      <c r="AM8" s="41"/>
      <c r="AN8" s="41"/>
      <c r="AO8" s="41"/>
      <c r="AP8" s="41"/>
      <c r="AQ8" s="41"/>
      <c r="AR8" s="41"/>
      <c r="AS8" s="41"/>
      <c r="AT8" s="34">
        <f>データ!T6</f>
        <v>186.38</v>
      </c>
      <c r="AU8" s="34"/>
      <c r="AV8" s="34"/>
      <c r="AW8" s="34"/>
      <c r="AX8" s="34"/>
      <c r="AY8" s="34"/>
      <c r="AZ8" s="34"/>
      <c r="BA8" s="34"/>
      <c r="BB8" s="34">
        <f>データ!U6</f>
        <v>2999.69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61</v>
      </c>
      <c r="J10" s="34"/>
      <c r="K10" s="34"/>
      <c r="L10" s="34"/>
      <c r="M10" s="34"/>
      <c r="N10" s="34"/>
      <c r="O10" s="34"/>
      <c r="P10" s="34">
        <f>データ!P6</f>
        <v>0.28999999999999998</v>
      </c>
      <c r="Q10" s="34"/>
      <c r="R10" s="34"/>
      <c r="S10" s="34"/>
      <c r="T10" s="34"/>
      <c r="U10" s="34"/>
      <c r="V10" s="34"/>
      <c r="W10" s="34">
        <f>データ!Q6</f>
        <v>100</v>
      </c>
      <c r="X10" s="34"/>
      <c r="Y10" s="34"/>
      <c r="Z10" s="34"/>
      <c r="AA10" s="34"/>
      <c r="AB10" s="34"/>
      <c r="AC10" s="34"/>
      <c r="AD10" s="41">
        <f>データ!R6</f>
        <v>3410</v>
      </c>
      <c r="AE10" s="41"/>
      <c r="AF10" s="41"/>
      <c r="AG10" s="41"/>
      <c r="AH10" s="41"/>
      <c r="AI10" s="41"/>
      <c r="AJ10" s="41"/>
      <c r="AK10" s="2"/>
      <c r="AL10" s="41">
        <f>データ!V6</f>
        <v>1609</v>
      </c>
      <c r="AM10" s="41"/>
      <c r="AN10" s="41"/>
      <c r="AO10" s="41"/>
      <c r="AP10" s="41"/>
      <c r="AQ10" s="41"/>
      <c r="AR10" s="41"/>
      <c r="AS10" s="41"/>
      <c r="AT10" s="34">
        <f>データ!W6</f>
        <v>56.87</v>
      </c>
      <c r="AU10" s="34"/>
      <c r="AV10" s="34"/>
      <c r="AW10" s="34"/>
      <c r="AX10" s="34"/>
      <c r="AY10" s="34"/>
      <c r="AZ10" s="34"/>
      <c r="BA10" s="34"/>
      <c r="BB10" s="34">
        <f>データ!X6</f>
        <v>28.29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TIu7wxzqF6lHnCVbtBSGxcp3RBDdFHIwbpYKE7vW6TX4y7dWFuTibSR4xjU+uhg6DnCEC8Q2N7ca2DTA0MxULw==" saltValue="7knU7+19rrd9gaewFhLNa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132012</v>
      </c>
      <c r="D6" s="19">
        <f t="shared" si="3"/>
        <v>46</v>
      </c>
      <c r="E6" s="19">
        <f t="shared" si="3"/>
        <v>18</v>
      </c>
      <c r="F6" s="19">
        <f t="shared" si="3"/>
        <v>0</v>
      </c>
      <c r="G6" s="19">
        <f t="shared" si="3"/>
        <v>0</v>
      </c>
      <c r="H6" s="19" t="str">
        <f t="shared" si="3"/>
        <v>東京都　八王子市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61</v>
      </c>
      <c r="P6" s="20">
        <f t="shared" si="3"/>
        <v>0.28999999999999998</v>
      </c>
      <c r="Q6" s="20">
        <f t="shared" si="3"/>
        <v>100</v>
      </c>
      <c r="R6" s="20">
        <f t="shared" si="3"/>
        <v>3410</v>
      </c>
      <c r="S6" s="20">
        <f t="shared" si="3"/>
        <v>559083</v>
      </c>
      <c r="T6" s="20">
        <f t="shared" si="3"/>
        <v>186.38</v>
      </c>
      <c r="U6" s="20">
        <f t="shared" si="3"/>
        <v>2999.69</v>
      </c>
      <c r="V6" s="20">
        <f t="shared" si="3"/>
        <v>1609</v>
      </c>
      <c r="W6" s="20">
        <f t="shared" si="3"/>
        <v>56.87</v>
      </c>
      <c r="X6" s="20">
        <f t="shared" si="3"/>
        <v>28.29</v>
      </c>
      <c r="Y6" s="21">
        <f>IF(Y7="",NA(),Y7)</f>
        <v>70.180000000000007</v>
      </c>
      <c r="Z6" s="21">
        <f t="shared" ref="Z6:AH6" si="4">IF(Z7="",NA(),Z7)</f>
        <v>150.43</v>
      </c>
      <c r="AA6" s="21">
        <f t="shared" si="4"/>
        <v>113.8</v>
      </c>
      <c r="AB6" s="21">
        <f t="shared" si="4"/>
        <v>113.03</v>
      </c>
      <c r="AC6" s="21">
        <f t="shared" si="4"/>
        <v>113.02</v>
      </c>
      <c r="AD6" s="21">
        <f t="shared" si="4"/>
        <v>99.03</v>
      </c>
      <c r="AE6" s="21">
        <f t="shared" si="4"/>
        <v>100.41</v>
      </c>
      <c r="AF6" s="21">
        <f t="shared" si="4"/>
        <v>100.17</v>
      </c>
      <c r="AG6" s="21">
        <f t="shared" si="4"/>
        <v>96.95</v>
      </c>
      <c r="AH6" s="21">
        <f t="shared" si="4"/>
        <v>99.24</v>
      </c>
      <c r="AI6" s="20" t="str">
        <f>IF(AI7="","",IF(AI7="-","【-】","【"&amp;SUBSTITUTE(TEXT(AI7,"#,##0.00"),"-","△")&amp;"】"))</f>
        <v>【100.06】</v>
      </c>
      <c r="AJ6" s="21">
        <f>IF(AJ7="",NA(),AJ7)</f>
        <v>199.81</v>
      </c>
      <c r="AK6" s="20">
        <f t="shared" ref="AK6:AS6" si="5">IF(AK7="",NA(),AK7)</f>
        <v>0</v>
      </c>
      <c r="AL6" s="20">
        <f t="shared" si="5"/>
        <v>0</v>
      </c>
      <c r="AM6" s="20">
        <f t="shared" si="5"/>
        <v>0</v>
      </c>
      <c r="AN6" s="20">
        <f t="shared" si="5"/>
        <v>0</v>
      </c>
      <c r="AO6" s="21">
        <f t="shared" si="5"/>
        <v>74.239999999999995</v>
      </c>
      <c r="AP6" s="21">
        <f t="shared" si="5"/>
        <v>83.92</v>
      </c>
      <c r="AQ6" s="21">
        <f t="shared" si="5"/>
        <v>89.31</v>
      </c>
      <c r="AR6" s="21">
        <f t="shared" si="5"/>
        <v>91.33</v>
      </c>
      <c r="AS6" s="21">
        <f t="shared" si="5"/>
        <v>89.91</v>
      </c>
      <c r="AT6" s="20" t="str">
        <f>IF(AT7="","",IF(AT7="-","【-】","【"&amp;SUBSTITUTE(TEXT(AT7,"#,##0.00"),"-","△")&amp;"】"))</f>
        <v>【84.61】</v>
      </c>
      <c r="AU6" s="21">
        <f>IF(AU7="",NA(),AU7)</f>
        <v>2.2799999999999998</v>
      </c>
      <c r="AV6" s="21">
        <f t="shared" ref="AV6:BD6" si="6">IF(AV7="",NA(),AV7)</f>
        <v>62.74</v>
      </c>
      <c r="AW6" s="21">
        <f t="shared" si="6"/>
        <v>65.180000000000007</v>
      </c>
      <c r="AX6" s="21">
        <f t="shared" si="6"/>
        <v>61.52</v>
      </c>
      <c r="AY6" s="21">
        <f t="shared" si="6"/>
        <v>63.2</v>
      </c>
      <c r="AZ6" s="21">
        <f t="shared" si="6"/>
        <v>100.47</v>
      </c>
      <c r="BA6" s="21">
        <f t="shared" si="6"/>
        <v>122.71</v>
      </c>
      <c r="BB6" s="21">
        <f t="shared" si="6"/>
        <v>138.19999999999999</v>
      </c>
      <c r="BC6" s="21">
        <f t="shared" si="6"/>
        <v>126.97</v>
      </c>
      <c r="BD6" s="21">
        <f t="shared" si="6"/>
        <v>103.61</v>
      </c>
      <c r="BE6" s="20" t="str">
        <f>IF(BE7="","",IF(BE7="-","【-】","【"&amp;SUBSTITUTE(TEXT(BE7,"#,##0.00"),"-","△")&amp;"】"))</f>
        <v>【106.63】</v>
      </c>
      <c r="BF6" s="21">
        <f>IF(BF7="",NA(),BF7)</f>
        <v>1080.75</v>
      </c>
      <c r="BG6" s="21">
        <f t="shared" ref="BG6:BO6" si="7">IF(BG7="",NA(),BG7)</f>
        <v>1245.71</v>
      </c>
      <c r="BH6" s="21">
        <f t="shared" si="7"/>
        <v>1409.64</v>
      </c>
      <c r="BI6" s="21">
        <f t="shared" si="7"/>
        <v>1299.31</v>
      </c>
      <c r="BJ6" s="21">
        <f t="shared" si="7"/>
        <v>1183.67</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23.8</v>
      </c>
      <c r="BR6" s="21">
        <f t="shared" ref="BR6:BZ6" si="8">IF(BR7="",NA(),BR7)</f>
        <v>26.3</v>
      </c>
      <c r="BS6" s="21">
        <f t="shared" si="8"/>
        <v>25.25</v>
      </c>
      <c r="BT6" s="21">
        <f t="shared" si="8"/>
        <v>24.1</v>
      </c>
      <c r="BU6" s="21">
        <f t="shared" si="8"/>
        <v>21.93</v>
      </c>
      <c r="BV6" s="21">
        <f t="shared" si="8"/>
        <v>60.59</v>
      </c>
      <c r="BW6" s="21">
        <f t="shared" si="8"/>
        <v>60</v>
      </c>
      <c r="BX6" s="21">
        <f t="shared" si="8"/>
        <v>59.01</v>
      </c>
      <c r="BY6" s="21">
        <f t="shared" si="8"/>
        <v>56.06</v>
      </c>
      <c r="BZ6" s="21">
        <f t="shared" si="8"/>
        <v>53.25</v>
      </c>
      <c r="CA6" s="20" t="str">
        <f>IF(CA7="","",IF(CA7="-","【-】","【"&amp;SUBSTITUTE(TEXT(CA7,"#,##0.00"),"-","△")&amp;"】"))</f>
        <v>【51.14】</v>
      </c>
      <c r="CB6" s="21">
        <f>IF(CB7="",NA(),CB7)</f>
        <v>582.6</v>
      </c>
      <c r="CC6" s="21">
        <f t="shared" ref="CC6:CK6" si="9">IF(CC7="",NA(),CC7)</f>
        <v>528.80999999999995</v>
      </c>
      <c r="CD6" s="21">
        <f t="shared" si="9"/>
        <v>550.29999999999995</v>
      </c>
      <c r="CE6" s="21">
        <f t="shared" si="9"/>
        <v>572.54999999999995</v>
      </c>
      <c r="CF6" s="21">
        <f t="shared" si="9"/>
        <v>648.15</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93.15</v>
      </c>
      <c r="CN6" s="21">
        <f t="shared" ref="CN6:CV6" si="10">IF(CN7="",NA(),CN7)</f>
        <v>92.82</v>
      </c>
      <c r="CO6" s="21">
        <f t="shared" si="10"/>
        <v>92.54</v>
      </c>
      <c r="CP6" s="21">
        <f t="shared" si="10"/>
        <v>93.57</v>
      </c>
      <c r="CQ6" s="21">
        <f t="shared" si="10"/>
        <v>91.81</v>
      </c>
      <c r="CR6" s="21">
        <f t="shared" si="10"/>
        <v>58.19</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1">
        <f>IF(DI7="",NA(),DI7)</f>
        <v>4.66</v>
      </c>
      <c r="DJ6" s="21">
        <f t="shared" ref="DJ6:DR6" si="12">IF(DJ7="",NA(),DJ7)</f>
        <v>9.07</v>
      </c>
      <c r="DK6" s="21">
        <f t="shared" si="12"/>
        <v>13.26</v>
      </c>
      <c r="DL6" s="21">
        <f t="shared" si="12"/>
        <v>17.2</v>
      </c>
      <c r="DM6" s="21">
        <f t="shared" si="12"/>
        <v>21.33</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132012</v>
      </c>
      <c r="D7" s="23">
        <v>46</v>
      </c>
      <c r="E7" s="23">
        <v>18</v>
      </c>
      <c r="F7" s="23">
        <v>0</v>
      </c>
      <c r="G7" s="23">
        <v>0</v>
      </c>
      <c r="H7" s="23" t="s">
        <v>96</v>
      </c>
      <c r="I7" s="23" t="s">
        <v>97</v>
      </c>
      <c r="J7" s="23" t="s">
        <v>98</v>
      </c>
      <c r="K7" s="23" t="s">
        <v>99</v>
      </c>
      <c r="L7" s="23" t="s">
        <v>100</v>
      </c>
      <c r="M7" s="23" t="s">
        <v>101</v>
      </c>
      <c r="N7" s="24" t="s">
        <v>102</v>
      </c>
      <c r="O7" s="24">
        <v>61</v>
      </c>
      <c r="P7" s="24">
        <v>0.28999999999999998</v>
      </c>
      <c r="Q7" s="24">
        <v>100</v>
      </c>
      <c r="R7" s="24">
        <v>3410</v>
      </c>
      <c r="S7" s="24">
        <v>559083</v>
      </c>
      <c r="T7" s="24">
        <v>186.38</v>
      </c>
      <c r="U7" s="24">
        <v>2999.69</v>
      </c>
      <c r="V7" s="24">
        <v>1609</v>
      </c>
      <c r="W7" s="24">
        <v>56.87</v>
      </c>
      <c r="X7" s="24">
        <v>28.29</v>
      </c>
      <c r="Y7" s="24">
        <v>70.180000000000007</v>
      </c>
      <c r="Z7" s="24">
        <v>150.43</v>
      </c>
      <c r="AA7" s="24">
        <v>113.8</v>
      </c>
      <c r="AB7" s="24">
        <v>113.03</v>
      </c>
      <c r="AC7" s="24">
        <v>113.02</v>
      </c>
      <c r="AD7" s="24">
        <v>99.03</v>
      </c>
      <c r="AE7" s="24">
        <v>100.41</v>
      </c>
      <c r="AF7" s="24">
        <v>100.17</v>
      </c>
      <c r="AG7" s="24">
        <v>96.95</v>
      </c>
      <c r="AH7" s="24">
        <v>99.24</v>
      </c>
      <c r="AI7" s="24">
        <v>100.06</v>
      </c>
      <c r="AJ7" s="24">
        <v>199.81</v>
      </c>
      <c r="AK7" s="24">
        <v>0</v>
      </c>
      <c r="AL7" s="24">
        <v>0</v>
      </c>
      <c r="AM7" s="24">
        <v>0</v>
      </c>
      <c r="AN7" s="24">
        <v>0</v>
      </c>
      <c r="AO7" s="24">
        <v>74.239999999999995</v>
      </c>
      <c r="AP7" s="24">
        <v>83.92</v>
      </c>
      <c r="AQ7" s="24">
        <v>89.31</v>
      </c>
      <c r="AR7" s="24">
        <v>91.33</v>
      </c>
      <c r="AS7" s="24">
        <v>89.91</v>
      </c>
      <c r="AT7" s="24">
        <v>84.61</v>
      </c>
      <c r="AU7" s="24">
        <v>2.2799999999999998</v>
      </c>
      <c r="AV7" s="24">
        <v>62.74</v>
      </c>
      <c r="AW7" s="24">
        <v>65.180000000000007</v>
      </c>
      <c r="AX7" s="24">
        <v>61.52</v>
      </c>
      <c r="AY7" s="24">
        <v>63.2</v>
      </c>
      <c r="AZ7" s="24">
        <v>100.47</v>
      </c>
      <c r="BA7" s="24">
        <v>122.71</v>
      </c>
      <c r="BB7" s="24">
        <v>138.19999999999999</v>
      </c>
      <c r="BC7" s="24">
        <v>126.97</v>
      </c>
      <c r="BD7" s="24">
        <v>103.61</v>
      </c>
      <c r="BE7" s="24">
        <v>106.63</v>
      </c>
      <c r="BF7" s="24">
        <v>1080.75</v>
      </c>
      <c r="BG7" s="24">
        <v>1245.71</v>
      </c>
      <c r="BH7" s="24">
        <v>1409.64</v>
      </c>
      <c r="BI7" s="24">
        <v>1299.31</v>
      </c>
      <c r="BJ7" s="24">
        <v>1183.67</v>
      </c>
      <c r="BK7" s="24">
        <v>294.27</v>
      </c>
      <c r="BL7" s="24">
        <v>294.08999999999997</v>
      </c>
      <c r="BM7" s="24">
        <v>294.08999999999997</v>
      </c>
      <c r="BN7" s="24">
        <v>338.47</v>
      </c>
      <c r="BO7" s="24">
        <v>368.83</v>
      </c>
      <c r="BP7" s="24">
        <v>386.06</v>
      </c>
      <c r="BQ7" s="24">
        <v>23.8</v>
      </c>
      <c r="BR7" s="24">
        <v>26.3</v>
      </c>
      <c r="BS7" s="24">
        <v>25.25</v>
      </c>
      <c r="BT7" s="24">
        <v>24.1</v>
      </c>
      <c r="BU7" s="24">
        <v>21.93</v>
      </c>
      <c r="BV7" s="24">
        <v>60.59</v>
      </c>
      <c r="BW7" s="24">
        <v>60</v>
      </c>
      <c r="BX7" s="24">
        <v>59.01</v>
      </c>
      <c r="BY7" s="24">
        <v>56.06</v>
      </c>
      <c r="BZ7" s="24">
        <v>53.25</v>
      </c>
      <c r="CA7" s="24">
        <v>51.14</v>
      </c>
      <c r="CB7" s="24">
        <v>582.6</v>
      </c>
      <c r="CC7" s="24">
        <v>528.80999999999995</v>
      </c>
      <c r="CD7" s="24">
        <v>550.29999999999995</v>
      </c>
      <c r="CE7" s="24">
        <v>572.54999999999995</v>
      </c>
      <c r="CF7" s="24">
        <v>648.15</v>
      </c>
      <c r="CG7" s="24">
        <v>280.23</v>
      </c>
      <c r="CH7" s="24">
        <v>282.70999999999998</v>
      </c>
      <c r="CI7" s="24">
        <v>291.82</v>
      </c>
      <c r="CJ7" s="24">
        <v>304.36</v>
      </c>
      <c r="CK7" s="24">
        <v>325.45</v>
      </c>
      <c r="CL7" s="24">
        <v>329.31</v>
      </c>
      <c r="CM7" s="24">
        <v>93.15</v>
      </c>
      <c r="CN7" s="24">
        <v>92.82</v>
      </c>
      <c r="CO7" s="24">
        <v>92.54</v>
      </c>
      <c r="CP7" s="24">
        <v>93.57</v>
      </c>
      <c r="CQ7" s="24">
        <v>91.81</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v>4.66</v>
      </c>
      <c r="DJ7" s="24">
        <v>9.07</v>
      </c>
      <c r="DK7" s="24">
        <v>13.26</v>
      </c>
      <c r="DL7" s="24">
        <v>17.2</v>
      </c>
      <c r="DM7" s="24">
        <v>21.33</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啓樹</cp:lastModifiedBy>
  <cp:lastPrinted>2026-01-23T04:56:58Z</cp:lastPrinted>
  <dcterms:created xsi:type="dcterms:W3CDTF">2025-12-23T06:30:04Z</dcterms:created>
  <dcterms:modified xsi:type="dcterms:W3CDTF">2026-02-02T06:53:10Z</dcterms:modified>
  <cp:category/>
</cp:coreProperties>
</file>