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0.1.136.20\交通事業課\04駐車場・はちバスライン\01市営駐車場\05公営企業会計\経営比較分析表\令和6年度決算\1.19通知\提出用\"/>
    </mc:Choice>
  </mc:AlternateContent>
  <xr:revisionPtr revIDLastSave="0" documentId="13_ncr:1_{2E3A573F-8FB6-47FE-ADBB-5A73B96D7A1A}" xr6:coauthVersionLast="47" xr6:coauthVersionMax="47" xr10:uidLastSave="{00000000-0000-0000-0000-000000000000}"/>
  <workbookProtection workbookAlgorithmName="SHA-512" workbookHashValue="cdqLGpGPl8DcX8kfstS8OA9QMsNI+Iw8SGs1jba6OSuCmwDQ2x+xPM+TZtWmye65BmSmrRjbDsmKoFRgKrqmqQ==" workbookSaltValue="SFs7pB5GbLWWvhhCm0xdug==" workbookSpinCount="100000" lockStructure="1"/>
  <bookViews>
    <workbookView xWindow="-120" yWindow="-120" windowWidth="29040" windowHeight="157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LH32" i="4" s="1"/>
  <c r="DR7" i="5"/>
  <c r="KO32" i="4" s="1"/>
  <c r="DQ7" i="5"/>
  <c r="DP7" i="5"/>
  <c r="DO7" i="5"/>
  <c r="DN7" i="5"/>
  <c r="DM7" i="5"/>
  <c r="KO31" i="4" s="1"/>
  <c r="DL7" i="5"/>
  <c r="DK7" i="5"/>
  <c r="DI7" i="5"/>
  <c r="DH7" i="5"/>
  <c r="DG7" i="5"/>
  <c r="LE78" i="4" s="1"/>
  <c r="DF7" i="5"/>
  <c r="DE7" i="5"/>
  <c r="KA78" i="4" s="1"/>
  <c r="DD7" i="5"/>
  <c r="DC7" i="5"/>
  <c r="LT77" i="4" s="1"/>
  <c r="DB7" i="5"/>
  <c r="LE77" i="4" s="1"/>
  <c r="DA7" i="5"/>
  <c r="CZ7" i="5"/>
  <c r="CN7" i="5"/>
  <c r="CM7" i="5"/>
  <c r="CV67" i="4" s="1"/>
  <c r="BZ7" i="5"/>
  <c r="BY7" i="5"/>
  <c r="BX7" i="5"/>
  <c r="BW7" i="5"/>
  <c r="JV53" i="4" s="1"/>
  <c r="BV7" i="5"/>
  <c r="JC53" i="4" s="1"/>
  <c r="BU7" i="5"/>
  <c r="BT7" i="5"/>
  <c r="BS7" i="5"/>
  <c r="KO52" i="4" s="1"/>
  <c r="BR7" i="5"/>
  <c r="JV52" i="4" s="1"/>
  <c r="BQ7" i="5"/>
  <c r="JC52" i="4" s="1"/>
  <c r="BO7" i="5"/>
  <c r="BN7" i="5"/>
  <c r="GQ53" i="4" s="1"/>
  <c r="BM7" i="5"/>
  <c r="BL7" i="5"/>
  <c r="BK7" i="5"/>
  <c r="BJ7" i="5"/>
  <c r="BI7" i="5"/>
  <c r="BH7" i="5"/>
  <c r="BG7" i="5"/>
  <c r="FE52" i="4" s="1"/>
  <c r="BF7" i="5"/>
  <c r="BD7" i="5"/>
  <c r="BC7" i="5"/>
  <c r="BB7" i="5"/>
  <c r="BA7" i="5"/>
  <c r="AN53" i="4" s="1"/>
  <c r="AZ7" i="5"/>
  <c r="AY7" i="5"/>
  <c r="AX7" i="5"/>
  <c r="AW7" i="5"/>
  <c r="BG52" i="4" s="1"/>
  <c r="AV7" i="5"/>
  <c r="AU7" i="5"/>
  <c r="AS7" i="5"/>
  <c r="AR7" i="5"/>
  <c r="GQ32" i="4" s="1"/>
  <c r="AQ7" i="5"/>
  <c r="FX32" i="4" s="1"/>
  <c r="AP7" i="5"/>
  <c r="AO7" i="5"/>
  <c r="AN7" i="5"/>
  <c r="HJ31" i="4" s="1"/>
  <c r="AM7" i="5"/>
  <c r="GQ31" i="4" s="1"/>
  <c r="AL7" i="5"/>
  <c r="FX31" i="4" s="1"/>
  <c r="AK7" i="5"/>
  <c r="AJ7" i="5"/>
  <c r="EL31" i="4" s="1"/>
  <c r="AH7" i="5"/>
  <c r="AG7" i="5"/>
  <c r="AF7" i="5"/>
  <c r="AE7" i="5"/>
  <c r="AN32" i="4" s="1"/>
  <c r="AD7" i="5"/>
  <c r="AC7" i="5"/>
  <c r="AB7" i="5"/>
  <c r="AA7" i="5"/>
  <c r="Z7" i="5"/>
  <c r="Y7" i="5"/>
  <c r="X7" i="5"/>
  <c r="W7" i="5"/>
  <c r="JQ10" i="4" s="1"/>
  <c r="V7" i="5"/>
  <c r="U7" i="5"/>
  <c r="T7" i="5"/>
  <c r="S7" i="5"/>
  <c r="HX8" i="4" s="1"/>
  <c r="R7" i="5"/>
  <c r="Q7" i="5"/>
  <c r="P7" i="5"/>
  <c r="O7" i="5"/>
  <c r="B10" i="4" s="1"/>
  <c r="N7" i="5"/>
  <c r="FJ8" i="4" s="1"/>
  <c r="M7" i="5"/>
  <c r="L7" i="5"/>
  <c r="K7" i="5"/>
  <c r="AQ8" i="4" s="1"/>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F88" i="4"/>
  <c r="MI78" i="4"/>
  <c r="LT78" i="4"/>
  <c r="KP78" i="4"/>
  <c r="IT78" i="4"/>
  <c r="IE78" i="4"/>
  <c r="HP78" i="4"/>
  <c r="HA78" i="4"/>
  <c r="GL78" i="4"/>
  <c r="BZ78" i="4"/>
  <c r="BK78" i="4"/>
  <c r="AV78" i="4"/>
  <c r="AG78" i="4"/>
  <c r="R78" i="4"/>
  <c r="MI77" i="4"/>
  <c r="KP77" i="4"/>
  <c r="KA77" i="4"/>
  <c r="IT77" i="4"/>
  <c r="IE77" i="4"/>
  <c r="HP77" i="4"/>
  <c r="HA77" i="4"/>
  <c r="GL77" i="4"/>
  <c r="BZ77" i="4"/>
  <c r="BK77" i="4"/>
  <c r="AV77" i="4"/>
  <c r="AG77" i="4"/>
  <c r="R77" i="4"/>
  <c r="CV76" i="4"/>
  <c r="MA53" i="4"/>
  <c r="LH53" i="4"/>
  <c r="KO53" i="4"/>
  <c r="HJ53" i="4"/>
  <c r="FX53" i="4"/>
  <c r="FE53" i="4"/>
  <c r="EL53" i="4"/>
  <c r="CS53" i="4"/>
  <c r="BZ53" i="4"/>
  <c r="BG53" i="4"/>
  <c r="U53" i="4"/>
  <c r="MA52" i="4"/>
  <c r="LH52" i="4"/>
  <c r="HJ52" i="4"/>
  <c r="GQ52" i="4"/>
  <c r="FX52" i="4"/>
  <c r="EL52" i="4"/>
  <c r="CS52" i="4"/>
  <c r="BZ52" i="4"/>
  <c r="AN52" i="4"/>
  <c r="U52" i="4"/>
  <c r="JV32" i="4"/>
  <c r="JC32" i="4"/>
  <c r="HJ32" i="4"/>
  <c r="FE32" i="4"/>
  <c r="EL32" i="4"/>
  <c r="CS32" i="4"/>
  <c r="BZ32" i="4"/>
  <c r="BG32" i="4"/>
  <c r="U32" i="4"/>
  <c r="MA31" i="4"/>
  <c r="LH31" i="4"/>
  <c r="JV31" i="4"/>
  <c r="JC31" i="4"/>
  <c r="FE31" i="4"/>
  <c r="CS31" i="4"/>
  <c r="BZ31" i="4"/>
  <c r="BG31" i="4"/>
  <c r="AN31" i="4"/>
  <c r="U31" i="4"/>
  <c r="LJ10" i="4"/>
  <c r="HX10" i="4"/>
  <c r="DU10" i="4"/>
  <c r="CF10" i="4"/>
  <c r="LJ8" i="4"/>
  <c r="JQ8" i="4"/>
  <c r="DU8" i="4"/>
  <c r="CF8" i="4"/>
  <c r="B8" i="4"/>
  <c r="B6" i="4" l="1"/>
  <c r="D11" i="5"/>
  <c r="LE76" i="4" s="1"/>
  <c r="CS51" i="4"/>
  <c r="CS30" i="4"/>
  <c r="BZ76" i="4"/>
  <c r="MA51" i="4"/>
  <c r="MI76" i="4"/>
  <c r="HJ51" i="4"/>
  <c r="MA30" i="4"/>
  <c r="IT76" i="4"/>
  <c r="HJ30" i="4"/>
  <c r="C11" i="5"/>
  <c r="E11" i="5"/>
  <c r="B11" i="5"/>
  <c r="BG51" i="4" l="1"/>
  <c r="KO51" i="4"/>
  <c r="BG30" i="4"/>
  <c r="AV76" i="4"/>
  <c r="FX51" i="4"/>
  <c r="KO30" i="4"/>
  <c r="HP76" i="4"/>
  <c r="FX30" i="4"/>
  <c r="IE76" i="4"/>
  <c r="BZ51" i="4"/>
  <c r="GQ30" i="4"/>
  <c r="BZ30" i="4"/>
  <c r="BK76" i="4"/>
  <c r="LH51" i="4"/>
  <c r="LT76" i="4"/>
  <c r="GQ51" i="4"/>
  <c r="LH30" i="4"/>
  <c r="U30" i="4"/>
  <c r="R76" i="4"/>
  <c r="JC51" i="4"/>
  <c r="KA76" i="4"/>
  <c r="EL51" i="4"/>
  <c r="JC30" i="4"/>
  <c r="GL76" i="4"/>
  <c r="U51" i="4"/>
  <c r="EL30" i="4"/>
  <c r="AG76" i="4"/>
  <c r="JV51" i="4"/>
  <c r="KP76" i="4"/>
  <c r="FE51" i="4"/>
  <c r="JV30" i="4"/>
  <c r="HA76" i="4"/>
  <c r="AN51" i="4"/>
  <c r="FE30" i="4"/>
  <c r="AN30" i="4"/>
</calcChain>
</file>

<file path=xl/sharedStrings.xml><?xml version="1.0" encoding="utf-8"?>
<sst xmlns="http://schemas.openxmlformats.org/spreadsheetml/2006/main" count="278" uniqueCount="130">
  <si>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</si>
  <si>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</si>
  <si>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</si>
  <si>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</si>
  <si>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</si>
  <si>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</si>
  <si>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</si>
  <si>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</si>
  <si>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</si>
  <si>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</si>
  <si>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</si>
  <si>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</si>
  <si>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</si>
  <si>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</si>
  <si>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</si>
  <si>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</si>
  <si>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</si>
  <si>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</si>
  <si>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</si>
  <si>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</si>
  <si>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</si>
  <si>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</si>
  <si>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</si>
  <si>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</si>
  <si>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</si>
  <si>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</si>
  <si>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</si>
  <si>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</si>
  <si>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</si>
  <si>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</si>
  <si>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</si>
  <si>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</si>
  <si>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</si>
  <si>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</si>
  <si>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</si>
  <si>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</si>
  <si>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</si>
  <si>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</si>
  <si>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</si>
  <si>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</si>
  <si>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</si>
  <si>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</si>
  <si>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</si>
  <si>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</si>
  <si>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</si>
  <si>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</si>
  <si>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</si>
  <si>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</si>
  <si>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</si>
  <si>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</si>
  <si>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</si>
  <si>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</si>
  <si>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</si>
  <si>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</si>
  <si>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</si>
  <si>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</si>
  <si>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</si>
  <si>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</si>
  <si>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</si>
  <si>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</si>
  <si>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</si>
  <si>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</si>
  <si>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</si>
  <si>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</si>
  <si>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</si>
  <si>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</si>
  <si>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</si>
  <si>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</si>
  <si>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</si>
  <si>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</si>
  <si>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</si>
  <si>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</si>
  <si>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</si>
  <si>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</si>
  <si>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</si>
  <si>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</si>
  <si>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</si>
  <si>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</si>
  <si>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</si>
  <si>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</si>
  <si>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</si>
  <si>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</si>
  <si>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</si>
  <si>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</si>
  <si>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</si>
  <si>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</si>
  <si>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</si>
  <si>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</si>
  <si>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</si>
  <si>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</si>
  <si>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</si>
  <si>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</si>
  <si>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</si>
  <si>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</si>
  <si>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</si>
  <si>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</si>
  <si>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</si>
  <si>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</si>
  <si>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</si>
  <si>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</si>
  <si>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</si>
  <si>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t>
    <phoneticPr fontId="5"/>
  </si>
  <si>
    <t>当該値(N-4)</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</si>
  <si>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</si>
  <si>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</si>
  <si>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</si>
  <si>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</si>
  <si>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</si>
  <si>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八王子市</t>
  </si>
  <si>
    <t>八王子市営南大沢駐車場</t>
  </si>
  <si>
    <t>法非適用</t>
  </si>
  <si>
    <t>駐車場整備事業</t>
  </si>
  <si>
    <t>-</t>
  </si>
  <si>
    <t>Ａ２Ｂ２</t>
  </si>
  <si>
    <t>非設置</t>
  </si>
  <si>
    <t>該当数値なし</t>
  </si>
  <si>
    <t>届出駐車場 附置義務駐車施設</t>
  </si>
  <si>
    <t>地下式</t>
  </si>
  <si>
    <t>公共施設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</si>
  <si>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</si>
  <si>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</si>
  <si>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</si>
  <si>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</si>
  <si>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</si>
  <si>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</si>
  <si>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</si>
  <si>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◆⑥有形固定資産減価償却率、⑨累積欠損金比率
　法非適用のため、該当数値なし。
◆⑦敷地の地価、⑧設備投資見込額
　賃借物件の駐車場であるため、該当数値なし。
◆⑩企業債残高対料金収入比率
　借入がないため、該当数値なし。</t>
    <phoneticPr fontId="5"/>
  </si>
  <si>
    <t>◆⑪稼働率　
　市内の他の文化施設の改修工事により、所在するビル内の文化施設利用が一時的に増え、前年度と比較して、時間貸利用が増えたことにより、稼働率は増加した。
　しかし、本駐車場周辺においては、駐車場環境が十分に整備されているため、今後は本経営指標の増加は見込めない状況である。</t>
    <rPh sb="8" eb="10">
      <t>シナイ</t>
    </rPh>
    <rPh sb="11" eb="12">
      <t>ホカ</t>
    </rPh>
    <rPh sb="13" eb="15">
      <t>ブンカ</t>
    </rPh>
    <rPh sb="15" eb="17">
      <t>シセツ</t>
    </rPh>
    <rPh sb="18" eb="20">
      <t>カイシュウ</t>
    </rPh>
    <rPh sb="20" eb="22">
      <t>コウジ</t>
    </rPh>
    <rPh sb="26" eb="28">
      <t>ショザイ</t>
    </rPh>
    <rPh sb="32" eb="33">
      <t>ナイ</t>
    </rPh>
    <rPh sb="34" eb="36">
      <t>ブンカ</t>
    </rPh>
    <rPh sb="36" eb="38">
      <t>シセツ</t>
    </rPh>
    <rPh sb="38" eb="40">
      <t>リヨウ</t>
    </rPh>
    <rPh sb="41" eb="43">
      <t>イチジ</t>
    </rPh>
    <rPh sb="43" eb="44">
      <t>テキ</t>
    </rPh>
    <rPh sb="45" eb="46">
      <t>フ</t>
    </rPh>
    <rPh sb="57" eb="59">
      <t>ジカン</t>
    </rPh>
    <rPh sb="59" eb="60">
      <t>カ</t>
    </rPh>
    <rPh sb="60" eb="62">
      <t>リヨウ</t>
    </rPh>
    <rPh sb="63" eb="64">
      <t>フ</t>
    </rPh>
    <rPh sb="72" eb="74">
      <t>カドウ</t>
    </rPh>
    <rPh sb="74" eb="75">
      <t>リツ</t>
    </rPh>
    <rPh sb="76" eb="78">
      <t>ゾウカ</t>
    </rPh>
    <phoneticPr fontId="5"/>
  </si>
  <si>
    <t>　令和６年度は、前述のとおり一時的に利用台数が増加し、全体的に収支改善に繋がった。
　しかし、本駐車場については、周辺の駐車場環境の整備が進んだことにより、公共駐車場としての意義が終了したことから、事業廃止を検討しているところである。
なお、③駐車台数一台当たりの他会計補助金額については、誤りのため「3,271千円」が正しい数値。</t>
    <rPh sb="1" eb="3">
      <t>レイワ</t>
    </rPh>
    <rPh sb="4" eb="6">
      <t>ネンド</t>
    </rPh>
    <rPh sb="8" eb="10">
      <t>ゼンジュツ</t>
    </rPh>
    <rPh sb="14" eb="16">
      <t>イチジ</t>
    </rPh>
    <rPh sb="16" eb="17">
      <t>テキ</t>
    </rPh>
    <rPh sb="18" eb="20">
      <t>リヨウ</t>
    </rPh>
    <rPh sb="20" eb="22">
      <t>ダイスウ</t>
    </rPh>
    <rPh sb="23" eb="25">
      <t>ゾウカ</t>
    </rPh>
    <rPh sb="122" eb="124">
      <t>チュウシャ</t>
    </rPh>
    <rPh sb="124" eb="126">
      <t>ダイスウ</t>
    </rPh>
    <rPh sb="126" eb="128">
      <t>イチダイ</t>
    </rPh>
    <rPh sb="128" eb="129">
      <t>ア</t>
    </rPh>
    <rPh sb="132" eb="133">
      <t>タ</t>
    </rPh>
    <rPh sb="133" eb="135">
      <t>カイケイ</t>
    </rPh>
    <rPh sb="135" eb="137">
      <t>ホジョ</t>
    </rPh>
    <rPh sb="137" eb="139">
      <t>キンガク</t>
    </rPh>
    <phoneticPr fontId="5"/>
  </si>
  <si>
    <t xml:space="preserve">◆①収益的収支比率　
　所在するビル内の文化施設でのイベントが増えたことなどにより利用台数が伸びて、料金収入が増えたものの、支出が増えたため、収支比率が横ばいとなった。
◆②他会計補助金比率、③駐車台数一台当たりの他会計補助金額
　例年、収入よりも高い固定的経費（賃借料等）による収支赤字が続いており、赤字部分は他会計補助金によって補っているため、他会計への依存度が高い駐車場である。
◆④売上高GOP比率、⑤EBITDA
　前述のとおり、本駐車場は賃借料が高く赤字のため、これらの経営指標については、類似駐車場と比較すると著しく低い数値となっている。
　なお、⑤EBITDAの令和３年度については、誤りのため「△206,301千円」が正しい数値。
</t>
    <rPh sb="22" eb="24">
      <t>シセツ</t>
    </rPh>
    <rPh sb="55" eb="56">
      <t>フ</t>
    </rPh>
    <rPh sb="62" eb="64">
      <t>シシュツ</t>
    </rPh>
    <rPh sb="65" eb="66">
      <t>フ</t>
    </rPh>
    <rPh sb="71" eb="73">
      <t>シュウシ</t>
    </rPh>
    <rPh sb="73" eb="75">
      <t>ヒリツ</t>
    </rPh>
    <rPh sb="76" eb="77">
      <t>ヨコ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</si>
</sst>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0"/>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0">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16"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100</c:v>
                </c:pt>
                <c:pt idx="1">
                  <c:v>98</c:v>
                </c:pt>
                <c:pt idx="2">
                  <c:v>98.8</c:v>
                </c:pt>
                <c:pt idx="3">
                  <c:v>100.1</c:v>
                </c:pt>
                <c:pt idx="4">
                  <c:v>100.1</c:v>
                </c:pt>
              </c:numCache>
            </c:numRef>
          </c:val>
          <c:extLst>
            <c:ext xmlns:c16="http://schemas.microsoft.com/office/drawing/2014/chart" uri="{C3380CC4-5D6E-409C-BE32-E72D297353CC}">
              <c16:uniqueId val="{00000000-A0C7-4119-B905-CFC533FBB250}"/>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127.8</c:v>
                </c:pt>
                <c:pt idx="1">
                  <c:v>146.5</c:v>
                </c:pt>
                <c:pt idx="2">
                  <c:v>142.69999999999999</c:v>
                </c:pt>
                <c:pt idx="3">
                  <c:v>156.80000000000001</c:v>
                </c:pt>
                <c:pt idx="4">
                  <c:v>166.4</c:v>
                </c:pt>
              </c:numCache>
            </c:numRef>
          </c:val>
          <c:smooth val="0"/>
          <c:extLst>
            <c:ext xmlns:c16="http://schemas.microsoft.com/office/drawing/2014/chart" uri="{C3380CC4-5D6E-409C-BE32-E72D297353CC}">
              <c16:uniqueId val="{00000001-A0C7-4119-B905-CFC533FBB250}"/>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BFF0-4FC2-91E2-94883B907BA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145.19999999999999</c:v>
                </c:pt>
                <c:pt idx="1">
                  <c:v>219.9</c:v>
                </c:pt>
                <c:pt idx="2">
                  <c:v>107.1</c:v>
                </c:pt>
                <c:pt idx="3">
                  <c:v>143.6</c:v>
                </c:pt>
                <c:pt idx="4">
                  <c:v>114.8</c:v>
                </c:pt>
              </c:numCache>
            </c:numRef>
          </c:val>
          <c:smooth val="0"/>
          <c:extLst>
            <c:ext xmlns:c16="http://schemas.microsoft.com/office/drawing/2014/chart" uri="{C3380CC4-5D6E-409C-BE32-E72D297353CC}">
              <c16:uniqueId val="{00000001-BFF0-4FC2-91E2-94883B907BA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49C2-4110-9AE6-20EEC97389C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9C2-4110-9AE6-20EEC97389C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38E6-4500-B849-FD71CD90BF44}"/>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8E6-4500-B849-FD71CD90BF44}"/>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90.8</c:v>
                </c:pt>
                <c:pt idx="1">
                  <c:v>87.7</c:v>
                </c:pt>
                <c:pt idx="2">
                  <c:v>87</c:v>
                </c:pt>
                <c:pt idx="3">
                  <c:v>90</c:v>
                </c:pt>
                <c:pt idx="4">
                  <c:v>88.2</c:v>
                </c:pt>
              </c:numCache>
            </c:numRef>
          </c:val>
          <c:extLst>
            <c:ext xmlns:c16="http://schemas.microsoft.com/office/drawing/2014/chart" uri="{C3380CC4-5D6E-409C-BE32-E72D297353CC}">
              <c16:uniqueId val="{00000000-BCEF-4AAB-8968-55DC9C5EF0D0}"/>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6.6</c:v>
                </c:pt>
                <c:pt idx="1">
                  <c:v>5.5</c:v>
                </c:pt>
                <c:pt idx="2">
                  <c:v>4.0999999999999996</c:v>
                </c:pt>
                <c:pt idx="3">
                  <c:v>3.7</c:v>
                </c:pt>
                <c:pt idx="4">
                  <c:v>3.2</c:v>
                </c:pt>
              </c:numCache>
            </c:numRef>
          </c:val>
          <c:smooth val="0"/>
          <c:extLst>
            <c:ext xmlns:c16="http://schemas.microsoft.com/office/drawing/2014/chart" uri="{C3380CC4-5D6E-409C-BE32-E72D297353CC}">
              <c16:uniqueId val="{00000001-BCEF-4AAB-8968-55DC9C5EF0D0}"/>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2400</c:v>
                </c:pt>
                <c:pt idx="1">
                  <c:v>2386</c:v>
                </c:pt>
                <c:pt idx="2">
                  <c:v>2852</c:v>
                </c:pt>
                <c:pt idx="3">
                  <c:v>3301</c:v>
                </c:pt>
                <c:pt idx="4">
                  <c:v>0</c:v>
                </c:pt>
              </c:numCache>
            </c:numRef>
          </c:val>
          <c:extLst>
            <c:ext xmlns:c16="http://schemas.microsoft.com/office/drawing/2014/chart" uri="{C3380CC4-5D6E-409C-BE32-E72D297353CC}">
              <c16:uniqueId val="{00000000-2134-4552-BC00-9C92476909E4}"/>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67</c:v>
                </c:pt>
                <c:pt idx="1">
                  <c:v>56</c:v>
                </c:pt>
                <c:pt idx="2">
                  <c:v>65</c:v>
                </c:pt>
                <c:pt idx="3">
                  <c:v>81</c:v>
                </c:pt>
                <c:pt idx="4">
                  <c:v>7</c:v>
                </c:pt>
              </c:numCache>
            </c:numRef>
          </c:val>
          <c:smooth val="0"/>
          <c:extLst>
            <c:ext xmlns:c16="http://schemas.microsoft.com/office/drawing/2014/chart" uri="{C3380CC4-5D6E-409C-BE32-E72D297353CC}">
              <c16:uniqueId val="{00000001-2134-4552-BC00-9C92476909E4}"/>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216.8</c:v>
                </c:pt>
                <c:pt idx="1">
                  <c:v>216.8</c:v>
                </c:pt>
                <c:pt idx="2">
                  <c:v>180.4</c:v>
                </c:pt>
                <c:pt idx="3">
                  <c:v>158.9</c:v>
                </c:pt>
                <c:pt idx="4">
                  <c:v>171</c:v>
                </c:pt>
              </c:numCache>
            </c:numRef>
          </c:val>
          <c:extLst>
            <c:ext xmlns:c16="http://schemas.microsoft.com/office/drawing/2014/chart" uri="{C3380CC4-5D6E-409C-BE32-E72D297353CC}">
              <c16:uniqueId val="{00000000-E0F9-4D60-9CC7-96F54222A00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131</c:v>
                </c:pt>
                <c:pt idx="1">
                  <c:v>136.80000000000001</c:v>
                </c:pt>
                <c:pt idx="2">
                  <c:v>145.1</c:v>
                </c:pt>
                <c:pt idx="3">
                  <c:v>149.80000000000001</c:v>
                </c:pt>
                <c:pt idx="4">
                  <c:v>156.1</c:v>
                </c:pt>
              </c:numCache>
            </c:numRef>
          </c:val>
          <c:smooth val="0"/>
          <c:extLst>
            <c:ext xmlns:c16="http://schemas.microsoft.com/office/drawing/2014/chart" uri="{C3380CC4-5D6E-409C-BE32-E72D297353CC}">
              <c16:uniqueId val="{00000001-E0F9-4D60-9CC7-96F54222A00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-984.9</c:v>
                </c:pt>
                <c:pt idx="1">
                  <c:v>-1076.2</c:v>
                </c:pt>
                <c:pt idx="2">
                  <c:v>-927.9</c:v>
                </c:pt>
                <c:pt idx="3">
                  <c:v>-1020.6</c:v>
                </c:pt>
                <c:pt idx="4">
                  <c:v>-889.1</c:v>
                </c:pt>
              </c:numCache>
            </c:numRef>
          </c:val>
          <c:extLst>
            <c:ext xmlns:c16="http://schemas.microsoft.com/office/drawing/2014/chart" uri="{C3380CC4-5D6E-409C-BE32-E72D297353CC}">
              <c16:uniqueId val="{00000000-C85C-455C-A39A-326B88DFAD1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-25.9</c:v>
                </c:pt>
                <c:pt idx="1">
                  <c:v>-24.6</c:v>
                </c:pt>
                <c:pt idx="2">
                  <c:v>-29.2</c:v>
                </c:pt>
                <c:pt idx="3">
                  <c:v>-810.7</c:v>
                </c:pt>
                <c:pt idx="4">
                  <c:v>-15.1</c:v>
                </c:pt>
              </c:numCache>
            </c:numRef>
          </c:val>
          <c:smooth val="0"/>
          <c:extLst>
            <c:ext xmlns:c16="http://schemas.microsoft.com/office/drawing/2014/chart" uri="{C3380CC4-5D6E-409C-BE32-E72D297353CC}">
              <c16:uniqueId val="{00000001-C85C-455C-A39A-326B88DFAD1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-201866</c:v>
                </c:pt>
                <c:pt idx="1">
                  <c:v>-200900</c:v>
                </c:pt>
                <c:pt idx="2">
                  <c:v>-204084</c:v>
                </c:pt>
                <c:pt idx="3">
                  <c:v>-204887</c:v>
                </c:pt>
                <c:pt idx="4">
                  <c:v>-202898</c:v>
                </c:pt>
              </c:numCache>
            </c:numRef>
          </c:val>
          <c:extLst>
            <c:ext xmlns:c16="http://schemas.microsoft.com/office/drawing/2014/chart" uri="{C3380CC4-5D6E-409C-BE32-E72D297353CC}">
              <c16:uniqueId val="{00000000-8C7B-4967-8555-EE8C8F58AA09}"/>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2220</c:v>
                </c:pt>
                <c:pt idx="1">
                  <c:v>3097</c:v>
                </c:pt>
                <c:pt idx="2">
                  <c:v>6051</c:v>
                </c:pt>
                <c:pt idx="3">
                  <c:v>9971</c:v>
                </c:pt>
                <c:pt idx="4">
                  <c:v>10272</c:v>
                </c:pt>
              </c:numCache>
            </c:numRef>
          </c:val>
          <c:smooth val="0"/>
          <c:extLst>
            <c:ext xmlns:c16="http://schemas.microsoft.com/office/drawing/2014/chart" uri="{C3380CC4-5D6E-409C-BE32-E72D297353CC}">
              <c16:uniqueId val="{00000001-8C7B-4967-8555-EE8C8F58AA09}"/>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topLeftCell="BY11" zoomScaleNormal="10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3" t="s">
        <v>0</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3"/>
      <c r="HC2" s="133"/>
      <c r="HD2" s="133"/>
      <c r="HE2" s="133"/>
      <c r="HF2" s="133"/>
      <c r="HG2" s="133"/>
      <c r="HH2" s="133"/>
      <c r="HI2" s="133"/>
      <c r="HJ2" s="133"/>
      <c r="HK2" s="133"/>
      <c r="HL2" s="133"/>
      <c r="HM2" s="133"/>
      <c r="HN2" s="133"/>
      <c r="HO2" s="133"/>
      <c r="HP2" s="133"/>
      <c r="HQ2" s="133"/>
      <c r="HR2" s="133"/>
      <c r="HS2" s="133"/>
      <c r="HT2" s="133"/>
      <c r="HU2" s="133"/>
      <c r="HV2" s="133"/>
      <c r="HW2" s="133"/>
      <c r="HX2" s="133"/>
      <c r="HY2" s="133"/>
      <c r="HZ2" s="133"/>
      <c r="IA2" s="133"/>
      <c r="IB2" s="133"/>
      <c r="IC2" s="133"/>
      <c r="ID2" s="133"/>
      <c r="IE2" s="133"/>
      <c r="IF2" s="133"/>
      <c r="IG2" s="133"/>
      <c r="IH2" s="133"/>
      <c r="II2" s="133"/>
      <c r="IJ2" s="133"/>
      <c r="IK2" s="133"/>
      <c r="IL2" s="133"/>
      <c r="IM2" s="133"/>
      <c r="IN2" s="133"/>
      <c r="IO2" s="133"/>
      <c r="IP2" s="133"/>
      <c r="IQ2" s="133"/>
      <c r="IR2" s="133"/>
      <c r="IS2" s="133"/>
      <c r="IT2" s="133"/>
      <c r="IU2" s="133"/>
      <c r="IV2" s="133"/>
      <c r="IW2" s="133"/>
      <c r="IX2" s="133"/>
      <c r="IY2" s="133"/>
      <c r="IZ2" s="133"/>
      <c r="JA2" s="133"/>
      <c r="JB2" s="133"/>
      <c r="JC2" s="133"/>
      <c r="JD2" s="133"/>
      <c r="JE2" s="133"/>
      <c r="JF2" s="133"/>
      <c r="JG2" s="133"/>
      <c r="JH2" s="133"/>
      <c r="JI2" s="133"/>
      <c r="JJ2" s="133"/>
      <c r="JK2" s="133"/>
      <c r="JL2" s="133"/>
      <c r="JM2" s="133"/>
      <c r="JN2" s="133"/>
      <c r="JO2" s="133"/>
      <c r="JP2" s="133"/>
      <c r="JQ2" s="133"/>
      <c r="JR2" s="133"/>
      <c r="JS2" s="133"/>
      <c r="JT2" s="133"/>
      <c r="JU2" s="133"/>
      <c r="JV2" s="133"/>
      <c r="JW2" s="133"/>
      <c r="JX2" s="133"/>
      <c r="JY2" s="133"/>
      <c r="JZ2" s="133"/>
      <c r="KA2" s="133"/>
      <c r="KB2" s="133"/>
      <c r="KC2" s="133"/>
      <c r="KD2" s="133"/>
      <c r="KE2" s="133"/>
      <c r="KF2" s="133"/>
      <c r="KG2" s="133"/>
      <c r="KH2" s="133"/>
      <c r="KI2" s="133"/>
      <c r="KJ2" s="133"/>
      <c r="KK2" s="133"/>
      <c r="KL2" s="133"/>
      <c r="KM2" s="133"/>
      <c r="KN2" s="133"/>
      <c r="KO2" s="133"/>
      <c r="KP2" s="133"/>
      <c r="KQ2" s="133"/>
      <c r="KR2" s="133"/>
      <c r="KS2" s="133"/>
      <c r="KT2" s="133"/>
      <c r="KU2" s="133"/>
      <c r="KV2" s="133"/>
      <c r="KW2" s="133"/>
      <c r="KX2" s="133"/>
      <c r="KY2" s="133"/>
      <c r="KZ2" s="133"/>
      <c r="LA2" s="133"/>
      <c r="LB2" s="133"/>
      <c r="LC2" s="133"/>
      <c r="LD2" s="133"/>
      <c r="LE2" s="133"/>
      <c r="LF2" s="133"/>
      <c r="LG2" s="133"/>
      <c r="LH2" s="133"/>
      <c r="LI2" s="133"/>
      <c r="LJ2" s="133"/>
      <c r="LK2" s="133"/>
      <c r="LL2" s="133"/>
      <c r="LM2" s="133"/>
      <c r="LN2" s="133"/>
      <c r="LO2" s="133"/>
      <c r="LP2" s="133"/>
      <c r="LQ2" s="133"/>
      <c r="LR2" s="133"/>
      <c r="LS2" s="133"/>
      <c r="LT2" s="133"/>
      <c r="LU2" s="133"/>
      <c r="LV2" s="133"/>
      <c r="LW2" s="133"/>
      <c r="LX2" s="133"/>
      <c r="LY2" s="133"/>
      <c r="LZ2" s="133"/>
      <c r="MA2" s="133"/>
      <c r="MB2" s="133"/>
      <c r="MC2" s="133"/>
      <c r="MD2" s="133"/>
      <c r="ME2" s="133"/>
      <c r="MF2" s="133"/>
      <c r="MG2" s="133"/>
      <c r="MH2" s="133"/>
      <c r="MI2" s="133"/>
      <c r="MJ2" s="133"/>
      <c r="MK2" s="133"/>
      <c r="ML2" s="133"/>
      <c r="MM2" s="133"/>
      <c r="MN2" s="133"/>
      <c r="MO2" s="133"/>
      <c r="MP2" s="133"/>
      <c r="MQ2" s="133"/>
      <c r="MR2" s="133"/>
      <c r="MS2" s="133"/>
      <c r="MT2" s="133"/>
      <c r="MU2" s="133"/>
      <c r="MV2" s="133"/>
      <c r="MW2" s="133"/>
      <c r="MX2" s="133"/>
      <c r="MY2" s="133"/>
      <c r="MZ2" s="133"/>
      <c r="NA2" s="133"/>
      <c r="NB2" s="133"/>
      <c r="NC2" s="133"/>
      <c r="ND2" s="133"/>
      <c r="NE2" s="133"/>
      <c r="NF2" s="133"/>
      <c r="NG2" s="133"/>
      <c r="NH2" s="133"/>
      <c r="NI2" s="133"/>
      <c r="NJ2" s="133"/>
      <c r="NK2" s="133"/>
      <c r="NL2" s="133"/>
      <c r="NM2" s="133"/>
      <c r="NN2" s="133"/>
      <c r="NO2" s="133"/>
      <c r="NP2" s="133"/>
      <c r="NQ2" s="133"/>
      <c r="NR2" s="133"/>
    </row>
    <row r="3" spans="1:382" ht="9.75" customHeight="1" x14ac:dyDescent="0.15">
      <c r="A3" s="2"/>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33"/>
      <c r="EZ3" s="133"/>
      <c r="FA3" s="133"/>
      <c r="FB3" s="133"/>
      <c r="FC3" s="133"/>
      <c r="FD3" s="133"/>
      <c r="FE3" s="133"/>
      <c r="FF3" s="133"/>
      <c r="FG3" s="133"/>
      <c r="FH3" s="133"/>
      <c r="FI3" s="133"/>
      <c r="FJ3" s="133"/>
      <c r="FK3" s="133"/>
      <c r="FL3" s="133"/>
      <c r="FM3" s="133"/>
      <c r="FN3" s="133"/>
      <c r="FO3" s="133"/>
      <c r="FP3" s="133"/>
      <c r="FQ3" s="133"/>
      <c r="FR3" s="133"/>
      <c r="FS3" s="133"/>
      <c r="FT3" s="133"/>
      <c r="FU3" s="133"/>
      <c r="FV3" s="133"/>
      <c r="FW3" s="133"/>
      <c r="FX3" s="133"/>
      <c r="FY3" s="133"/>
      <c r="FZ3" s="133"/>
      <c r="GA3" s="133"/>
      <c r="GB3" s="133"/>
      <c r="GC3" s="133"/>
      <c r="GD3" s="133"/>
      <c r="GE3" s="133"/>
      <c r="GF3" s="133"/>
      <c r="GG3" s="133"/>
      <c r="GH3" s="133"/>
      <c r="GI3" s="133"/>
      <c r="GJ3" s="133"/>
      <c r="GK3" s="133"/>
      <c r="GL3" s="133"/>
      <c r="GM3" s="133"/>
      <c r="GN3" s="133"/>
      <c r="GO3" s="133"/>
      <c r="GP3" s="133"/>
      <c r="GQ3" s="133"/>
      <c r="GR3" s="133"/>
      <c r="GS3" s="133"/>
      <c r="GT3" s="133"/>
      <c r="GU3" s="133"/>
      <c r="GV3" s="133"/>
      <c r="GW3" s="133"/>
      <c r="GX3" s="133"/>
      <c r="GY3" s="133"/>
      <c r="GZ3" s="133"/>
      <c r="HA3" s="133"/>
      <c r="HB3" s="133"/>
      <c r="HC3" s="133"/>
      <c r="HD3" s="133"/>
      <c r="HE3" s="133"/>
      <c r="HF3" s="133"/>
      <c r="HG3" s="133"/>
      <c r="HH3" s="133"/>
      <c r="HI3" s="133"/>
      <c r="HJ3" s="133"/>
      <c r="HK3" s="133"/>
      <c r="HL3" s="133"/>
      <c r="HM3" s="133"/>
      <c r="HN3" s="133"/>
      <c r="HO3" s="133"/>
      <c r="HP3" s="133"/>
      <c r="HQ3" s="133"/>
      <c r="HR3" s="133"/>
      <c r="HS3" s="133"/>
      <c r="HT3" s="133"/>
      <c r="HU3" s="133"/>
      <c r="HV3" s="133"/>
      <c r="HW3" s="133"/>
      <c r="HX3" s="133"/>
      <c r="HY3" s="133"/>
      <c r="HZ3" s="133"/>
      <c r="IA3" s="133"/>
      <c r="IB3" s="133"/>
      <c r="IC3" s="133"/>
      <c r="ID3" s="133"/>
      <c r="IE3" s="133"/>
      <c r="IF3" s="133"/>
      <c r="IG3" s="133"/>
      <c r="IH3" s="133"/>
      <c r="II3" s="133"/>
      <c r="IJ3" s="133"/>
      <c r="IK3" s="133"/>
      <c r="IL3" s="133"/>
      <c r="IM3" s="133"/>
      <c r="IN3" s="133"/>
      <c r="IO3" s="133"/>
      <c r="IP3" s="133"/>
      <c r="IQ3" s="133"/>
      <c r="IR3" s="133"/>
      <c r="IS3" s="133"/>
      <c r="IT3" s="133"/>
      <c r="IU3" s="133"/>
      <c r="IV3" s="133"/>
      <c r="IW3" s="133"/>
      <c r="IX3" s="133"/>
      <c r="IY3" s="133"/>
      <c r="IZ3" s="133"/>
      <c r="JA3" s="133"/>
      <c r="JB3" s="133"/>
      <c r="JC3" s="133"/>
      <c r="JD3" s="133"/>
      <c r="JE3" s="133"/>
      <c r="JF3" s="133"/>
      <c r="JG3" s="133"/>
      <c r="JH3" s="133"/>
      <c r="JI3" s="133"/>
      <c r="JJ3" s="133"/>
      <c r="JK3" s="133"/>
      <c r="JL3" s="133"/>
      <c r="JM3" s="133"/>
      <c r="JN3" s="133"/>
      <c r="JO3" s="133"/>
      <c r="JP3" s="133"/>
      <c r="JQ3" s="133"/>
      <c r="JR3" s="133"/>
      <c r="JS3" s="133"/>
      <c r="JT3" s="133"/>
      <c r="JU3" s="133"/>
      <c r="JV3" s="133"/>
      <c r="JW3" s="133"/>
      <c r="JX3" s="133"/>
      <c r="JY3" s="133"/>
      <c r="JZ3" s="133"/>
      <c r="KA3" s="133"/>
      <c r="KB3" s="133"/>
      <c r="KC3" s="133"/>
      <c r="KD3" s="133"/>
      <c r="KE3" s="133"/>
      <c r="KF3" s="133"/>
      <c r="KG3" s="133"/>
      <c r="KH3" s="133"/>
      <c r="KI3" s="133"/>
      <c r="KJ3" s="133"/>
      <c r="KK3" s="133"/>
      <c r="KL3" s="133"/>
      <c r="KM3" s="133"/>
      <c r="KN3" s="133"/>
      <c r="KO3" s="133"/>
      <c r="KP3" s="133"/>
      <c r="KQ3" s="133"/>
      <c r="KR3" s="133"/>
      <c r="KS3" s="133"/>
      <c r="KT3" s="133"/>
      <c r="KU3" s="133"/>
      <c r="KV3" s="133"/>
      <c r="KW3" s="133"/>
      <c r="KX3" s="133"/>
      <c r="KY3" s="133"/>
      <c r="KZ3" s="133"/>
      <c r="LA3" s="133"/>
      <c r="LB3" s="133"/>
      <c r="LC3" s="133"/>
      <c r="LD3" s="133"/>
      <c r="LE3" s="133"/>
      <c r="LF3" s="133"/>
      <c r="LG3" s="133"/>
      <c r="LH3" s="133"/>
      <c r="LI3" s="133"/>
      <c r="LJ3" s="133"/>
      <c r="LK3" s="133"/>
      <c r="LL3" s="133"/>
      <c r="LM3" s="133"/>
      <c r="LN3" s="133"/>
      <c r="LO3" s="133"/>
      <c r="LP3" s="133"/>
      <c r="LQ3" s="133"/>
      <c r="LR3" s="133"/>
      <c r="LS3" s="133"/>
      <c r="LT3" s="133"/>
      <c r="LU3" s="133"/>
      <c r="LV3" s="133"/>
      <c r="LW3" s="133"/>
      <c r="LX3" s="133"/>
      <c r="LY3" s="133"/>
      <c r="LZ3" s="133"/>
      <c r="MA3" s="133"/>
      <c r="MB3" s="133"/>
      <c r="MC3" s="133"/>
      <c r="MD3" s="133"/>
      <c r="ME3" s="133"/>
      <c r="MF3" s="133"/>
      <c r="MG3" s="133"/>
      <c r="MH3" s="133"/>
      <c r="MI3" s="133"/>
      <c r="MJ3" s="133"/>
      <c r="MK3" s="133"/>
      <c r="ML3" s="133"/>
      <c r="MM3" s="133"/>
      <c r="MN3" s="133"/>
      <c r="MO3" s="133"/>
      <c r="MP3" s="133"/>
      <c r="MQ3" s="133"/>
      <c r="MR3" s="133"/>
      <c r="MS3" s="133"/>
      <c r="MT3" s="133"/>
      <c r="MU3" s="133"/>
      <c r="MV3" s="133"/>
      <c r="MW3" s="133"/>
      <c r="MX3" s="133"/>
      <c r="MY3" s="133"/>
      <c r="MZ3" s="133"/>
      <c r="NA3" s="133"/>
      <c r="NB3" s="133"/>
      <c r="NC3" s="133"/>
      <c r="ND3" s="133"/>
      <c r="NE3" s="133"/>
      <c r="NF3" s="133"/>
      <c r="NG3" s="133"/>
      <c r="NH3" s="133"/>
      <c r="NI3" s="133"/>
      <c r="NJ3" s="133"/>
      <c r="NK3" s="133"/>
      <c r="NL3" s="133"/>
      <c r="NM3" s="133"/>
      <c r="NN3" s="133"/>
      <c r="NO3" s="133"/>
      <c r="NP3" s="133"/>
      <c r="NQ3" s="133"/>
      <c r="NR3" s="133"/>
    </row>
    <row r="4" spans="1:382" ht="9.75" customHeight="1" x14ac:dyDescent="0.15">
      <c r="A4" s="2"/>
      <c r="B4" s="133"/>
      <c r="C4" s="133"/>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3"/>
      <c r="HC4" s="133"/>
      <c r="HD4" s="133"/>
      <c r="HE4" s="133"/>
      <c r="HF4" s="133"/>
      <c r="HG4" s="133"/>
      <c r="HH4" s="133"/>
      <c r="HI4" s="133"/>
      <c r="HJ4" s="133"/>
      <c r="HK4" s="133"/>
      <c r="HL4" s="133"/>
      <c r="HM4" s="133"/>
      <c r="HN4" s="133"/>
      <c r="HO4" s="133"/>
      <c r="HP4" s="133"/>
      <c r="HQ4" s="133"/>
      <c r="HR4" s="133"/>
      <c r="HS4" s="133"/>
      <c r="HT4" s="133"/>
      <c r="HU4" s="133"/>
      <c r="HV4" s="133"/>
      <c r="HW4" s="133"/>
      <c r="HX4" s="133"/>
      <c r="HY4" s="133"/>
      <c r="HZ4" s="133"/>
      <c r="IA4" s="133"/>
      <c r="IB4" s="133"/>
      <c r="IC4" s="133"/>
      <c r="ID4" s="133"/>
      <c r="IE4" s="133"/>
      <c r="IF4" s="133"/>
      <c r="IG4" s="133"/>
      <c r="IH4" s="133"/>
      <c r="II4" s="133"/>
      <c r="IJ4" s="133"/>
      <c r="IK4" s="133"/>
      <c r="IL4" s="133"/>
      <c r="IM4" s="133"/>
      <c r="IN4" s="133"/>
      <c r="IO4" s="133"/>
      <c r="IP4" s="133"/>
      <c r="IQ4" s="133"/>
      <c r="IR4" s="133"/>
      <c r="IS4" s="133"/>
      <c r="IT4" s="133"/>
      <c r="IU4" s="133"/>
      <c r="IV4" s="133"/>
      <c r="IW4" s="133"/>
      <c r="IX4" s="133"/>
      <c r="IY4" s="133"/>
      <c r="IZ4" s="133"/>
      <c r="JA4" s="133"/>
      <c r="JB4" s="133"/>
      <c r="JC4" s="133"/>
      <c r="JD4" s="133"/>
      <c r="JE4" s="133"/>
      <c r="JF4" s="133"/>
      <c r="JG4" s="133"/>
      <c r="JH4" s="133"/>
      <c r="JI4" s="133"/>
      <c r="JJ4" s="133"/>
      <c r="JK4" s="133"/>
      <c r="JL4" s="133"/>
      <c r="JM4" s="133"/>
      <c r="JN4" s="133"/>
      <c r="JO4" s="133"/>
      <c r="JP4" s="133"/>
      <c r="JQ4" s="133"/>
      <c r="JR4" s="133"/>
      <c r="JS4" s="133"/>
      <c r="JT4" s="133"/>
      <c r="JU4" s="133"/>
      <c r="JV4" s="133"/>
      <c r="JW4" s="133"/>
      <c r="JX4" s="133"/>
      <c r="JY4" s="133"/>
      <c r="JZ4" s="133"/>
      <c r="KA4" s="133"/>
      <c r="KB4" s="133"/>
      <c r="KC4" s="133"/>
      <c r="KD4" s="133"/>
      <c r="KE4" s="133"/>
      <c r="KF4" s="133"/>
      <c r="KG4" s="133"/>
      <c r="KH4" s="133"/>
      <c r="KI4" s="133"/>
      <c r="KJ4" s="133"/>
      <c r="KK4" s="133"/>
      <c r="KL4" s="133"/>
      <c r="KM4" s="133"/>
      <c r="KN4" s="133"/>
      <c r="KO4" s="133"/>
      <c r="KP4" s="133"/>
      <c r="KQ4" s="133"/>
      <c r="KR4" s="133"/>
      <c r="KS4" s="133"/>
      <c r="KT4" s="133"/>
      <c r="KU4" s="133"/>
      <c r="KV4" s="133"/>
      <c r="KW4" s="133"/>
      <c r="KX4" s="133"/>
      <c r="KY4" s="133"/>
      <c r="KZ4" s="133"/>
      <c r="LA4" s="133"/>
      <c r="LB4" s="133"/>
      <c r="LC4" s="133"/>
      <c r="LD4" s="133"/>
      <c r="LE4" s="133"/>
      <c r="LF4" s="133"/>
      <c r="LG4" s="133"/>
      <c r="LH4" s="133"/>
      <c r="LI4" s="133"/>
      <c r="LJ4" s="133"/>
      <c r="LK4" s="133"/>
      <c r="LL4" s="133"/>
      <c r="LM4" s="133"/>
      <c r="LN4" s="133"/>
      <c r="LO4" s="133"/>
      <c r="LP4" s="133"/>
      <c r="LQ4" s="133"/>
      <c r="LR4" s="133"/>
      <c r="LS4" s="133"/>
      <c r="LT4" s="133"/>
      <c r="LU4" s="133"/>
      <c r="LV4" s="133"/>
      <c r="LW4" s="133"/>
      <c r="LX4" s="133"/>
      <c r="LY4" s="133"/>
      <c r="LZ4" s="133"/>
      <c r="MA4" s="133"/>
      <c r="MB4" s="133"/>
      <c r="MC4" s="133"/>
      <c r="MD4" s="133"/>
      <c r="ME4" s="133"/>
      <c r="MF4" s="133"/>
      <c r="MG4" s="133"/>
      <c r="MH4" s="133"/>
      <c r="MI4" s="133"/>
      <c r="MJ4" s="133"/>
      <c r="MK4" s="133"/>
      <c r="ML4" s="133"/>
      <c r="MM4" s="133"/>
      <c r="MN4" s="133"/>
      <c r="MO4" s="133"/>
      <c r="MP4" s="133"/>
      <c r="MQ4" s="133"/>
      <c r="MR4" s="133"/>
      <c r="MS4" s="133"/>
      <c r="MT4" s="133"/>
      <c r="MU4" s="133"/>
      <c r="MV4" s="133"/>
      <c r="MW4" s="133"/>
      <c r="MX4" s="133"/>
      <c r="MY4" s="133"/>
      <c r="MZ4" s="133"/>
      <c r="NA4" s="133"/>
      <c r="NB4" s="133"/>
      <c r="NC4" s="133"/>
      <c r="ND4" s="133"/>
      <c r="NE4" s="133"/>
      <c r="NF4" s="133"/>
      <c r="NG4" s="133"/>
      <c r="NH4" s="133"/>
      <c r="NI4" s="133"/>
      <c r="NJ4" s="133"/>
      <c r="NK4" s="133"/>
      <c r="NL4" s="133"/>
      <c r="NM4" s="133"/>
      <c r="NN4" s="133"/>
      <c r="NO4" s="133"/>
      <c r="NP4" s="133"/>
      <c r="NQ4" s="133"/>
      <c r="NR4" s="133"/>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4" t="str">
        <f>データ!H6&amp;"　"&amp;データ!I6</f>
        <v>東京都八王子市　八王子市営南大沢駐車場</v>
      </c>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4"/>
      <c r="AW6" s="134"/>
      <c r="AX6" s="134"/>
      <c r="AY6" s="134"/>
      <c r="AZ6" s="134"/>
      <c r="BA6" s="134"/>
      <c r="BB6" s="134"/>
      <c r="BC6" s="134"/>
      <c r="BD6" s="134"/>
      <c r="BE6" s="134"/>
      <c r="BF6" s="134"/>
      <c r="BG6" s="13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s="134"/>
      <c r="DJ6" s="134"/>
      <c r="DK6" s="134"/>
      <c r="DL6" s="134"/>
      <c r="DM6" s="134"/>
      <c r="DN6" s="134"/>
      <c r="DO6" s="134"/>
      <c r="DP6" s="134"/>
      <c r="DQ6" s="134"/>
      <c r="DR6" s="134"/>
      <c r="DS6" s="134"/>
      <c r="DT6" s="134"/>
      <c r="DU6" s="134"/>
      <c r="DV6" s="134"/>
      <c r="DW6" s="134"/>
      <c r="DX6" s="134"/>
      <c r="DY6" s="134"/>
      <c r="DZ6" s="134"/>
      <c r="EA6" s="134"/>
      <c r="EB6" s="134"/>
      <c r="EC6" s="134"/>
      <c r="ED6" s="134"/>
      <c r="EE6" s="134"/>
      <c r="EF6" s="134"/>
      <c r="EG6" s="134"/>
      <c r="EH6" s="134"/>
      <c r="EI6" s="134"/>
      <c r="EJ6" s="134"/>
      <c r="EK6" s="134"/>
      <c r="EL6" s="134"/>
      <c r="EM6" s="134"/>
      <c r="EN6" s="134"/>
      <c r="EO6" s="134"/>
      <c r="EP6" s="134"/>
      <c r="EQ6" s="134"/>
      <c r="ER6" s="134"/>
      <c r="ES6" s="134"/>
      <c r="ET6" s="134"/>
      <c r="EU6" s="134"/>
      <c r="EV6" s="134"/>
      <c r="EW6" s="134"/>
      <c r="EX6" s="134"/>
      <c r="EY6" s="134"/>
      <c r="EZ6" s="134"/>
      <c r="FA6" s="134"/>
      <c r="FB6" s="134"/>
      <c r="FC6" s="134"/>
      <c r="FD6" s="134"/>
      <c r="FE6" s="134"/>
      <c r="FF6" s="134"/>
      <c r="FG6" s="134"/>
      <c r="FH6" s="134"/>
      <c r="FI6" s="134"/>
      <c r="FJ6" s="134"/>
      <c r="FK6" s="134"/>
      <c r="FL6" s="134"/>
      <c r="FM6" s="134"/>
      <c r="FN6" s="134"/>
      <c r="FO6" s="134"/>
      <c r="FP6" s="134"/>
      <c r="FQ6" s="134"/>
      <c r="FR6" s="134"/>
      <c r="FS6" s="134"/>
      <c r="FT6" s="134"/>
      <c r="FU6" s="134"/>
      <c r="FV6" s="134"/>
      <c r="FW6" s="134"/>
      <c r="FX6" s="134"/>
      <c r="FY6" s="134"/>
      <c r="FZ6" s="134"/>
      <c r="GA6" s="134"/>
      <c r="GB6" s="134"/>
      <c r="GC6" s="134"/>
      <c r="GD6" s="134"/>
      <c r="GE6" s="134"/>
      <c r="GF6" s="134"/>
      <c r="GG6" s="134"/>
      <c r="GH6" s="134"/>
      <c r="GI6" s="134"/>
      <c r="GJ6" s="134"/>
      <c r="GK6" s="134"/>
      <c r="GL6" s="134"/>
      <c r="GM6" s="134"/>
      <c r="GN6" s="134"/>
      <c r="GO6" s="134"/>
      <c r="GP6" s="134"/>
      <c r="GQ6" s="134"/>
      <c r="GR6" s="134"/>
      <c r="GS6" s="134"/>
      <c r="GT6" s="134"/>
      <c r="GU6" s="134"/>
      <c r="GV6" s="134"/>
      <c r="GW6" s="134"/>
      <c r="GX6" s="13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23" t="s">
        <v>1</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5"/>
      <c r="AQ7" s="123" t="s">
        <v>2</v>
      </c>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5"/>
      <c r="CF7" s="123" t="s">
        <v>3</v>
      </c>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5"/>
      <c r="DU7" s="135" t="s">
        <v>4</v>
      </c>
      <c r="DV7" s="135"/>
      <c r="DW7" s="135"/>
      <c r="DX7" s="135"/>
      <c r="DY7" s="135"/>
      <c r="DZ7" s="135"/>
      <c r="EA7" s="135"/>
      <c r="EB7" s="135"/>
      <c r="EC7" s="135"/>
      <c r="ED7" s="135"/>
      <c r="EE7" s="135"/>
      <c r="EF7" s="135"/>
      <c r="EG7" s="135"/>
      <c r="EH7" s="135"/>
      <c r="EI7" s="135"/>
      <c r="EJ7" s="135"/>
      <c r="EK7" s="135"/>
      <c r="EL7" s="135"/>
      <c r="EM7" s="135"/>
      <c r="EN7" s="135"/>
      <c r="EO7" s="135"/>
      <c r="EP7" s="135"/>
      <c r="EQ7" s="135"/>
      <c r="ER7" s="135"/>
      <c r="ES7" s="135"/>
      <c r="ET7" s="135"/>
      <c r="EU7" s="135"/>
      <c r="EV7" s="135"/>
      <c r="EW7" s="135"/>
      <c r="EX7" s="135"/>
      <c r="EY7" s="135"/>
      <c r="EZ7" s="135"/>
      <c r="FA7" s="135"/>
      <c r="FB7" s="135"/>
      <c r="FC7" s="135"/>
      <c r="FD7" s="135"/>
      <c r="FE7" s="135"/>
      <c r="FF7" s="135"/>
      <c r="FG7" s="135"/>
      <c r="FH7" s="135"/>
      <c r="FI7" s="135"/>
      <c r="FJ7" s="126" t="s">
        <v>5</v>
      </c>
      <c r="FK7" s="126"/>
      <c r="FL7" s="126"/>
      <c r="FM7" s="126"/>
      <c r="FN7" s="126"/>
      <c r="FO7" s="126"/>
      <c r="FP7" s="126"/>
      <c r="FQ7" s="126"/>
      <c r="FR7" s="126"/>
      <c r="FS7" s="126"/>
      <c r="FT7" s="126"/>
      <c r="FU7" s="126"/>
      <c r="FV7" s="126"/>
      <c r="FW7" s="126"/>
      <c r="FX7" s="126"/>
      <c r="FY7" s="126"/>
      <c r="FZ7" s="126"/>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2"/>
      <c r="GZ7" s="2"/>
      <c r="HA7" s="2"/>
      <c r="HB7" s="2"/>
      <c r="HC7" s="2"/>
      <c r="HD7" s="2"/>
      <c r="HE7" s="2"/>
      <c r="HF7" s="2"/>
      <c r="HG7" s="2"/>
      <c r="HH7" s="2"/>
      <c r="HI7" s="2"/>
      <c r="HJ7" s="2"/>
      <c r="HK7" s="2"/>
      <c r="HL7" s="2"/>
      <c r="HM7" s="2"/>
      <c r="HN7" s="2"/>
      <c r="HO7" s="2"/>
      <c r="HP7" s="2"/>
      <c r="HQ7" s="2"/>
      <c r="HR7" s="2"/>
      <c r="HS7" s="2"/>
      <c r="HT7" s="2"/>
      <c r="HU7" s="2"/>
      <c r="HV7" s="2"/>
      <c r="HW7" s="2"/>
      <c r="HX7" s="126" t="s">
        <v>6</v>
      </c>
      <c r="HY7" s="126"/>
      <c r="HZ7" s="126"/>
      <c r="IA7" s="126"/>
      <c r="IB7" s="126"/>
      <c r="IC7" s="126"/>
      <c r="ID7" s="126"/>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t="s">
        <v>7</v>
      </c>
      <c r="JR7" s="126"/>
      <c r="JS7" s="126"/>
      <c r="JT7" s="126"/>
      <c r="JU7" s="126"/>
      <c r="JV7" s="126"/>
      <c r="JW7" s="126"/>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t="s">
        <v>8</v>
      </c>
      <c r="LK7" s="126"/>
      <c r="LL7" s="126"/>
      <c r="LM7" s="126"/>
      <c r="LN7" s="126"/>
      <c r="LO7" s="126"/>
      <c r="LP7" s="126"/>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3"/>
      <c r="ND7" s="136" t="s">
        <v>9</v>
      </c>
      <c r="NE7" s="137"/>
      <c r="NF7" s="137"/>
      <c r="NG7" s="137"/>
      <c r="NH7" s="137"/>
      <c r="NI7" s="137"/>
      <c r="NJ7" s="137"/>
      <c r="NK7" s="137"/>
      <c r="NL7" s="137"/>
      <c r="NM7" s="137"/>
      <c r="NN7" s="137"/>
      <c r="NO7" s="137"/>
      <c r="NP7" s="137"/>
      <c r="NQ7" s="138"/>
    </row>
    <row r="8" spans="1:382" ht="18.75" customHeight="1" x14ac:dyDescent="0.15">
      <c r="A8" s="2"/>
      <c r="B8" s="117" t="str">
        <f>データ!J7</f>
        <v>法非適用</v>
      </c>
      <c r="C8" s="118"/>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9"/>
      <c r="AQ8" s="117" t="str">
        <f>データ!K7</f>
        <v>駐車場整備事業</v>
      </c>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9"/>
      <c r="CF8" s="117" t="str">
        <f>データ!L7</f>
        <v>-</v>
      </c>
      <c r="CG8" s="118"/>
      <c r="CH8" s="118"/>
      <c r="CI8" s="118"/>
      <c r="CJ8" s="118"/>
      <c r="CK8" s="118"/>
      <c r="CL8" s="118"/>
      <c r="CM8" s="118"/>
      <c r="CN8" s="118"/>
      <c r="CO8" s="118"/>
      <c r="CP8" s="118"/>
      <c r="CQ8" s="118"/>
      <c r="CR8" s="118"/>
      <c r="CS8" s="118"/>
      <c r="CT8" s="118"/>
      <c r="CU8" s="118"/>
      <c r="CV8" s="118"/>
      <c r="CW8" s="118"/>
      <c r="CX8" s="118"/>
      <c r="CY8" s="118"/>
      <c r="CZ8" s="118"/>
      <c r="DA8" s="118"/>
      <c r="DB8" s="118"/>
      <c r="DC8" s="118"/>
      <c r="DD8" s="118"/>
      <c r="DE8" s="118"/>
      <c r="DF8" s="118"/>
      <c r="DG8" s="118"/>
      <c r="DH8" s="118"/>
      <c r="DI8" s="118"/>
      <c r="DJ8" s="118"/>
      <c r="DK8" s="118"/>
      <c r="DL8" s="118"/>
      <c r="DM8" s="118"/>
      <c r="DN8" s="118"/>
      <c r="DO8" s="118"/>
      <c r="DP8" s="118"/>
      <c r="DQ8" s="118"/>
      <c r="DR8" s="118"/>
      <c r="DS8" s="118"/>
      <c r="DT8" s="119"/>
      <c r="DU8" s="100" t="str">
        <f>データ!M7</f>
        <v>Ａ２Ｂ２</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公共施設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20">
        <f>データ!U7</f>
        <v>3214</v>
      </c>
      <c r="LK8" s="120"/>
      <c r="LL8" s="120"/>
      <c r="LM8" s="120"/>
      <c r="LN8" s="120"/>
      <c r="LO8" s="120"/>
      <c r="LP8" s="120"/>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3"/>
      <c r="ND8" s="131" t="s">
        <v>10</v>
      </c>
      <c r="NE8" s="132"/>
      <c r="NF8" s="121" t="s">
        <v>11</v>
      </c>
      <c r="NG8" s="121"/>
      <c r="NH8" s="121"/>
      <c r="NI8" s="121"/>
      <c r="NJ8" s="121"/>
      <c r="NK8" s="121"/>
      <c r="NL8" s="121"/>
      <c r="NM8" s="121"/>
      <c r="NN8" s="121"/>
      <c r="NO8" s="121"/>
      <c r="NP8" s="121"/>
      <c r="NQ8" s="122"/>
    </row>
    <row r="9" spans="1:382" ht="18.75" customHeight="1" x14ac:dyDescent="0.15">
      <c r="A9" s="2"/>
      <c r="B9" s="123" t="s">
        <v>12</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5"/>
      <c r="AQ9" s="123" t="s">
        <v>13</v>
      </c>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5"/>
      <c r="CF9" s="123" t="s">
        <v>14</v>
      </c>
      <c r="CG9" s="124"/>
      <c r="CH9" s="124"/>
      <c r="CI9" s="124"/>
      <c r="CJ9" s="124"/>
      <c r="CK9" s="124"/>
      <c r="CL9" s="124"/>
      <c r="CM9" s="124"/>
      <c r="CN9" s="124"/>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5"/>
      <c r="DU9" s="126" t="s">
        <v>15</v>
      </c>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6" t="s">
        <v>16</v>
      </c>
      <c r="HY9" s="126"/>
      <c r="HZ9" s="126"/>
      <c r="IA9" s="126"/>
      <c r="IB9" s="126"/>
      <c r="IC9" s="126"/>
      <c r="ID9" s="126"/>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t="s">
        <v>17</v>
      </c>
      <c r="JR9" s="126"/>
      <c r="JS9" s="126"/>
      <c r="JT9" s="126"/>
      <c r="JU9" s="126"/>
      <c r="JV9" s="126"/>
      <c r="JW9" s="126"/>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t="s">
        <v>18</v>
      </c>
      <c r="LK9" s="126"/>
      <c r="LL9" s="126"/>
      <c r="LM9" s="126"/>
      <c r="LN9" s="126"/>
      <c r="LO9" s="126"/>
      <c r="LP9" s="126"/>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3"/>
      <c r="ND9" s="127" t="s">
        <v>19</v>
      </c>
      <c r="NE9" s="128"/>
      <c r="NF9" s="129" t="s">
        <v>20</v>
      </c>
      <c r="NG9" s="129"/>
      <c r="NH9" s="129"/>
      <c r="NI9" s="129"/>
      <c r="NJ9" s="129"/>
      <c r="NK9" s="129"/>
      <c r="NL9" s="129"/>
      <c r="NM9" s="129"/>
      <c r="NN9" s="129"/>
      <c r="NO9" s="129"/>
      <c r="NP9" s="129"/>
      <c r="NQ9" s="130"/>
    </row>
    <row r="10" spans="1:382" ht="18.75" customHeight="1" x14ac:dyDescent="0.15">
      <c r="A10" s="2"/>
      <c r="B10" s="111" t="str">
        <f>データ!O7</f>
        <v>該当数値なし</v>
      </c>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3"/>
      <c r="AQ10" s="114" t="s">
        <v>116</v>
      </c>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6"/>
      <c r="CF10" s="117" t="str">
        <f>データ!Q7</f>
        <v>地下式</v>
      </c>
      <c r="CG10" s="118"/>
      <c r="CH10" s="118"/>
      <c r="CI10" s="118"/>
      <c r="CJ10" s="118"/>
      <c r="CK10" s="118"/>
      <c r="CL10" s="118"/>
      <c r="CM10" s="118"/>
      <c r="CN10" s="118"/>
      <c r="CO10" s="118"/>
      <c r="CP10" s="118"/>
      <c r="CQ10" s="118"/>
      <c r="CR10" s="118"/>
      <c r="CS10" s="118"/>
      <c r="CT10" s="118"/>
      <c r="CU10" s="118"/>
      <c r="CV10" s="118"/>
      <c r="CW10" s="118"/>
      <c r="CX10" s="118"/>
      <c r="CY10" s="118"/>
      <c r="CZ10" s="118"/>
      <c r="DA10" s="118"/>
      <c r="DB10" s="118"/>
      <c r="DC10" s="118"/>
      <c r="DD10" s="118"/>
      <c r="DE10" s="118"/>
      <c r="DF10" s="118"/>
      <c r="DG10" s="118"/>
      <c r="DH10" s="118"/>
      <c r="DI10" s="118"/>
      <c r="DJ10" s="118"/>
      <c r="DK10" s="118"/>
      <c r="DL10" s="118"/>
      <c r="DM10" s="118"/>
      <c r="DN10" s="118"/>
      <c r="DO10" s="118"/>
      <c r="DP10" s="118"/>
      <c r="DQ10" s="118"/>
      <c r="DR10" s="118"/>
      <c r="DS10" s="118"/>
      <c r="DT10" s="119"/>
      <c r="DU10" s="120">
        <f>データ!R7</f>
        <v>29</v>
      </c>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20">
        <f>データ!V7</f>
        <v>107</v>
      </c>
      <c r="HY10" s="120"/>
      <c r="HZ10" s="120"/>
      <c r="IA10" s="120"/>
      <c r="IB10" s="120"/>
      <c r="IC10" s="120"/>
      <c r="ID10" s="120"/>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f>データ!W7</f>
        <v>240</v>
      </c>
      <c r="JR10" s="120"/>
      <c r="JS10" s="120"/>
      <c r="JT10" s="120"/>
      <c r="JU10" s="120"/>
      <c r="JV10" s="120"/>
      <c r="JW10" s="120"/>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1"/>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1"/>
      <c r="NC15" s="2"/>
      <c r="ND15" s="107" t="s">
        <v>129</v>
      </c>
      <c r="NE15" s="108"/>
      <c r="NF15" s="108"/>
      <c r="NG15" s="108"/>
      <c r="NH15" s="108"/>
      <c r="NI15" s="108"/>
      <c r="NJ15" s="108"/>
      <c r="NK15" s="108"/>
      <c r="NL15" s="108"/>
      <c r="NM15" s="108"/>
      <c r="NN15" s="108"/>
      <c r="NO15" s="108"/>
      <c r="NP15" s="108"/>
      <c r="NQ15" s="108"/>
      <c r="NR15" s="109"/>
    </row>
    <row r="16" spans="1:382" ht="13.5" customHeight="1" x14ac:dyDescent="0.15">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10"/>
      <c r="NE16" s="108"/>
      <c r="NF16" s="108"/>
      <c r="NG16" s="108"/>
      <c r="NH16" s="108"/>
      <c r="NI16" s="108"/>
      <c r="NJ16" s="108"/>
      <c r="NK16" s="108"/>
      <c r="NL16" s="108"/>
      <c r="NM16" s="108"/>
      <c r="NN16" s="108"/>
      <c r="NO16" s="108"/>
      <c r="NP16" s="108"/>
      <c r="NQ16" s="108"/>
      <c r="NR16" s="109"/>
    </row>
    <row r="17" spans="1:382" ht="13.5" customHeight="1" x14ac:dyDescent="0.15">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10"/>
      <c r="NE17" s="108"/>
      <c r="NF17" s="108"/>
      <c r="NG17" s="108"/>
      <c r="NH17" s="108"/>
      <c r="NI17" s="108"/>
      <c r="NJ17" s="108"/>
      <c r="NK17" s="108"/>
      <c r="NL17" s="108"/>
      <c r="NM17" s="108"/>
      <c r="NN17" s="108"/>
      <c r="NO17" s="108"/>
      <c r="NP17" s="108"/>
      <c r="NQ17" s="108"/>
      <c r="NR17" s="109"/>
    </row>
    <row r="18" spans="1:382" ht="13.5" customHeight="1" x14ac:dyDescent="0.15">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10"/>
      <c r="NE18" s="108"/>
      <c r="NF18" s="108"/>
      <c r="NG18" s="108"/>
      <c r="NH18" s="108"/>
      <c r="NI18" s="108"/>
      <c r="NJ18" s="108"/>
      <c r="NK18" s="108"/>
      <c r="NL18" s="108"/>
      <c r="NM18" s="108"/>
      <c r="NN18" s="108"/>
      <c r="NO18" s="108"/>
      <c r="NP18" s="108"/>
      <c r="NQ18" s="108"/>
      <c r="NR18" s="109"/>
    </row>
    <row r="19" spans="1:382" ht="13.5" customHeight="1" x14ac:dyDescent="0.15">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10"/>
      <c r="NE19" s="108"/>
      <c r="NF19" s="108"/>
      <c r="NG19" s="108"/>
      <c r="NH19" s="108"/>
      <c r="NI19" s="108"/>
      <c r="NJ19" s="108"/>
      <c r="NK19" s="108"/>
      <c r="NL19" s="108"/>
      <c r="NM19" s="108"/>
      <c r="NN19" s="108"/>
      <c r="NO19" s="108"/>
      <c r="NP19" s="108"/>
      <c r="NQ19" s="108"/>
      <c r="NR19" s="109"/>
    </row>
    <row r="20" spans="1:382" ht="13.5" customHeight="1" x14ac:dyDescent="0.15">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10"/>
      <c r="NE20" s="108"/>
      <c r="NF20" s="108"/>
      <c r="NG20" s="108"/>
      <c r="NH20" s="108"/>
      <c r="NI20" s="108"/>
      <c r="NJ20" s="108"/>
      <c r="NK20" s="108"/>
      <c r="NL20" s="108"/>
      <c r="NM20" s="108"/>
      <c r="NN20" s="108"/>
      <c r="NO20" s="108"/>
      <c r="NP20" s="108"/>
      <c r="NQ20" s="108"/>
      <c r="NR20" s="109"/>
    </row>
    <row r="21" spans="1:382" ht="13.5" customHeight="1" x14ac:dyDescent="0.15">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10"/>
      <c r="NE21" s="108"/>
      <c r="NF21" s="108"/>
      <c r="NG21" s="108"/>
      <c r="NH21" s="108"/>
      <c r="NI21" s="108"/>
      <c r="NJ21" s="108"/>
      <c r="NK21" s="108"/>
      <c r="NL21" s="108"/>
      <c r="NM21" s="108"/>
      <c r="NN21" s="108"/>
      <c r="NO21" s="108"/>
      <c r="NP21" s="108"/>
      <c r="NQ21" s="108"/>
      <c r="NR21" s="109"/>
    </row>
    <row r="22" spans="1:382" ht="13.5" customHeight="1" x14ac:dyDescent="0.15">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10"/>
      <c r="NE22" s="108"/>
      <c r="NF22" s="108"/>
      <c r="NG22" s="108"/>
      <c r="NH22" s="108"/>
      <c r="NI22" s="108"/>
      <c r="NJ22" s="108"/>
      <c r="NK22" s="108"/>
      <c r="NL22" s="108"/>
      <c r="NM22" s="108"/>
      <c r="NN22" s="108"/>
      <c r="NO22" s="108"/>
      <c r="NP22" s="108"/>
      <c r="NQ22" s="108"/>
      <c r="NR22" s="109"/>
    </row>
    <row r="23" spans="1:382" ht="13.5" customHeight="1" x14ac:dyDescent="0.15">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10"/>
      <c r="NE23" s="108"/>
      <c r="NF23" s="108"/>
      <c r="NG23" s="108"/>
      <c r="NH23" s="108"/>
      <c r="NI23" s="108"/>
      <c r="NJ23" s="108"/>
      <c r="NK23" s="108"/>
      <c r="NL23" s="108"/>
      <c r="NM23" s="108"/>
      <c r="NN23" s="108"/>
      <c r="NO23" s="108"/>
      <c r="NP23" s="108"/>
      <c r="NQ23" s="108"/>
      <c r="NR23" s="109"/>
    </row>
    <row r="24" spans="1:382" ht="13.5" customHeight="1" x14ac:dyDescent="0.15">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10"/>
      <c r="NE24" s="108"/>
      <c r="NF24" s="108"/>
      <c r="NG24" s="108"/>
      <c r="NH24" s="108"/>
      <c r="NI24" s="108"/>
      <c r="NJ24" s="108"/>
      <c r="NK24" s="108"/>
      <c r="NL24" s="108"/>
      <c r="NM24" s="108"/>
      <c r="NN24" s="108"/>
      <c r="NO24" s="108"/>
      <c r="NP24" s="108"/>
      <c r="NQ24" s="108"/>
      <c r="NR24" s="109"/>
    </row>
    <row r="25" spans="1:382" ht="13.5" customHeight="1" x14ac:dyDescent="0.15">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10"/>
      <c r="NE25" s="108"/>
      <c r="NF25" s="108"/>
      <c r="NG25" s="108"/>
      <c r="NH25" s="108"/>
      <c r="NI25" s="108"/>
      <c r="NJ25" s="108"/>
      <c r="NK25" s="108"/>
      <c r="NL25" s="108"/>
      <c r="NM25" s="108"/>
      <c r="NN25" s="108"/>
      <c r="NO25" s="108"/>
      <c r="NP25" s="108"/>
      <c r="NQ25" s="108"/>
      <c r="NR25" s="109"/>
    </row>
    <row r="26" spans="1:382" ht="13.5" customHeight="1" x14ac:dyDescent="0.15">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10"/>
      <c r="NE26" s="108"/>
      <c r="NF26" s="108"/>
      <c r="NG26" s="108"/>
      <c r="NH26" s="108"/>
      <c r="NI26" s="108"/>
      <c r="NJ26" s="108"/>
      <c r="NK26" s="108"/>
      <c r="NL26" s="108"/>
      <c r="NM26" s="108"/>
      <c r="NN26" s="108"/>
      <c r="NO26" s="108"/>
      <c r="NP26" s="108"/>
      <c r="NQ26" s="108"/>
      <c r="NR26" s="109"/>
    </row>
    <row r="27" spans="1:382" ht="13.5" customHeight="1" x14ac:dyDescent="0.15">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10"/>
      <c r="NE27" s="108"/>
      <c r="NF27" s="108"/>
      <c r="NG27" s="108"/>
      <c r="NH27" s="108"/>
      <c r="NI27" s="108"/>
      <c r="NJ27" s="108"/>
      <c r="NK27" s="108"/>
      <c r="NL27" s="108"/>
      <c r="NM27" s="108"/>
      <c r="NN27" s="108"/>
      <c r="NO27" s="108"/>
      <c r="NP27" s="108"/>
      <c r="NQ27" s="108"/>
      <c r="NR27" s="109"/>
    </row>
    <row r="28" spans="1:382" ht="13.5" customHeight="1" x14ac:dyDescent="0.15">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10"/>
      <c r="NE28" s="108"/>
      <c r="NF28" s="108"/>
      <c r="NG28" s="108"/>
      <c r="NH28" s="108"/>
      <c r="NI28" s="108"/>
      <c r="NJ28" s="108"/>
      <c r="NK28" s="108"/>
      <c r="NL28" s="108"/>
      <c r="NM28" s="108"/>
      <c r="NN28" s="108"/>
      <c r="NO28" s="108"/>
      <c r="NP28" s="108"/>
      <c r="NQ28" s="108"/>
      <c r="NR28" s="109"/>
    </row>
    <row r="29" spans="1:382" ht="13.5" customHeight="1" x14ac:dyDescent="0.15">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10"/>
      <c r="NE29" s="108"/>
      <c r="NF29" s="108"/>
      <c r="NG29" s="108"/>
      <c r="NH29" s="108"/>
      <c r="NI29" s="108"/>
      <c r="NJ29" s="108"/>
      <c r="NK29" s="108"/>
      <c r="NL29" s="108"/>
      <c r="NM29" s="108"/>
      <c r="NN29" s="108"/>
      <c r="NO29" s="108"/>
      <c r="NP29" s="108"/>
      <c r="NQ29" s="108"/>
      <c r="NR29" s="109"/>
    </row>
    <row r="30" spans="1:382" ht="13.5" customHeight="1" x14ac:dyDescent="0.15">
      <c r="A30" s="2"/>
      <c r="B30" s="12"/>
      <c r="C30" s="2"/>
      <c r="D30" s="2"/>
      <c r="E30" s="2"/>
      <c r="F30" s="2"/>
      <c r="I30" s="2"/>
      <c r="J30" s="2"/>
      <c r="K30" s="2"/>
      <c r="L30" s="2"/>
      <c r="M30" s="2"/>
      <c r="N30" s="2"/>
      <c r="O30" s="2"/>
      <c r="P30" s="2"/>
      <c r="Q30" s="2"/>
      <c r="R30" s="15"/>
      <c r="S30" s="15"/>
      <c r="T30" s="15"/>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3"/>
      <c r="NC30" s="2"/>
      <c r="ND30" s="110"/>
      <c r="NE30" s="108"/>
      <c r="NF30" s="108"/>
      <c r="NG30" s="108"/>
      <c r="NH30" s="108"/>
      <c r="NI30" s="108"/>
      <c r="NJ30" s="108"/>
      <c r="NK30" s="108"/>
      <c r="NL30" s="108"/>
      <c r="NM30" s="108"/>
      <c r="NN30" s="108"/>
      <c r="NO30" s="108"/>
      <c r="NP30" s="108"/>
      <c r="NQ30" s="108"/>
      <c r="NR30" s="109"/>
    </row>
    <row r="31" spans="1:382" ht="13.5" customHeight="1" x14ac:dyDescent="0.15">
      <c r="A31" s="2"/>
      <c r="B31" s="12"/>
      <c r="C31" s="2"/>
      <c r="D31" s="2"/>
      <c r="E31" s="2"/>
      <c r="F31" s="2"/>
      <c r="I31" s="17"/>
      <c r="J31" s="94" t="s">
        <v>27</v>
      </c>
      <c r="K31" s="95"/>
      <c r="L31" s="95"/>
      <c r="M31" s="95"/>
      <c r="N31" s="95"/>
      <c r="O31" s="95"/>
      <c r="P31" s="95"/>
      <c r="Q31" s="95"/>
      <c r="R31" s="95"/>
      <c r="S31" s="95"/>
      <c r="T31" s="96"/>
      <c r="U31" s="98">
        <f>データ!Y7</f>
        <v>100</v>
      </c>
      <c r="V31" s="98"/>
      <c r="W31" s="98"/>
      <c r="X31" s="98"/>
      <c r="Y31" s="98"/>
      <c r="Z31" s="98"/>
      <c r="AA31" s="98"/>
      <c r="AB31" s="98"/>
      <c r="AC31" s="98"/>
      <c r="AD31" s="98"/>
      <c r="AE31" s="98"/>
      <c r="AF31" s="98"/>
      <c r="AG31" s="98"/>
      <c r="AH31" s="98"/>
      <c r="AI31" s="98"/>
      <c r="AJ31" s="98"/>
      <c r="AK31" s="98"/>
      <c r="AL31" s="98"/>
      <c r="AM31" s="98"/>
      <c r="AN31" s="98">
        <f>データ!Z7</f>
        <v>98</v>
      </c>
      <c r="AO31" s="98"/>
      <c r="AP31" s="98"/>
      <c r="AQ31" s="98"/>
      <c r="AR31" s="98"/>
      <c r="AS31" s="98"/>
      <c r="AT31" s="98"/>
      <c r="AU31" s="98"/>
      <c r="AV31" s="98"/>
      <c r="AW31" s="98"/>
      <c r="AX31" s="98"/>
      <c r="AY31" s="98"/>
      <c r="AZ31" s="98"/>
      <c r="BA31" s="98"/>
      <c r="BB31" s="98"/>
      <c r="BC31" s="98"/>
      <c r="BD31" s="98"/>
      <c r="BE31" s="98"/>
      <c r="BF31" s="98"/>
      <c r="BG31" s="98">
        <f>データ!AA7</f>
        <v>98.8</v>
      </c>
      <c r="BH31" s="98"/>
      <c r="BI31" s="98"/>
      <c r="BJ31" s="98"/>
      <c r="BK31" s="98"/>
      <c r="BL31" s="98"/>
      <c r="BM31" s="98"/>
      <c r="BN31" s="98"/>
      <c r="BO31" s="98"/>
      <c r="BP31" s="98"/>
      <c r="BQ31" s="98"/>
      <c r="BR31" s="98"/>
      <c r="BS31" s="98"/>
      <c r="BT31" s="98"/>
      <c r="BU31" s="98"/>
      <c r="BV31" s="98"/>
      <c r="BW31" s="98"/>
      <c r="BX31" s="98"/>
      <c r="BY31" s="98"/>
      <c r="BZ31" s="98">
        <f>データ!AB7</f>
        <v>100.1</v>
      </c>
      <c r="CA31" s="98"/>
      <c r="CB31" s="98"/>
      <c r="CC31" s="98"/>
      <c r="CD31" s="98"/>
      <c r="CE31" s="98"/>
      <c r="CF31" s="98"/>
      <c r="CG31" s="98"/>
      <c r="CH31" s="98"/>
      <c r="CI31" s="98"/>
      <c r="CJ31" s="98"/>
      <c r="CK31" s="98"/>
      <c r="CL31" s="98"/>
      <c r="CM31" s="98"/>
      <c r="CN31" s="98"/>
      <c r="CO31" s="98"/>
      <c r="CP31" s="98"/>
      <c r="CQ31" s="98"/>
      <c r="CR31" s="98"/>
      <c r="CS31" s="98">
        <f>データ!AC7</f>
        <v>100.1</v>
      </c>
      <c r="CT31" s="98"/>
      <c r="CU31" s="98"/>
      <c r="CV31" s="98"/>
      <c r="CW31" s="98"/>
      <c r="CX31" s="98"/>
      <c r="CY31" s="98"/>
      <c r="CZ31" s="98"/>
      <c r="DA31" s="98"/>
      <c r="DB31" s="98"/>
      <c r="DC31" s="98"/>
      <c r="DD31" s="98"/>
      <c r="DE31" s="98"/>
      <c r="DF31" s="98"/>
      <c r="DG31" s="98"/>
      <c r="DH31" s="98"/>
      <c r="DI31" s="98"/>
      <c r="DJ31" s="98"/>
      <c r="DK31" s="98"/>
      <c r="DL31" s="18"/>
      <c r="DM31" s="18"/>
      <c r="DN31" s="18"/>
      <c r="DO31" s="18"/>
      <c r="DP31" s="18"/>
      <c r="DQ31" s="18"/>
      <c r="DR31" s="18"/>
      <c r="DS31" s="18"/>
      <c r="DT31" s="18"/>
      <c r="DU31" s="18"/>
      <c r="DV31" s="18"/>
      <c r="DW31" s="18"/>
      <c r="DX31" s="18"/>
      <c r="DY31" s="18"/>
      <c r="DZ31" s="18"/>
      <c r="EA31" s="94" t="s">
        <v>27</v>
      </c>
      <c r="EB31" s="95"/>
      <c r="EC31" s="95"/>
      <c r="ED31" s="95"/>
      <c r="EE31" s="95"/>
      <c r="EF31" s="95"/>
      <c r="EG31" s="95"/>
      <c r="EH31" s="95"/>
      <c r="EI31" s="95"/>
      <c r="EJ31" s="95"/>
      <c r="EK31" s="96"/>
      <c r="EL31" s="98">
        <f>データ!AJ7</f>
        <v>90.8</v>
      </c>
      <c r="EM31" s="98"/>
      <c r="EN31" s="98"/>
      <c r="EO31" s="98"/>
      <c r="EP31" s="98"/>
      <c r="EQ31" s="98"/>
      <c r="ER31" s="98"/>
      <c r="ES31" s="98"/>
      <c r="ET31" s="98"/>
      <c r="EU31" s="98"/>
      <c r="EV31" s="98"/>
      <c r="EW31" s="98"/>
      <c r="EX31" s="98"/>
      <c r="EY31" s="98"/>
      <c r="EZ31" s="98"/>
      <c r="FA31" s="98"/>
      <c r="FB31" s="98"/>
      <c r="FC31" s="98"/>
      <c r="FD31" s="98"/>
      <c r="FE31" s="98">
        <f>データ!AK7</f>
        <v>87.7</v>
      </c>
      <c r="FF31" s="98"/>
      <c r="FG31" s="98"/>
      <c r="FH31" s="98"/>
      <c r="FI31" s="98"/>
      <c r="FJ31" s="98"/>
      <c r="FK31" s="98"/>
      <c r="FL31" s="98"/>
      <c r="FM31" s="98"/>
      <c r="FN31" s="98"/>
      <c r="FO31" s="98"/>
      <c r="FP31" s="98"/>
      <c r="FQ31" s="98"/>
      <c r="FR31" s="98"/>
      <c r="FS31" s="98"/>
      <c r="FT31" s="98"/>
      <c r="FU31" s="98"/>
      <c r="FV31" s="98"/>
      <c r="FW31" s="98"/>
      <c r="FX31" s="98">
        <f>データ!AL7</f>
        <v>87</v>
      </c>
      <c r="FY31" s="98"/>
      <c r="FZ31" s="98"/>
      <c r="GA31" s="98"/>
      <c r="GB31" s="98"/>
      <c r="GC31" s="98"/>
      <c r="GD31" s="98"/>
      <c r="GE31" s="98"/>
      <c r="GF31" s="98"/>
      <c r="GG31" s="98"/>
      <c r="GH31" s="98"/>
      <c r="GI31" s="98"/>
      <c r="GJ31" s="98"/>
      <c r="GK31" s="98"/>
      <c r="GL31" s="98"/>
      <c r="GM31" s="98"/>
      <c r="GN31" s="98"/>
      <c r="GO31" s="98"/>
      <c r="GP31" s="98"/>
      <c r="GQ31" s="98">
        <f>データ!AM7</f>
        <v>90</v>
      </c>
      <c r="GR31" s="98"/>
      <c r="GS31" s="98"/>
      <c r="GT31" s="98"/>
      <c r="GU31" s="98"/>
      <c r="GV31" s="98"/>
      <c r="GW31" s="98"/>
      <c r="GX31" s="98"/>
      <c r="GY31" s="98"/>
      <c r="GZ31" s="98"/>
      <c r="HA31" s="98"/>
      <c r="HB31" s="98"/>
      <c r="HC31" s="98"/>
      <c r="HD31" s="98"/>
      <c r="HE31" s="98"/>
      <c r="HF31" s="98"/>
      <c r="HG31" s="98"/>
      <c r="HH31" s="98"/>
      <c r="HI31" s="98"/>
      <c r="HJ31" s="98">
        <f>データ!AN7</f>
        <v>88.2</v>
      </c>
      <c r="HK31" s="98"/>
      <c r="HL31" s="98"/>
      <c r="HM31" s="98"/>
      <c r="HN31" s="98"/>
      <c r="HO31" s="98"/>
      <c r="HP31" s="98"/>
      <c r="HQ31" s="98"/>
      <c r="HR31" s="98"/>
      <c r="HS31" s="98"/>
      <c r="HT31" s="98"/>
      <c r="HU31" s="98"/>
      <c r="HV31" s="98"/>
      <c r="HW31" s="98"/>
      <c r="HX31" s="98"/>
      <c r="HY31" s="98"/>
      <c r="HZ31" s="98"/>
      <c r="IA31" s="98"/>
      <c r="IB31" s="98"/>
      <c r="IC31" s="19"/>
      <c r="ID31" s="19"/>
      <c r="IE31" s="19"/>
      <c r="IF31" s="19"/>
      <c r="IG31" s="19"/>
      <c r="IH31" s="19"/>
      <c r="II31" s="19"/>
      <c r="IJ31" s="20"/>
      <c r="IK31" s="19"/>
      <c r="IL31" s="19"/>
      <c r="IM31" s="19"/>
      <c r="IN31" s="19"/>
      <c r="IO31" s="19"/>
      <c r="IP31" s="19"/>
      <c r="IQ31" s="19"/>
      <c r="IR31" s="94" t="s">
        <v>27</v>
      </c>
      <c r="IS31" s="95"/>
      <c r="IT31" s="95"/>
      <c r="IU31" s="95"/>
      <c r="IV31" s="95"/>
      <c r="IW31" s="95"/>
      <c r="IX31" s="95"/>
      <c r="IY31" s="95"/>
      <c r="IZ31" s="95"/>
      <c r="JA31" s="95"/>
      <c r="JB31" s="96"/>
      <c r="JC31" s="66">
        <f>データ!DK7</f>
        <v>216.8</v>
      </c>
      <c r="JD31" s="67"/>
      <c r="JE31" s="67"/>
      <c r="JF31" s="67"/>
      <c r="JG31" s="67"/>
      <c r="JH31" s="67"/>
      <c r="JI31" s="67"/>
      <c r="JJ31" s="67"/>
      <c r="JK31" s="67"/>
      <c r="JL31" s="67"/>
      <c r="JM31" s="67"/>
      <c r="JN31" s="67"/>
      <c r="JO31" s="67"/>
      <c r="JP31" s="67"/>
      <c r="JQ31" s="67"/>
      <c r="JR31" s="67"/>
      <c r="JS31" s="67"/>
      <c r="JT31" s="67"/>
      <c r="JU31" s="68"/>
      <c r="JV31" s="66">
        <f>データ!DL7</f>
        <v>216.8</v>
      </c>
      <c r="JW31" s="67"/>
      <c r="JX31" s="67"/>
      <c r="JY31" s="67"/>
      <c r="JZ31" s="67"/>
      <c r="KA31" s="67"/>
      <c r="KB31" s="67"/>
      <c r="KC31" s="67"/>
      <c r="KD31" s="67"/>
      <c r="KE31" s="67"/>
      <c r="KF31" s="67"/>
      <c r="KG31" s="67"/>
      <c r="KH31" s="67"/>
      <c r="KI31" s="67"/>
      <c r="KJ31" s="67"/>
      <c r="KK31" s="67"/>
      <c r="KL31" s="67"/>
      <c r="KM31" s="67"/>
      <c r="KN31" s="68"/>
      <c r="KO31" s="66">
        <f>データ!DM7</f>
        <v>180.4</v>
      </c>
      <c r="KP31" s="67"/>
      <c r="KQ31" s="67"/>
      <c r="KR31" s="67"/>
      <c r="KS31" s="67"/>
      <c r="KT31" s="67"/>
      <c r="KU31" s="67"/>
      <c r="KV31" s="67"/>
      <c r="KW31" s="67"/>
      <c r="KX31" s="67"/>
      <c r="KY31" s="67"/>
      <c r="KZ31" s="67"/>
      <c r="LA31" s="67"/>
      <c r="LB31" s="67"/>
      <c r="LC31" s="67"/>
      <c r="LD31" s="67"/>
      <c r="LE31" s="67"/>
      <c r="LF31" s="67"/>
      <c r="LG31" s="68"/>
      <c r="LH31" s="66">
        <f>データ!DN7</f>
        <v>158.9</v>
      </c>
      <c r="LI31" s="67"/>
      <c r="LJ31" s="67"/>
      <c r="LK31" s="67"/>
      <c r="LL31" s="67"/>
      <c r="LM31" s="67"/>
      <c r="LN31" s="67"/>
      <c r="LO31" s="67"/>
      <c r="LP31" s="67"/>
      <c r="LQ31" s="67"/>
      <c r="LR31" s="67"/>
      <c r="LS31" s="67"/>
      <c r="LT31" s="67"/>
      <c r="LU31" s="67"/>
      <c r="LV31" s="67"/>
      <c r="LW31" s="67"/>
      <c r="LX31" s="67"/>
      <c r="LY31" s="67"/>
      <c r="LZ31" s="68"/>
      <c r="MA31" s="66">
        <f>データ!DO7</f>
        <v>171</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3"/>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2"/>
      <c r="C32" s="2"/>
      <c r="D32" s="2"/>
      <c r="E32" s="2"/>
      <c r="F32" s="2"/>
      <c r="G32" s="2"/>
      <c r="H32" s="2"/>
      <c r="I32" s="17"/>
      <c r="J32" s="94" t="s">
        <v>29</v>
      </c>
      <c r="K32" s="95"/>
      <c r="L32" s="95"/>
      <c r="M32" s="95"/>
      <c r="N32" s="95"/>
      <c r="O32" s="95"/>
      <c r="P32" s="95"/>
      <c r="Q32" s="95"/>
      <c r="R32" s="95"/>
      <c r="S32" s="95"/>
      <c r="T32" s="96"/>
      <c r="U32" s="98">
        <f>データ!AD7</f>
        <v>127.8</v>
      </c>
      <c r="V32" s="98"/>
      <c r="W32" s="98"/>
      <c r="X32" s="98"/>
      <c r="Y32" s="98"/>
      <c r="Z32" s="98"/>
      <c r="AA32" s="98"/>
      <c r="AB32" s="98"/>
      <c r="AC32" s="98"/>
      <c r="AD32" s="98"/>
      <c r="AE32" s="98"/>
      <c r="AF32" s="98"/>
      <c r="AG32" s="98"/>
      <c r="AH32" s="98"/>
      <c r="AI32" s="98"/>
      <c r="AJ32" s="98"/>
      <c r="AK32" s="98"/>
      <c r="AL32" s="98"/>
      <c r="AM32" s="98"/>
      <c r="AN32" s="98">
        <f>データ!AE7</f>
        <v>146.5</v>
      </c>
      <c r="AO32" s="98"/>
      <c r="AP32" s="98"/>
      <c r="AQ32" s="98"/>
      <c r="AR32" s="98"/>
      <c r="AS32" s="98"/>
      <c r="AT32" s="98"/>
      <c r="AU32" s="98"/>
      <c r="AV32" s="98"/>
      <c r="AW32" s="98"/>
      <c r="AX32" s="98"/>
      <c r="AY32" s="98"/>
      <c r="AZ32" s="98"/>
      <c r="BA32" s="98"/>
      <c r="BB32" s="98"/>
      <c r="BC32" s="98"/>
      <c r="BD32" s="98"/>
      <c r="BE32" s="98"/>
      <c r="BF32" s="98"/>
      <c r="BG32" s="98">
        <f>データ!AF7</f>
        <v>142.69999999999999</v>
      </c>
      <c r="BH32" s="98"/>
      <c r="BI32" s="98"/>
      <c r="BJ32" s="98"/>
      <c r="BK32" s="98"/>
      <c r="BL32" s="98"/>
      <c r="BM32" s="98"/>
      <c r="BN32" s="98"/>
      <c r="BO32" s="98"/>
      <c r="BP32" s="98"/>
      <c r="BQ32" s="98"/>
      <c r="BR32" s="98"/>
      <c r="BS32" s="98"/>
      <c r="BT32" s="98"/>
      <c r="BU32" s="98"/>
      <c r="BV32" s="98"/>
      <c r="BW32" s="98"/>
      <c r="BX32" s="98"/>
      <c r="BY32" s="98"/>
      <c r="BZ32" s="98">
        <f>データ!AG7</f>
        <v>156.80000000000001</v>
      </c>
      <c r="CA32" s="98"/>
      <c r="CB32" s="98"/>
      <c r="CC32" s="98"/>
      <c r="CD32" s="98"/>
      <c r="CE32" s="98"/>
      <c r="CF32" s="98"/>
      <c r="CG32" s="98"/>
      <c r="CH32" s="98"/>
      <c r="CI32" s="98"/>
      <c r="CJ32" s="98"/>
      <c r="CK32" s="98"/>
      <c r="CL32" s="98"/>
      <c r="CM32" s="98"/>
      <c r="CN32" s="98"/>
      <c r="CO32" s="98"/>
      <c r="CP32" s="98"/>
      <c r="CQ32" s="98"/>
      <c r="CR32" s="98"/>
      <c r="CS32" s="98">
        <f>データ!AH7</f>
        <v>166.4</v>
      </c>
      <c r="CT32" s="98"/>
      <c r="CU32" s="98"/>
      <c r="CV32" s="98"/>
      <c r="CW32" s="98"/>
      <c r="CX32" s="98"/>
      <c r="CY32" s="98"/>
      <c r="CZ32" s="98"/>
      <c r="DA32" s="98"/>
      <c r="DB32" s="98"/>
      <c r="DC32" s="98"/>
      <c r="DD32" s="98"/>
      <c r="DE32" s="98"/>
      <c r="DF32" s="98"/>
      <c r="DG32" s="98"/>
      <c r="DH32" s="98"/>
      <c r="DI32" s="98"/>
      <c r="DJ32" s="98"/>
      <c r="DK32" s="98"/>
      <c r="DL32" s="18"/>
      <c r="DM32" s="18"/>
      <c r="DN32" s="18"/>
      <c r="DO32" s="18"/>
      <c r="DP32" s="18"/>
      <c r="DQ32" s="18"/>
      <c r="DR32" s="18"/>
      <c r="DS32" s="18"/>
      <c r="DT32" s="18"/>
      <c r="DU32" s="18"/>
      <c r="DV32" s="18"/>
      <c r="DW32" s="18"/>
      <c r="DX32" s="18"/>
      <c r="DY32" s="18"/>
      <c r="DZ32" s="18"/>
      <c r="EA32" s="94" t="s">
        <v>29</v>
      </c>
      <c r="EB32" s="95"/>
      <c r="EC32" s="95"/>
      <c r="ED32" s="95"/>
      <c r="EE32" s="95"/>
      <c r="EF32" s="95"/>
      <c r="EG32" s="95"/>
      <c r="EH32" s="95"/>
      <c r="EI32" s="95"/>
      <c r="EJ32" s="95"/>
      <c r="EK32" s="96"/>
      <c r="EL32" s="98">
        <f>データ!AO7</f>
        <v>6.6</v>
      </c>
      <c r="EM32" s="98"/>
      <c r="EN32" s="98"/>
      <c r="EO32" s="98"/>
      <c r="EP32" s="98"/>
      <c r="EQ32" s="98"/>
      <c r="ER32" s="98"/>
      <c r="ES32" s="98"/>
      <c r="ET32" s="98"/>
      <c r="EU32" s="98"/>
      <c r="EV32" s="98"/>
      <c r="EW32" s="98"/>
      <c r="EX32" s="98"/>
      <c r="EY32" s="98"/>
      <c r="EZ32" s="98"/>
      <c r="FA32" s="98"/>
      <c r="FB32" s="98"/>
      <c r="FC32" s="98"/>
      <c r="FD32" s="98"/>
      <c r="FE32" s="98">
        <f>データ!AP7</f>
        <v>5.5</v>
      </c>
      <c r="FF32" s="98"/>
      <c r="FG32" s="98"/>
      <c r="FH32" s="98"/>
      <c r="FI32" s="98"/>
      <c r="FJ32" s="98"/>
      <c r="FK32" s="98"/>
      <c r="FL32" s="98"/>
      <c r="FM32" s="98"/>
      <c r="FN32" s="98"/>
      <c r="FO32" s="98"/>
      <c r="FP32" s="98"/>
      <c r="FQ32" s="98"/>
      <c r="FR32" s="98"/>
      <c r="FS32" s="98"/>
      <c r="FT32" s="98"/>
      <c r="FU32" s="98"/>
      <c r="FV32" s="98"/>
      <c r="FW32" s="98"/>
      <c r="FX32" s="98">
        <f>データ!AQ7</f>
        <v>4.0999999999999996</v>
      </c>
      <c r="FY32" s="98"/>
      <c r="FZ32" s="98"/>
      <c r="GA32" s="98"/>
      <c r="GB32" s="98"/>
      <c r="GC32" s="98"/>
      <c r="GD32" s="98"/>
      <c r="GE32" s="98"/>
      <c r="GF32" s="98"/>
      <c r="GG32" s="98"/>
      <c r="GH32" s="98"/>
      <c r="GI32" s="98"/>
      <c r="GJ32" s="98"/>
      <c r="GK32" s="98"/>
      <c r="GL32" s="98"/>
      <c r="GM32" s="98"/>
      <c r="GN32" s="98"/>
      <c r="GO32" s="98"/>
      <c r="GP32" s="98"/>
      <c r="GQ32" s="98">
        <f>データ!AR7</f>
        <v>3.7</v>
      </c>
      <c r="GR32" s="98"/>
      <c r="GS32" s="98"/>
      <c r="GT32" s="98"/>
      <c r="GU32" s="98"/>
      <c r="GV32" s="98"/>
      <c r="GW32" s="98"/>
      <c r="GX32" s="98"/>
      <c r="GY32" s="98"/>
      <c r="GZ32" s="98"/>
      <c r="HA32" s="98"/>
      <c r="HB32" s="98"/>
      <c r="HC32" s="98"/>
      <c r="HD32" s="98"/>
      <c r="HE32" s="98"/>
      <c r="HF32" s="98"/>
      <c r="HG32" s="98"/>
      <c r="HH32" s="98"/>
      <c r="HI32" s="98"/>
      <c r="HJ32" s="98">
        <f>データ!AS7</f>
        <v>3.2</v>
      </c>
      <c r="HK32" s="98"/>
      <c r="HL32" s="98"/>
      <c r="HM32" s="98"/>
      <c r="HN32" s="98"/>
      <c r="HO32" s="98"/>
      <c r="HP32" s="98"/>
      <c r="HQ32" s="98"/>
      <c r="HR32" s="98"/>
      <c r="HS32" s="98"/>
      <c r="HT32" s="98"/>
      <c r="HU32" s="98"/>
      <c r="HV32" s="98"/>
      <c r="HW32" s="98"/>
      <c r="HX32" s="98"/>
      <c r="HY32" s="98"/>
      <c r="HZ32" s="98"/>
      <c r="IA32" s="98"/>
      <c r="IB32" s="98"/>
      <c r="IC32" s="19"/>
      <c r="ID32" s="19"/>
      <c r="IE32" s="19"/>
      <c r="IF32" s="19"/>
      <c r="IG32" s="19"/>
      <c r="IH32" s="19"/>
      <c r="II32" s="19"/>
      <c r="IJ32" s="20"/>
      <c r="IK32" s="19"/>
      <c r="IL32" s="19"/>
      <c r="IM32" s="19"/>
      <c r="IN32" s="19"/>
      <c r="IO32" s="19"/>
      <c r="IP32" s="19"/>
      <c r="IQ32" s="19"/>
      <c r="IR32" s="94" t="s">
        <v>29</v>
      </c>
      <c r="IS32" s="95"/>
      <c r="IT32" s="95"/>
      <c r="IU32" s="95"/>
      <c r="IV32" s="95"/>
      <c r="IW32" s="95"/>
      <c r="IX32" s="95"/>
      <c r="IY32" s="95"/>
      <c r="IZ32" s="95"/>
      <c r="JA32" s="95"/>
      <c r="JB32" s="96"/>
      <c r="JC32" s="66">
        <f>データ!DP7</f>
        <v>131</v>
      </c>
      <c r="JD32" s="67"/>
      <c r="JE32" s="67"/>
      <c r="JF32" s="67"/>
      <c r="JG32" s="67"/>
      <c r="JH32" s="67"/>
      <c r="JI32" s="67"/>
      <c r="JJ32" s="67"/>
      <c r="JK32" s="67"/>
      <c r="JL32" s="67"/>
      <c r="JM32" s="67"/>
      <c r="JN32" s="67"/>
      <c r="JO32" s="67"/>
      <c r="JP32" s="67"/>
      <c r="JQ32" s="67"/>
      <c r="JR32" s="67"/>
      <c r="JS32" s="67"/>
      <c r="JT32" s="67"/>
      <c r="JU32" s="68"/>
      <c r="JV32" s="66">
        <f>データ!DQ7</f>
        <v>136.80000000000001</v>
      </c>
      <c r="JW32" s="67"/>
      <c r="JX32" s="67"/>
      <c r="JY32" s="67"/>
      <c r="JZ32" s="67"/>
      <c r="KA32" s="67"/>
      <c r="KB32" s="67"/>
      <c r="KC32" s="67"/>
      <c r="KD32" s="67"/>
      <c r="KE32" s="67"/>
      <c r="KF32" s="67"/>
      <c r="KG32" s="67"/>
      <c r="KH32" s="67"/>
      <c r="KI32" s="67"/>
      <c r="KJ32" s="67"/>
      <c r="KK32" s="67"/>
      <c r="KL32" s="67"/>
      <c r="KM32" s="67"/>
      <c r="KN32" s="68"/>
      <c r="KO32" s="66">
        <f>データ!DR7</f>
        <v>145.1</v>
      </c>
      <c r="KP32" s="67"/>
      <c r="KQ32" s="67"/>
      <c r="KR32" s="67"/>
      <c r="KS32" s="67"/>
      <c r="KT32" s="67"/>
      <c r="KU32" s="67"/>
      <c r="KV32" s="67"/>
      <c r="KW32" s="67"/>
      <c r="KX32" s="67"/>
      <c r="KY32" s="67"/>
      <c r="KZ32" s="67"/>
      <c r="LA32" s="67"/>
      <c r="LB32" s="67"/>
      <c r="LC32" s="67"/>
      <c r="LD32" s="67"/>
      <c r="LE32" s="67"/>
      <c r="LF32" s="67"/>
      <c r="LG32" s="68"/>
      <c r="LH32" s="66">
        <f>データ!DS7</f>
        <v>149.80000000000001</v>
      </c>
      <c r="LI32" s="67"/>
      <c r="LJ32" s="67"/>
      <c r="LK32" s="67"/>
      <c r="LL32" s="67"/>
      <c r="LM32" s="67"/>
      <c r="LN32" s="67"/>
      <c r="LO32" s="67"/>
      <c r="LP32" s="67"/>
      <c r="LQ32" s="67"/>
      <c r="LR32" s="67"/>
      <c r="LS32" s="67"/>
      <c r="LT32" s="67"/>
      <c r="LU32" s="67"/>
      <c r="LV32" s="67"/>
      <c r="LW32" s="67"/>
      <c r="LX32" s="67"/>
      <c r="LY32" s="67"/>
      <c r="LZ32" s="68"/>
      <c r="MA32" s="66">
        <f>データ!DT7</f>
        <v>156.1</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3"/>
      <c r="NC32" s="2"/>
      <c r="ND32" s="76" t="s">
        <v>126</v>
      </c>
      <c r="NE32" s="77"/>
      <c r="NF32" s="77"/>
      <c r="NG32" s="77"/>
      <c r="NH32" s="77"/>
      <c r="NI32" s="77"/>
      <c r="NJ32" s="77"/>
      <c r="NK32" s="77"/>
      <c r="NL32" s="77"/>
      <c r="NM32" s="77"/>
      <c r="NN32" s="77"/>
      <c r="NO32" s="77"/>
      <c r="NP32" s="77"/>
      <c r="NQ32" s="77"/>
      <c r="NR32" s="78"/>
    </row>
    <row r="33" spans="1:382" ht="13.5" customHeight="1" x14ac:dyDescent="0.15">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76"/>
      <c r="NE33" s="77"/>
      <c r="NF33" s="77"/>
      <c r="NG33" s="77"/>
      <c r="NH33" s="77"/>
      <c r="NI33" s="77"/>
      <c r="NJ33" s="77"/>
      <c r="NK33" s="77"/>
      <c r="NL33" s="77"/>
      <c r="NM33" s="77"/>
      <c r="NN33" s="77"/>
      <c r="NO33" s="77"/>
      <c r="NP33" s="77"/>
      <c r="NQ33" s="77"/>
      <c r="NR33" s="78"/>
    </row>
    <row r="34" spans="1:382" ht="13.5" customHeight="1" x14ac:dyDescent="0.15">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76"/>
      <c r="NE34" s="77"/>
      <c r="NF34" s="77"/>
      <c r="NG34" s="77"/>
      <c r="NH34" s="77"/>
      <c r="NI34" s="77"/>
      <c r="NJ34" s="77"/>
      <c r="NK34" s="77"/>
      <c r="NL34" s="77"/>
      <c r="NM34" s="77"/>
      <c r="NN34" s="77"/>
      <c r="NO34" s="77"/>
      <c r="NP34" s="77"/>
      <c r="NQ34" s="77"/>
      <c r="NR34" s="78"/>
    </row>
    <row r="35" spans="1:382" ht="13.5" customHeight="1" x14ac:dyDescent="0.15">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76"/>
      <c r="NE35" s="77"/>
      <c r="NF35" s="77"/>
      <c r="NG35" s="77"/>
      <c r="NH35" s="77"/>
      <c r="NI35" s="77"/>
      <c r="NJ35" s="77"/>
      <c r="NK35" s="77"/>
      <c r="NL35" s="77"/>
      <c r="NM35" s="77"/>
      <c r="NN35" s="77"/>
      <c r="NO35" s="77"/>
      <c r="NP35" s="77"/>
      <c r="NQ35" s="77"/>
      <c r="NR35" s="78"/>
    </row>
    <row r="36" spans="1:382" ht="13.5" customHeight="1" x14ac:dyDescent="0.15">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76"/>
      <c r="NE36" s="77"/>
      <c r="NF36" s="77"/>
      <c r="NG36" s="77"/>
      <c r="NH36" s="77"/>
      <c r="NI36" s="77"/>
      <c r="NJ36" s="77"/>
      <c r="NK36" s="77"/>
      <c r="NL36" s="77"/>
      <c r="NM36" s="77"/>
      <c r="NN36" s="77"/>
      <c r="NO36" s="77"/>
      <c r="NP36" s="77"/>
      <c r="NQ36" s="77"/>
      <c r="NR36" s="78"/>
    </row>
    <row r="37" spans="1:382" ht="13.5" customHeight="1" x14ac:dyDescent="0.15">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76"/>
      <c r="NE37" s="77"/>
      <c r="NF37" s="77"/>
      <c r="NG37" s="77"/>
      <c r="NH37" s="77"/>
      <c r="NI37" s="77"/>
      <c r="NJ37" s="77"/>
      <c r="NK37" s="77"/>
      <c r="NL37" s="77"/>
      <c r="NM37" s="77"/>
      <c r="NN37" s="77"/>
      <c r="NO37" s="77"/>
      <c r="NP37" s="77"/>
      <c r="NQ37" s="77"/>
      <c r="NR37" s="78"/>
    </row>
    <row r="38" spans="1:382" ht="13.5" customHeight="1" x14ac:dyDescent="0.15">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76"/>
      <c r="NE38" s="77"/>
      <c r="NF38" s="77"/>
      <c r="NG38" s="77"/>
      <c r="NH38" s="77"/>
      <c r="NI38" s="77"/>
      <c r="NJ38" s="77"/>
      <c r="NK38" s="77"/>
      <c r="NL38" s="77"/>
      <c r="NM38" s="77"/>
      <c r="NN38" s="77"/>
      <c r="NO38" s="77"/>
      <c r="NP38" s="77"/>
      <c r="NQ38" s="77"/>
      <c r="NR38" s="78"/>
    </row>
    <row r="39" spans="1:382" ht="13.5" customHeight="1" x14ac:dyDescent="0.15">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76"/>
      <c r="NE39" s="77"/>
      <c r="NF39" s="77"/>
      <c r="NG39" s="77"/>
      <c r="NH39" s="77"/>
      <c r="NI39" s="77"/>
      <c r="NJ39" s="77"/>
      <c r="NK39" s="77"/>
      <c r="NL39" s="77"/>
      <c r="NM39" s="77"/>
      <c r="NN39" s="77"/>
      <c r="NO39" s="77"/>
      <c r="NP39" s="77"/>
      <c r="NQ39" s="77"/>
      <c r="NR39" s="78"/>
    </row>
    <row r="40" spans="1:382" ht="13.5" customHeight="1" x14ac:dyDescent="0.15">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76"/>
      <c r="NE40" s="77"/>
      <c r="NF40" s="77"/>
      <c r="NG40" s="77"/>
      <c r="NH40" s="77"/>
      <c r="NI40" s="77"/>
      <c r="NJ40" s="77"/>
      <c r="NK40" s="77"/>
      <c r="NL40" s="77"/>
      <c r="NM40" s="77"/>
      <c r="NN40" s="77"/>
      <c r="NO40" s="77"/>
      <c r="NP40" s="77"/>
      <c r="NQ40" s="77"/>
      <c r="NR40" s="78"/>
    </row>
    <row r="41" spans="1:382" ht="13.5" customHeight="1" x14ac:dyDescent="0.15">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76"/>
      <c r="NE41" s="77"/>
      <c r="NF41" s="77"/>
      <c r="NG41" s="77"/>
      <c r="NH41" s="77"/>
      <c r="NI41" s="77"/>
      <c r="NJ41" s="77"/>
      <c r="NK41" s="77"/>
      <c r="NL41" s="77"/>
      <c r="NM41" s="77"/>
      <c r="NN41" s="77"/>
      <c r="NO41" s="77"/>
      <c r="NP41" s="77"/>
      <c r="NQ41" s="77"/>
      <c r="NR41" s="78"/>
    </row>
    <row r="42" spans="1:382" ht="13.5" customHeight="1" x14ac:dyDescent="0.15">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76"/>
      <c r="NE42" s="77"/>
      <c r="NF42" s="77"/>
      <c r="NG42" s="77"/>
      <c r="NH42" s="77"/>
      <c r="NI42" s="77"/>
      <c r="NJ42" s="77"/>
      <c r="NK42" s="77"/>
      <c r="NL42" s="77"/>
      <c r="NM42" s="77"/>
      <c r="NN42" s="77"/>
      <c r="NO42" s="77"/>
      <c r="NP42" s="77"/>
      <c r="NQ42" s="77"/>
      <c r="NR42" s="78"/>
    </row>
    <row r="43" spans="1:382" ht="13.5" customHeight="1" x14ac:dyDescent="0.15">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76"/>
      <c r="NE43" s="77"/>
      <c r="NF43" s="77"/>
      <c r="NG43" s="77"/>
      <c r="NH43" s="77"/>
      <c r="NI43" s="77"/>
      <c r="NJ43" s="77"/>
      <c r="NK43" s="77"/>
      <c r="NL43" s="77"/>
      <c r="NM43" s="77"/>
      <c r="NN43" s="77"/>
      <c r="NO43" s="77"/>
      <c r="NP43" s="77"/>
      <c r="NQ43" s="77"/>
      <c r="NR43" s="78"/>
    </row>
    <row r="44" spans="1:382" ht="13.5" customHeight="1" x14ac:dyDescent="0.15">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76"/>
      <c r="NE44" s="77"/>
      <c r="NF44" s="77"/>
      <c r="NG44" s="77"/>
      <c r="NH44" s="77"/>
      <c r="NI44" s="77"/>
      <c r="NJ44" s="77"/>
      <c r="NK44" s="77"/>
      <c r="NL44" s="77"/>
      <c r="NM44" s="77"/>
      <c r="NN44" s="77"/>
      <c r="NO44" s="77"/>
      <c r="NP44" s="77"/>
      <c r="NQ44" s="77"/>
      <c r="NR44" s="78"/>
    </row>
    <row r="45" spans="1:382" ht="13.5" customHeight="1" x14ac:dyDescent="0.15">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76"/>
      <c r="NE45" s="77"/>
      <c r="NF45" s="77"/>
      <c r="NG45" s="77"/>
      <c r="NH45" s="77"/>
      <c r="NI45" s="77"/>
      <c r="NJ45" s="77"/>
      <c r="NK45" s="77"/>
      <c r="NL45" s="77"/>
      <c r="NM45" s="77"/>
      <c r="NN45" s="77"/>
      <c r="NO45" s="77"/>
      <c r="NP45" s="77"/>
      <c r="NQ45" s="77"/>
      <c r="NR45" s="78"/>
    </row>
    <row r="46" spans="1:382" ht="13.5" customHeight="1" x14ac:dyDescent="0.15">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76"/>
      <c r="NE46" s="77"/>
      <c r="NF46" s="77"/>
      <c r="NG46" s="77"/>
      <c r="NH46" s="77"/>
      <c r="NI46" s="77"/>
      <c r="NJ46" s="77"/>
      <c r="NK46" s="77"/>
      <c r="NL46" s="77"/>
      <c r="NM46" s="77"/>
      <c r="NN46" s="77"/>
      <c r="NO46" s="77"/>
      <c r="NP46" s="77"/>
      <c r="NQ46" s="77"/>
      <c r="NR46" s="78"/>
    </row>
    <row r="47" spans="1:382" ht="13.5" customHeight="1" x14ac:dyDescent="0.15">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76"/>
      <c r="NE47" s="77"/>
      <c r="NF47" s="77"/>
      <c r="NG47" s="77"/>
      <c r="NH47" s="77"/>
      <c r="NI47" s="77"/>
      <c r="NJ47" s="77"/>
      <c r="NK47" s="77"/>
      <c r="NL47" s="77"/>
      <c r="NM47" s="77"/>
      <c r="NN47" s="77"/>
      <c r="NO47" s="77"/>
      <c r="NP47" s="77"/>
      <c r="NQ47" s="77"/>
      <c r="NR47" s="78"/>
    </row>
    <row r="48" spans="1:382" ht="13.5" customHeight="1" x14ac:dyDescent="0.15">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76" t="s">
        <v>127</v>
      </c>
      <c r="NE49" s="77"/>
      <c r="NF49" s="77"/>
      <c r="NG49" s="77"/>
      <c r="NH49" s="77"/>
      <c r="NI49" s="77"/>
      <c r="NJ49" s="77"/>
      <c r="NK49" s="77"/>
      <c r="NL49" s="77"/>
      <c r="NM49" s="77"/>
      <c r="NN49" s="77"/>
      <c r="NO49" s="77"/>
      <c r="NP49" s="77"/>
      <c r="NQ49" s="77"/>
      <c r="NR49" s="78"/>
    </row>
    <row r="50" spans="1:382" ht="13.5" customHeight="1" x14ac:dyDescent="0.15">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76"/>
      <c r="NE50" s="77"/>
      <c r="NF50" s="77"/>
      <c r="NG50" s="77"/>
      <c r="NH50" s="77"/>
      <c r="NI50" s="77"/>
      <c r="NJ50" s="77"/>
      <c r="NK50" s="77"/>
      <c r="NL50" s="77"/>
      <c r="NM50" s="77"/>
      <c r="NN50" s="77"/>
      <c r="NO50" s="77"/>
      <c r="NP50" s="77"/>
      <c r="NQ50" s="77"/>
      <c r="NR50" s="78"/>
    </row>
    <row r="51" spans="1:382" ht="13.5" customHeight="1" x14ac:dyDescent="0.15">
      <c r="A51" s="2"/>
      <c r="B51" s="12"/>
      <c r="C51" s="2"/>
      <c r="D51" s="2"/>
      <c r="E51" s="2"/>
      <c r="F51" s="2"/>
      <c r="I51" s="2"/>
      <c r="J51" s="2"/>
      <c r="K51" s="2"/>
      <c r="L51" s="2"/>
      <c r="M51" s="2"/>
      <c r="N51" s="2"/>
      <c r="O51" s="2"/>
      <c r="P51" s="2"/>
      <c r="Q51" s="2"/>
      <c r="R51" s="15"/>
      <c r="S51" s="15"/>
      <c r="T51" s="15"/>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3"/>
      <c r="NC51" s="2"/>
      <c r="ND51" s="76"/>
      <c r="NE51" s="77"/>
      <c r="NF51" s="77"/>
      <c r="NG51" s="77"/>
      <c r="NH51" s="77"/>
      <c r="NI51" s="77"/>
      <c r="NJ51" s="77"/>
      <c r="NK51" s="77"/>
      <c r="NL51" s="77"/>
      <c r="NM51" s="77"/>
      <c r="NN51" s="77"/>
      <c r="NO51" s="77"/>
      <c r="NP51" s="77"/>
      <c r="NQ51" s="77"/>
      <c r="NR51" s="78"/>
    </row>
    <row r="52" spans="1:382" ht="13.5" customHeight="1" x14ac:dyDescent="0.15">
      <c r="A52" s="2"/>
      <c r="B52" s="12"/>
      <c r="C52" s="2"/>
      <c r="D52" s="2"/>
      <c r="E52" s="2"/>
      <c r="F52" s="2"/>
      <c r="I52" s="17"/>
      <c r="J52" s="94" t="s">
        <v>27</v>
      </c>
      <c r="K52" s="95"/>
      <c r="L52" s="95"/>
      <c r="M52" s="95"/>
      <c r="N52" s="95"/>
      <c r="O52" s="95"/>
      <c r="P52" s="95"/>
      <c r="Q52" s="95"/>
      <c r="R52" s="95"/>
      <c r="S52" s="95"/>
      <c r="T52" s="96"/>
      <c r="U52" s="97">
        <f>データ!AU7</f>
        <v>2400</v>
      </c>
      <c r="V52" s="97"/>
      <c r="W52" s="97"/>
      <c r="X52" s="97"/>
      <c r="Y52" s="97"/>
      <c r="Z52" s="97"/>
      <c r="AA52" s="97"/>
      <c r="AB52" s="97"/>
      <c r="AC52" s="97"/>
      <c r="AD52" s="97"/>
      <c r="AE52" s="97"/>
      <c r="AF52" s="97"/>
      <c r="AG52" s="97"/>
      <c r="AH52" s="97"/>
      <c r="AI52" s="97"/>
      <c r="AJ52" s="97"/>
      <c r="AK52" s="97"/>
      <c r="AL52" s="97"/>
      <c r="AM52" s="97"/>
      <c r="AN52" s="97">
        <f>データ!AV7</f>
        <v>2386</v>
      </c>
      <c r="AO52" s="97"/>
      <c r="AP52" s="97"/>
      <c r="AQ52" s="97"/>
      <c r="AR52" s="97"/>
      <c r="AS52" s="97"/>
      <c r="AT52" s="97"/>
      <c r="AU52" s="97"/>
      <c r="AV52" s="97"/>
      <c r="AW52" s="97"/>
      <c r="AX52" s="97"/>
      <c r="AY52" s="97"/>
      <c r="AZ52" s="97"/>
      <c r="BA52" s="97"/>
      <c r="BB52" s="97"/>
      <c r="BC52" s="97"/>
      <c r="BD52" s="97"/>
      <c r="BE52" s="97"/>
      <c r="BF52" s="97"/>
      <c r="BG52" s="97">
        <f>データ!AW7</f>
        <v>2852</v>
      </c>
      <c r="BH52" s="97"/>
      <c r="BI52" s="97"/>
      <c r="BJ52" s="97"/>
      <c r="BK52" s="97"/>
      <c r="BL52" s="97"/>
      <c r="BM52" s="97"/>
      <c r="BN52" s="97"/>
      <c r="BO52" s="97"/>
      <c r="BP52" s="97"/>
      <c r="BQ52" s="97"/>
      <c r="BR52" s="97"/>
      <c r="BS52" s="97"/>
      <c r="BT52" s="97"/>
      <c r="BU52" s="97"/>
      <c r="BV52" s="97"/>
      <c r="BW52" s="97"/>
      <c r="BX52" s="97"/>
      <c r="BY52" s="97"/>
      <c r="BZ52" s="97">
        <f>データ!AX7</f>
        <v>3301</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8"/>
      <c r="DM52" s="18"/>
      <c r="DN52" s="18"/>
      <c r="DO52" s="18"/>
      <c r="DP52" s="18"/>
      <c r="DQ52" s="18"/>
      <c r="DR52" s="18"/>
      <c r="DS52" s="18"/>
      <c r="DT52" s="18"/>
      <c r="DU52" s="18"/>
      <c r="DV52" s="18"/>
      <c r="DW52" s="18"/>
      <c r="DX52" s="18"/>
      <c r="DY52" s="18"/>
      <c r="DZ52" s="18"/>
      <c r="EA52" s="94" t="s">
        <v>27</v>
      </c>
      <c r="EB52" s="95"/>
      <c r="EC52" s="95"/>
      <c r="ED52" s="95"/>
      <c r="EE52" s="95"/>
      <c r="EF52" s="95"/>
      <c r="EG52" s="95"/>
      <c r="EH52" s="95"/>
      <c r="EI52" s="95"/>
      <c r="EJ52" s="95"/>
      <c r="EK52" s="96"/>
      <c r="EL52" s="98">
        <f>データ!BF7</f>
        <v>-984.9</v>
      </c>
      <c r="EM52" s="98"/>
      <c r="EN52" s="98"/>
      <c r="EO52" s="98"/>
      <c r="EP52" s="98"/>
      <c r="EQ52" s="98"/>
      <c r="ER52" s="98"/>
      <c r="ES52" s="98"/>
      <c r="ET52" s="98"/>
      <c r="EU52" s="98"/>
      <c r="EV52" s="98"/>
      <c r="EW52" s="98"/>
      <c r="EX52" s="98"/>
      <c r="EY52" s="98"/>
      <c r="EZ52" s="98"/>
      <c r="FA52" s="98"/>
      <c r="FB52" s="98"/>
      <c r="FC52" s="98"/>
      <c r="FD52" s="98"/>
      <c r="FE52" s="98">
        <f>データ!BG7</f>
        <v>-1076.2</v>
      </c>
      <c r="FF52" s="98"/>
      <c r="FG52" s="98"/>
      <c r="FH52" s="98"/>
      <c r="FI52" s="98"/>
      <c r="FJ52" s="98"/>
      <c r="FK52" s="98"/>
      <c r="FL52" s="98"/>
      <c r="FM52" s="98"/>
      <c r="FN52" s="98"/>
      <c r="FO52" s="98"/>
      <c r="FP52" s="98"/>
      <c r="FQ52" s="98"/>
      <c r="FR52" s="98"/>
      <c r="FS52" s="98"/>
      <c r="FT52" s="98"/>
      <c r="FU52" s="98"/>
      <c r="FV52" s="98"/>
      <c r="FW52" s="98"/>
      <c r="FX52" s="98">
        <f>データ!BH7</f>
        <v>-927.9</v>
      </c>
      <c r="FY52" s="98"/>
      <c r="FZ52" s="98"/>
      <c r="GA52" s="98"/>
      <c r="GB52" s="98"/>
      <c r="GC52" s="98"/>
      <c r="GD52" s="98"/>
      <c r="GE52" s="98"/>
      <c r="GF52" s="98"/>
      <c r="GG52" s="98"/>
      <c r="GH52" s="98"/>
      <c r="GI52" s="98"/>
      <c r="GJ52" s="98"/>
      <c r="GK52" s="98"/>
      <c r="GL52" s="98"/>
      <c r="GM52" s="98"/>
      <c r="GN52" s="98"/>
      <c r="GO52" s="98"/>
      <c r="GP52" s="98"/>
      <c r="GQ52" s="98">
        <f>データ!BI7</f>
        <v>-1020.6</v>
      </c>
      <c r="GR52" s="98"/>
      <c r="GS52" s="98"/>
      <c r="GT52" s="98"/>
      <c r="GU52" s="98"/>
      <c r="GV52" s="98"/>
      <c r="GW52" s="98"/>
      <c r="GX52" s="98"/>
      <c r="GY52" s="98"/>
      <c r="GZ52" s="98"/>
      <c r="HA52" s="98"/>
      <c r="HB52" s="98"/>
      <c r="HC52" s="98"/>
      <c r="HD52" s="98"/>
      <c r="HE52" s="98"/>
      <c r="HF52" s="98"/>
      <c r="HG52" s="98"/>
      <c r="HH52" s="98"/>
      <c r="HI52" s="98"/>
      <c r="HJ52" s="98">
        <f>データ!BJ7</f>
        <v>-889.1</v>
      </c>
      <c r="HK52" s="98"/>
      <c r="HL52" s="98"/>
      <c r="HM52" s="98"/>
      <c r="HN52" s="98"/>
      <c r="HO52" s="98"/>
      <c r="HP52" s="98"/>
      <c r="HQ52" s="98"/>
      <c r="HR52" s="98"/>
      <c r="HS52" s="98"/>
      <c r="HT52" s="98"/>
      <c r="HU52" s="98"/>
      <c r="HV52" s="98"/>
      <c r="HW52" s="98"/>
      <c r="HX52" s="98"/>
      <c r="HY52" s="98"/>
      <c r="HZ52" s="98"/>
      <c r="IA52" s="98"/>
      <c r="IB52" s="98"/>
      <c r="IC52" s="19"/>
      <c r="ID52" s="19"/>
      <c r="IE52" s="19"/>
      <c r="IF52" s="19"/>
      <c r="IG52" s="19"/>
      <c r="IH52" s="19"/>
      <c r="II52" s="19"/>
      <c r="IJ52" s="19"/>
      <c r="IK52" s="19"/>
      <c r="IL52" s="19"/>
      <c r="IM52" s="19"/>
      <c r="IN52" s="19"/>
      <c r="IO52" s="19"/>
      <c r="IP52" s="19"/>
      <c r="IQ52" s="19"/>
      <c r="IR52" s="94" t="s">
        <v>27</v>
      </c>
      <c r="IS52" s="95"/>
      <c r="IT52" s="95"/>
      <c r="IU52" s="95"/>
      <c r="IV52" s="95"/>
      <c r="IW52" s="95"/>
      <c r="IX52" s="95"/>
      <c r="IY52" s="95"/>
      <c r="IZ52" s="95"/>
      <c r="JA52" s="95"/>
      <c r="JB52" s="96"/>
      <c r="JC52" s="97">
        <f>データ!BQ7</f>
        <v>-201866</v>
      </c>
      <c r="JD52" s="97"/>
      <c r="JE52" s="97"/>
      <c r="JF52" s="97"/>
      <c r="JG52" s="97"/>
      <c r="JH52" s="97"/>
      <c r="JI52" s="97"/>
      <c r="JJ52" s="97"/>
      <c r="JK52" s="97"/>
      <c r="JL52" s="97"/>
      <c r="JM52" s="97"/>
      <c r="JN52" s="97"/>
      <c r="JO52" s="97"/>
      <c r="JP52" s="97"/>
      <c r="JQ52" s="97"/>
      <c r="JR52" s="97"/>
      <c r="JS52" s="97"/>
      <c r="JT52" s="97"/>
      <c r="JU52" s="97"/>
      <c r="JV52" s="97">
        <f>データ!BR7</f>
        <v>-200900</v>
      </c>
      <c r="JW52" s="97"/>
      <c r="JX52" s="97"/>
      <c r="JY52" s="97"/>
      <c r="JZ52" s="97"/>
      <c r="KA52" s="97"/>
      <c r="KB52" s="97"/>
      <c r="KC52" s="97"/>
      <c r="KD52" s="97"/>
      <c r="KE52" s="97"/>
      <c r="KF52" s="97"/>
      <c r="KG52" s="97"/>
      <c r="KH52" s="97"/>
      <c r="KI52" s="97"/>
      <c r="KJ52" s="97"/>
      <c r="KK52" s="97"/>
      <c r="KL52" s="97"/>
      <c r="KM52" s="97"/>
      <c r="KN52" s="97"/>
      <c r="KO52" s="97">
        <f>データ!BS7</f>
        <v>-204084</v>
      </c>
      <c r="KP52" s="97"/>
      <c r="KQ52" s="97"/>
      <c r="KR52" s="97"/>
      <c r="KS52" s="97"/>
      <c r="KT52" s="97"/>
      <c r="KU52" s="97"/>
      <c r="KV52" s="97"/>
      <c r="KW52" s="97"/>
      <c r="KX52" s="97"/>
      <c r="KY52" s="97"/>
      <c r="KZ52" s="97"/>
      <c r="LA52" s="97"/>
      <c r="LB52" s="97"/>
      <c r="LC52" s="97"/>
      <c r="LD52" s="97"/>
      <c r="LE52" s="97"/>
      <c r="LF52" s="97"/>
      <c r="LG52" s="97"/>
      <c r="LH52" s="97">
        <f>データ!BT7</f>
        <v>-204887</v>
      </c>
      <c r="LI52" s="97"/>
      <c r="LJ52" s="97"/>
      <c r="LK52" s="97"/>
      <c r="LL52" s="97"/>
      <c r="LM52" s="97"/>
      <c r="LN52" s="97"/>
      <c r="LO52" s="97"/>
      <c r="LP52" s="97"/>
      <c r="LQ52" s="97"/>
      <c r="LR52" s="97"/>
      <c r="LS52" s="97"/>
      <c r="LT52" s="97"/>
      <c r="LU52" s="97"/>
      <c r="LV52" s="97"/>
      <c r="LW52" s="97"/>
      <c r="LX52" s="97"/>
      <c r="LY52" s="97"/>
      <c r="LZ52" s="97"/>
      <c r="MA52" s="97">
        <f>データ!BU7</f>
        <v>-202898</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3"/>
      <c r="NC52" s="2"/>
      <c r="ND52" s="76"/>
      <c r="NE52" s="77"/>
      <c r="NF52" s="77"/>
      <c r="NG52" s="77"/>
      <c r="NH52" s="77"/>
      <c r="NI52" s="77"/>
      <c r="NJ52" s="77"/>
      <c r="NK52" s="77"/>
      <c r="NL52" s="77"/>
      <c r="NM52" s="77"/>
      <c r="NN52" s="77"/>
      <c r="NO52" s="77"/>
      <c r="NP52" s="77"/>
      <c r="NQ52" s="77"/>
      <c r="NR52" s="78"/>
    </row>
    <row r="53" spans="1:382" ht="13.5" customHeight="1" x14ac:dyDescent="0.15">
      <c r="A53" s="2"/>
      <c r="B53" s="12"/>
      <c r="C53" s="2"/>
      <c r="D53" s="2"/>
      <c r="E53" s="2"/>
      <c r="F53" s="2"/>
      <c r="G53" s="2"/>
      <c r="H53" s="2"/>
      <c r="I53" s="17"/>
      <c r="J53" s="94" t="s">
        <v>29</v>
      </c>
      <c r="K53" s="95"/>
      <c r="L53" s="95"/>
      <c r="M53" s="95"/>
      <c r="N53" s="95"/>
      <c r="O53" s="95"/>
      <c r="P53" s="95"/>
      <c r="Q53" s="95"/>
      <c r="R53" s="95"/>
      <c r="S53" s="95"/>
      <c r="T53" s="96"/>
      <c r="U53" s="97">
        <f>データ!AZ7</f>
        <v>67</v>
      </c>
      <c r="V53" s="97"/>
      <c r="W53" s="97"/>
      <c r="X53" s="97"/>
      <c r="Y53" s="97"/>
      <c r="Z53" s="97"/>
      <c r="AA53" s="97"/>
      <c r="AB53" s="97"/>
      <c r="AC53" s="97"/>
      <c r="AD53" s="97"/>
      <c r="AE53" s="97"/>
      <c r="AF53" s="97"/>
      <c r="AG53" s="97"/>
      <c r="AH53" s="97"/>
      <c r="AI53" s="97"/>
      <c r="AJ53" s="97"/>
      <c r="AK53" s="97"/>
      <c r="AL53" s="97"/>
      <c r="AM53" s="97"/>
      <c r="AN53" s="97">
        <f>データ!BA7</f>
        <v>56</v>
      </c>
      <c r="AO53" s="97"/>
      <c r="AP53" s="97"/>
      <c r="AQ53" s="97"/>
      <c r="AR53" s="97"/>
      <c r="AS53" s="97"/>
      <c r="AT53" s="97"/>
      <c r="AU53" s="97"/>
      <c r="AV53" s="97"/>
      <c r="AW53" s="97"/>
      <c r="AX53" s="97"/>
      <c r="AY53" s="97"/>
      <c r="AZ53" s="97"/>
      <c r="BA53" s="97"/>
      <c r="BB53" s="97"/>
      <c r="BC53" s="97"/>
      <c r="BD53" s="97"/>
      <c r="BE53" s="97"/>
      <c r="BF53" s="97"/>
      <c r="BG53" s="97">
        <f>データ!BB7</f>
        <v>65</v>
      </c>
      <c r="BH53" s="97"/>
      <c r="BI53" s="97"/>
      <c r="BJ53" s="97"/>
      <c r="BK53" s="97"/>
      <c r="BL53" s="97"/>
      <c r="BM53" s="97"/>
      <c r="BN53" s="97"/>
      <c r="BO53" s="97"/>
      <c r="BP53" s="97"/>
      <c r="BQ53" s="97"/>
      <c r="BR53" s="97"/>
      <c r="BS53" s="97"/>
      <c r="BT53" s="97"/>
      <c r="BU53" s="97"/>
      <c r="BV53" s="97"/>
      <c r="BW53" s="97"/>
      <c r="BX53" s="97"/>
      <c r="BY53" s="97"/>
      <c r="BZ53" s="97">
        <f>データ!BC7</f>
        <v>81</v>
      </c>
      <c r="CA53" s="97"/>
      <c r="CB53" s="97"/>
      <c r="CC53" s="97"/>
      <c r="CD53" s="97"/>
      <c r="CE53" s="97"/>
      <c r="CF53" s="97"/>
      <c r="CG53" s="97"/>
      <c r="CH53" s="97"/>
      <c r="CI53" s="97"/>
      <c r="CJ53" s="97"/>
      <c r="CK53" s="97"/>
      <c r="CL53" s="97"/>
      <c r="CM53" s="97"/>
      <c r="CN53" s="97"/>
      <c r="CO53" s="97"/>
      <c r="CP53" s="97"/>
      <c r="CQ53" s="97"/>
      <c r="CR53" s="97"/>
      <c r="CS53" s="97">
        <f>データ!BD7</f>
        <v>7</v>
      </c>
      <c r="CT53" s="97"/>
      <c r="CU53" s="97"/>
      <c r="CV53" s="97"/>
      <c r="CW53" s="97"/>
      <c r="CX53" s="97"/>
      <c r="CY53" s="97"/>
      <c r="CZ53" s="97"/>
      <c r="DA53" s="97"/>
      <c r="DB53" s="97"/>
      <c r="DC53" s="97"/>
      <c r="DD53" s="97"/>
      <c r="DE53" s="97"/>
      <c r="DF53" s="97"/>
      <c r="DG53" s="97"/>
      <c r="DH53" s="97"/>
      <c r="DI53" s="97"/>
      <c r="DJ53" s="97"/>
      <c r="DK53" s="97"/>
      <c r="DL53" s="18"/>
      <c r="DM53" s="18"/>
      <c r="DN53" s="18"/>
      <c r="DO53" s="18"/>
      <c r="DP53" s="18"/>
      <c r="DQ53" s="18"/>
      <c r="DR53" s="18"/>
      <c r="DS53" s="18"/>
      <c r="DT53" s="18"/>
      <c r="DU53" s="18"/>
      <c r="DV53" s="18"/>
      <c r="DW53" s="18"/>
      <c r="DX53" s="18"/>
      <c r="DY53" s="18"/>
      <c r="DZ53" s="18"/>
      <c r="EA53" s="94" t="s">
        <v>29</v>
      </c>
      <c r="EB53" s="95"/>
      <c r="EC53" s="95"/>
      <c r="ED53" s="95"/>
      <c r="EE53" s="95"/>
      <c r="EF53" s="95"/>
      <c r="EG53" s="95"/>
      <c r="EH53" s="95"/>
      <c r="EI53" s="95"/>
      <c r="EJ53" s="95"/>
      <c r="EK53" s="96"/>
      <c r="EL53" s="98">
        <f>データ!BK7</f>
        <v>-25.9</v>
      </c>
      <c r="EM53" s="98"/>
      <c r="EN53" s="98"/>
      <c r="EO53" s="98"/>
      <c r="EP53" s="98"/>
      <c r="EQ53" s="98"/>
      <c r="ER53" s="98"/>
      <c r="ES53" s="98"/>
      <c r="ET53" s="98"/>
      <c r="EU53" s="98"/>
      <c r="EV53" s="98"/>
      <c r="EW53" s="98"/>
      <c r="EX53" s="98"/>
      <c r="EY53" s="98"/>
      <c r="EZ53" s="98"/>
      <c r="FA53" s="98"/>
      <c r="FB53" s="98"/>
      <c r="FC53" s="98"/>
      <c r="FD53" s="98"/>
      <c r="FE53" s="98">
        <f>データ!BL7</f>
        <v>-24.6</v>
      </c>
      <c r="FF53" s="98"/>
      <c r="FG53" s="98"/>
      <c r="FH53" s="98"/>
      <c r="FI53" s="98"/>
      <c r="FJ53" s="98"/>
      <c r="FK53" s="98"/>
      <c r="FL53" s="98"/>
      <c r="FM53" s="98"/>
      <c r="FN53" s="98"/>
      <c r="FO53" s="98"/>
      <c r="FP53" s="98"/>
      <c r="FQ53" s="98"/>
      <c r="FR53" s="98"/>
      <c r="FS53" s="98"/>
      <c r="FT53" s="98"/>
      <c r="FU53" s="98"/>
      <c r="FV53" s="98"/>
      <c r="FW53" s="98"/>
      <c r="FX53" s="98">
        <f>データ!BM7</f>
        <v>-29.2</v>
      </c>
      <c r="FY53" s="98"/>
      <c r="FZ53" s="98"/>
      <c r="GA53" s="98"/>
      <c r="GB53" s="98"/>
      <c r="GC53" s="98"/>
      <c r="GD53" s="98"/>
      <c r="GE53" s="98"/>
      <c r="GF53" s="98"/>
      <c r="GG53" s="98"/>
      <c r="GH53" s="98"/>
      <c r="GI53" s="98"/>
      <c r="GJ53" s="98"/>
      <c r="GK53" s="98"/>
      <c r="GL53" s="98"/>
      <c r="GM53" s="98"/>
      <c r="GN53" s="98"/>
      <c r="GO53" s="98"/>
      <c r="GP53" s="98"/>
      <c r="GQ53" s="98">
        <f>データ!BN7</f>
        <v>-810.7</v>
      </c>
      <c r="GR53" s="98"/>
      <c r="GS53" s="98"/>
      <c r="GT53" s="98"/>
      <c r="GU53" s="98"/>
      <c r="GV53" s="98"/>
      <c r="GW53" s="98"/>
      <c r="GX53" s="98"/>
      <c r="GY53" s="98"/>
      <c r="GZ53" s="98"/>
      <c r="HA53" s="98"/>
      <c r="HB53" s="98"/>
      <c r="HC53" s="98"/>
      <c r="HD53" s="98"/>
      <c r="HE53" s="98"/>
      <c r="HF53" s="98"/>
      <c r="HG53" s="98"/>
      <c r="HH53" s="98"/>
      <c r="HI53" s="98"/>
      <c r="HJ53" s="98">
        <f>データ!BO7</f>
        <v>-15.1</v>
      </c>
      <c r="HK53" s="98"/>
      <c r="HL53" s="98"/>
      <c r="HM53" s="98"/>
      <c r="HN53" s="98"/>
      <c r="HO53" s="98"/>
      <c r="HP53" s="98"/>
      <c r="HQ53" s="98"/>
      <c r="HR53" s="98"/>
      <c r="HS53" s="98"/>
      <c r="HT53" s="98"/>
      <c r="HU53" s="98"/>
      <c r="HV53" s="98"/>
      <c r="HW53" s="98"/>
      <c r="HX53" s="98"/>
      <c r="HY53" s="98"/>
      <c r="HZ53" s="98"/>
      <c r="IA53" s="98"/>
      <c r="IB53" s="98"/>
      <c r="IC53" s="19"/>
      <c r="ID53" s="19"/>
      <c r="IE53" s="19"/>
      <c r="IF53" s="19"/>
      <c r="IG53" s="19"/>
      <c r="IH53" s="19"/>
      <c r="II53" s="19"/>
      <c r="IJ53" s="19"/>
      <c r="IK53" s="19"/>
      <c r="IL53" s="19"/>
      <c r="IM53" s="19"/>
      <c r="IN53" s="19"/>
      <c r="IO53" s="19"/>
      <c r="IP53" s="19"/>
      <c r="IQ53" s="19"/>
      <c r="IR53" s="94" t="s">
        <v>29</v>
      </c>
      <c r="IS53" s="95"/>
      <c r="IT53" s="95"/>
      <c r="IU53" s="95"/>
      <c r="IV53" s="95"/>
      <c r="IW53" s="95"/>
      <c r="IX53" s="95"/>
      <c r="IY53" s="95"/>
      <c r="IZ53" s="95"/>
      <c r="JA53" s="95"/>
      <c r="JB53" s="96"/>
      <c r="JC53" s="97">
        <f>データ!BV7</f>
        <v>2220</v>
      </c>
      <c r="JD53" s="97"/>
      <c r="JE53" s="97"/>
      <c r="JF53" s="97"/>
      <c r="JG53" s="97"/>
      <c r="JH53" s="97"/>
      <c r="JI53" s="97"/>
      <c r="JJ53" s="97"/>
      <c r="JK53" s="97"/>
      <c r="JL53" s="97"/>
      <c r="JM53" s="97"/>
      <c r="JN53" s="97"/>
      <c r="JO53" s="97"/>
      <c r="JP53" s="97"/>
      <c r="JQ53" s="97"/>
      <c r="JR53" s="97"/>
      <c r="JS53" s="97"/>
      <c r="JT53" s="97"/>
      <c r="JU53" s="97"/>
      <c r="JV53" s="97">
        <f>データ!BW7</f>
        <v>3097</v>
      </c>
      <c r="JW53" s="97"/>
      <c r="JX53" s="97"/>
      <c r="JY53" s="97"/>
      <c r="JZ53" s="97"/>
      <c r="KA53" s="97"/>
      <c r="KB53" s="97"/>
      <c r="KC53" s="97"/>
      <c r="KD53" s="97"/>
      <c r="KE53" s="97"/>
      <c r="KF53" s="97"/>
      <c r="KG53" s="97"/>
      <c r="KH53" s="97"/>
      <c r="KI53" s="97"/>
      <c r="KJ53" s="97"/>
      <c r="KK53" s="97"/>
      <c r="KL53" s="97"/>
      <c r="KM53" s="97"/>
      <c r="KN53" s="97"/>
      <c r="KO53" s="97">
        <f>データ!BX7</f>
        <v>6051</v>
      </c>
      <c r="KP53" s="97"/>
      <c r="KQ53" s="97"/>
      <c r="KR53" s="97"/>
      <c r="KS53" s="97"/>
      <c r="KT53" s="97"/>
      <c r="KU53" s="97"/>
      <c r="KV53" s="97"/>
      <c r="KW53" s="97"/>
      <c r="KX53" s="97"/>
      <c r="KY53" s="97"/>
      <c r="KZ53" s="97"/>
      <c r="LA53" s="97"/>
      <c r="LB53" s="97"/>
      <c r="LC53" s="97"/>
      <c r="LD53" s="97"/>
      <c r="LE53" s="97"/>
      <c r="LF53" s="97"/>
      <c r="LG53" s="97"/>
      <c r="LH53" s="97">
        <f>データ!BY7</f>
        <v>9971</v>
      </c>
      <c r="LI53" s="97"/>
      <c r="LJ53" s="97"/>
      <c r="LK53" s="97"/>
      <c r="LL53" s="97"/>
      <c r="LM53" s="97"/>
      <c r="LN53" s="97"/>
      <c r="LO53" s="97"/>
      <c r="LP53" s="97"/>
      <c r="LQ53" s="97"/>
      <c r="LR53" s="97"/>
      <c r="LS53" s="97"/>
      <c r="LT53" s="97"/>
      <c r="LU53" s="97"/>
      <c r="LV53" s="97"/>
      <c r="LW53" s="97"/>
      <c r="LX53" s="97"/>
      <c r="LY53" s="97"/>
      <c r="LZ53" s="97"/>
      <c r="MA53" s="97">
        <f>データ!BZ7</f>
        <v>10272</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3"/>
      <c r="NC53" s="2"/>
      <c r="ND53" s="76"/>
      <c r="NE53" s="77"/>
      <c r="NF53" s="77"/>
      <c r="NG53" s="77"/>
      <c r="NH53" s="77"/>
      <c r="NI53" s="77"/>
      <c r="NJ53" s="77"/>
      <c r="NK53" s="77"/>
      <c r="NL53" s="77"/>
      <c r="NM53" s="77"/>
      <c r="NN53" s="77"/>
      <c r="NO53" s="77"/>
      <c r="NP53" s="77"/>
      <c r="NQ53" s="77"/>
      <c r="NR53" s="78"/>
    </row>
    <row r="54" spans="1:382" ht="13.5" customHeight="1" x14ac:dyDescent="0.15">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76"/>
      <c r="NE54" s="77"/>
      <c r="NF54" s="77"/>
      <c r="NG54" s="77"/>
      <c r="NH54" s="77"/>
      <c r="NI54" s="77"/>
      <c r="NJ54" s="77"/>
      <c r="NK54" s="77"/>
      <c r="NL54" s="77"/>
      <c r="NM54" s="77"/>
      <c r="NN54" s="77"/>
      <c r="NO54" s="77"/>
      <c r="NP54" s="77"/>
      <c r="NQ54" s="77"/>
      <c r="NR54" s="78"/>
    </row>
    <row r="55" spans="1:382" ht="13.5" customHeight="1" x14ac:dyDescent="0.15">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76"/>
      <c r="NE55" s="77"/>
      <c r="NF55" s="77"/>
      <c r="NG55" s="77"/>
      <c r="NH55" s="77"/>
      <c r="NI55" s="77"/>
      <c r="NJ55" s="77"/>
      <c r="NK55" s="77"/>
      <c r="NL55" s="77"/>
      <c r="NM55" s="77"/>
      <c r="NN55" s="77"/>
      <c r="NO55" s="77"/>
      <c r="NP55" s="77"/>
      <c r="NQ55" s="77"/>
      <c r="NR55" s="78"/>
    </row>
    <row r="56" spans="1:382" ht="13.5" customHeight="1" x14ac:dyDescent="0.15">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3"/>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1"/>
      <c r="NC60" s="2"/>
      <c r="ND60" s="76"/>
      <c r="NE60" s="77"/>
      <c r="NF60" s="77"/>
      <c r="NG60" s="77"/>
      <c r="NH60" s="77"/>
      <c r="NI60" s="77"/>
      <c r="NJ60" s="77"/>
      <c r="NK60" s="77"/>
      <c r="NL60" s="77"/>
      <c r="NM60" s="77"/>
      <c r="NN60" s="77"/>
      <c r="NO60" s="77"/>
      <c r="NP60" s="77"/>
      <c r="NQ60" s="77"/>
      <c r="NR60" s="78"/>
    </row>
    <row r="61" spans="1:382" ht="13.5" customHeight="1" x14ac:dyDescent="0.15">
      <c r="A61" s="13"/>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1"/>
      <c r="NC61" s="2"/>
      <c r="ND61" s="76"/>
      <c r="NE61" s="77"/>
      <c r="NF61" s="77"/>
      <c r="NG61" s="77"/>
      <c r="NH61" s="77"/>
      <c r="NI61" s="77"/>
      <c r="NJ61" s="77"/>
      <c r="NK61" s="77"/>
      <c r="NL61" s="77"/>
      <c r="NM61" s="77"/>
      <c r="NN61" s="77"/>
      <c r="NO61" s="77"/>
      <c r="NP61" s="77"/>
      <c r="NQ61" s="77"/>
      <c r="NR61" s="78"/>
    </row>
    <row r="62" spans="1:382" ht="13.5" customHeight="1" x14ac:dyDescent="0.15">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76"/>
      <c r="NE62" s="77"/>
      <c r="NF62" s="77"/>
      <c r="NG62" s="77"/>
      <c r="NH62" s="77"/>
      <c r="NI62" s="77"/>
      <c r="NJ62" s="77"/>
      <c r="NK62" s="77"/>
      <c r="NL62" s="77"/>
      <c r="NM62" s="77"/>
      <c r="NN62" s="77"/>
      <c r="NO62" s="77"/>
      <c r="NP62" s="77"/>
      <c r="NQ62" s="77"/>
      <c r="NR62" s="78"/>
    </row>
    <row r="63" spans="1:382" ht="13.5" customHeight="1" x14ac:dyDescent="0.15">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76"/>
      <c r="NE63" s="77"/>
      <c r="NF63" s="77"/>
      <c r="NG63" s="77"/>
      <c r="NH63" s="77"/>
      <c r="NI63" s="77"/>
      <c r="NJ63" s="77"/>
      <c r="NK63" s="77"/>
      <c r="NL63" s="77"/>
      <c r="NM63" s="77"/>
      <c r="NN63" s="77"/>
      <c r="NO63" s="77"/>
      <c r="NP63" s="77"/>
      <c r="NQ63" s="77"/>
      <c r="NR63" s="78"/>
    </row>
    <row r="64" spans="1:382" ht="13.5" customHeight="1" x14ac:dyDescent="0.15">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79"/>
      <c r="NE64" s="80"/>
      <c r="NF64" s="80"/>
      <c r="NG64" s="80"/>
      <c r="NH64" s="80"/>
      <c r="NI64" s="80"/>
      <c r="NJ64" s="80"/>
      <c r="NK64" s="80"/>
      <c r="NL64" s="80"/>
      <c r="NM64" s="80"/>
      <c r="NN64" s="80"/>
      <c r="NO64" s="80"/>
      <c r="NP64" s="80"/>
      <c r="NQ64" s="80"/>
      <c r="NR64" s="81"/>
    </row>
    <row r="65" spans="1:382" ht="13.5" customHeight="1" x14ac:dyDescent="0.15">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76" t="s">
        <v>128</v>
      </c>
      <c r="NE66" s="77"/>
      <c r="NF66" s="77"/>
      <c r="NG66" s="77"/>
      <c r="NH66" s="77"/>
      <c r="NI66" s="77"/>
      <c r="NJ66" s="77"/>
      <c r="NK66" s="77"/>
      <c r="NL66" s="77"/>
      <c r="NM66" s="77"/>
      <c r="NN66" s="77"/>
      <c r="NO66" s="77"/>
      <c r="NP66" s="77"/>
      <c r="NQ66" s="77"/>
      <c r="NR66" s="78"/>
    </row>
    <row r="67" spans="1:382" ht="13.5" customHeight="1" x14ac:dyDescent="0.15">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76"/>
      <c r="NE67" s="77"/>
      <c r="NF67" s="77"/>
      <c r="NG67" s="77"/>
      <c r="NH67" s="77"/>
      <c r="NI67" s="77"/>
      <c r="NJ67" s="77"/>
      <c r="NK67" s="77"/>
      <c r="NL67" s="77"/>
      <c r="NM67" s="77"/>
      <c r="NN67" s="77"/>
      <c r="NO67" s="77"/>
      <c r="NP67" s="77"/>
      <c r="NQ67" s="77"/>
      <c r="NR67" s="78"/>
    </row>
    <row r="68" spans="1:382" ht="13.5" customHeight="1" x14ac:dyDescent="0.15">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76"/>
      <c r="NE68" s="77"/>
      <c r="NF68" s="77"/>
      <c r="NG68" s="77"/>
      <c r="NH68" s="77"/>
      <c r="NI68" s="77"/>
      <c r="NJ68" s="77"/>
      <c r="NK68" s="77"/>
      <c r="NL68" s="77"/>
      <c r="NM68" s="77"/>
      <c r="NN68" s="77"/>
      <c r="NO68" s="77"/>
      <c r="NP68" s="77"/>
      <c r="NQ68" s="77"/>
      <c r="NR68" s="78"/>
    </row>
    <row r="69" spans="1:382" ht="13.5" customHeight="1" x14ac:dyDescent="0.15">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76"/>
      <c r="NE69" s="77"/>
      <c r="NF69" s="77"/>
      <c r="NG69" s="77"/>
      <c r="NH69" s="77"/>
      <c r="NI69" s="77"/>
      <c r="NJ69" s="77"/>
      <c r="NK69" s="77"/>
      <c r="NL69" s="77"/>
      <c r="NM69" s="77"/>
      <c r="NN69" s="77"/>
      <c r="NO69" s="77"/>
      <c r="NP69" s="77"/>
      <c r="NQ69" s="77"/>
      <c r="NR69" s="78"/>
    </row>
    <row r="70" spans="1:382" ht="13.5" customHeight="1" x14ac:dyDescent="0.15">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76"/>
      <c r="NE70" s="77"/>
      <c r="NF70" s="77"/>
      <c r="NG70" s="77"/>
      <c r="NH70" s="77"/>
      <c r="NI70" s="77"/>
      <c r="NJ70" s="77"/>
      <c r="NK70" s="77"/>
      <c r="NL70" s="77"/>
      <c r="NM70" s="77"/>
      <c r="NN70" s="77"/>
      <c r="NO70" s="77"/>
      <c r="NP70" s="77"/>
      <c r="NQ70" s="77"/>
      <c r="NR70" s="78"/>
    </row>
    <row r="71" spans="1:382" ht="13.5" customHeight="1" x14ac:dyDescent="0.15">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76"/>
      <c r="NE71" s="77"/>
      <c r="NF71" s="77"/>
      <c r="NG71" s="77"/>
      <c r="NH71" s="77"/>
      <c r="NI71" s="77"/>
      <c r="NJ71" s="77"/>
      <c r="NK71" s="77"/>
      <c r="NL71" s="77"/>
      <c r="NM71" s="77"/>
      <c r="NN71" s="77"/>
      <c r="NO71" s="77"/>
      <c r="NP71" s="77"/>
      <c r="NQ71" s="77"/>
      <c r="NR71" s="78"/>
    </row>
    <row r="72" spans="1:382" ht="13.5" customHeight="1" x14ac:dyDescent="0.15">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76"/>
      <c r="NE72" s="77"/>
      <c r="NF72" s="77"/>
      <c r="NG72" s="77"/>
      <c r="NH72" s="77"/>
      <c r="NI72" s="77"/>
      <c r="NJ72" s="77"/>
      <c r="NK72" s="77"/>
      <c r="NL72" s="77"/>
      <c r="NM72" s="77"/>
      <c r="NN72" s="77"/>
      <c r="NO72" s="77"/>
      <c r="NP72" s="77"/>
      <c r="NQ72" s="77"/>
      <c r="NR72" s="78"/>
    </row>
    <row r="73" spans="1:382" ht="13.5" customHeight="1" x14ac:dyDescent="0.15">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76"/>
      <c r="NE73" s="77"/>
      <c r="NF73" s="77"/>
      <c r="NG73" s="77"/>
      <c r="NH73" s="77"/>
      <c r="NI73" s="77"/>
      <c r="NJ73" s="77"/>
      <c r="NK73" s="77"/>
      <c r="NL73" s="77"/>
      <c r="NM73" s="77"/>
      <c r="NN73" s="77"/>
      <c r="NO73" s="77"/>
      <c r="NP73" s="77"/>
      <c r="NQ73" s="77"/>
      <c r="NR73" s="78"/>
    </row>
    <row r="74" spans="1:382" ht="13.5" customHeight="1" x14ac:dyDescent="0.15">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2"/>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2"/>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2"/>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2"/>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145.19999999999999</v>
      </c>
      <c r="KB78" s="67"/>
      <c r="KC78" s="67"/>
      <c r="KD78" s="67"/>
      <c r="KE78" s="67"/>
      <c r="KF78" s="67"/>
      <c r="KG78" s="67"/>
      <c r="KH78" s="67"/>
      <c r="KI78" s="67"/>
      <c r="KJ78" s="67"/>
      <c r="KK78" s="67"/>
      <c r="KL78" s="67"/>
      <c r="KM78" s="67"/>
      <c r="KN78" s="67"/>
      <c r="KO78" s="68"/>
      <c r="KP78" s="66">
        <f>データ!DF7</f>
        <v>219.9</v>
      </c>
      <c r="KQ78" s="67"/>
      <c r="KR78" s="67"/>
      <c r="KS78" s="67"/>
      <c r="KT78" s="67"/>
      <c r="KU78" s="67"/>
      <c r="KV78" s="67"/>
      <c r="KW78" s="67"/>
      <c r="KX78" s="67"/>
      <c r="KY78" s="67"/>
      <c r="KZ78" s="67"/>
      <c r="LA78" s="67"/>
      <c r="LB78" s="67"/>
      <c r="LC78" s="67"/>
      <c r="LD78" s="68"/>
      <c r="LE78" s="66">
        <f>データ!DG7</f>
        <v>107.1</v>
      </c>
      <c r="LF78" s="67"/>
      <c r="LG78" s="67"/>
      <c r="LH78" s="67"/>
      <c r="LI78" s="67"/>
      <c r="LJ78" s="67"/>
      <c r="LK78" s="67"/>
      <c r="LL78" s="67"/>
      <c r="LM78" s="67"/>
      <c r="LN78" s="67"/>
      <c r="LO78" s="67"/>
      <c r="LP78" s="67"/>
      <c r="LQ78" s="67"/>
      <c r="LR78" s="67"/>
      <c r="LS78" s="68"/>
      <c r="LT78" s="66">
        <f>データ!DH7</f>
        <v>143.6</v>
      </c>
      <c r="LU78" s="67"/>
      <c r="LV78" s="67"/>
      <c r="LW78" s="67"/>
      <c r="LX78" s="67"/>
      <c r="LY78" s="67"/>
      <c r="LZ78" s="67"/>
      <c r="MA78" s="67"/>
      <c r="MB78" s="67"/>
      <c r="MC78" s="67"/>
      <c r="MD78" s="67"/>
      <c r="ME78" s="67"/>
      <c r="MF78" s="67"/>
      <c r="MG78" s="67"/>
      <c r="MH78" s="68"/>
      <c r="MI78" s="66">
        <f>データ!DI7</f>
        <v>114.8</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76"/>
      <c r="NE80" s="77"/>
      <c r="NF80" s="77"/>
      <c r="NG80" s="77"/>
      <c r="NH80" s="77"/>
      <c r="NI80" s="77"/>
      <c r="NJ80" s="77"/>
      <c r="NK80" s="77"/>
      <c r="NL80" s="77"/>
      <c r="NM80" s="77"/>
      <c r="NN80" s="77"/>
      <c r="NO80" s="77"/>
      <c r="NP80" s="77"/>
      <c r="NQ80" s="77"/>
      <c r="NR80" s="78"/>
    </row>
    <row r="81" spans="1:382" ht="13.5" customHeight="1" x14ac:dyDescent="0.15">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AUYPLjNdtVBwP55bnQuU2Yea/YH7SZDo36rYyesbgTL0CL8+14jAU3AN9PMj++cNSIWNPkXJjn+VzyJ/aPrTGQ==" saltValue="N/reJ8WkUeZngSskV3Rj4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42" t="s">
        <v>58</v>
      </c>
      <c r="I3" s="143"/>
      <c r="J3" s="143"/>
      <c r="K3" s="143"/>
      <c r="L3" s="143"/>
      <c r="M3" s="143"/>
      <c r="N3" s="143"/>
      <c r="O3" s="143"/>
      <c r="P3" s="143"/>
      <c r="Q3" s="143"/>
      <c r="R3" s="143"/>
      <c r="S3" s="143"/>
      <c r="T3" s="143"/>
      <c r="U3" s="143"/>
      <c r="V3" s="143"/>
      <c r="W3" s="143"/>
      <c r="X3" s="143"/>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4"/>
      <c r="I4" s="145"/>
      <c r="J4" s="145"/>
      <c r="K4" s="145"/>
      <c r="L4" s="145"/>
      <c r="M4" s="145"/>
      <c r="N4" s="145"/>
      <c r="O4" s="145"/>
      <c r="P4" s="145"/>
      <c r="Q4" s="145"/>
      <c r="R4" s="145"/>
      <c r="S4" s="145"/>
      <c r="T4" s="145"/>
      <c r="U4" s="145"/>
      <c r="V4" s="145"/>
      <c r="W4" s="145"/>
      <c r="X4" s="145"/>
      <c r="Y4" s="139" t="s">
        <v>63</v>
      </c>
      <c r="Z4" s="140"/>
      <c r="AA4" s="140"/>
      <c r="AB4" s="140"/>
      <c r="AC4" s="140"/>
      <c r="AD4" s="140"/>
      <c r="AE4" s="140"/>
      <c r="AF4" s="140"/>
      <c r="AG4" s="140"/>
      <c r="AH4" s="140"/>
      <c r="AI4" s="141"/>
      <c r="AJ4" s="146" t="s">
        <v>64</v>
      </c>
      <c r="AK4" s="146"/>
      <c r="AL4" s="146"/>
      <c r="AM4" s="146"/>
      <c r="AN4" s="146"/>
      <c r="AO4" s="146"/>
      <c r="AP4" s="146"/>
      <c r="AQ4" s="146"/>
      <c r="AR4" s="146"/>
      <c r="AS4" s="146"/>
      <c r="AT4" s="146"/>
      <c r="AU4" s="147" t="s">
        <v>65</v>
      </c>
      <c r="AV4" s="146"/>
      <c r="AW4" s="146"/>
      <c r="AX4" s="146"/>
      <c r="AY4" s="146"/>
      <c r="AZ4" s="146"/>
      <c r="BA4" s="146"/>
      <c r="BB4" s="146"/>
      <c r="BC4" s="146"/>
      <c r="BD4" s="146"/>
      <c r="BE4" s="146"/>
      <c r="BF4" s="146" t="s">
        <v>66</v>
      </c>
      <c r="BG4" s="146"/>
      <c r="BH4" s="146"/>
      <c r="BI4" s="146"/>
      <c r="BJ4" s="146"/>
      <c r="BK4" s="146"/>
      <c r="BL4" s="146"/>
      <c r="BM4" s="146"/>
      <c r="BN4" s="146"/>
      <c r="BO4" s="146"/>
      <c r="BP4" s="146"/>
      <c r="BQ4" s="147" t="s">
        <v>67</v>
      </c>
      <c r="BR4" s="146"/>
      <c r="BS4" s="146"/>
      <c r="BT4" s="146"/>
      <c r="BU4" s="146"/>
      <c r="BV4" s="146"/>
      <c r="BW4" s="146"/>
      <c r="BX4" s="146"/>
      <c r="BY4" s="146"/>
      <c r="BZ4" s="146"/>
      <c r="CA4" s="146"/>
      <c r="CB4" s="146" t="s">
        <v>68</v>
      </c>
      <c r="CC4" s="146"/>
      <c r="CD4" s="146"/>
      <c r="CE4" s="146"/>
      <c r="CF4" s="146"/>
      <c r="CG4" s="146"/>
      <c r="CH4" s="146"/>
      <c r="CI4" s="146"/>
      <c r="CJ4" s="146"/>
      <c r="CK4" s="146"/>
      <c r="CL4" s="146"/>
      <c r="CM4" s="148" t="s">
        <v>69</v>
      </c>
      <c r="CN4" s="148" t="s">
        <v>70</v>
      </c>
      <c r="CO4" s="139" t="s">
        <v>71</v>
      </c>
      <c r="CP4" s="140"/>
      <c r="CQ4" s="140"/>
      <c r="CR4" s="140"/>
      <c r="CS4" s="140"/>
      <c r="CT4" s="140"/>
      <c r="CU4" s="140"/>
      <c r="CV4" s="140"/>
      <c r="CW4" s="140"/>
      <c r="CX4" s="140"/>
      <c r="CY4" s="141"/>
      <c r="CZ4" s="146" t="s">
        <v>72</v>
      </c>
      <c r="DA4" s="146"/>
      <c r="DB4" s="146"/>
      <c r="DC4" s="146"/>
      <c r="DD4" s="146"/>
      <c r="DE4" s="146"/>
      <c r="DF4" s="146"/>
      <c r="DG4" s="146"/>
      <c r="DH4" s="146"/>
      <c r="DI4" s="146"/>
      <c r="DJ4" s="146"/>
      <c r="DK4" s="139" t="s">
        <v>73</v>
      </c>
      <c r="DL4" s="140"/>
      <c r="DM4" s="140"/>
      <c r="DN4" s="140"/>
      <c r="DO4" s="140"/>
      <c r="DP4" s="140"/>
      <c r="DQ4" s="140"/>
      <c r="DR4" s="140"/>
      <c r="DS4" s="140"/>
      <c r="DT4" s="140"/>
      <c r="DU4" s="141"/>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100</v>
      </c>
      <c r="AM5" s="47" t="s">
        <v>92</v>
      </c>
      <c r="AN5" s="47" t="s">
        <v>101</v>
      </c>
      <c r="AO5" s="47" t="s">
        <v>94</v>
      </c>
      <c r="AP5" s="47" t="s">
        <v>95</v>
      </c>
      <c r="AQ5" s="47" t="s">
        <v>96</v>
      </c>
      <c r="AR5" s="47" t="s">
        <v>97</v>
      </c>
      <c r="AS5" s="47" t="s">
        <v>98</v>
      </c>
      <c r="AT5" s="47" t="s">
        <v>99</v>
      </c>
      <c r="AU5" s="47" t="s">
        <v>102</v>
      </c>
      <c r="AV5" s="47" t="s">
        <v>103</v>
      </c>
      <c r="AW5" s="47" t="s">
        <v>91</v>
      </c>
      <c r="AX5" s="47" t="s">
        <v>92</v>
      </c>
      <c r="AY5" s="47" t="s">
        <v>101</v>
      </c>
      <c r="AZ5" s="47" t="s">
        <v>94</v>
      </c>
      <c r="BA5" s="47" t="s">
        <v>95</v>
      </c>
      <c r="BB5" s="47" t="s">
        <v>96</v>
      </c>
      <c r="BC5" s="47" t="s">
        <v>97</v>
      </c>
      <c r="BD5" s="47" t="s">
        <v>98</v>
      </c>
      <c r="BE5" s="47" t="s">
        <v>99</v>
      </c>
      <c r="BF5" s="47" t="s">
        <v>102</v>
      </c>
      <c r="BG5" s="47" t="s">
        <v>90</v>
      </c>
      <c r="BH5" s="47" t="s">
        <v>91</v>
      </c>
      <c r="BI5" s="47" t="s">
        <v>92</v>
      </c>
      <c r="BJ5" s="47" t="s">
        <v>101</v>
      </c>
      <c r="BK5" s="47" t="s">
        <v>94</v>
      </c>
      <c r="BL5" s="47" t="s">
        <v>95</v>
      </c>
      <c r="BM5" s="47" t="s">
        <v>96</v>
      </c>
      <c r="BN5" s="47" t="s">
        <v>97</v>
      </c>
      <c r="BO5" s="47" t="s">
        <v>98</v>
      </c>
      <c r="BP5" s="47" t="s">
        <v>99</v>
      </c>
      <c r="BQ5" s="47" t="s">
        <v>102</v>
      </c>
      <c r="BR5" s="47" t="s">
        <v>90</v>
      </c>
      <c r="BS5" s="47" t="s">
        <v>91</v>
      </c>
      <c r="BT5" s="47" t="s">
        <v>92</v>
      </c>
      <c r="BU5" s="47" t="s">
        <v>101</v>
      </c>
      <c r="BV5" s="47" t="s">
        <v>94</v>
      </c>
      <c r="BW5" s="47" t="s">
        <v>95</v>
      </c>
      <c r="BX5" s="47" t="s">
        <v>96</v>
      </c>
      <c r="BY5" s="47" t="s">
        <v>97</v>
      </c>
      <c r="BZ5" s="47" t="s">
        <v>98</v>
      </c>
      <c r="CA5" s="47" t="s">
        <v>99</v>
      </c>
      <c r="CB5" s="47" t="s">
        <v>89</v>
      </c>
      <c r="CC5" s="47" t="s">
        <v>90</v>
      </c>
      <c r="CD5" s="47" t="s">
        <v>100</v>
      </c>
      <c r="CE5" s="47" t="s">
        <v>92</v>
      </c>
      <c r="CF5" s="47" t="s">
        <v>101</v>
      </c>
      <c r="CG5" s="47" t="s">
        <v>94</v>
      </c>
      <c r="CH5" s="47" t="s">
        <v>95</v>
      </c>
      <c r="CI5" s="47" t="s">
        <v>96</v>
      </c>
      <c r="CJ5" s="47" t="s">
        <v>97</v>
      </c>
      <c r="CK5" s="47" t="s">
        <v>98</v>
      </c>
      <c r="CL5" s="47" t="s">
        <v>99</v>
      </c>
      <c r="CM5" s="149"/>
      <c r="CN5" s="149"/>
      <c r="CO5" s="47" t="s">
        <v>102</v>
      </c>
      <c r="CP5" s="47" t="s">
        <v>90</v>
      </c>
      <c r="CQ5" s="47" t="s">
        <v>91</v>
      </c>
      <c r="CR5" s="47" t="s">
        <v>92</v>
      </c>
      <c r="CS5" s="47" t="s">
        <v>93</v>
      </c>
      <c r="CT5" s="47" t="s">
        <v>94</v>
      </c>
      <c r="CU5" s="47" t="s">
        <v>95</v>
      </c>
      <c r="CV5" s="47" t="s">
        <v>96</v>
      </c>
      <c r="CW5" s="47" t="s">
        <v>97</v>
      </c>
      <c r="CX5" s="47" t="s">
        <v>98</v>
      </c>
      <c r="CY5" s="47" t="s">
        <v>99</v>
      </c>
      <c r="CZ5" s="47" t="s">
        <v>102</v>
      </c>
      <c r="DA5" s="47" t="s">
        <v>90</v>
      </c>
      <c r="DB5" s="47" t="s">
        <v>100</v>
      </c>
      <c r="DC5" s="47" t="s">
        <v>92</v>
      </c>
      <c r="DD5" s="47" t="s">
        <v>101</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15">
      <c r="A6" s="37" t="s">
        <v>104</v>
      </c>
      <c r="B6" s="48">
        <f>B8</f>
        <v>2024</v>
      </c>
      <c r="C6" s="48">
        <f t="shared" ref="C6:X6" si="1">C8</f>
        <v>132012</v>
      </c>
      <c r="D6" s="48">
        <f t="shared" si="1"/>
        <v>47</v>
      </c>
      <c r="E6" s="48">
        <f t="shared" si="1"/>
        <v>14</v>
      </c>
      <c r="F6" s="48">
        <f t="shared" si="1"/>
        <v>0</v>
      </c>
      <c r="G6" s="48">
        <f t="shared" si="1"/>
        <v>4</v>
      </c>
      <c r="H6" s="48" t="str">
        <f>SUBSTITUTE(H8,"　","")</f>
        <v>東京都八王子市</v>
      </c>
      <c r="I6" s="48" t="str">
        <f t="shared" si="1"/>
        <v>八王子市営南大沢駐車場</v>
      </c>
      <c r="J6" s="48" t="str">
        <f t="shared" si="1"/>
        <v>法非適用</v>
      </c>
      <c r="K6" s="48" t="str">
        <f t="shared" si="1"/>
        <v>駐車場整備事業</v>
      </c>
      <c r="L6" s="48" t="str">
        <f t="shared" si="1"/>
        <v>-</v>
      </c>
      <c r="M6" s="48" t="str">
        <f t="shared" si="1"/>
        <v>Ａ２Ｂ２</v>
      </c>
      <c r="N6" s="48" t="str">
        <f t="shared" si="1"/>
        <v>非設置</v>
      </c>
      <c r="O6" s="49" t="str">
        <f t="shared" si="1"/>
        <v>該当数値なし</v>
      </c>
      <c r="P6" s="50" t="str">
        <f t="shared" si="1"/>
        <v>届出駐車場 附置義務駐車施設</v>
      </c>
      <c r="Q6" s="50" t="str">
        <f t="shared" si="1"/>
        <v>地下式</v>
      </c>
      <c r="R6" s="51">
        <f t="shared" si="1"/>
        <v>29</v>
      </c>
      <c r="S6" s="50" t="str">
        <f t="shared" si="1"/>
        <v>公共施設</v>
      </c>
      <c r="T6" s="50" t="str">
        <f t="shared" si="1"/>
        <v>無</v>
      </c>
      <c r="U6" s="51">
        <f t="shared" si="1"/>
        <v>3214</v>
      </c>
      <c r="V6" s="51">
        <f t="shared" si="1"/>
        <v>107</v>
      </c>
      <c r="W6" s="51">
        <f t="shared" si="1"/>
        <v>240</v>
      </c>
      <c r="X6" s="50" t="str">
        <f t="shared" si="1"/>
        <v>利用料金制</v>
      </c>
      <c r="Y6" s="52">
        <f>IF(Y8="-",NA(),Y8)</f>
        <v>100</v>
      </c>
      <c r="Z6" s="52">
        <f t="shared" ref="Z6:AH6" si="2">IF(Z8="-",NA(),Z8)</f>
        <v>98</v>
      </c>
      <c r="AA6" s="52">
        <f t="shared" si="2"/>
        <v>98.8</v>
      </c>
      <c r="AB6" s="52">
        <f t="shared" si="2"/>
        <v>100.1</v>
      </c>
      <c r="AC6" s="52">
        <f t="shared" si="2"/>
        <v>100.1</v>
      </c>
      <c r="AD6" s="52">
        <f t="shared" si="2"/>
        <v>127.8</v>
      </c>
      <c r="AE6" s="52">
        <f t="shared" si="2"/>
        <v>146.5</v>
      </c>
      <c r="AF6" s="52">
        <f t="shared" si="2"/>
        <v>142.69999999999999</v>
      </c>
      <c r="AG6" s="52">
        <f t="shared" si="2"/>
        <v>156.80000000000001</v>
      </c>
      <c r="AH6" s="52">
        <f t="shared" si="2"/>
        <v>166.4</v>
      </c>
      <c r="AI6" s="49" t="str">
        <f>IF(AI8="-","",IF(AI8="-","【-】","【"&amp;SUBSTITUTE(TEXT(AI8,"#,##0.0"),"-","△")&amp;"】"))</f>
        <v>【1,604.7】</v>
      </c>
      <c r="AJ6" s="52">
        <f>IF(AJ8="-",NA(),AJ8)</f>
        <v>90.8</v>
      </c>
      <c r="AK6" s="52">
        <f t="shared" ref="AK6:AS6" si="3">IF(AK8="-",NA(),AK8)</f>
        <v>87.7</v>
      </c>
      <c r="AL6" s="52">
        <f t="shared" si="3"/>
        <v>87</v>
      </c>
      <c r="AM6" s="52">
        <f t="shared" si="3"/>
        <v>90</v>
      </c>
      <c r="AN6" s="52">
        <f t="shared" si="3"/>
        <v>88.2</v>
      </c>
      <c r="AO6" s="52">
        <f t="shared" si="3"/>
        <v>6.6</v>
      </c>
      <c r="AP6" s="52">
        <f t="shared" si="3"/>
        <v>5.5</v>
      </c>
      <c r="AQ6" s="52">
        <f t="shared" si="3"/>
        <v>4.0999999999999996</v>
      </c>
      <c r="AR6" s="52">
        <f t="shared" si="3"/>
        <v>3.7</v>
      </c>
      <c r="AS6" s="52">
        <f t="shared" si="3"/>
        <v>3.2</v>
      </c>
      <c r="AT6" s="49" t="str">
        <f>IF(AT8="-","",IF(AT8="-","【-】","【"&amp;SUBSTITUTE(TEXT(AT8,"#,##0.0"),"-","△")&amp;"】"))</f>
        <v>【3.8】</v>
      </c>
      <c r="AU6" s="53">
        <f>IF(AU8="-",NA(),AU8)</f>
        <v>2400</v>
      </c>
      <c r="AV6" s="53">
        <f t="shared" ref="AV6:BD6" si="4">IF(AV8="-",NA(),AV8)</f>
        <v>2386</v>
      </c>
      <c r="AW6" s="53">
        <f t="shared" si="4"/>
        <v>2852</v>
      </c>
      <c r="AX6" s="53">
        <f t="shared" si="4"/>
        <v>3301</v>
      </c>
      <c r="AY6" s="53">
        <f t="shared" si="4"/>
        <v>0</v>
      </c>
      <c r="AZ6" s="53">
        <f t="shared" si="4"/>
        <v>67</v>
      </c>
      <c r="BA6" s="53">
        <f t="shared" si="4"/>
        <v>56</v>
      </c>
      <c r="BB6" s="53">
        <f t="shared" si="4"/>
        <v>65</v>
      </c>
      <c r="BC6" s="53">
        <f t="shared" si="4"/>
        <v>81</v>
      </c>
      <c r="BD6" s="53">
        <f t="shared" si="4"/>
        <v>7</v>
      </c>
      <c r="BE6" s="51" t="str">
        <f>IF(BE8="-","",IF(BE8="-","【-】","【"&amp;SUBSTITUTE(TEXT(BE8,"#,##0"),"-","△")&amp;"】"))</f>
        <v>【39】</v>
      </c>
      <c r="BF6" s="52">
        <f>IF(BF8="-",NA(),BF8)</f>
        <v>-984.9</v>
      </c>
      <c r="BG6" s="52">
        <f t="shared" ref="BG6:BO6" si="5">IF(BG8="-",NA(),BG8)</f>
        <v>-1076.2</v>
      </c>
      <c r="BH6" s="52">
        <f t="shared" si="5"/>
        <v>-927.9</v>
      </c>
      <c r="BI6" s="52">
        <f t="shared" si="5"/>
        <v>-1020.6</v>
      </c>
      <c r="BJ6" s="52">
        <f t="shared" si="5"/>
        <v>-889.1</v>
      </c>
      <c r="BK6" s="52">
        <f t="shared" si="5"/>
        <v>-25.9</v>
      </c>
      <c r="BL6" s="52">
        <f t="shared" si="5"/>
        <v>-24.6</v>
      </c>
      <c r="BM6" s="52">
        <f t="shared" si="5"/>
        <v>-29.2</v>
      </c>
      <c r="BN6" s="52">
        <f t="shared" si="5"/>
        <v>-810.7</v>
      </c>
      <c r="BO6" s="52">
        <f t="shared" si="5"/>
        <v>-15.1</v>
      </c>
      <c r="BP6" s="49" t="str">
        <f>IF(BP8="-","",IF(BP8="-","【-】","【"&amp;SUBSTITUTE(TEXT(BP8,"#,##0.0"),"-","△")&amp;"】"))</f>
        <v>【2.0】</v>
      </c>
      <c r="BQ6" s="53">
        <f>IF(BQ8="-",NA(),BQ8)</f>
        <v>-201866</v>
      </c>
      <c r="BR6" s="53">
        <f t="shared" ref="BR6:BZ6" si="6">IF(BR8="-",NA(),BR8)</f>
        <v>-200900</v>
      </c>
      <c r="BS6" s="53">
        <f t="shared" si="6"/>
        <v>-204084</v>
      </c>
      <c r="BT6" s="53">
        <f t="shared" si="6"/>
        <v>-204887</v>
      </c>
      <c r="BU6" s="53">
        <f t="shared" si="6"/>
        <v>-202898</v>
      </c>
      <c r="BV6" s="53">
        <f t="shared" si="6"/>
        <v>2220</v>
      </c>
      <c r="BW6" s="53">
        <f t="shared" si="6"/>
        <v>3097</v>
      </c>
      <c r="BX6" s="53">
        <f t="shared" si="6"/>
        <v>6051</v>
      </c>
      <c r="BY6" s="53">
        <f t="shared" si="6"/>
        <v>9971</v>
      </c>
      <c r="BZ6" s="53">
        <f t="shared" si="6"/>
        <v>10272</v>
      </c>
      <c r="CA6" s="51" t="str">
        <f>IF(CA8="-","",IF(CA8="-","【-】","【"&amp;SUBSTITUTE(TEXT(CA8,"#,##0"),"-","△")&amp;"】"))</f>
        <v>【10,905】</v>
      </c>
      <c r="CB6" s="52"/>
      <c r="CC6" s="52"/>
      <c r="CD6" s="52"/>
      <c r="CE6" s="52"/>
      <c r="CF6" s="52"/>
      <c r="CG6" s="52"/>
      <c r="CH6" s="52"/>
      <c r="CI6" s="52"/>
      <c r="CJ6" s="52"/>
      <c r="CK6" s="52"/>
      <c r="CL6" s="49" t="s">
        <v>105</v>
      </c>
      <c r="CM6" s="51">
        <f t="shared" ref="CM6:CN6" si="7">CM8</f>
        <v>0</v>
      </c>
      <c r="CN6" s="51">
        <f t="shared" si="7"/>
        <v>0</v>
      </c>
      <c r="CO6" s="52"/>
      <c r="CP6" s="52"/>
      <c r="CQ6" s="52"/>
      <c r="CR6" s="52"/>
      <c r="CS6" s="52"/>
      <c r="CT6" s="52"/>
      <c r="CU6" s="52"/>
      <c r="CV6" s="52"/>
      <c r="CW6" s="52"/>
      <c r="CX6" s="52"/>
      <c r="CY6" s="49" t="s">
        <v>105</v>
      </c>
      <c r="CZ6" s="52">
        <f>IF(CZ8="-",NA(),CZ8)</f>
        <v>0</v>
      </c>
      <c r="DA6" s="52">
        <f t="shared" ref="DA6:DI6" si="8">IF(DA8="-",NA(),DA8)</f>
        <v>0</v>
      </c>
      <c r="DB6" s="52">
        <f t="shared" si="8"/>
        <v>0</v>
      </c>
      <c r="DC6" s="52">
        <f t="shared" si="8"/>
        <v>0</v>
      </c>
      <c r="DD6" s="52">
        <f t="shared" si="8"/>
        <v>0</v>
      </c>
      <c r="DE6" s="52">
        <f t="shared" si="8"/>
        <v>145.19999999999999</v>
      </c>
      <c r="DF6" s="52">
        <f t="shared" si="8"/>
        <v>219.9</v>
      </c>
      <c r="DG6" s="52">
        <f t="shared" si="8"/>
        <v>107.1</v>
      </c>
      <c r="DH6" s="52">
        <f t="shared" si="8"/>
        <v>143.6</v>
      </c>
      <c r="DI6" s="52">
        <f t="shared" si="8"/>
        <v>114.8</v>
      </c>
      <c r="DJ6" s="49" t="str">
        <f>IF(DJ8="-","",IF(DJ8="-","【-】","【"&amp;SUBSTITUTE(TEXT(DJ8,"#,##0.0"),"-","△")&amp;"】"))</f>
        <v>【73.4】</v>
      </c>
      <c r="DK6" s="52">
        <f>IF(DK8="-",NA(),DK8)</f>
        <v>216.8</v>
      </c>
      <c r="DL6" s="52">
        <f t="shared" ref="DL6:DT6" si="9">IF(DL8="-",NA(),DL8)</f>
        <v>216.8</v>
      </c>
      <c r="DM6" s="52">
        <f t="shared" si="9"/>
        <v>180.4</v>
      </c>
      <c r="DN6" s="52">
        <f t="shared" si="9"/>
        <v>158.9</v>
      </c>
      <c r="DO6" s="52">
        <f t="shared" si="9"/>
        <v>171</v>
      </c>
      <c r="DP6" s="52">
        <f t="shared" si="9"/>
        <v>131</v>
      </c>
      <c r="DQ6" s="52">
        <f t="shared" si="9"/>
        <v>136.80000000000001</v>
      </c>
      <c r="DR6" s="52">
        <f t="shared" si="9"/>
        <v>145.1</v>
      </c>
      <c r="DS6" s="52">
        <f t="shared" si="9"/>
        <v>149.80000000000001</v>
      </c>
      <c r="DT6" s="52">
        <f t="shared" si="9"/>
        <v>156.1</v>
      </c>
      <c r="DU6" s="49" t="str">
        <f>IF(DU8="-","",IF(DU8="-","【-】","【"&amp;SUBSTITUTE(TEXT(DU8,"#,##0.0"),"-","△")&amp;"】"))</f>
        <v>【218.2】</v>
      </c>
    </row>
    <row r="7" spans="1:125" s="54" customFormat="1" x14ac:dyDescent="0.15">
      <c r="A7" s="37" t="s">
        <v>106</v>
      </c>
      <c r="B7" s="48">
        <f t="shared" ref="B7:X7" si="10">B8</f>
        <v>2024</v>
      </c>
      <c r="C7" s="48">
        <f t="shared" si="10"/>
        <v>132012</v>
      </c>
      <c r="D7" s="48">
        <f t="shared" si="10"/>
        <v>47</v>
      </c>
      <c r="E7" s="48">
        <f t="shared" si="10"/>
        <v>14</v>
      </c>
      <c r="F7" s="48">
        <f t="shared" si="10"/>
        <v>0</v>
      </c>
      <c r="G7" s="48">
        <f t="shared" si="10"/>
        <v>4</v>
      </c>
      <c r="H7" s="48" t="str">
        <f t="shared" si="10"/>
        <v>東京都　八王子市</v>
      </c>
      <c r="I7" s="48" t="str">
        <f t="shared" si="10"/>
        <v>八王子市営南大沢駐車場</v>
      </c>
      <c r="J7" s="48" t="str">
        <f t="shared" si="10"/>
        <v>法非適用</v>
      </c>
      <c r="K7" s="48" t="str">
        <f t="shared" si="10"/>
        <v>駐車場整備事業</v>
      </c>
      <c r="L7" s="48" t="str">
        <f t="shared" si="10"/>
        <v>-</v>
      </c>
      <c r="M7" s="48" t="str">
        <f t="shared" si="10"/>
        <v>Ａ２Ｂ２</v>
      </c>
      <c r="N7" s="48" t="str">
        <f t="shared" si="10"/>
        <v>非設置</v>
      </c>
      <c r="O7" s="49" t="str">
        <f t="shared" si="10"/>
        <v>該当数値なし</v>
      </c>
      <c r="P7" s="50" t="str">
        <f t="shared" si="10"/>
        <v>届出駐車場 附置義務駐車施設</v>
      </c>
      <c r="Q7" s="50" t="str">
        <f t="shared" si="10"/>
        <v>地下式</v>
      </c>
      <c r="R7" s="51">
        <f t="shared" si="10"/>
        <v>29</v>
      </c>
      <c r="S7" s="50" t="str">
        <f t="shared" si="10"/>
        <v>公共施設</v>
      </c>
      <c r="T7" s="50" t="str">
        <f t="shared" si="10"/>
        <v>無</v>
      </c>
      <c r="U7" s="51">
        <f t="shared" si="10"/>
        <v>3214</v>
      </c>
      <c r="V7" s="51">
        <f t="shared" si="10"/>
        <v>107</v>
      </c>
      <c r="W7" s="51">
        <f t="shared" si="10"/>
        <v>240</v>
      </c>
      <c r="X7" s="50" t="str">
        <f t="shared" si="10"/>
        <v>利用料金制</v>
      </c>
      <c r="Y7" s="52">
        <f>Y8</f>
        <v>100</v>
      </c>
      <c r="Z7" s="52">
        <f t="shared" ref="Z7:AH7" si="11">Z8</f>
        <v>98</v>
      </c>
      <c r="AA7" s="52">
        <f t="shared" si="11"/>
        <v>98.8</v>
      </c>
      <c r="AB7" s="52">
        <f t="shared" si="11"/>
        <v>100.1</v>
      </c>
      <c r="AC7" s="52">
        <f t="shared" si="11"/>
        <v>100.1</v>
      </c>
      <c r="AD7" s="52">
        <f t="shared" si="11"/>
        <v>127.8</v>
      </c>
      <c r="AE7" s="52">
        <f t="shared" si="11"/>
        <v>146.5</v>
      </c>
      <c r="AF7" s="52">
        <f t="shared" si="11"/>
        <v>142.69999999999999</v>
      </c>
      <c r="AG7" s="52">
        <f t="shared" si="11"/>
        <v>156.80000000000001</v>
      </c>
      <c r="AH7" s="52">
        <f t="shared" si="11"/>
        <v>166.4</v>
      </c>
      <c r="AI7" s="49"/>
      <c r="AJ7" s="52">
        <f>AJ8</f>
        <v>90.8</v>
      </c>
      <c r="AK7" s="52">
        <f t="shared" ref="AK7:AS7" si="12">AK8</f>
        <v>87.7</v>
      </c>
      <c r="AL7" s="52">
        <f t="shared" si="12"/>
        <v>87</v>
      </c>
      <c r="AM7" s="52">
        <f t="shared" si="12"/>
        <v>90</v>
      </c>
      <c r="AN7" s="52">
        <f t="shared" si="12"/>
        <v>88.2</v>
      </c>
      <c r="AO7" s="52">
        <f t="shared" si="12"/>
        <v>6.6</v>
      </c>
      <c r="AP7" s="52">
        <f t="shared" si="12"/>
        <v>5.5</v>
      </c>
      <c r="AQ7" s="52">
        <f t="shared" si="12"/>
        <v>4.0999999999999996</v>
      </c>
      <c r="AR7" s="52">
        <f t="shared" si="12"/>
        <v>3.7</v>
      </c>
      <c r="AS7" s="52">
        <f t="shared" si="12"/>
        <v>3.2</v>
      </c>
      <c r="AT7" s="49"/>
      <c r="AU7" s="53">
        <f>AU8</f>
        <v>2400</v>
      </c>
      <c r="AV7" s="53">
        <f t="shared" ref="AV7:BD7" si="13">AV8</f>
        <v>2386</v>
      </c>
      <c r="AW7" s="53">
        <f t="shared" si="13"/>
        <v>2852</v>
      </c>
      <c r="AX7" s="53">
        <f t="shared" si="13"/>
        <v>3301</v>
      </c>
      <c r="AY7" s="53">
        <f t="shared" si="13"/>
        <v>0</v>
      </c>
      <c r="AZ7" s="53">
        <f t="shared" si="13"/>
        <v>67</v>
      </c>
      <c r="BA7" s="53">
        <f t="shared" si="13"/>
        <v>56</v>
      </c>
      <c r="BB7" s="53">
        <f t="shared" si="13"/>
        <v>65</v>
      </c>
      <c r="BC7" s="53">
        <f t="shared" si="13"/>
        <v>81</v>
      </c>
      <c r="BD7" s="53">
        <f t="shared" si="13"/>
        <v>7</v>
      </c>
      <c r="BE7" s="51"/>
      <c r="BF7" s="52">
        <f>BF8</f>
        <v>-984.9</v>
      </c>
      <c r="BG7" s="52">
        <f t="shared" ref="BG7:BO7" si="14">BG8</f>
        <v>-1076.2</v>
      </c>
      <c r="BH7" s="52">
        <f t="shared" si="14"/>
        <v>-927.9</v>
      </c>
      <c r="BI7" s="52">
        <f t="shared" si="14"/>
        <v>-1020.6</v>
      </c>
      <c r="BJ7" s="52">
        <f t="shared" si="14"/>
        <v>-889.1</v>
      </c>
      <c r="BK7" s="52">
        <f t="shared" si="14"/>
        <v>-25.9</v>
      </c>
      <c r="BL7" s="52">
        <f t="shared" si="14"/>
        <v>-24.6</v>
      </c>
      <c r="BM7" s="52">
        <f t="shared" si="14"/>
        <v>-29.2</v>
      </c>
      <c r="BN7" s="52">
        <f t="shared" si="14"/>
        <v>-810.7</v>
      </c>
      <c r="BO7" s="52">
        <f t="shared" si="14"/>
        <v>-15.1</v>
      </c>
      <c r="BP7" s="49"/>
      <c r="BQ7" s="53">
        <f>BQ8</f>
        <v>-201866</v>
      </c>
      <c r="BR7" s="53">
        <f t="shared" ref="BR7:BZ7" si="15">BR8</f>
        <v>-200900</v>
      </c>
      <c r="BS7" s="53">
        <f t="shared" si="15"/>
        <v>-204084</v>
      </c>
      <c r="BT7" s="53">
        <f t="shared" si="15"/>
        <v>-204887</v>
      </c>
      <c r="BU7" s="53">
        <f t="shared" si="15"/>
        <v>-202898</v>
      </c>
      <c r="BV7" s="53">
        <f t="shared" si="15"/>
        <v>2220</v>
      </c>
      <c r="BW7" s="53">
        <f t="shared" si="15"/>
        <v>3097</v>
      </c>
      <c r="BX7" s="53">
        <f t="shared" si="15"/>
        <v>6051</v>
      </c>
      <c r="BY7" s="53">
        <f t="shared" si="15"/>
        <v>9971</v>
      </c>
      <c r="BZ7" s="53">
        <f t="shared" si="15"/>
        <v>10272</v>
      </c>
      <c r="CA7" s="51"/>
      <c r="CB7" s="52" t="s">
        <v>107</v>
      </c>
      <c r="CC7" s="52" t="s">
        <v>107</v>
      </c>
      <c r="CD7" s="52" t="s">
        <v>107</v>
      </c>
      <c r="CE7" s="52" t="s">
        <v>107</v>
      </c>
      <c r="CF7" s="52" t="s">
        <v>107</v>
      </c>
      <c r="CG7" s="52" t="s">
        <v>107</v>
      </c>
      <c r="CH7" s="52" t="s">
        <v>107</v>
      </c>
      <c r="CI7" s="52" t="s">
        <v>107</v>
      </c>
      <c r="CJ7" s="52" t="s">
        <v>107</v>
      </c>
      <c r="CK7" s="52" t="s">
        <v>105</v>
      </c>
      <c r="CL7" s="49"/>
      <c r="CM7" s="51">
        <f>CM8</f>
        <v>0</v>
      </c>
      <c r="CN7" s="51">
        <f>CN8</f>
        <v>0</v>
      </c>
      <c r="CO7" s="52" t="s">
        <v>107</v>
      </c>
      <c r="CP7" s="52" t="s">
        <v>107</v>
      </c>
      <c r="CQ7" s="52" t="s">
        <v>107</v>
      </c>
      <c r="CR7" s="52" t="s">
        <v>107</v>
      </c>
      <c r="CS7" s="52" t="s">
        <v>107</v>
      </c>
      <c r="CT7" s="52" t="s">
        <v>107</v>
      </c>
      <c r="CU7" s="52" t="s">
        <v>107</v>
      </c>
      <c r="CV7" s="52" t="s">
        <v>107</v>
      </c>
      <c r="CW7" s="52" t="s">
        <v>107</v>
      </c>
      <c r="CX7" s="52" t="s">
        <v>105</v>
      </c>
      <c r="CY7" s="49"/>
      <c r="CZ7" s="52">
        <f>CZ8</f>
        <v>0</v>
      </c>
      <c r="DA7" s="52">
        <f t="shared" ref="DA7:DI7" si="16">DA8</f>
        <v>0</v>
      </c>
      <c r="DB7" s="52">
        <f t="shared" si="16"/>
        <v>0</v>
      </c>
      <c r="DC7" s="52">
        <f t="shared" si="16"/>
        <v>0</v>
      </c>
      <c r="DD7" s="52">
        <f t="shared" si="16"/>
        <v>0</v>
      </c>
      <c r="DE7" s="52">
        <f t="shared" si="16"/>
        <v>145.19999999999999</v>
      </c>
      <c r="DF7" s="52">
        <f t="shared" si="16"/>
        <v>219.9</v>
      </c>
      <c r="DG7" s="52">
        <f t="shared" si="16"/>
        <v>107.1</v>
      </c>
      <c r="DH7" s="52">
        <f t="shared" si="16"/>
        <v>143.6</v>
      </c>
      <c r="DI7" s="52">
        <f t="shared" si="16"/>
        <v>114.8</v>
      </c>
      <c r="DJ7" s="49"/>
      <c r="DK7" s="52">
        <f>DK8</f>
        <v>216.8</v>
      </c>
      <c r="DL7" s="52">
        <f t="shared" ref="DL7:DT7" si="17">DL8</f>
        <v>216.8</v>
      </c>
      <c r="DM7" s="52">
        <f t="shared" si="17"/>
        <v>180.4</v>
      </c>
      <c r="DN7" s="52">
        <f t="shared" si="17"/>
        <v>158.9</v>
      </c>
      <c r="DO7" s="52">
        <f t="shared" si="17"/>
        <v>171</v>
      </c>
      <c r="DP7" s="52">
        <f t="shared" si="17"/>
        <v>131</v>
      </c>
      <c r="DQ7" s="52">
        <f t="shared" si="17"/>
        <v>136.80000000000001</v>
      </c>
      <c r="DR7" s="52">
        <f t="shared" si="17"/>
        <v>145.1</v>
      </c>
      <c r="DS7" s="52">
        <f t="shared" si="17"/>
        <v>149.80000000000001</v>
      </c>
      <c r="DT7" s="52">
        <f t="shared" si="17"/>
        <v>156.1</v>
      </c>
      <c r="DU7" s="49"/>
    </row>
    <row r="8" spans="1:125" s="54" customFormat="1" x14ac:dyDescent="0.15">
      <c r="A8" s="37"/>
      <c r="B8" s="55">
        <v>2024</v>
      </c>
      <c r="C8" s="55">
        <v>132012</v>
      </c>
      <c r="D8" s="55">
        <v>47</v>
      </c>
      <c r="E8" s="55">
        <v>14</v>
      </c>
      <c r="F8" s="55">
        <v>0</v>
      </c>
      <c r="G8" s="55">
        <v>4</v>
      </c>
      <c r="H8" s="55" t="s">
        <v>108</v>
      </c>
      <c r="I8" s="55" t="s">
        <v>109</v>
      </c>
      <c r="J8" s="55" t="s">
        <v>110</v>
      </c>
      <c r="K8" s="55" t="s">
        <v>111</v>
      </c>
      <c r="L8" s="55" t="s">
        <v>112</v>
      </c>
      <c r="M8" s="55" t="s">
        <v>113</v>
      </c>
      <c r="N8" s="55" t="s">
        <v>114</v>
      </c>
      <c r="O8" s="56" t="s">
        <v>115</v>
      </c>
      <c r="P8" s="57" t="s">
        <v>116</v>
      </c>
      <c r="Q8" s="57" t="s">
        <v>117</v>
      </c>
      <c r="R8" s="58">
        <v>29</v>
      </c>
      <c r="S8" s="57" t="s">
        <v>118</v>
      </c>
      <c r="T8" s="57" t="s">
        <v>119</v>
      </c>
      <c r="U8" s="58">
        <v>3214</v>
      </c>
      <c r="V8" s="58">
        <v>107</v>
      </c>
      <c r="W8" s="58">
        <v>240</v>
      </c>
      <c r="X8" s="57" t="s">
        <v>120</v>
      </c>
      <c r="Y8" s="59">
        <v>100</v>
      </c>
      <c r="Z8" s="59">
        <v>98</v>
      </c>
      <c r="AA8" s="59">
        <v>98.8</v>
      </c>
      <c r="AB8" s="59">
        <v>100.1</v>
      </c>
      <c r="AC8" s="59">
        <v>100.1</v>
      </c>
      <c r="AD8" s="59">
        <v>127.8</v>
      </c>
      <c r="AE8" s="59">
        <v>146.5</v>
      </c>
      <c r="AF8" s="59">
        <v>142.69999999999999</v>
      </c>
      <c r="AG8" s="59">
        <v>156.80000000000001</v>
      </c>
      <c r="AH8" s="59">
        <v>166.4</v>
      </c>
      <c r="AI8" s="56">
        <v>1604.7</v>
      </c>
      <c r="AJ8" s="59">
        <v>90.8</v>
      </c>
      <c r="AK8" s="59">
        <v>87.7</v>
      </c>
      <c r="AL8" s="59">
        <v>87</v>
      </c>
      <c r="AM8" s="59">
        <v>90</v>
      </c>
      <c r="AN8" s="59">
        <v>88.2</v>
      </c>
      <c r="AO8" s="59">
        <v>6.6</v>
      </c>
      <c r="AP8" s="59">
        <v>5.5</v>
      </c>
      <c r="AQ8" s="59">
        <v>4.0999999999999996</v>
      </c>
      <c r="AR8" s="59">
        <v>3.7</v>
      </c>
      <c r="AS8" s="59">
        <v>3.2</v>
      </c>
      <c r="AT8" s="56">
        <v>3.8</v>
      </c>
      <c r="AU8" s="60">
        <v>2400</v>
      </c>
      <c r="AV8" s="60">
        <v>2386</v>
      </c>
      <c r="AW8" s="60">
        <v>2852</v>
      </c>
      <c r="AX8" s="60">
        <v>3301</v>
      </c>
      <c r="AY8" s="60">
        <v>0</v>
      </c>
      <c r="AZ8" s="60">
        <v>67</v>
      </c>
      <c r="BA8" s="60">
        <v>56</v>
      </c>
      <c r="BB8" s="60">
        <v>65</v>
      </c>
      <c r="BC8" s="60">
        <v>81</v>
      </c>
      <c r="BD8" s="60">
        <v>7</v>
      </c>
      <c r="BE8" s="60">
        <v>39</v>
      </c>
      <c r="BF8" s="59">
        <v>-984.9</v>
      </c>
      <c r="BG8" s="59">
        <v>-1076.2</v>
      </c>
      <c r="BH8" s="59">
        <v>-927.9</v>
      </c>
      <c r="BI8" s="59">
        <v>-1020.6</v>
      </c>
      <c r="BJ8" s="59">
        <v>-889.1</v>
      </c>
      <c r="BK8" s="59">
        <v>-25.9</v>
      </c>
      <c r="BL8" s="59">
        <v>-24.6</v>
      </c>
      <c r="BM8" s="59">
        <v>-29.2</v>
      </c>
      <c r="BN8" s="59">
        <v>-810.7</v>
      </c>
      <c r="BO8" s="59">
        <v>-15.1</v>
      </c>
      <c r="BP8" s="56">
        <v>2</v>
      </c>
      <c r="BQ8" s="60">
        <v>-201866</v>
      </c>
      <c r="BR8" s="60">
        <v>-200900</v>
      </c>
      <c r="BS8" s="60">
        <v>-204084</v>
      </c>
      <c r="BT8" s="61">
        <v>-204887</v>
      </c>
      <c r="BU8" s="61">
        <v>-202898</v>
      </c>
      <c r="BV8" s="60">
        <v>2220</v>
      </c>
      <c r="BW8" s="60">
        <v>3097</v>
      </c>
      <c r="BX8" s="60">
        <v>6051</v>
      </c>
      <c r="BY8" s="60">
        <v>9971</v>
      </c>
      <c r="BZ8" s="60">
        <v>10272</v>
      </c>
      <c r="CA8" s="58">
        <v>10905</v>
      </c>
      <c r="CB8" s="59" t="s">
        <v>112</v>
      </c>
      <c r="CC8" s="59" t="s">
        <v>112</v>
      </c>
      <c r="CD8" s="59" t="s">
        <v>112</v>
      </c>
      <c r="CE8" s="59" t="s">
        <v>112</v>
      </c>
      <c r="CF8" s="59" t="s">
        <v>112</v>
      </c>
      <c r="CG8" s="59" t="s">
        <v>112</v>
      </c>
      <c r="CH8" s="59" t="s">
        <v>112</v>
      </c>
      <c r="CI8" s="59" t="s">
        <v>112</v>
      </c>
      <c r="CJ8" s="59" t="s">
        <v>112</v>
      </c>
      <c r="CK8" s="59" t="s">
        <v>112</v>
      </c>
      <c r="CL8" s="56" t="s">
        <v>112</v>
      </c>
      <c r="CM8" s="58">
        <v>0</v>
      </c>
      <c r="CN8" s="58">
        <v>0</v>
      </c>
      <c r="CO8" s="59" t="s">
        <v>112</v>
      </c>
      <c r="CP8" s="59" t="s">
        <v>112</v>
      </c>
      <c r="CQ8" s="59" t="s">
        <v>112</v>
      </c>
      <c r="CR8" s="59" t="s">
        <v>112</v>
      </c>
      <c r="CS8" s="59" t="s">
        <v>112</v>
      </c>
      <c r="CT8" s="59" t="s">
        <v>112</v>
      </c>
      <c r="CU8" s="59" t="s">
        <v>112</v>
      </c>
      <c r="CV8" s="59" t="s">
        <v>112</v>
      </c>
      <c r="CW8" s="59" t="s">
        <v>112</v>
      </c>
      <c r="CX8" s="59" t="s">
        <v>112</v>
      </c>
      <c r="CY8" s="56" t="s">
        <v>112</v>
      </c>
      <c r="CZ8" s="59">
        <v>0</v>
      </c>
      <c r="DA8" s="59">
        <v>0</v>
      </c>
      <c r="DB8" s="59">
        <v>0</v>
      </c>
      <c r="DC8" s="59">
        <v>0</v>
      </c>
      <c r="DD8" s="59">
        <v>0</v>
      </c>
      <c r="DE8" s="59">
        <v>145.19999999999999</v>
      </c>
      <c r="DF8" s="59">
        <v>219.9</v>
      </c>
      <c r="DG8" s="59">
        <v>107.1</v>
      </c>
      <c r="DH8" s="59">
        <v>143.6</v>
      </c>
      <c r="DI8" s="59">
        <v>114.8</v>
      </c>
      <c r="DJ8" s="56">
        <v>73.400000000000006</v>
      </c>
      <c r="DK8" s="59">
        <v>216.8</v>
      </c>
      <c r="DL8" s="59">
        <v>216.8</v>
      </c>
      <c r="DM8" s="59">
        <v>180.4</v>
      </c>
      <c r="DN8" s="59">
        <v>158.9</v>
      </c>
      <c r="DO8" s="59">
        <v>171</v>
      </c>
      <c r="DP8" s="59">
        <v>131</v>
      </c>
      <c r="DQ8" s="59">
        <v>136.80000000000001</v>
      </c>
      <c r="DR8" s="59">
        <v>145.1</v>
      </c>
      <c r="DS8" s="59">
        <v>149.80000000000001</v>
      </c>
      <c r="DT8" s="59">
        <v>156.1</v>
      </c>
      <c r="DU8" s="56">
        <v>218.2</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121</v>
      </c>
      <c r="C10" s="64" t="s">
        <v>122</v>
      </c>
      <c r="D10" s="64" t="s">
        <v>123</v>
      </c>
      <c r="E10" s="64" t="s">
        <v>124</v>
      </c>
      <c r="F10" s="64" t="s">
        <v>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川邉　美穂</cp:lastModifiedBy>
  <cp:lastPrinted>2026-01-23T00:26:46Z</cp:lastPrinted>
  <dcterms:created xsi:type="dcterms:W3CDTF">2025-12-12T09:28:08Z</dcterms:created>
  <dcterms:modified xsi:type="dcterms:W3CDTF">2026-01-23T00:37:00Z</dcterms:modified>
  <cp:category/>
</cp:coreProperties>
</file>