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1.136.20\交通事業課\04駐車場・はちバスライン\01市営駐車場\05公営企業会計\経営比較分析表\令和6年度決算\1.19通知\提出用\"/>
    </mc:Choice>
  </mc:AlternateContent>
  <xr:revisionPtr revIDLastSave="0" documentId="13_ncr:1_{5932FBEB-E32D-4B63-BD46-2FD800411957}" xr6:coauthVersionLast="47" xr6:coauthVersionMax="47" xr10:uidLastSave="{00000000-0000-0000-0000-000000000000}"/>
  <workbookProtection workbookAlgorithmName="SHA-512" workbookHashValue="k5TaElv+sTssz0qKPR7g0fYRsJwiqg/d+DHY7/fBsnDpTdZX4TDKgRPO//yPabrIay2LUThreSwPU31xDx9MOw==" workbookSaltValue="Zx9kE4oQjS1V9PNa+fyEJA=="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LE78" i="4" s="1"/>
  <c r="DF7" i="5"/>
  <c r="DE7" i="5"/>
  <c r="DD7" i="5"/>
  <c r="DC7" i="5"/>
  <c r="DB7" i="5"/>
  <c r="DA7" i="5"/>
  <c r="CZ7" i="5"/>
  <c r="CN7" i="5"/>
  <c r="CM7" i="5"/>
  <c r="BZ7" i="5"/>
  <c r="BY7" i="5"/>
  <c r="BX7" i="5"/>
  <c r="BW7" i="5"/>
  <c r="BV7" i="5"/>
  <c r="BU7" i="5"/>
  <c r="BT7" i="5"/>
  <c r="BS7" i="5"/>
  <c r="KO52" i="4" s="1"/>
  <c r="BR7" i="5"/>
  <c r="BQ7" i="5"/>
  <c r="BO7" i="5"/>
  <c r="BN7" i="5"/>
  <c r="BM7" i="5"/>
  <c r="BL7" i="5"/>
  <c r="BK7" i="5"/>
  <c r="BJ7" i="5"/>
  <c r="BI7" i="5"/>
  <c r="BH7" i="5"/>
  <c r="BG7" i="5"/>
  <c r="FE52" i="4" s="1"/>
  <c r="BF7" i="5"/>
  <c r="BD7" i="5"/>
  <c r="BC7" i="5"/>
  <c r="BB7" i="5"/>
  <c r="BA7" i="5"/>
  <c r="AN53" i="4" s="1"/>
  <c r="AZ7" i="5"/>
  <c r="AY7" i="5"/>
  <c r="AX7" i="5"/>
  <c r="AW7" i="5"/>
  <c r="AV7" i="5"/>
  <c r="AU7" i="5"/>
  <c r="AS7" i="5"/>
  <c r="AR7" i="5"/>
  <c r="AQ7" i="5"/>
  <c r="FX32" i="4" s="1"/>
  <c r="AP7" i="5"/>
  <c r="AO7" i="5"/>
  <c r="AN7" i="5"/>
  <c r="HJ31" i="4" s="1"/>
  <c r="AM7" i="5"/>
  <c r="AL7" i="5"/>
  <c r="FX31" i="4" s="1"/>
  <c r="AK7" i="5"/>
  <c r="AJ7" i="5"/>
  <c r="EL31" i="4" s="1"/>
  <c r="AH7" i="5"/>
  <c r="AG7" i="5"/>
  <c r="AF7" i="5"/>
  <c r="AE7" i="5"/>
  <c r="AD7" i="5"/>
  <c r="AC7" i="5"/>
  <c r="AB7" i="5"/>
  <c r="BZ31" i="4" s="1"/>
  <c r="AA7" i="5"/>
  <c r="BG31" i="4" s="1"/>
  <c r="Z7" i="5"/>
  <c r="Y7" i="5"/>
  <c r="X7" i="5"/>
  <c r="W7" i="5"/>
  <c r="V7" i="5"/>
  <c r="U7" i="5"/>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U53" i="4"/>
  <c r="MA52" i="4"/>
  <c r="LH52" i="4"/>
  <c r="JV52" i="4"/>
  <c r="JC52" i="4"/>
  <c r="HJ52" i="4"/>
  <c r="GQ52" i="4"/>
  <c r="FX52" i="4"/>
  <c r="EL52" i="4"/>
  <c r="CS52" i="4"/>
  <c r="BZ52" i="4"/>
  <c r="BG52" i="4"/>
  <c r="AN52" i="4"/>
  <c r="U52" i="4"/>
  <c r="MA32" i="4"/>
  <c r="LH32" i="4"/>
  <c r="KO32" i="4"/>
  <c r="JV32" i="4"/>
  <c r="JC32" i="4"/>
  <c r="HJ32" i="4"/>
  <c r="GQ32" i="4"/>
  <c r="FE32" i="4"/>
  <c r="EL32" i="4"/>
  <c r="CS32" i="4"/>
  <c r="BZ32" i="4"/>
  <c r="BG32" i="4"/>
  <c r="AN32" i="4"/>
  <c r="U32" i="4"/>
  <c r="MA31" i="4"/>
  <c r="LH31" i="4"/>
  <c r="KO31" i="4"/>
  <c r="JV31" i="4"/>
  <c r="JC31" i="4"/>
  <c r="GQ31" i="4"/>
  <c r="FE31" i="4"/>
  <c r="CS31" i="4"/>
  <c r="AN31" i="4"/>
  <c r="U31" i="4"/>
  <c r="LJ10" i="4"/>
  <c r="JQ10" i="4"/>
  <c r="HX10" i="4"/>
  <c r="DU10" i="4"/>
  <c r="CF10" i="4"/>
  <c r="B10" i="4"/>
  <c r="LJ8" i="4"/>
  <c r="JQ8" i="4"/>
  <c r="HX8" i="4"/>
  <c r="FJ8" i="4"/>
  <c r="CF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<sst xmlns="http://schemas.openxmlformats.org/spreadsheetml/2006/main" count="278" uniqueCount="132">
  <si>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</si>
  <si>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</si>
  <si>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</si>
  <si>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</si>
  <si>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</si>
  <si>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</si>
  <si>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</si>
  <si>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</si>
  <si>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</si>
  <si>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</si>
  <si>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</si>
  <si>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</si>
  <si>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</si>
  <si>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</si>
  <si>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</si>
  <si>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</si>
  <si>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</si>
  <si>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</si>
  <si>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</si>
  <si>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</si>
  <si>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</si>
  <si>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</si>
  <si>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</si>
  <si>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</si>
  <si>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</si>
  <si>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</si>
  <si>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</si>
  <si>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</si>
  <si>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</si>
  <si>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</si>
  <si>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</si>
  <si>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</si>
  <si>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</si>
  <si>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</si>
  <si>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</si>
  <si>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</si>
  <si>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</si>
  <si>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</si>
  <si>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</si>
  <si>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</si>
  <si>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</si>
  <si>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</si>
  <si>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</si>
  <si>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</si>
  <si>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</si>
  <si>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</si>
  <si>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</si>
  <si>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</si>
  <si>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</si>
  <si>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</si>
  <si>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</si>
  <si>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</si>
  <si>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</si>
  <si>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</si>
  <si>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</si>
  <si>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</si>
  <si>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</si>
  <si>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</si>
  <si>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</si>
  <si>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</si>
  <si>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</si>
  <si>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</si>
  <si>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</si>
  <si>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</si>
  <si>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</si>
  <si>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</si>
  <si>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</si>
  <si>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</si>
  <si>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</si>
  <si>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</si>
  <si>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</si>
  <si>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</si>
  <si>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</si>
  <si>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</si>
  <si>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</si>
  <si>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</si>
  <si>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</si>
  <si>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</si>
  <si>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</si>
  <si>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</si>
  <si>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</si>
  <si>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</si>
  <si>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</si>
  <si>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</si>
  <si>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</si>
  <si>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</si>
  <si>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</si>
  <si>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</si>
  <si>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</si>
  <si>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</si>
  <si>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</si>
  <si>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</si>
  <si>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</si>
  <si>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</si>
  <si>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</si>
  <si>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</si>
  <si>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</si>
  <si>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</si>
  <si>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</si>
  <si>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</si>
  <si>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</si>
  <si>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</si>
  <si>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</si>
  <si>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</si>
  <si>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</si>
  <si>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</si>
  <si>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</si>
  <si>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</si>
  <si>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</si>
  <si>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</si>
  <si>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八王子市</t>
  </si>
  <si>
    <t>八王子市営八王子駅北口地下駐車場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</si>
  <si>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</si>
  <si>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</si>
  <si>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</si>
  <si>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</si>
  <si>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</si>
  <si>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</si>
  <si>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</si>
  <si>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</si>
  <si>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</si>
  <si>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</si>
  <si>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</si>
  <si>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</si>
  <si>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</si>
  <si>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</si>
  <si>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</si>
  <si>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</si>
  <si>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◆⑥有形固定資産減価償却率、⑨累積欠損金比率
　法非適用のため、該当数値なし。
◆⑦敷地の地価
　道路付属物であるため該当数値なし。
◆⑧設備投資見込額
　公共施設等の長寿命化と財政負担の健全化を実現することを目的とした、八王子市中長期保全計画に基づく、令和７年度から10年間の見込額である。本駐車場を安全に運営していくために必要な修繕及び更新工事の総計額となっている。
◆⑩企業債残高対料金収入比率
　令和３年度で地方債の償還が完了した。</t>
    <phoneticPr fontId="5"/>
  </si>
  <si>
    <t>◆⑪稼働率
　昨年度と比較して、時間貸利用が増えたため増加した。また、類似駐車場と比較して大きく上回っており、駐車場としての需要が高く、八王子駅北口周辺の道路交通環境の円滑化に寄与していると言える。</t>
    <rPh sb="7" eb="10">
      <t>サクネンド</t>
    </rPh>
    <rPh sb="11" eb="13">
      <t>ヒカク</t>
    </rPh>
    <rPh sb="16" eb="18">
      <t>ジカン</t>
    </rPh>
    <rPh sb="18" eb="19">
      <t>カ</t>
    </rPh>
    <rPh sb="19" eb="21">
      <t>リヨウ</t>
    </rPh>
    <rPh sb="22" eb="23">
      <t>フ</t>
    </rPh>
    <rPh sb="27" eb="29">
      <t>ゾウカ</t>
    </rPh>
    <phoneticPr fontId="5"/>
  </si>
  <si>
    <t>　前年度と比較して、時間貸利用、定期利用ともに増えたため、収入は増加した。また、令和３年度に地方債の償還が完了したため、収支共に安定している。
　令和５年２月より平日最大料金を導入したため、今後も長時間利用者の集客および料金収入の増加が期待できる。
　令和３年度から指定管理制度の利用料金制へ移行したため、引き続き民間企業のノウハウを活用しつつ、さらなる収支改善を目指していく。</t>
    <rPh sb="1" eb="4">
      <t>ゼンネンド</t>
    </rPh>
    <rPh sb="5" eb="7">
      <t>ヒカク</t>
    </rPh>
    <rPh sb="10" eb="12">
      <t>ジカン</t>
    </rPh>
    <rPh sb="12" eb="13">
      <t>ガ</t>
    </rPh>
    <rPh sb="13" eb="15">
      <t>リヨウ</t>
    </rPh>
    <rPh sb="16" eb="18">
      <t>テイキ</t>
    </rPh>
    <rPh sb="18" eb="20">
      <t>リヨウ</t>
    </rPh>
    <rPh sb="23" eb="24">
      <t>フ</t>
    </rPh>
    <rPh sb="29" eb="31">
      <t>シュウニュウ</t>
    </rPh>
    <rPh sb="32" eb="34">
      <t>ゾウカ</t>
    </rPh>
    <phoneticPr fontId="5"/>
  </si>
  <si>
    <t>◆①収益的収支比率、
　主に近隣ビルの大規模改修工事による定期車両の受入れにより定期台数が増え、料金収入は増加したものの、支出が増えたため、収支比率は減少した。地方債の償還が令和３年度で完了していることから、類似駐車場と比較しても①収益的収支比率は高い数値となっている。
◆②他会計補助比率、③駐車台数一台当たりの他会計補助金額
　他会計への依存もなく、引き続き黒字を維持しており、独立採算制の観点からも良好と言える。
◆④売上高GOP比率、⑤EBITDA
　前述のとおり、これらの指標も横ばいとなり、類似駐車場と比較しても、引き続き高い利益を維持している。
 なお、⑤EBITDAの令和３年度については、誤りのため「149,590千円」が正しい数値。</t>
    <rPh sb="61" eb="63">
      <t>シシュツ</t>
    </rPh>
    <rPh sb="64" eb="65">
      <t>フ</t>
    </rPh>
    <rPh sb="70" eb="72">
      <t>シュウシ</t>
    </rPh>
    <rPh sb="72" eb="74">
      <t>ヒリツ</t>
    </rPh>
    <rPh sb="75" eb="77">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</si>
</sst>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102.4</c:v>
                </c:pt>
                <c:pt idx="1">
                  <c:v>139.6</c:v>
                </c:pt>
                <c:pt idx="2">
                  <c:v>146.9</c:v>
                </c:pt>
                <c:pt idx="3">
                  <c:v>146.30000000000001</c:v>
                </c:pt>
                <c:pt idx="4">
                  <c:v>144.4</c:v>
                </c:pt>
              </c:numCache>
            </c:numRef>
          </c:val>
          <c:extLst>
            <c:ext xmlns:c16="http://schemas.microsoft.com/office/drawing/2014/chart" uri="{C3380CC4-5D6E-409C-BE32-E72D297353CC}">
              <c16:uniqueId val="{00000000-E0C2-4AE0-AC1D-89D06D5967A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E0C2-4AE0-AC1D-89D06D5967A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5.0999999999999996</c:v>
                </c:pt>
                <c:pt idx="1">
                  <c:v>0</c:v>
                </c:pt>
                <c:pt idx="2">
                  <c:v>0</c:v>
                </c:pt>
                <c:pt idx="3">
                  <c:v>0</c:v>
                </c:pt>
                <c:pt idx="4">
                  <c:v>0</c:v>
                </c:pt>
              </c:numCache>
            </c:numRef>
          </c:val>
          <c:extLst>
            <c:ext xmlns:c16="http://schemas.microsoft.com/office/drawing/2014/chart" uri="{C3380CC4-5D6E-409C-BE32-E72D297353CC}">
              <c16:uniqueId val="{00000000-F4B8-4703-8E51-0D13BE44A9A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F4B8-4703-8E51-0D13BE44A9A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7F2-44C2-803A-32003DE1549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7F2-44C2-803A-32003DE1549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169-49DE-8D2E-6EFA28A12A7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169-49DE-8D2E-6EFA28A12A7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A93-49CA-948D-765577AF782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2A93-49CA-948D-765577AF782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EDD-40B5-B30D-67CF634A114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5EDD-40B5-B30D-67CF634A114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350.7</c:v>
                </c:pt>
                <c:pt idx="1">
                  <c:v>380.2</c:v>
                </c:pt>
                <c:pt idx="2">
                  <c:v>390.4</c:v>
                </c:pt>
                <c:pt idx="3">
                  <c:v>378.6</c:v>
                </c:pt>
                <c:pt idx="4">
                  <c:v>392.5</c:v>
                </c:pt>
              </c:numCache>
            </c:numRef>
          </c:val>
          <c:extLst>
            <c:ext xmlns:c16="http://schemas.microsoft.com/office/drawing/2014/chart" uri="{C3380CC4-5D6E-409C-BE32-E72D297353CC}">
              <c16:uniqueId val="{00000000-0F5A-4027-BD9F-777DE8FC32A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0F5A-4027-BD9F-777DE8FC32A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42.7</c:v>
                </c:pt>
                <c:pt idx="1">
                  <c:v>49.3</c:v>
                </c:pt>
                <c:pt idx="2">
                  <c:v>51.2</c:v>
                </c:pt>
                <c:pt idx="3">
                  <c:v>51.3</c:v>
                </c:pt>
                <c:pt idx="4">
                  <c:v>47.7</c:v>
                </c:pt>
              </c:numCache>
            </c:numRef>
          </c:val>
          <c:extLst>
            <c:ext xmlns:c16="http://schemas.microsoft.com/office/drawing/2014/chart" uri="{C3380CC4-5D6E-409C-BE32-E72D297353CC}">
              <c16:uniqueId val="{00000000-E51B-40E0-8174-6910E82111D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E51B-40E0-8174-6910E82111D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115519</c:v>
                </c:pt>
                <c:pt idx="1">
                  <c:v>327568</c:v>
                </c:pt>
                <c:pt idx="2">
                  <c:v>158070</c:v>
                </c:pt>
                <c:pt idx="3">
                  <c:v>156839</c:v>
                </c:pt>
                <c:pt idx="4">
                  <c:v>161481</c:v>
                </c:pt>
              </c:numCache>
            </c:numRef>
          </c:val>
          <c:extLst>
            <c:ext xmlns:c16="http://schemas.microsoft.com/office/drawing/2014/chart" uri="{C3380CC4-5D6E-409C-BE32-E72D297353CC}">
              <c16:uniqueId val="{00000000-04DC-4426-BD8E-FDBFEF6BE51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04DC-4426-BD8E-FDBFEF6BE51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4"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東京都八王子市　八王子市営八王子駅北口地下駐車場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20932</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429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102.4</v>
      </c>
      <c r="V31" s="113"/>
      <c r="W31" s="113"/>
      <c r="X31" s="113"/>
      <c r="Y31" s="113"/>
      <c r="Z31" s="113"/>
      <c r="AA31" s="113"/>
      <c r="AB31" s="113"/>
      <c r="AC31" s="113"/>
      <c r="AD31" s="113"/>
      <c r="AE31" s="113"/>
      <c r="AF31" s="113"/>
      <c r="AG31" s="113"/>
      <c r="AH31" s="113"/>
      <c r="AI31" s="113"/>
      <c r="AJ31" s="113"/>
      <c r="AK31" s="113"/>
      <c r="AL31" s="113"/>
      <c r="AM31" s="113"/>
      <c r="AN31" s="113">
        <f>データ!Z7</f>
        <v>139.6</v>
      </c>
      <c r="AO31" s="113"/>
      <c r="AP31" s="113"/>
      <c r="AQ31" s="113"/>
      <c r="AR31" s="113"/>
      <c r="AS31" s="113"/>
      <c r="AT31" s="113"/>
      <c r="AU31" s="113"/>
      <c r="AV31" s="113"/>
      <c r="AW31" s="113"/>
      <c r="AX31" s="113"/>
      <c r="AY31" s="113"/>
      <c r="AZ31" s="113"/>
      <c r="BA31" s="113"/>
      <c r="BB31" s="113"/>
      <c r="BC31" s="113"/>
      <c r="BD31" s="113"/>
      <c r="BE31" s="113"/>
      <c r="BF31" s="113"/>
      <c r="BG31" s="113">
        <f>データ!AA7</f>
        <v>146.9</v>
      </c>
      <c r="BH31" s="113"/>
      <c r="BI31" s="113"/>
      <c r="BJ31" s="113"/>
      <c r="BK31" s="113"/>
      <c r="BL31" s="113"/>
      <c r="BM31" s="113"/>
      <c r="BN31" s="113"/>
      <c r="BO31" s="113"/>
      <c r="BP31" s="113"/>
      <c r="BQ31" s="113"/>
      <c r="BR31" s="113"/>
      <c r="BS31" s="113"/>
      <c r="BT31" s="113"/>
      <c r="BU31" s="113"/>
      <c r="BV31" s="113"/>
      <c r="BW31" s="113"/>
      <c r="BX31" s="113"/>
      <c r="BY31" s="113"/>
      <c r="BZ31" s="113">
        <f>データ!AB7</f>
        <v>146.30000000000001</v>
      </c>
      <c r="CA31" s="113"/>
      <c r="CB31" s="113"/>
      <c r="CC31" s="113"/>
      <c r="CD31" s="113"/>
      <c r="CE31" s="113"/>
      <c r="CF31" s="113"/>
      <c r="CG31" s="113"/>
      <c r="CH31" s="113"/>
      <c r="CI31" s="113"/>
      <c r="CJ31" s="113"/>
      <c r="CK31" s="113"/>
      <c r="CL31" s="113"/>
      <c r="CM31" s="113"/>
      <c r="CN31" s="113"/>
      <c r="CO31" s="113"/>
      <c r="CP31" s="113"/>
      <c r="CQ31" s="113"/>
      <c r="CR31" s="113"/>
      <c r="CS31" s="113">
        <f>データ!AC7</f>
        <v>144.4</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350.7</v>
      </c>
      <c r="JD31" s="115"/>
      <c r="JE31" s="115"/>
      <c r="JF31" s="115"/>
      <c r="JG31" s="115"/>
      <c r="JH31" s="115"/>
      <c r="JI31" s="115"/>
      <c r="JJ31" s="115"/>
      <c r="JK31" s="115"/>
      <c r="JL31" s="115"/>
      <c r="JM31" s="115"/>
      <c r="JN31" s="115"/>
      <c r="JO31" s="115"/>
      <c r="JP31" s="115"/>
      <c r="JQ31" s="115"/>
      <c r="JR31" s="115"/>
      <c r="JS31" s="115"/>
      <c r="JT31" s="115"/>
      <c r="JU31" s="116"/>
      <c r="JV31" s="114">
        <f>データ!DL7</f>
        <v>380.2</v>
      </c>
      <c r="JW31" s="115"/>
      <c r="JX31" s="115"/>
      <c r="JY31" s="115"/>
      <c r="JZ31" s="115"/>
      <c r="KA31" s="115"/>
      <c r="KB31" s="115"/>
      <c r="KC31" s="115"/>
      <c r="KD31" s="115"/>
      <c r="KE31" s="115"/>
      <c r="KF31" s="115"/>
      <c r="KG31" s="115"/>
      <c r="KH31" s="115"/>
      <c r="KI31" s="115"/>
      <c r="KJ31" s="115"/>
      <c r="KK31" s="115"/>
      <c r="KL31" s="115"/>
      <c r="KM31" s="115"/>
      <c r="KN31" s="116"/>
      <c r="KO31" s="114">
        <f>データ!DM7</f>
        <v>390.4</v>
      </c>
      <c r="KP31" s="115"/>
      <c r="KQ31" s="115"/>
      <c r="KR31" s="115"/>
      <c r="KS31" s="115"/>
      <c r="KT31" s="115"/>
      <c r="KU31" s="115"/>
      <c r="KV31" s="115"/>
      <c r="KW31" s="115"/>
      <c r="KX31" s="115"/>
      <c r="KY31" s="115"/>
      <c r="KZ31" s="115"/>
      <c r="LA31" s="115"/>
      <c r="LB31" s="115"/>
      <c r="LC31" s="115"/>
      <c r="LD31" s="115"/>
      <c r="LE31" s="115"/>
      <c r="LF31" s="115"/>
      <c r="LG31" s="116"/>
      <c r="LH31" s="114">
        <f>データ!DN7</f>
        <v>378.6</v>
      </c>
      <c r="LI31" s="115"/>
      <c r="LJ31" s="115"/>
      <c r="LK31" s="115"/>
      <c r="LL31" s="115"/>
      <c r="LM31" s="115"/>
      <c r="LN31" s="115"/>
      <c r="LO31" s="115"/>
      <c r="LP31" s="115"/>
      <c r="LQ31" s="115"/>
      <c r="LR31" s="115"/>
      <c r="LS31" s="115"/>
      <c r="LT31" s="115"/>
      <c r="LU31" s="115"/>
      <c r="LV31" s="115"/>
      <c r="LW31" s="115"/>
      <c r="LX31" s="115"/>
      <c r="LY31" s="115"/>
      <c r="LZ31" s="116"/>
      <c r="MA31" s="114">
        <f>データ!DO7</f>
        <v>392.5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17" t="s">
        <v>128</v>
      </c>
      <c r="NE32" s="118"/>
      <c r="NF32" s="118"/>
      <c r="NG32" s="118"/>
      <c r="NH32" s="118"/>
      <c r="NI32" s="118"/>
      <c r="NJ32" s="118"/>
      <c r="NK32" s="118"/>
      <c r="NL32" s="118"/>
      <c r="NM32" s="118"/>
      <c r="NN32" s="118"/>
      <c r="NO32" s="118"/>
      <c r="NP32" s="118"/>
      <c r="NQ32" s="118"/>
      <c r="NR32" s="119"/>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17" t="s">
        <v>129</v>
      </c>
      <c r="NE49" s="118"/>
      <c r="NF49" s="118"/>
      <c r="NG49" s="118"/>
      <c r="NH49" s="118"/>
      <c r="NI49" s="118"/>
      <c r="NJ49" s="118"/>
      <c r="NK49" s="118"/>
      <c r="NL49" s="118"/>
      <c r="NM49" s="118"/>
      <c r="NN49" s="118"/>
      <c r="NO49" s="118"/>
      <c r="NP49" s="118"/>
      <c r="NQ49" s="118"/>
      <c r="NR49" s="119"/>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17"/>
      <c r="NE50" s="118"/>
      <c r="NF50" s="118"/>
      <c r="NG50" s="118"/>
      <c r="NH50" s="118"/>
      <c r="NI50" s="118"/>
      <c r="NJ50" s="118"/>
      <c r="NK50" s="118"/>
      <c r="NL50" s="118"/>
      <c r="NM50" s="118"/>
      <c r="NN50" s="118"/>
      <c r="NO50" s="118"/>
      <c r="NP50" s="118"/>
      <c r="NQ50" s="118"/>
      <c r="NR50" s="119"/>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17"/>
      <c r="NE51" s="118"/>
      <c r="NF51" s="118"/>
      <c r="NG51" s="118"/>
      <c r="NH51" s="118"/>
      <c r="NI51" s="118"/>
      <c r="NJ51" s="118"/>
      <c r="NK51" s="118"/>
      <c r="NL51" s="118"/>
      <c r="NM51" s="118"/>
      <c r="NN51" s="118"/>
      <c r="NO51" s="118"/>
      <c r="NP51" s="118"/>
      <c r="NQ51" s="118"/>
      <c r="NR51" s="119"/>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42.7</v>
      </c>
      <c r="EM52" s="113"/>
      <c r="EN52" s="113"/>
      <c r="EO52" s="113"/>
      <c r="EP52" s="113"/>
      <c r="EQ52" s="113"/>
      <c r="ER52" s="113"/>
      <c r="ES52" s="113"/>
      <c r="ET52" s="113"/>
      <c r="EU52" s="113"/>
      <c r="EV52" s="113"/>
      <c r="EW52" s="113"/>
      <c r="EX52" s="113"/>
      <c r="EY52" s="113"/>
      <c r="EZ52" s="113"/>
      <c r="FA52" s="113"/>
      <c r="FB52" s="113"/>
      <c r="FC52" s="113"/>
      <c r="FD52" s="113"/>
      <c r="FE52" s="113">
        <f>データ!BG7</f>
        <v>49.3</v>
      </c>
      <c r="FF52" s="113"/>
      <c r="FG52" s="113"/>
      <c r="FH52" s="113"/>
      <c r="FI52" s="113"/>
      <c r="FJ52" s="113"/>
      <c r="FK52" s="113"/>
      <c r="FL52" s="113"/>
      <c r="FM52" s="113"/>
      <c r="FN52" s="113"/>
      <c r="FO52" s="113"/>
      <c r="FP52" s="113"/>
      <c r="FQ52" s="113"/>
      <c r="FR52" s="113"/>
      <c r="FS52" s="113"/>
      <c r="FT52" s="113"/>
      <c r="FU52" s="113"/>
      <c r="FV52" s="113"/>
      <c r="FW52" s="113"/>
      <c r="FX52" s="113">
        <f>データ!BH7</f>
        <v>51.2</v>
      </c>
      <c r="FY52" s="113"/>
      <c r="FZ52" s="113"/>
      <c r="GA52" s="113"/>
      <c r="GB52" s="113"/>
      <c r="GC52" s="113"/>
      <c r="GD52" s="113"/>
      <c r="GE52" s="113"/>
      <c r="GF52" s="113"/>
      <c r="GG52" s="113"/>
      <c r="GH52" s="113"/>
      <c r="GI52" s="113"/>
      <c r="GJ52" s="113"/>
      <c r="GK52" s="113"/>
      <c r="GL52" s="113"/>
      <c r="GM52" s="113"/>
      <c r="GN52" s="113"/>
      <c r="GO52" s="113"/>
      <c r="GP52" s="113"/>
      <c r="GQ52" s="113">
        <f>データ!BI7</f>
        <v>51.3</v>
      </c>
      <c r="GR52" s="113"/>
      <c r="GS52" s="113"/>
      <c r="GT52" s="113"/>
      <c r="GU52" s="113"/>
      <c r="GV52" s="113"/>
      <c r="GW52" s="113"/>
      <c r="GX52" s="113"/>
      <c r="GY52" s="113"/>
      <c r="GZ52" s="113"/>
      <c r="HA52" s="113"/>
      <c r="HB52" s="113"/>
      <c r="HC52" s="113"/>
      <c r="HD52" s="113"/>
      <c r="HE52" s="113"/>
      <c r="HF52" s="113"/>
      <c r="HG52" s="113"/>
      <c r="HH52" s="113"/>
      <c r="HI52" s="113"/>
      <c r="HJ52" s="113">
        <f>データ!BJ7</f>
        <v>47.7</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3">
        <f>データ!BQ7</f>
        <v>115519</v>
      </c>
      <c r="JD52" s="123"/>
      <c r="JE52" s="123"/>
      <c r="JF52" s="123"/>
      <c r="JG52" s="123"/>
      <c r="JH52" s="123"/>
      <c r="JI52" s="123"/>
      <c r="JJ52" s="123"/>
      <c r="JK52" s="123"/>
      <c r="JL52" s="123"/>
      <c r="JM52" s="123"/>
      <c r="JN52" s="123"/>
      <c r="JO52" s="123"/>
      <c r="JP52" s="123"/>
      <c r="JQ52" s="123"/>
      <c r="JR52" s="123"/>
      <c r="JS52" s="123"/>
      <c r="JT52" s="123"/>
      <c r="JU52" s="123"/>
      <c r="JV52" s="123">
        <f>データ!BR7</f>
        <v>327568</v>
      </c>
      <c r="JW52" s="123"/>
      <c r="JX52" s="123"/>
      <c r="JY52" s="123"/>
      <c r="JZ52" s="123"/>
      <c r="KA52" s="123"/>
      <c r="KB52" s="123"/>
      <c r="KC52" s="123"/>
      <c r="KD52" s="123"/>
      <c r="KE52" s="123"/>
      <c r="KF52" s="123"/>
      <c r="KG52" s="123"/>
      <c r="KH52" s="123"/>
      <c r="KI52" s="123"/>
      <c r="KJ52" s="123"/>
      <c r="KK52" s="123"/>
      <c r="KL52" s="123"/>
      <c r="KM52" s="123"/>
      <c r="KN52" s="123"/>
      <c r="KO52" s="123">
        <f>データ!BS7</f>
        <v>158070</v>
      </c>
      <c r="KP52" s="123"/>
      <c r="KQ52" s="123"/>
      <c r="KR52" s="123"/>
      <c r="KS52" s="123"/>
      <c r="KT52" s="123"/>
      <c r="KU52" s="123"/>
      <c r="KV52" s="123"/>
      <c r="KW52" s="123"/>
      <c r="KX52" s="123"/>
      <c r="KY52" s="123"/>
      <c r="KZ52" s="123"/>
      <c r="LA52" s="123"/>
      <c r="LB52" s="123"/>
      <c r="LC52" s="123"/>
      <c r="LD52" s="123"/>
      <c r="LE52" s="123"/>
      <c r="LF52" s="123"/>
      <c r="LG52" s="123"/>
      <c r="LH52" s="123">
        <f>データ!BT7</f>
        <v>156839</v>
      </c>
      <c r="LI52" s="123"/>
      <c r="LJ52" s="123"/>
      <c r="LK52" s="123"/>
      <c r="LL52" s="123"/>
      <c r="LM52" s="123"/>
      <c r="LN52" s="123"/>
      <c r="LO52" s="123"/>
      <c r="LP52" s="123"/>
      <c r="LQ52" s="123"/>
      <c r="LR52" s="123"/>
      <c r="LS52" s="123"/>
      <c r="LT52" s="123"/>
      <c r="LU52" s="123"/>
      <c r="LV52" s="123"/>
      <c r="LW52" s="123"/>
      <c r="LX52" s="123"/>
      <c r="LY52" s="123"/>
      <c r="LZ52" s="123"/>
      <c r="MA52" s="123">
        <f>データ!BU7</f>
        <v>161481</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3"/>
      <c r="NC52" s="2"/>
      <c r="ND52" s="117"/>
      <c r="NE52" s="118"/>
      <c r="NF52" s="118"/>
      <c r="NG52" s="118"/>
      <c r="NH52" s="118"/>
      <c r="NI52" s="118"/>
      <c r="NJ52" s="118"/>
      <c r="NK52" s="118"/>
      <c r="NL52" s="118"/>
      <c r="NM52" s="118"/>
      <c r="NN52" s="118"/>
      <c r="NO52" s="118"/>
      <c r="NP52" s="118"/>
      <c r="NQ52" s="118"/>
      <c r="NR52" s="119"/>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3">
        <f>データ!AZ7</f>
        <v>654</v>
      </c>
      <c r="V53" s="123"/>
      <c r="W53" s="123"/>
      <c r="X53" s="123"/>
      <c r="Y53" s="123"/>
      <c r="Z53" s="123"/>
      <c r="AA53" s="123"/>
      <c r="AB53" s="123"/>
      <c r="AC53" s="123"/>
      <c r="AD53" s="123"/>
      <c r="AE53" s="123"/>
      <c r="AF53" s="123"/>
      <c r="AG53" s="123"/>
      <c r="AH53" s="123"/>
      <c r="AI53" s="123"/>
      <c r="AJ53" s="123"/>
      <c r="AK53" s="123"/>
      <c r="AL53" s="123"/>
      <c r="AM53" s="123"/>
      <c r="AN53" s="123">
        <f>データ!BA7</f>
        <v>2466</v>
      </c>
      <c r="AO53" s="123"/>
      <c r="AP53" s="123"/>
      <c r="AQ53" s="123"/>
      <c r="AR53" s="123"/>
      <c r="AS53" s="123"/>
      <c r="AT53" s="123"/>
      <c r="AU53" s="123"/>
      <c r="AV53" s="123"/>
      <c r="AW53" s="123"/>
      <c r="AX53" s="123"/>
      <c r="AY53" s="123"/>
      <c r="AZ53" s="123"/>
      <c r="BA53" s="123"/>
      <c r="BB53" s="123"/>
      <c r="BC53" s="123"/>
      <c r="BD53" s="123"/>
      <c r="BE53" s="123"/>
      <c r="BF53" s="123"/>
      <c r="BG53" s="123">
        <f>データ!BB7</f>
        <v>58</v>
      </c>
      <c r="BH53" s="123"/>
      <c r="BI53" s="123"/>
      <c r="BJ53" s="123"/>
      <c r="BK53" s="123"/>
      <c r="BL53" s="123"/>
      <c r="BM53" s="123"/>
      <c r="BN53" s="123"/>
      <c r="BO53" s="123"/>
      <c r="BP53" s="123"/>
      <c r="BQ53" s="123"/>
      <c r="BR53" s="123"/>
      <c r="BS53" s="123"/>
      <c r="BT53" s="123"/>
      <c r="BU53" s="123"/>
      <c r="BV53" s="123"/>
      <c r="BW53" s="123"/>
      <c r="BX53" s="123"/>
      <c r="BY53" s="123"/>
      <c r="BZ53" s="123">
        <f>データ!BC7</f>
        <v>49</v>
      </c>
      <c r="CA53" s="123"/>
      <c r="CB53" s="123"/>
      <c r="CC53" s="123"/>
      <c r="CD53" s="123"/>
      <c r="CE53" s="123"/>
      <c r="CF53" s="123"/>
      <c r="CG53" s="123"/>
      <c r="CH53" s="123"/>
      <c r="CI53" s="123"/>
      <c r="CJ53" s="123"/>
      <c r="CK53" s="123"/>
      <c r="CL53" s="123"/>
      <c r="CM53" s="123"/>
      <c r="CN53" s="123"/>
      <c r="CO53" s="123"/>
      <c r="CP53" s="123"/>
      <c r="CQ53" s="123"/>
      <c r="CR53" s="123"/>
      <c r="CS53" s="123">
        <f>データ!BD7</f>
        <v>25</v>
      </c>
      <c r="CT53" s="123"/>
      <c r="CU53" s="123"/>
      <c r="CV53" s="123"/>
      <c r="CW53" s="123"/>
      <c r="CX53" s="123"/>
      <c r="CY53" s="123"/>
      <c r="CZ53" s="123"/>
      <c r="DA53" s="123"/>
      <c r="DB53" s="123"/>
      <c r="DC53" s="123"/>
      <c r="DD53" s="123"/>
      <c r="DE53" s="123"/>
      <c r="DF53" s="123"/>
      <c r="DG53" s="123"/>
      <c r="DH53" s="123"/>
      <c r="DI53" s="123"/>
      <c r="DJ53" s="123"/>
      <c r="DK53" s="123"/>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3">
        <f>データ!BV7</f>
        <v>4836</v>
      </c>
      <c r="JD53" s="123"/>
      <c r="JE53" s="123"/>
      <c r="JF53" s="123"/>
      <c r="JG53" s="123"/>
      <c r="JH53" s="123"/>
      <c r="JI53" s="123"/>
      <c r="JJ53" s="123"/>
      <c r="JK53" s="123"/>
      <c r="JL53" s="123"/>
      <c r="JM53" s="123"/>
      <c r="JN53" s="123"/>
      <c r="JO53" s="123"/>
      <c r="JP53" s="123"/>
      <c r="JQ53" s="123"/>
      <c r="JR53" s="123"/>
      <c r="JS53" s="123"/>
      <c r="JT53" s="123"/>
      <c r="JU53" s="123"/>
      <c r="JV53" s="123">
        <f>データ!BW7</f>
        <v>37213</v>
      </c>
      <c r="JW53" s="123"/>
      <c r="JX53" s="123"/>
      <c r="JY53" s="123"/>
      <c r="JZ53" s="123"/>
      <c r="KA53" s="123"/>
      <c r="KB53" s="123"/>
      <c r="KC53" s="123"/>
      <c r="KD53" s="123"/>
      <c r="KE53" s="123"/>
      <c r="KF53" s="123"/>
      <c r="KG53" s="123"/>
      <c r="KH53" s="123"/>
      <c r="KI53" s="123"/>
      <c r="KJ53" s="123"/>
      <c r="KK53" s="123"/>
      <c r="KL53" s="123"/>
      <c r="KM53" s="123"/>
      <c r="KN53" s="123"/>
      <c r="KO53" s="123">
        <f>データ!BX7</f>
        <v>17293</v>
      </c>
      <c r="KP53" s="123"/>
      <c r="KQ53" s="123"/>
      <c r="KR53" s="123"/>
      <c r="KS53" s="123"/>
      <c r="KT53" s="123"/>
      <c r="KU53" s="123"/>
      <c r="KV53" s="123"/>
      <c r="KW53" s="123"/>
      <c r="KX53" s="123"/>
      <c r="KY53" s="123"/>
      <c r="KZ53" s="123"/>
      <c r="LA53" s="123"/>
      <c r="LB53" s="123"/>
      <c r="LC53" s="123"/>
      <c r="LD53" s="123"/>
      <c r="LE53" s="123"/>
      <c r="LF53" s="123"/>
      <c r="LG53" s="123"/>
      <c r="LH53" s="123">
        <f>データ!BY7</f>
        <v>15316</v>
      </c>
      <c r="LI53" s="123"/>
      <c r="LJ53" s="123"/>
      <c r="LK53" s="123"/>
      <c r="LL53" s="123"/>
      <c r="LM53" s="123"/>
      <c r="LN53" s="123"/>
      <c r="LO53" s="123"/>
      <c r="LP53" s="123"/>
      <c r="LQ53" s="123"/>
      <c r="LR53" s="123"/>
      <c r="LS53" s="123"/>
      <c r="LT53" s="123"/>
      <c r="LU53" s="123"/>
      <c r="LV53" s="123"/>
      <c r="LW53" s="123"/>
      <c r="LX53" s="123"/>
      <c r="LY53" s="123"/>
      <c r="LZ53" s="123"/>
      <c r="MA53" s="123">
        <f>データ!BZ7</f>
        <v>8831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3"/>
      <c r="NC53" s="2"/>
      <c r="ND53" s="117"/>
      <c r="NE53" s="118"/>
      <c r="NF53" s="118"/>
      <c r="NG53" s="118"/>
      <c r="NH53" s="118"/>
      <c r="NI53" s="118"/>
      <c r="NJ53" s="118"/>
      <c r="NK53" s="118"/>
      <c r="NL53" s="118"/>
      <c r="NM53" s="118"/>
      <c r="NN53" s="118"/>
      <c r="NO53" s="118"/>
      <c r="NP53" s="118"/>
      <c r="NQ53" s="118"/>
      <c r="NR53" s="119"/>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17"/>
      <c r="NE54" s="118"/>
      <c r="NF54" s="118"/>
      <c r="NG54" s="118"/>
      <c r="NH54" s="118"/>
      <c r="NI54" s="118"/>
      <c r="NJ54" s="118"/>
      <c r="NK54" s="118"/>
      <c r="NL54" s="118"/>
      <c r="NM54" s="118"/>
      <c r="NN54" s="118"/>
      <c r="NO54" s="118"/>
      <c r="NP54" s="118"/>
      <c r="NQ54" s="118"/>
      <c r="NR54" s="119"/>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17"/>
      <c r="NE55" s="118"/>
      <c r="NF55" s="118"/>
      <c r="NG55" s="118"/>
      <c r="NH55" s="118"/>
      <c r="NI55" s="118"/>
      <c r="NJ55" s="118"/>
      <c r="NK55" s="118"/>
      <c r="NL55" s="118"/>
      <c r="NM55" s="118"/>
      <c r="NN55" s="118"/>
      <c r="NO55" s="118"/>
      <c r="NP55" s="118"/>
      <c r="NQ55" s="118"/>
      <c r="NR55" s="119"/>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17"/>
      <c r="NE56" s="118"/>
      <c r="NF56" s="118"/>
      <c r="NG56" s="118"/>
      <c r="NH56" s="118"/>
      <c r="NI56" s="118"/>
      <c r="NJ56" s="118"/>
      <c r="NK56" s="118"/>
      <c r="NL56" s="118"/>
      <c r="NM56" s="118"/>
      <c r="NN56" s="118"/>
      <c r="NO56" s="118"/>
      <c r="NP56" s="118"/>
      <c r="NQ56" s="118"/>
      <c r="NR56" s="119"/>
    </row>
    <row r="57" spans="1:382" ht="13.5" customHeight="1" x14ac:dyDescent="0.15">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17"/>
      <c r="NE58" s="118"/>
      <c r="NF58" s="118"/>
      <c r="NG58" s="118"/>
      <c r="NH58" s="118"/>
      <c r="NI58" s="118"/>
      <c r="NJ58" s="118"/>
      <c r="NK58" s="118"/>
      <c r="NL58" s="118"/>
      <c r="NM58" s="118"/>
      <c r="NN58" s="118"/>
      <c r="NO58" s="118"/>
      <c r="NP58" s="118"/>
      <c r="NQ58" s="118"/>
      <c r="NR58" s="11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17"/>
      <c r="NE60" s="118"/>
      <c r="NF60" s="118"/>
      <c r="NG60" s="118"/>
      <c r="NH60" s="118"/>
      <c r="NI60" s="118"/>
      <c r="NJ60" s="118"/>
      <c r="NK60" s="118"/>
      <c r="NL60" s="118"/>
      <c r="NM60" s="118"/>
      <c r="NN60" s="118"/>
      <c r="NO60" s="118"/>
      <c r="NP60" s="118"/>
      <c r="NQ60" s="118"/>
      <c r="NR60" s="119"/>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17"/>
      <c r="NE61" s="118"/>
      <c r="NF61" s="118"/>
      <c r="NG61" s="118"/>
      <c r="NH61" s="118"/>
      <c r="NI61" s="118"/>
      <c r="NJ61" s="118"/>
      <c r="NK61" s="118"/>
      <c r="NL61" s="118"/>
      <c r="NM61" s="118"/>
      <c r="NN61" s="118"/>
      <c r="NO61" s="118"/>
      <c r="NP61" s="118"/>
      <c r="NQ61" s="118"/>
      <c r="NR61" s="119"/>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17"/>
      <c r="NE62" s="118"/>
      <c r="NF62" s="118"/>
      <c r="NG62" s="118"/>
      <c r="NH62" s="118"/>
      <c r="NI62" s="118"/>
      <c r="NJ62" s="118"/>
      <c r="NK62" s="118"/>
      <c r="NL62" s="118"/>
      <c r="NM62" s="118"/>
      <c r="NN62" s="118"/>
      <c r="NO62" s="118"/>
      <c r="NP62" s="118"/>
      <c r="NQ62" s="118"/>
      <c r="NR62" s="119"/>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17"/>
      <c r="NE63" s="118"/>
      <c r="NF63" s="118"/>
      <c r="NG63" s="118"/>
      <c r="NH63" s="118"/>
      <c r="NI63" s="118"/>
      <c r="NJ63" s="118"/>
      <c r="NK63" s="118"/>
      <c r="NL63" s="118"/>
      <c r="NM63" s="118"/>
      <c r="NN63" s="118"/>
      <c r="NO63" s="118"/>
      <c r="NP63" s="118"/>
      <c r="NQ63" s="118"/>
      <c r="NR63" s="119"/>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17" t="s">
        <v>130</v>
      </c>
      <c r="NE66" s="118"/>
      <c r="NF66" s="118"/>
      <c r="NG66" s="118"/>
      <c r="NH66" s="118"/>
      <c r="NI66" s="118"/>
      <c r="NJ66" s="118"/>
      <c r="NK66" s="118"/>
      <c r="NL66" s="118"/>
      <c r="NM66" s="118"/>
      <c r="NN66" s="118"/>
      <c r="NO66" s="118"/>
      <c r="NP66" s="118"/>
      <c r="NQ66" s="118"/>
      <c r="NR66" s="119"/>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0</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17"/>
      <c r="NE67" s="118"/>
      <c r="NF67" s="118"/>
      <c r="NG67" s="118"/>
      <c r="NH67" s="118"/>
      <c r="NI67" s="118"/>
      <c r="NJ67" s="118"/>
      <c r="NK67" s="118"/>
      <c r="NL67" s="118"/>
      <c r="NM67" s="118"/>
      <c r="NN67" s="118"/>
      <c r="NO67" s="118"/>
      <c r="NP67" s="118"/>
      <c r="NQ67" s="118"/>
      <c r="NR67" s="119"/>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17"/>
      <c r="NE68" s="118"/>
      <c r="NF68" s="118"/>
      <c r="NG68" s="118"/>
      <c r="NH68" s="118"/>
      <c r="NI68" s="118"/>
      <c r="NJ68" s="118"/>
      <c r="NK68" s="118"/>
      <c r="NL68" s="118"/>
      <c r="NM68" s="118"/>
      <c r="NN68" s="118"/>
      <c r="NO68" s="118"/>
      <c r="NP68" s="118"/>
      <c r="NQ68" s="118"/>
      <c r="NR68" s="119"/>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17"/>
      <c r="NE69" s="118"/>
      <c r="NF69" s="118"/>
      <c r="NG69" s="118"/>
      <c r="NH69" s="118"/>
      <c r="NI69" s="118"/>
      <c r="NJ69" s="118"/>
      <c r="NK69" s="118"/>
      <c r="NL69" s="118"/>
      <c r="NM69" s="118"/>
      <c r="NN69" s="118"/>
      <c r="NO69" s="118"/>
      <c r="NP69" s="118"/>
      <c r="NQ69" s="118"/>
      <c r="NR69" s="119"/>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17"/>
      <c r="NE70" s="118"/>
      <c r="NF70" s="118"/>
      <c r="NG70" s="118"/>
      <c r="NH70" s="118"/>
      <c r="NI70" s="118"/>
      <c r="NJ70" s="118"/>
      <c r="NK70" s="118"/>
      <c r="NL70" s="118"/>
      <c r="NM70" s="118"/>
      <c r="NN70" s="118"/>
      <c r="NO70" s="118"/>
      <c r="NP70" s="118"/>
      <c r="NQ70" s="118"/>
      <c r="NR70" s="119"/>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17"/>
      <c r="NE71" s="118"/>
      <c r="NF71" s="118"/>
      <c r="NG71" s="118"/>
      <c r="NH71" s="118"/>
      <c r="NI71" s="118"/>
      <c r="NJ71" s="118"/>
      <c r="NK71" s="118"/>
      <c r="NL71" s="118"/>
      <c r="NM71" s="118"/>
      <c r="NN71" s="118"/>
      <c r="NO71" s="118"/>
      <c r="NP71" s="118"/>
      <c r="NQ71" s="118"/>
      <c r="NR71" s="119"/>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17"/>
      <c r="NE72" s="118"/>
      <c r="NF72" s="118"/>
      <c r="NG72" s="118"/>
      <c r="NH72" s="118"/>
      <c r="NI72" s="118"/>
      <c r="NJ72" s="118"/>
      <c r="NK72" s="118"/>
      <c r="NL72" s="118"/>
      <c r="NM72" s="118"/>
      <c r="NN72" s="118"/>
      <c r="NO72" s="118"/>
      <c r="NP72" s="118"/>
      <c r="NQ72" s="118"/>
      <c r="NR72" s="119"/>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17"/>
      <c r="NE73" s="118"/>
      <c r="NF73" s="118"/>
      <c r="NG73" s="118"/>
      <c r="NH73" s="118"/>
      <c r="NI73" s="118"/>
      <c r="NJ73" s="118"/>
      <c r="NK73" s="118"/>
      <c r="NL73" s="118"/>
      <c r="NM73" s="118"/>
      <c r="NN73" s="118"/>
      <c r="NO73" s="118"/>
      <c r="NP73" s="118"/>
      <c r="NQ73" s="118"/>
      <c r="NR73" s="119"/>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15">
      <c r="A76" s="2"/>
      <c r="B76" s="12"/>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923500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15">
      <c r="A77" s="2"/>
      <c r="B77" s="12"/>
      <c r="C77" s="2"/>
      <c r="D77" s="2"/>
      <c r="E77" s="2"/>
      <c r="F77" s="2"/>
      <c r="I77" s="137" t="s">
        <v>27</v>
      </c>
      <c r="J77" s="137"/>
      <c r="K77" s="137"/>
      <c r="L77" s="137"/>
      <c r="M77" s="137"/>
      <c r="N77" s="137"/>
      <c r="O77" s="137"/>
      <c r="P77" s="137"/>
      <c r="Q77" s="137"/>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7" t="s">
        <v>27</v>
      </c>
      <c r="JS77" s="137"/>
      <c r="JT77" s="137"/>
      <c r="JU77" s="137"/>
      <c r="JV77" s="137"/>
      <c r="JW77" s="137"/>
      <c r="JX77" s="137"/>
      <c r="JY77" s="137"/>
      <c r="JZ77" s="137"/>
      <c r="KA77" s="114">
        <f>データ!CZ7</f>
        <v>5.0999999999999996</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15">
      <c r="A78" s="2"/>
      <c r="B78" s="12"/>
      <c r="C78" s="2"/>
      <c r="D78" s="2"/>
      <c r="E78" s="2"/>
      <c r="F78" s="2"/>
      <c r="I78" s="137" t="s">
        <v>29</v>
      </c>
      <c r="J78" s="137"/>
      <c r="K78" s="137"/>
      <c r="L78" s="137"/>
      <c r="M78" s="137"/>
      <c r="N78" s="137"/>
      <c r="O78" s="137"/>
      <c r="P78" s="137"/>
      <c r="Q78" s="137"/>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7" t="s">
        <v>29</v>
      </c>
      <c r="JS78" s="137"/>
      <c r="JT78" s="137"/>
      <c r="JU78" s="137"/>
      <c r="JV78" s="137"/>
      <c r="JW78" s="137"/>
      <c r="JX78" s="137"/>
      <c r="JY78" s="137"/>
      <c r="JZ78" s="137"/>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17"/>
      <c r="NE80" s="118"/>
      <c r="NF80" s="118"/>
      <c r="NG80" s="118"/>
      <c r="NH80" s="118"/>
      <c r="NI80" s="118"/>
      <c r="NJ80" s="118"/>
      <c r="NK80" s="118"/>
      <c r="NL80" s="118"/>
      <c r="NM80" s="118"/>
      <c r="NN80" s="118"/>
      <c r="NO80" s="118"/>
      <c r="NP80" s="118"/>
      <c r="NQ80" s="118"/>
      <c r="NR80" s="119"/>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17"/>
      <c r="NE81" s="118"/>
      <c r="NF81" s="118"/>
      <c r="NG81" s="118"/>
      <c r="NH81" s="118"/>
      <c r="NI81" s="118"/>
      <c r="NJ81" s="118"/>
      <c r="NK81" s="118"/>
      <c r="NL81" s="118"/>
      <c r="NM81" s="118"/>
      <c r="NN81" s="118"/>
      <c r="NO81" s="118"/>
      <c r="NP81" s="118"/>
      <c r="NQ81" s="118"/>
      <c r="NR81" s="11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F30Bj9cW+MUkaxS59KY2nwowRNS4K7XmlueR7I/bPAWzcd3zVdyQ4nx3/R/iOAT5UjkwC9/+OykV9HBnYIVkng==" saltValue="txdIg7j0yAwTTTLvDuKdR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45" t="s">
        <v>65</v>
      </c>
      <c r="AK4" s="145"/>
      <c r="AL4" s="145"/>
      <c r="AM4" s="145"/>
      <c r="AN4" s="145"/>
      <c r="AO4" s="145"/>
      <c r="AP4" s="145"/>
      <c r="AQ4" s="145"/>
      <c r="AR4" s="145"/>
      <c r="AS4" s="145"/>
      <c r="AT4" s="145"/>
      <c r="AU4" s="146" t="s">
        <v>66</v>
      </c>
      <c r="AV4" s="145"/>
      <c r="AW4" s="145"/>
      <c r="AX4" s="145"/>
      <c r="AY4" s="145"/>
      <c r="AZ4" s="145"/>
      <c r="BA4" s="145"/>
      <c r="BB4" s="145"/>
      <c r="BC4" s="145"/>
      <c r="BD4" s="145"/>
      <c r="BE4" s="145"/>
      <c r="BF4" s="145" t="s">
        <v>67</v>
      </c>
      <c r="BG4" s="145"/>
      <c r="BH4" s="145"/>
      <c r="BI4" s="145"/>
      <c r="BJ4" s="145"/>
      <c r="BK4" s="145"/>
      <c r="BL4" s="145"/>
      <c r="BM4" s="145"/>
      <c r="BN4" s="145"/>
      <c r="BO4" s="145"/>
      <c r="BP4" s="145"/>
      <c r="BQ4" s="146" t="s">
        <v>68</v>
      </c>
      <c r="BR4" s="145"/>
      <c r="BS4" s="145"/>
      <c r="BT4" s="145"/>
      <c r="BU4" s="145"/>
      <c r="BV4" s="145"/>
      <c r="BW4" s="145"/>
      <c r="BX4" s="145"/>
      <c r="BY4" s="145"/>
      <c r="BZ4" s="145"/>
      <c r="CA4" s="145"/>
      <c r="CB4" s="145" t="s">
        <v>69</v>
      </c>
      <c r="CC4" s="145"/>
      <c r="CD4" s="145"/>
      <c r="CE4" s="145"/>
      <c r="CF4" s="145"/>
      <c r="CG4" s="145"/>
      <c r="CH4" s="145"/>
      <c r="CI4" s="145"/>
      <c r="CJ4" s="145"/>
      <c r="CK4" s="145"/>
      <c r="CL4" s="145"/>
      <c r="CM4" s="147" t="s">
        <v>70</v>
      </c>
      <c r="CN4" s="147" t="s">
        <v>71</v>
      </c>
      <c r="CO4" s="138" t="s">
        <v>72</v>
      </c>
      <c r="CP4" s="139"/>
      <c r="CQ4" s="139"/>
      <c r="CR4" s="139"/>
      <c r="CS4" s="139"/>
      <c r="CT4" s="139"/>
      <c r="CU4" s="139"/>
      <c r="CV4" s="139"/>
      <c r="CW4" s="139"/>
      <c r="CX4" s="139"/>
      <c r="CY4" s="140"/>
      <c r="CZ4" s="145" t="s">
        <v>73</v>
      </c>
      <c r="DA4" s="145"/>
      <c r="DB4" s="145"/>
      <c r="DC4" s="145"/>
      <c r="DD4" s="145"/>
      <c r="DE4" s="145"/>
      <c r="DF4" s="145"/>
      <c r="DG4" s="145"/>
      <c r="DH4" s="145"/>
      <c r="DI4" s="145"/>
      <c r="DJ4" s="145"/>
      <c r="DK4" s="138" t="s">
        <v>74</v>
      </c>
      <c r="DL4" s="139"/>
      <c r="DM4" s="139"/>
      <c r="DN4" s="139"/>
      <c r="DO4" s="139"/>
      <c r="DP4" s="139"/>
      <c r="DQ4" s="139"/>
      <c r="DR4" s="139"/>
      <c r="DS4" s="139"/>
      <c r="DT4" s="139"/>
      <c r="DU4" s="140"/>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101</v>
      </c>
      <c r="AV5" s="47" t="s">
        <v>102</v>
      </c>
      <c r="AW5" s="47" t="s">
        <v>92</v>
      </c>
      <c r="AX5" s="47" t="s">
        <v>103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101</v>
      </c>
      <c r="BR5" s="47" t="s">
        <v>91</v>
      </c>
      <c r="BS5" s="47" t="s">
        <v>92</v>
      </c>
      <c r="BT5" s="47" t="s">
        <v>93</v>
      </c>
      <c r="BU5" s="47" t="s">
        <v>104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8"/>
      <c r="CN5" s="148"/>
      <c r="CO5" s="47" t="s">
        <v>101</v>
      </c>
      <c r="CP5" s="47" t="s">
        <v>91</v>
      </c>
      <c r="CQ5" s="47" t="s">
        <v>105</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101</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106</v>
      </c>
      <c r="B6" s="48">
        <f>B8</f>
        <v>2024</v>
      </c>
      <c r="C6" s="48">
        <f t="shared" ref="C6:X6" si="1">C8</f>
        <v>132012</v>
      </c>
      <c r="D6" s="48">
        <f t="shared" si="1"/>
        <v>47</v>
      </c>
      <c r="E6" s="48">
        <f t="shared" si="1"/>
        <v>14</v>
      </c>
      <c r="F6" s="48">
        <f t="shared" si="1"/>
        <v>0</v>
      </c>
      <c r="G6" s="48">
        <f t="shared" si="1"/>
        <v>2</v>
      </c>
      <c r="H6" s="48" t="str">
        <f>SUBSTITUTE(H8,"　","")</f>
        <v>東京都八王子市</v>
      </c>
      <c r="I6" s="48" t="str">
        <f t="shared" si="1"/>
        <v>八王子市営八王子駅北口地下駐車場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26</v>
      </c>
      <c r="S6" s="50" t="str">
        <f t="shared" si="1"/>
        <v>駅</v>
      </c>
      <c r="T6" s="50" t="str">
        <f t="shared" si="1"/>
        <v>有</v>
      </c>
      <c r="U6" s="51">
        <f t="shared" si="1"/>
        <v>20932</v>
      </c>
      <c r="V6" s="51">
        <f t="shared" si="1"/>
        <v>429</v>
      </c>
      <c r="W6" s="51">
        <f t="shared" si="1"/>
        <v>400</v>
      </c>
      <c r="X6" s="50" t="str">
        <f t="shared" si="1"/>
        <v>利用料金制</v>
      </c>
      <c r="Y6" s="52">
        <f>IF(Y8="-",NA(),Y8)</f>
        <v>102.4</v>
      </c>
      <c r="Z6" s="52">
        <f t="shared" ref="Z6:AH6" si="2">IF(Z8="-",NA(),Z8)</f>
        <v>139.6</v>
      </c>
      <c r="AA6" s="52">
        <f t="shared" si="2"/>
        <v>146.9</v>
      </c>
      <c r="AB6" s="52">
        <f t="shared" si="2"/>
        <v>146.30000000000001</v>
      </c>
      <c r="AC6" s="52">
        <f t="shared" si="2"/>
        <v>144.4</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42.7</v>
      </c>
      <c r="BG6" s="52">
        <f t="shared" ref="BG6:BO6" si="5">IF(BG8="-",NA(),BG8)</f>
        <v>49.3</v>
      </c>
      <c r="BH6" s="52">
        <f t="shared" si="5"/>
        <v>51.2</v>
      </c>
      <c r="BI6" s="52">
        <f t="shared" si="5"/>
        <v>51.3</v>
      </c>
      <c r="BJ6" s="52">
        <f t="shared" si="5"/>
        <v>47.7</v>
      </c>
      <c r="BK6" s="52">
        <f t="shared" si="5"/>
        <v>-81</v>
      </c>
      <c r="BL6" s="52">
        <f t="shared" si="5"/>
        <v>-25.1</v>
      </c>
      <c r="BM6" s="52">
        <f t="shared" si="5"/>
        <v>-18</v>
      </c>
      <c r="BN6" s="52">
        <f t="shared" si="5"/>
        <v>-20.7</v>
      </c>
      <c r="BO6" s="52">
        <f t="shared" si="5"/>
        <v>-20</v>
      </c>
      <c r="BP6" s="49" t="str">
        <f>IF(BP8="-","",IF(BP8="-","【-】","【"&amp;SUBSTITUTE(TEXT(BP8,"#,##0.0"),"-","△")&amp;"】"))</f>
        <v>【2.0】</v>
      </c>
      <c r="BQ6" s="53">
        <f>IF(BQ8="-",NA(),BQ8)</f>
        <v>115519</v>
      </c>
      <c r="BR6" s="53">
        <f t="shared" ref="BR6:BZ6" si="6">IF(BR8="-",NA(),BR8)</f>
        <v>327568</v>
      </c>
      <c r="BS6" s="53">
        <f t="shared" si="6"/>
        <v>158070</v>
      </c>
      <c r="BT6" s="53">
        <f t="shared" si="6"/>
        <v>156839</v>
      </c>
      <c r="BU6" s="53">
        <f t="shared" si="6"/>
        <v>161481</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107</v>
      </c>
      <c r="CM6" s="51">
        <f t="shared" ref="CM6:CN6" si="7">CM8</f>
        <v>0</v>
      </c>
      <c r="CN6" s="51">
        <f t="shared" si="7"/>
        <v>923500</v>
      </c>
      <c r="CO6" s="52"/>
      <c r="CP6" s="52"/>
      <c r="CQ6" s="52"/>
      <c r="CR6" s="52"/>
      <c r="CS6" s="52"/>
      <c r="CT6" s="52"/>
      <c r="CU6" s="52"/>
      <c r="CV6" s="52"/>
      <c r="CW6" s="52"/>
      <c r="CX6" s="52"/>
      <c r="CY6" s="49" t="s">
        <v>107</v>
      </c>
      <c r="CZ6" s="52">
        <f>IF(CZ8="-",NA(),CZ8)</f>
        <v>5.0999999999999996</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350.7</v>
      </c>
      <c r="DL6" s="52">
        <f t="shared" ref="DL6:DT6" si="9">IF(DL8="-",NA(),DL8)</f>
        <v>380.2</v>
      </c>
      <c r="DM6" s="52">
        <f t="shared" si="9"/>
        <v>390.4</v>
      </c>
      <c r="DN6" s="52">
        <f t="shared" si="9"/>
        <v>378.6</v>
      </c>
      <c r="DO6" s="52">
        <f t="shared" si="9"/>
        <v>392.5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108</v>
      </c>
      <c r="B7" s="48">
        <f t="shared" ref="B7:X7" si="10">B8</f>
        <v>2024</v>
      </c>
      <c r="C7" s="48">
        <f t="shared" si="10"/>
        <v>132012</v>
      </c>
      <c r="D7" s="48">
        <f t="shared" si="10"/>
        <v>47</v>
      </c>
      <c r="E7" s="48">
        <f t="shared" si="10"/>
        <v>14</v>
      </c>
      <c r="F7" s="48">
        <f t="shared" si="10"/>
        <v>0</v>
      </c>
      <c r="G7" s="48">
        <f t="shared" si="10"/>
        <v>2</v>
      </c>
      <c r="H7" s="48" t="str">
        <f t="shared" si="10"/>
        <v>東京都　八王子市</v>
      </c>
      <c r="I7" s="48" t="str">
        <f t="shared" si="10"/>
        <v>八王子市営八王子駅北口地下駐車場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26</v>
      </c>
      <c r="S7" s="50" t="str">
        <f t="shared" si="10"/>
        <v>駅</v>
      </c>
      <c r="T7" s="50" t="str">
        <f t="shared" si="10"/>
        <v>有</v>
      </c>
      <c r="U7" s="51">
        <f t="shared" si="10"/>
        <v>20932</v>
      </c>
      <c r="V7" s="51">
        <f t="shared" si="10"/>
        <v>429</v>
      </c>
      <c r="W7" s="51">
        <f t="shared" si="10"/>
        <v>400</v>
      </c>
      <c r="X7" s="50" t="str">
        <f t="shared" si="10"/>
        <v>利用料金制</v>
      </c>
      <c r="Y7" s="52">
        <f>Y8</f>
        <v>102.4</v>
      </c>
      <c r="Z7" s="52">
        <f t="shared" ref="Z7:AH7" si="11">Z8</f>
        <v>139.6</v>
      </c>
      <c r="AA7" s="52">
        <f t="shared" si="11"/>
        <v>146.9</v>
      </c>
      <c r="AB7" s="52">
        <f t="shared" si="11"/>
        <v>146.30000000000001</v>
      </c>
      <c r="AC7" s="52">
        <f t="shared" si="11"/>
        <v>144.4</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42.7</v>
      </c>
      <c r="BG7" s="52">
        <f t="shared" ref="BG7:BO7" si="14">BG8</f>
        <v>49.3</v>
      </c>
      <c r="BH7" s="52">
        <f t="shared" si="14"/>
        <v>51.2</v>
      </c>
      <c r="BI7" s="52">
        <f t="shared" si="14"/>
        <v>51.3</v>
      </c>
      <c r="BJ7" s="52">
        <f t="shared" si="14"/>
        <v>47.7</v>
      </c>
      <c r="BK7" s="52">
        <f t="shared" si="14"/>
        <v>-81</v>
      </c>
      <c r="BL7" s="52">
        <f t="shared" si="14"/>
        <v>-25.1</v>
      </c>
      <c r="BM7" s="52">
        <f t="shared" si="14"/>
        <v>-18</v>
      </c>
      <c r="BN7" s="52">
        <f t="shared" si="14"/>
        <v>-20.7</v>
      </c>
      <c r="BO7" s="52">
        <f t="shared" si="14"/>
        <v>-20</v>
      </c>
      <c r="BP7" s="49"/>
      <c r="BQ7" s="53">
        <f>BQ8</f>
        <v>115519</v>
      </c>
      <c r="BR7" s="53">
        <f t="shared" ref="BR7:BZ7" si="15">BR8</f>
        <v>327568</v>
      </c>
      <c r="BS7" s="53">
        <f t="shared" si="15"/>
        <v>158070</v>
      </c>
      <c r="BT7" s="53">
        <f t="shared" si="15"/>
        <v>156839</v>
      </c>
      <c r="BU7" s="53">
        <f t="shared" si="15"/>
        <v>161481</v>
      </c>
      <c r="BV7" s="53">
        <f t="shared" si="15"/>
        <v>4836</v>
      </c>
      <c r="BW7" s="53">
        <f t="shared" si="15"/>
        <v>37213</v>
      </c>
      <c r="BX7" s="53">
        <f t="shared" si="15"/>
        <v>17293</v>
      </c>
      <c r="BY7" s="53">
        <f t="shared" si="15"/>
        <v>15316</v>
      </c>
      <c r="BZ7" s="53">
        <f t="shared" si="15"/>
        <v>8831</v>
      </c>
      <c r="CA7" s="51"/>
      <c r="CB7" s="52" t="s">
        <v>109</v>
      </c>
      <c r="CC7" s="52" t="s">
        <v>109</v>
      </c>
      <c r="CD7" s="52" t="s">
        <v>109</v>
      </c>
      <c r="CE7" s="52" t="s">
        <v>109</v>
      </c>
      <c r="CF7" s="52" t="s">
        <v>109</v>
      </c>
      <c r="CG7" s="52" t="s">
        <v>109</v>
      </c>
      <c r="CH7" s="52" t="s">
        <v>109</v>
      </c>
      <c r="CI7" s="52" t="s">
        <v>109</v>
      </c>
      <c r="CJ7" s="52" t="s">
        <v>109</v>
      </c>
      <c r="CK7" s="52" t="s">
        <v>107</v>
      </c>
      <c r="CL7" s="49"/>
      <c r="CM7" s="51">
        <f>CM8</f>
        <v>0</v>
      </c>
      <c r="CN7" s="51">
        <f>CN8</f>
        <v>923500</v>
      </c>
      <c r="CO7" s="52" t="s">
        <v>109</v>
      </c>
      <c r="CP7" s="52" t="s">
        <v>109</v>
      </c>
      <c r="CQ7" s="52" t="s">
        <v>109</v>
      </c>
      <c r="CR7" s="52" t="s">
        <v>109</v>
      </c>
      <c r="CS7" s="52" t="s">
        <v>109</v>
      </c>
      <c r="CT7" s="52" t="s">
        <v>109</v>
      </c>
      <c r="CU7" s="52" t="s">
        <v>109</v>
      </c>
      <c r="CV7" s="52" t="s">
        <v>109</v>
      </c>
      <c r="CW7" s="52" t="s">
        <v>109</v>
      </c>
      <c r="CX7" s="52" t="s">
        <v>107</v>
      </c>
      <c r="CY7" s="49"/>
      <c r="CZ7" s="52">
        <f>CZ8</f>
        <v>5.0999999999999996</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350.7</v>
      </c>
      <c r="DL7" s="52">
        <f t="shared" ref="DL7:DT7" si="17">DL8</f>
        <v>380.2</v>
      </c>
      <c r="DM7" s="52">
        <f t="shared" si="17"/>
        <v>390.4</v>
      </c>
      <c r="DN7" s="52">
        <f t="shared" si="17"/>
        <v>378.6</v>
      </c>
      <c r="DO7" s="52">
        <f t="shared" si="17"/>
        <v>392.5</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132012</v>
      </c>
      <c r="D8" s="55">
        <v>47</v>
      </c>
      <c r="E8" s="55">
        <v>14</v>
      </c>
      <c r="F8" s="55">
        <v>0</v>
      </c>
      <c r="G8" s="55">
        <v>2</v>
      </c>
      <c r="H8" s="55" t="s">
        <v>110</v>
      </c>
      <c r="I8" s="55" t="s">
        <v>111</v>
      </c>
      <c r="J8" s="55" t="s">
        <v>112</v>
      </c>
      <c r="K8" s="55" t="s">
        <v>113</v>
      </c>
      <c r="L8" s="55" t="s">
        <v>114</v>
      </c>
      <c r="M8" s="55" t="s">
        <v>115</v>
      </c>
      <c r="N8" s="55" t="s">
        <v>116</v>
      </c>
      <c r="O8" s="56" t="s">
        <v>117</v>
      </c>
      <c r="P8" s="57" t="s">
        <v>118</v>
      </c>
      <c r="Q8" s="57" t="s">
        <v>119</v>
      </c>
      <c r="R8" s="58">
        <v>26</v>
      </c>
      <c r="S8" s="57" t="s">
        <v>120</v>
      </c>
      <c r="T8" s="57" t="s">
        <v>121</v>
      </c>
      <c r="U8" s="58">
        <v>20932</v>
      </c>
      <c r="V8" s="58">
        <v>429</v>
      </c>
      <c r="W8" s="58">
        <v>400</v>
      </c>
      <c r="X8" s="57" t="s">
        <v>122</v>
      </c>
      <c r="Y8" s="59">
        <v>102.4</v>
      </c>
      <c r="Z8" s="59">
        <v>139.6</v>
      </c>
      <c r="AA8" s="59">
        <v>146.9</v>
      </c>
      <c r="AB8" s="59">
        <v>146.30000000000001</v>
      </c>
      <c r="AC8" s="59">
        <v>144.4</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42.7</v>
      </c>
      <c r="BG8" s="59">
        <v>49.3</v>
      </c>
      <c r="BH8" s="59">
        <v>51.2</v>
      </c>
      <c r="BI8" s="59">
        <v>51.3</v>
      </c>
      <c r="BJ8" s="59">
        <v>47.7</v>
      </c>
      <c r="BK8" s="59">
        <v>-81</v>
      </c>
      <c r="BL8" s="59">
        <v>-25.1</v>
      </c>
      <c r="BM8" s="59">
        <v>-18</v>
      </c>
      <c r="BN8" s="59">
        <v>-20.7</v>
      </c>
      <c r="BO8" s="59">
        <v>-20</v>
      </c>
      <c r="BP8" s="56">
        <v>2</v>
      </c>
      <c r="BQ8" s="60">
        <v>115519</v>
      </c>
      <c r="BR8" s="60">
        <v>327568</v>
      </c>
      <c r="BS8" s="60">
        <v>158070</v>
      </c>
      <c r="BT8" s="61">
        <v>156839</v>
      </c>
      <c r="BU8" s="61">
        <v>161481</v>
      </c>
      <c r="BV8" s="60">
        <v>4836</v>
      </c>
      <c r="BW8" s="60">
        <v>37213</v>
      </c>
      <c r="BX8" s="60">
        <v>17293</v>
      </c>
      <c r="BY8" s="60">
        <v>15316</v>
      </c>
      <c r="BZ8" s="60">
        <v>8831</v>
      </c>
      <c r="CA8" s="58">
        <v>10905</v>
      </c>
      <c r="CB8" s="59" t="s">
        <v>114</v>
      </c>
      <c r="CC8" s="59" t="s">
        <v>114</v>
      </c>
      <c r="CD8" s="59" t="s">
        <v>114</v>
      </c>
      <c r="CE8" s="59" t="s">
        <v>114</v>
      </c>
      <c r="CF8" s="59" t="s">
        <v>114</v>
      </c>
      <c r="CG8" s="59" t="s">
        <v>114</v>
      </c>
      <c r="CH8" s="59" t="s">
        <v>114</v>
      </c>
      <c r="CI8" s="59" t="s">
        <v>114</v>
      </c>
      <c r="CJ8" s="59" t="s">
        <v>114</v>
      </c>
      <c r="CK8" s="59" t="s">
        <v>114</v>
      </c>
      <c r="CL8" s="56" t="s">
        <v>114</v>
      </c>
      <c r="CM8" s="58">
        <v>0</v>
      </c>
      <c r="CN8" s="58">
        <v>923500</v>
      </c>
      <c r="CO8" s="59" t="s">
        <v>114</v>
      </c>
      <c r="CP8" s="59" t="s">
        <v>114</v>
      </c>
      <c r="CQ8" s="59" t="s">
        <v>114</v>
      </c>
      <c r="CR8" s="59" t="s">
        <v>114</v>
      </c>
      <c r="CS8" s="59" t="s">
        <v>114</v>
      </c>
      <c r="CT8" s="59" t="s">
        <v>114</v>
      </c>
      <c r="CU8" s="59" t="s">
        <v>114</v>
      </c>
      <c r="CV8" s="59" t="s">
        <v>114</v>
      </c>
      <c r="CW8" s="59" t="s">
        <v>114</v>
      </c>
      <c r="CX8" s="59" t="s">
        <v>114</v>
      </c>
      <c r="CY8" s="56" t="s">
        <v>114</v>
      </c>
      <c r="CZ8" s="59">
        <v>5.0999999999999996</v>
      </c>
      <c r="DA8" s="59">
        <v>0</v>
      </c>
      <c r="DB8" s="59">
        <v>0</v>
      </c>
      <c r="DC8" s="59">
        <v>0</v>
      </c>
      <c r="DD8" s="59">
        <v>0</v>
      </c>
      <c r="DE8" s="59">
        <v>88</v>
      </c>
      <c r="DF8" s="59">
        <v>77.3</v>
      </c>
      <c r="DG8" s="59">
        <v>51.8</v>
      </c>
      <c r="DH8" s="59">
        <v>45.3</v>
      </c>
      <c r="DI8" s="59">
        <v>30</v>
      </c>
      <c r="DJ8" s="56">
        <v>73.400000000000006</v>
      </c>
      <c r="DK8" s="59">
        <v>350.7</v>
      </c>
      <c r="DL8" s="59">
        <v>380.2</v>
      </c>
      <c r="DM8" s="59">
        <v>390.4</v>
      </c>
      <c r="DN8" s="59">
        <v>378.6</v>
      </c>
      <c r="DO8" s="59">
        <v>392.5</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川邉　美穂</cp:lastModifiedBy>
  <cp:lastPrinted>2026-01-21T06:53:12Z</cp:lastPrinted>
  <dcterms:created xsi:type="dcterms:W3CDTF">2025-12-12T09:28:06Z</dcterms:created>
  <dcterms:modified xsi:type="dcterms:W3CDTF">2026-01-21T07:06:44Z</dcterms:modified>
  <cp:category/>
</cp:coreProperties>
</file>