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36.20\交通事業課\04駐車場・はちバスライン\01市営駐車場\05公営企業会計\経営比較分析表\令和5年度決算\八王子市　駐車場事業 【提出用】\"/>
    </mc:Choice>
  </mc:AlternateContent>
  <xr:revisionPtr revIDLastSave="0" documentId="13_ncr:20001_{31534C20-BC46-4CD2-B72D-394D5B1E7D93}" xr6:coauthVersionLast="47" xr6:coauthVersionMax="47" xr10:uidLastSave="{00000000-0000-0000-0000-000000000000}"/>
  <workbookProtection workbookAlgorithmName="SHA-512" workbookHashValue="pOqsafCQ0okk6ixyL9ZT14JfRYnVwp/Oq97pcE1Tl2sifjxug4DzzRmXArecbeRU3qLDtuNdjrTW3Kbk7Zocbw==" workbookSaltValue="Uqb4uorIxTE1qpLdgK6AsA=="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DN7" i="5"/>
  <c r="DM7" i="5"/>
  <c r="DL7" i="5"/>
  <c r="JV31" i="4" s="1"/>
  <c r="DK7" i="5"/>
  <c r="DI7" i="5"/>
  <c r="MI78" i="4" s="1"/>
  <c r="DH7" i="5"/>
  <c r="DG7" i="5"/>
  <c r="DF7" i="5"/>
  <c r="DE7" i="5"/>
  <c r="DD7" i="5"/>
  <c r="MI77" i="4" s="1"/>
  <c r="DC7" i="5"/>
  <c r="DB7" i="5"/>
  <c r="DA7" i="5"/>
  <c r="KP77" i="4" s="1"/>
  <c r="CZ7" i="5"/>
  <c r="KA77" i="4" s="1"/>
  <c r="CN7" i="5"/>
  <c r="CM7" i="5"/>
  <c r="BZ7" i="5"/>
  <c r="MA53" i="4" s="1"/>
  <c r="BY7" i="5"/>
  <c r="LH53" i="4" s="1"/>
  <c r="BX7" i="5"/>
  <c r="BW7" i="5"/>
  <c r="BV7" i="5"/>
  <c r="JC53" i="4" s="1"/>
  <c r="BU7" i="5"/>
  <c r="BT7" i="5"/>
  <c r="BS7" i="5"/>
  <c r="BR7" i="5"/>
  <c r="BQ7" i="5"/>
  <c r="BO7" i="5"/>
  <c r="BN7" i="5"/>
  <c r="BM7" i="5"/>
  <c r="BL7" i="5"/>
  <c r="FE53" i="4" s="1"/>
  <c r="BK7" i="5"/>
  <c r="EL53" i="4" s="1"/>
  <c r="BJ7" i="5"/>
  <c r="BI7" i="5"/>
  <c r="BH7" i="5"/>
  <c r="BG7" i="5"/>
  <c r="FE52" i="4" s="1"/>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DU10" i="4" s="1"/>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FX53" i="4"/>
  <c r="CS53" i="4"/>
  <c r="BZ53" i="4"/>
  <c r="BG53" i="4"/>
  <c r="AN53" i="4"/>
  <c r="U53" i="4"/>
  <c r="MA52" i="4"/>
  <c r="LH52" i="4"/>
  <c r="KO52" i="4"/>
  <c r="JV52" i="4"/>
  <c r="JC52" i="4"/>
  <c r="HJ52" i="4"/>
  <c r="GQ52" i="4"/>
  <c r="FX52" i="4"/>
  <c r="EL52" i="4"/>
  <c r="BZ52" i="4"/>
  <c r="BG52" i="4"/>
  <c r="MA32" i="4"/>
  <c r="LH32" i="4"/>
  <c r="KO32" i="4"/>
  <c r="HJ32" i="4"/>
  <c r="GQ32" i="4"/>
  <c r="EL32" i="4"/>
  <c r="CS32" i="4"/>
  <c r="BG32" i="4"/>
  <c r="AN32" i="4"/>
  <c r="U32" i="4"/>
  <c r="MA31" i="4"/>
  <c r="LH31" i="4"/>
  <c r="KO31" i="4"/>
  <c r="JC31" i="4"/>
  <c r="HJ31" i="4"/>
  <c r="GQ31" i="4"/>
  <c r="FX31" i="4"/>
  <c r="FE31" i="4"/>
  <c r="EL31" i="4"/>
  <c r="CS31" i="4"/>
  <c r="BZ31" i="4"/>
  <c r="BG31" i="4"/>
  <c r="AN31" i="4"/>
  <c r="U31" i="4"/>
  <c r="LJ10" i="4"/>
  <c r="JQ10" i="4"/>
  <c r="CF10" i="4"/>
  <c r="B10" i="4"/>
  <c r="JQ8" i="4"/>
  <c r="HX8" i="4"/>
  <c r="CF8" i="4"/>
  <c r="AQ8" i="4"/>
  <c r="BZ76" i="4" l="1"/>
  <c r="IT76" i="4"/>
  <c r="CS51" i="4"/>
  <c r="HJ30" i="4"/>
  <c r="CS30" i="4"/>
  <c r="MA51" i="4"/>
  <c r="MI76" i="4"/>
  <c r="HJ51" i="4"/>
  <c r="MA30" i="4"/>
  <c r="C11" i="5"/>
  <c r="D11" i="5"/>
  <c r="E11" i="5"/>
  <c r="B11" i="5"/>
  <c r="AV76" i="4" l="1"/>
  <c r="KO51" i="4"/>
  <c r="LE76" i="4"/>
  <c r="FX51" i="4"/>
  <c r="KO30" i="4"/>
  <c r="HP76" i="4"/>
  <c r="FX30" i="4"/>
  <c r="BG30" i="4"/>
  <c r="BG51" i="4"/>
  <c r="AN30" i="4"/>
  <c r="AG76" i="4"/>
  <c r="JV51" i="4"/>
  <c r="FE51" i="4"/>
  <c r="JV30" i="4"/>
  <c r="HA76" i="4"/>
  <c r="FE30" i="4"/>
  <c r="KP76" i="4"/>
  <c r="AN51" i="4"/>
  <c r="LT76" i="4"/>
  <c r="GQ51" i="4"/>
  <c r="LH30" i="4"/>
  <c r="IE76" i="4"/>
  <c r="BZ51" i="4"/>
  <c r="GQ30" i="4"/>
  <c r="BZ30" i="4"/>
  <c r="LH51" i="4"/>
  <c r="BK76" i="4"/>
  <c r="GL76" i="4"/>
  <c r="U51" i="4"/>
  <c r="EL30" i="4"/>
  <c r="U30" i="4"/>
  <c r="R76" i="4"/>
  <c r="JC51" i="4"/>
  <c r="KA76" i="4"/>
  <c r="EL51" i="4"/>
  <c r="JC30"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<sst xmlns="http://schemas.openxmlformats.org/spreadsheetml/2006/main" count="278" uniqueCount="127">
  <si>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</si>
  <si>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</si>
  <si>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</si>
  <si>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</si>
  <si>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</si>
  <si>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</si>
  <si>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</si>
  <si>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</si>
  <si>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</si>
  <si>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</si>
  <si>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</si>
  <si>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</si>
  <si>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</si>
  <si>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</si>
  <si>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</si>
  <si>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</si>
  <si>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</si>
  <si>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</si>
  <si>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</si>
  <si>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</si>
  <si>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</si>
  <si>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</si>
  <si>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</si>
  <si>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</si>
  <si>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</si>
  <si>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</si>
  <si>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</si>
  <si>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</si>
  <si>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</si>
  <si>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</si>
  <si>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</si>
  <si>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</si>
  <si>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</si>
  <si>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</si>
  <si>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</si>
  <si>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</si>
  <si>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</si>
  <si>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</si>
  <si>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</si>
  <si>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</si>
  <si>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</si>
  <si>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</si>
  <si>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</si>
  <si>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</si>
  <si>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</si>
  <si>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</si>
  <si>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</si>
  <si>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</si>
  <si>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</si>
  <si>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</si>
  <si>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</si>
  <si>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</si>
  <si>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</si>
  <si>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</si>
  <si>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</si>
  <si>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</si>
  <si>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</si>
  <si>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</si>
  <si>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</si>
  <si>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</si>
  <si>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</si>
  <si>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</si>
  <si>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</si>
  <si>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</si>
  <si>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</si>
  <si>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</si>
  <si>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</si>
  <si>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</si>
  <si>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</si>
  <si>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</si>
  <si>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</si>
  <si>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</si>
  <si>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</si>
  <si>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</si>
  <si>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</si>
  <si>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</si>
  <si>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</si>
  <si>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</si>
  <si>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</si>
  <si>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</si>
  <si>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</si>
  <si>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</si>
  <si>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</si>
  <si>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</si>
  <si>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</si>
  <si>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</si>
  <si>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</si>
  <si>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</si>
  <si>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</si>
  <si>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</si>
  <si>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</si>
  <si>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</si>
  <si>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</si>
  <si>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</si>
  <si>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</si>
  <si>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</si>
  <si>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</si>
  <si>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</si>
  <si>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</si>
  <si>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</si>
  <si>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</si>
  <si>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</si>
  <si>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</si>
  <si>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</si>
  <si>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</si>
  <si>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八王子市</t>
  </si>
  <si>
    <t>八王子市営八王子駅北口地下駐車場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</si>
  <si>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</si>
  <si>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</si>
  <si>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</si>
  <si>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</si>
  <si>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</si>
  <si>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</si>
  <si>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</si>
  <si>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</si>
  <si>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</si>
  <si>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</si>
  <si>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</si>
  <si>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</si>
  <si>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</si>
  <si>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</si>
  <si>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</si>
  <si>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</si>
  <si>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◆⑥有形固定資産減価償却率、⑨累積欠損金比率
　法非適用のため、該当数値なし。
◆⑦敷地の地価
　道路付属物であるため該当数値なし。
◆⑧設備投資見込額
　公共施設等の長寿命化と財政負担の健全化を実現することを目的とした、八王子市中長期保全計画に基づく、令和６年度から10年間の見込額である。本駐車場を安全に運営していくために必要な修繕及び更新工事の総計額となっている。
◆⑩企業債残高対料金収入比率
　令和３年度で地方債の償還が完了した。</t>
    <phoneticPr fontId="5"/>
  </si>
  <si>
    <t>◆⑪稼働率
　近隣施設の新型コロナウイルスワクチン集団接種の人数が減少したため、減少となった。また、類似駐車場と比較して大きく上回っており、駐車場としての需要が高く、八王子駅北口周辺の道路交通環境の円滑化に寄与していると言える。</t>
    <rPh sb="40" eb="42">
      <t>ゲンショウ</t>
    </rPh>
    <phoneticPr fontId="5"/>
  </si>
  <si>
    <t>◆①収益的収支比率、
　令和５年２月から導入した平日最大料金の効果が出てきたものの、近隣施設の新型コロナウイルスワクチン集団接種の人数が減少したため、収支は横ばいとなった。地方債の償還が令和３年度で完了していることから、類似駐車場と比較しても①収益的収支比率は高い数値となっている。
◆②他会計補助比率、③駐車台数一台当たりの他会計補助金額
　他会計への依存もなく、引き続き黒字を維持しており、独立採算制の観点からも良好と言える。
◆④売上高GOP比率、⑤EBITDA
　前述のとおり、これらの指標も横ばいとなり、類似駐車場と比較しても、引き続き高い利益を維持している。
 なお、⑤EBITDAの令和３年度については、誤りのため「149,590千円」が正しい数値。</t>
    <rPh sb="12" eb="14">
      <t>レイワ</t>
    </rPh>
    <rPh sb="15" eb="16">
      <t>ネン</t>
    </rPh>
    <rPh sb="17" eb="18">
      <t>ガツ</t>
    </rPh>
    <rPh sb="20" eb="22">
      <t>ドウニュウ</t>
    </rPh>
    <rPh sb="24" eb="26">
      <t>ヘイジツ</t>
    </rPh>
    <rPh sb="26" eb="30">
      <t>サイダイリョウキン</t>
    </rPh>
    <rPh sb="31" eb="33">
      <t>コウカ</t>
    </rPh>
    <rPh sb="34" eb="35">
      <t>デ</t>
    </rPh>
    <rPh sb="42" eb="44">
      <t>キンリン</t>
    </rPh>
    <rPh sb="44" eb="46">
      <t>シセツ</t>
    </rPh>
    <rPh sb="47" eb="49">
      <t>シンガタ</t>
    </rPh>
    <rPh sb="60" eb="62">
      <t>シュウダン</t>
    </rPh>
    <rPh sb="62" eb="64">
      <t>セッシュ</t>
    </rPh>
    <rPh sb="65" eb="67">
      <t>ニンズウ</t>
    </rPh>
    <rPh sb="68" eb="70">
      <t>ゲンショウ</t>
    </rPh>
    <rPh sb="75" eb="77">
      <t>シュウシ</t>
    </rPh>
    <rPh sb="237" eb="238">
      <t>タ</t>
    </rPh>
    <rPh sb="238" eb="240">
      <t>カイケイ</t>
    </rPh>
    <rPh sb="242" eb="244">
      <t>イゾン</t>
    </rPh>
    <rPh sb="248" eb="249">
      <t>ヒ</t>
    </rPh>
    <rPh sb="250" eb="251">
      <t>ツヅ</t>
    </rPh>
    <rPh sb="252" eb="254">
      <t>クロジ</t>
    </rPh>
    <rPh sb="255" eb="257">
      <t>イジ</t>
    </rPh>
    <rPh sb="262" eb="264">
      <t>ドクリツ</t>
    </rPh>
    <rPh sb="264" eb="266">
      <t>サイサン</t>
    </rPh>
    <rPh sb="266" eb="267">
      <t>セイ</t>
    </rPh>
    <rPh sb="268" eb="270">
      <t>カンテン</t>
    </rPh>
    <rPh sb="273" eb="275">
      <t>リョウコウ</t>
    </rPh>
    <rPh sb="276" eb="277">
      <t>イ</t>
    </rPh>
    <rPh sb="283" eb="285">
      <t>ウリアゲ</t>
    </rPh>
    <rPh sb="285" eb="286">
      <t>ダカ</t>
    </rPh>
    <rPh sb="289" eb="291">
      <t>ヒリツ</t>
    </rPh>
    <rPh sb="301" eb="303">
      <t>ゼンジュツ</t>
    </rPh>
    <rPh sb="313" eb="315">
      <t>シヒョウ</t>
    </rPh>
    <rPh sb="316" eb="317">
      <t>ヨコ</t>
    </rPh>
    <rPh sb="323" eb="325">
      <t>ルイジヒツヅタカリエキイジアヤマセンエンシュウセイネガ</t>
    </rPh>
    <phoneticPr fontId="5"/>
  </si>
  <si>
    <t xml:space="preserve">　近隣施設の新型コロナウイルスワクチン集団接種の人数が減少したため、本駐車場の利用台数および利用料金が減少となった。また、令和３年度に地方債の償還が完了したため、収支共に安定している。
　また、令和５年２月より平日最大料金を導入したため、今後も長時間利用者の集客および料金収入の増加が期待できる。
　令和３年度から指定管理制度の利用料金制へ移行したため、引き続き民間企業のノウハウを活用しつつ、さらなる収支改善を目指していく。
 </t>
    <rPh sb="34" eb="35">
      <t>ホン</t>
    </rPh>
    <rPh sb="35" eb="38">
      <t>チュウシャジョウ</t>
    </rPh>
    <rPh sb="39" eb="41">
      <t>リヨウ</t>
    </rPh>
    <rPh sb="41" eb="43">
      <t>ダイスウ</t>
    </rPh>
    <rPh sb="46" eb="48">
      <t>リヨウ</t>
    </rPh>
    <rPh sb="48" eb="50">
      <t>リョウキン</t>
    </rPh>
    <rPh sb="51" eb="53">
      <t>ゲンショウ</t>
    </rPh>
    <rPh sb="61" eb="63">
      <t>レイワ</t>
    </rPh>
    <rPh sb="64" eb="66">
      <t>ネンド</t>
    </rPh>
    <rPh sb="67" eb="70">
      <t>チホウサイ</t>
    </rPh>
    <rPh sb="71" eb="73">
      <t>ショウカン</t>
    </rPh>
    <rPh sb="74" eb="76">
      <t>カンリョウ</t>
    </rPh>
    <rPh sb="81" eb="83">
      <t>シュウシ</t>
    </rPh>
    <rPh sb="83" eb="84">
      <t>トモ</t>
    </rPh>
    <rPh sb="85" eb="87">
      <t>アンテイ</t>
    </rPh>
    <rPh sb="97" eb="99">
      <t>レイワ</t>
    </rPh>
    <rPh sb="100" eb="101">
      <t>ネン</t>
    </rPh>
    <rPh sb="102" eb="103">
      <t>ガツ</t>
    </rPh>
    <rPh sb="105" eb="107">
      <t>ヘイジツ</t>
    </rPh>
    <rPh sb="107" eb="109">
      <t>サイダイ</t>
    </rPh>
    <rPh sb="109" eb="111">
      <t>リョウキン</t>
    </rPh>
    <rPh sb="112" eb="114">
      <t>ドウニュウ</t>
    </rPh>
    <rPh sb="119" eb="121">
      <t>コンゴ</t>
    </rPh>
    <rPh sb="122" eb="125">
      <t>チョウジカン</t>
    </rPh>
    <rPh sb="125" eb="128">
      <t>リヨウシャ</t>
    </rPh>
    <rPh sb="129" eb="131">
      <t>シュウキャク</t>
    </rPh>
    <rPh sb="134" eb="136">
      <t>リョウキン</t>
    </rPh>
    <rPh sb="136" eb="138">
      <t>シュウニュウ</t>
    </rPh>
    <rPh sb="139" eb="141">
      <t>ゾウカ</t>
    </rPh>
    <rPh sb="142" eb="144">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</si>
</sst>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85.4</c:v>
                </c:pt>
                <c:pt idx="1">
                  <c:v>102.4</c:v>
                </c:pt>
                <c:pt idx="2">
                  <c:v>139.6</c:v>
                </c:pt>
                <c:pt idx="3">
                  <c:v>146.9</c:v>
                </c:pt>
                <c:pt idx="4">
                  <c:v>146.30000000000001</c:v>
                </c:pt>
              </c:numCache>
            </c:numRef>
          </c:val>
          <c:extLst>
            <c:ext xmlns:c16="http://schemas.microsoft.com/office/drawing/2014/chart" uri="{C3380CC4-5D6E-409C-BE32-E72D297353CC}">
              <c16:uniqueId val="{00000000-D9B2-4C71-8654-03B6C05556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D9B2-4C71-8654-03B6C055565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31.9</c:v>
                </c:pt>
                <c:pt idx="1">
                  <c:v>5.0999999999999996</c:v>
                </c:pt>
                <c:pt idx="2">
                  <c:v>0</c:v>
                </c:pt>
                <c:pt idx="3">
                  <c:v>0</c:v>
                </c:pt>
                <c:pt idx="4">
                  <c:v>0</c:v>
                </c:pt>
              </c:numCache>
            </c:numRef>
          </c:val>
          <c:extLst>
            <c:ext xmlns:c16="http://schemas.microsoft.com/office/drawing/2014/chart" uri="{C3380CC4-5D6E-409C-BE32-E72D297353CC}">
              <c16:uniqueId val="{00000000-1240-414D-A409-4E5E4BE8953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1240-414D-A409-4E5E4BE8953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424-4FE8-BBE2-6B5383665AD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24-4FE8-BBE2-6B5383665AD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80A-4CB6-A10D-C349BA1F5E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80A-4CB6-A10D-C349BA1F5E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32-4FC6-9056-12E49AF1C2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8632-4FC6-9056-12E49AF1C27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EF-455B-8F9B-D6057BE13C9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B7EF-455B-8F9B-D6057BE13C9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407.2</c:v>
                </c:pt>
                <c:pt idx="1">
                  <c:v>350.7</c:v>
                </c:pt>
                <c:pt idx="2">
                  <c:v>380.2</c:v>
                </c:pt>
                <c:pt idx="3">
                  <c:v>390.4</c:v>
                </c:pt>
                <c:pt idx="4">
                  <c:v>378.6</c:v>
                </c:pt>
              </c:numCache>
            </c:numRef>
          </c:val>
          <c:extLst>
            <c:ext xmlns:c16="http://schemas.microsoft.com/office/drawing/2014/chart" uri="{C3380CC4-5D6E-409C-BE32-E72D297353CC}">
              <c16:uniqueId val="{00000000-FFE9-486D-B82F-B8B1D634AF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FFE9-486D-B82F-B8B1D634AFB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53.6</c:v>
                </c:pt>
                <c:pt idx="1">
                  <c:v>42.7</c:v>
                </c:pt>
                <c:pt idx="2">
                  <c:v>49.3</c:v>
                </c:pt>
                <c:pt idx="3">
                  <c:v>51.2</c:v>
                </c:pt>
                <c:pt idx="4">
                  <c:v>51.3</c:v>
                </c:pt>
              </c:numCache>
            </c:numRef>
          </c:val>
          <c:extLst>
            <c:ext xmlns:c16="http://schemas.microsoft.com/office/drawing/2014/chart" uri="{C3380CC4-5D6E-409C-BE32-E72D297353CC}">
              <c16:uniqueId val="{00000000-1716-427E-85F1-4887BA2311C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1716-427E-85F1-4887BA2311C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182783</c:v>
                </c:pt>
                <c:pt idx="1">
                  <c:v>115519</c:v>
                </c:pt>
                <c:pt idx="2">
                  <c:v>327568</c:v>
                </c:pt>
                <c:pt idx="3">
                  <c:v>158070</c:v>
                </c:pt>
                <c:pt idx="4">
                  <c:v>156839</c:v>
                </c:pt>
              </c:numCache>
            </c:numRef>
          </c:val>
          <c:extLst>
            <c:ext xmlns:c16="http://schemas.microsoft.com/office/drawing/2014/chart" uri="{C3380CC4-5D6E-409C-BE32-E72D297353CC}">
              <c16:uniqueId val="{00000000-3812-439C-8036-BB2D4AC906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3812-439C-8036-BB2D4AC906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Y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東京都八王子市　八王子市営八王子駅北口地下駐車場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20932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46" t="s">
        <v>125</v>
      </c>
      <c r="NE15" s="147"/>
      <c r="NF15" s="147"/>
      <c r="NG15" s="147"/>
      <c r="NH15" s="147"/>
      <c r="NI15" s="147"/>
      <c r="NJ15" s="147"/>
      <c r="NK15" s="147"/>
      <c r="NL15" s="147"/>
      <c r="NM15" s="147"/>
      <c r="NN15" s="147"/>
      <c r="NO15" s="147"/>
      <c r="NP15" s="147"/>
      <c r="NQ15" s="147"/>
      <c r="NR15" s="14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46"/>
      <c r="NE29" s="147"/>
      <c r="NF29" s="147"/>
      <c r="NG29" s="147"/>
      <c r="NH29" s="147"/>
      <c r="NI29" s="147"/>
      <c r="NJ29" s="147"/>
      <c r="NK29" s="147"/>
      <c r="NL29" s="147"/>
      <c r="NM29" s="147"/>
      <c r="NN29" s="147"/>
      <c r="NO29" s="147"/>
      <c r="NP29" s="147"/>
      <c r="NQ29" s="147"/>
      <c r="NR29" s="148"/>
    </row>
    <row r="30" spans="1:382" ht="23.25" customHeight="1" x14ac:dyDescent="0.15">
      <c r="A30" s="2"/>
      <c r="B30" s="12"/>
      <c r="C30" s="2"/>
      <c r="D30" s="2"/>
      <c r="E30" s="2"/>
      <c r="F30" s="2"/>
      <c r="I30" s="2"/>
      <c r="J30" s="2"/>
      <c r="K30" s="2"/>
      <c r="L30" s="2"/>
      <c r="M30" s="2"/>
      <c r="N30" s="2"/>
      <c r="O30" s="2"/>
      <c r="P30" s="2"/>
      <c r="Q30" s="2"/>
      <c r="R30" s="15"/>
      <c r="S30" s="15"/>
      <c r="T30" s="15"/>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f>データ!Y7</f>
        <v>85.4</v>
      </c>
      <c r="V31" s="113"/>
      <c r="W31" s="113"/>
      <c r="X31" s="113"/>
      <c r="Y31" s="113"/>
      <c r="Z31" s="113"/>
      <c r="AA31" s="113"/>
      <c r="AB31" s="113"/>
      <c r="AC31" s="113"/>
      <c r="AD31" s="113"/>
      <c r="AE31" s="113"/>
      <c r="AF31" s="113"/>
      <c r="AG31" s="113"/>
      <c r="AH31" s="113"/>
      <c r="AI31" s="113"/>
      <c r="AJ31" s="113"/>
      <c r="AK31" s="113"/>
      <c r="AL31" s="113"/>
      <c r="AM31" s="113"/>
      <c r="AN31" s="113">
        <f>データ!Z7</f>
        <v>102.4</v>
      </c>
      <c r="AO31" s="113"/>
      <c r="AP31" s="113"/>
      <c r="AQ31" s="113"/>
      <c r="AR31" s="113"/>
      <c r="AS31" s="113"/>
      <c r="AT31" s="113"/>
      <c r="AU31" s="113"/>
      <c r="AV31" s="113"/>
      <c r="AW31" s="113"/>
      <c r="AX31" s="113"/>
      <c r="AY31" s="113"/>
      <c r="AZ31" s="113"/>
      <c r="BA31" s="113"/>
      <c r="BB31" s="113"/>
      <c r="BC31" s="113"/>
      <c r="BD31" s="113"/>
      <c r="BE31" s="113"/>
      <c r="BF31" s="113"/>
      <c r="BG31" s="113">
        <f>データ!AA7</f>
        <v>139.6</v>
      </c>
      <c r="BH31" s="113"/>
      <c r="BI31" s="113"/>
      <c r="BJ31" s="113"/>
      <c r="BK31" s="113"/>
      <c r="BL31" s="113"/>
      <c r="BM31" s="113"/>
      <c r="BN31" s="113"/>
      <c r="BO31" s="113"/>
      <c r="BP31" s="113"/>
      <c r="BQ31" s="113"/>
      <c r="BR31" s="113"/>
      <c r="BS31" s="113"/>
      <c r="BT31" s="113"/>
      <c r="BU31" s="113"/>
      <c r="BV31" s="113"/>
      <c r="BW31" s="113"/>
      <c r="BX31" s="113"/>
      <c r="BY31" s="113"/>
      <c r="BZ31" s="113">
        <f>データ!AB7</f>
        <v>146.9</v>
      </c>
      <c r="CA31" s="113"/>
      <c r="CB31" s="113"/>
      <c r="CC31" s="113"/>
      <c r="CD31" s="113"/>
      <c r="CE31" s="113"/>
      <c r="CF31" s="113"/>
      <c r="CG31" s="113"/>
      <c r="CH31" s="113"/>
      <c r="CI31" s="113"/>
      <c r="CJ31" s="113"/>
      <c r="CK31" s="113"/>
      <c r="CL31" s="113"/>
      <c r="CM31" s="113"/>
      <c r="CN31" s="113"/>
      <c r="CO31" s="113"/>
      <c r="CP31" s="113"/>
      <c r="CQ31" s="113"/>
      <c r="CR31" s="113"/>
      <c r="CS31" s="113">
        <f>データ!AC7</f>
        <v>146.30000000000001</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07">
        <f>データ!DK7</f>
        <v>407.2</v>
      </c>
      <c r="JD31" s="108"/>
      <c r="JE31" s="108"/>
      <c r="JF31" s="108"/>
      <c r="JG31" s="108"/>
      <c r="JH31" s="108"/>
      <c r="JI31" s="108"/>
      <c r="JJ31" s="108"/>
      <c r="JK31" s="108"/>
      <c r="JL31" s="108"/>
      <c r="JM31" s="108"/>
      <c r="JN31" s="108"/>
      <c r="JO31" s="108"/>
      <c r="JP31" s="108"/>
      <c r="JQ31" s="108"/>
      <c r="JR31" s="108"/>
      <c r="JS31" s="108"/>
      <c r="JT31" s="108"/>
      <c r="JU31" s="109"/>
      <c r="JV31" s="107">
        <f>データ!DL7</f>
        <v>350.7</v>
      </c>
      <c r="JW31" s="108"/>
      <c r="JX31" s="108"/>
      <c r="JY31" s="108"/>
      <c r="JZ31" s="108"/>
      <c r="KA31" s="108"/>
      <c r="KB31" s="108"/>
      <c r="KC31" s="108"/>
      <c r="KD31" s="108"/>
      <c r="KE31" s="108"/>
      <c r="KF31" s="108"/>
      <c r="KG31" s="108"/>
      <c r="KH31" s="108"/>
      <c r="KI31" s="108"/>
      <c r="KJ31" s="108"/>
      <c r="KK31" s="108"/>
      <c r="KL31" s="108"/>
      <c r="KM31" s="108"/>
      <c r="KN31" s="109"/>
      <c r="KO31" s="107">
        <f>データ!DM7</f>
        <v>380.2</v>
      </c>
      <c r="KP31" s="108"/>
      <c r="KQ31" s="108"/>
      <c r="KR31" s="108"/>
      <c r="KS31" s="108"/>
      <c r="KT31" s="108"/>
      <c r="KU31" s="108"/>
      <c r="KV31" s="108"/>
      <c r="KW31" s="108"/>
      <c r="KX31" s="108"/>
      <c r="KY31" s="108"/>
      <c r="KZ31" s="108"/>
      <c r="LA31" s="108"/>
      <c r="LB31" s="108"/>
      <c r="LC31" s="108"/>
      <c r="LD31" s="108"/>
      <c r="LE31" s="108"/>
      <c r="LF31" s="108"/>
      <c r="LG31" s="109"/>
      <c r="LH31" s="107">
        <f>データ!DN7</f>
        <v>390.4</v>
      </c>
      <c r="LI31" s="108"/>
      <c r="LJ31" s="108"/>
      <c r="LK31" s="108"/>
      <c r="LL31" s="108"/>
      <c r="LM31" s="108"/>
      <c r="LN31" s="108"/>
      <c r="LO31" s="108"/>
      <c r="LP31" s="108"/>
      <c r="LQ31" s="108"/>
      <c r="LR31" s="108"/>
      <c r="LS31" s="108"/>
      <c r="LT31" s="108"/>
      <c r="LU31" s="108"/>
      <c r="LV31" s="108"/>
      <c r="LW31" s="108"/>
      <c r="LX31" s="108"/>
      <c r="LY31" s="108"/>
      <c r="LZ31" s="109"/>
      <c r="MA31" s="107">
        <f>データ!DO7</f>
        <v>378.6</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07">
        <f>データ!DP7</f>
        <v>184.2</v>
      </c>
      <c r="JD32" s="108"/>
      <c r="JE32" s="108"/>
      <c r="JF32" s="108"/>
      <c r="JG32" s="108"/>
      <c r="JH32" s="108"/>
      <c r="JI32" s="108"/>
      <c r="JJ32" s="108"/>
      <c r="JK32" s="108"/>
      <c r="JL32" s="108"/>
      <c r="JM32" s="108"/>
      <c r="JN32" s="108"/>
      <c r="JO32" s="108"/>
      <c r="JP32" s="108"/>
      <c r="JQ32" s="108"/>
      <c r="JR32" s="108"/>
      <c r="JS32" s="108"/>
      <c r="JT32" s="108"/>
      <c r="JU32" s="109"/>
      <c r="JV32" s="107">
        <f>データ!DQ7</f>
        <v>153.80000000000001</v>
      </c>
      <c r="JW32" s="108"/>
      <c r="JX32" s="108"/>
      <c r="JY32" s="108"/>
      <c r="JZ32" s="108"/>
      <c r="KA32" s="108"/>
      <c r="KB32" s="108"/>
      <c r="KC32" s="108"/>
      <c r="KD32" s="108"/>
      <c r="KE32" s="108"/>
      <c r="KF32" s="108"/>
      <c r="KG32" s="108"/>
      <c r="KH32" s="108"/>
      <c r="KI32" s="108"/>
      <c r="KJ32" s="108"/>
      <c r="KK32" s="108"/>
      <c r="KL32" s="108"/>
      <c r="KM32" s="108"/>
      <c r="KN32" s="109"/>
      <c r="KO32" s="107">
        <f>データ!DR7</f>
        <v>163.5</v>
      </c>
      <c r="KP32" s="108"/>
      <c r="KQ32" s="108"/>
      <c r="KR32" s="108"/>
      <c r="KS32" s="108"/>
      <c r="KT32" s="108"/>
      <c r="KU32" s="108"/>
      <c r="KV32" s="108"/>
      <c r="KW32" s="108"/>
      <c r="KX32" s="108"/>
      <c r="KY32" s="108"/>
      <c r="KZ32" s="108"/>
      <c r="LA32" s="108"/>
      <c r="LB32" s="108"/>
      <c r="LC32" s="108"/>
      <c r="LD32" s="108"/>
      <c r="LE32" s="108"/>
      <c r="LF32" s="108"/>
      <c r="LG32" s="109"/>
      <c r="LH32" s="107">
        <f>データ!DS7</f>
        <v>178.3</v>
      </c>
      <c r="LI32" s="108"/>
      <c r="LJ32" s="108"/>
      <c r="LK32" s="108"/>
      <c r="LL32" s="108"/>
      <c r="LM32" s="108"/>
      <c r="LN32" s="108"/>
      <c r="LO32" s="108"/>
      <c r="LP32" s="108"/>
      <c r="LQ32" s="108"/>
      <c r="LR32" s="108"/>
      <c r="LS32" s="108"/>
      <c r="LT32" s="108"/>
      <c r="LU32" s="108"/>
      <c r="LV32" s="108"/>
      <c r="LW32" s="108"/>
      <c r="LX32" s="108"/>
      <c r="LY32" s="108"/>
      <c r="LZ32" s="109"/>
      <c r="MA32" s="107">
        <f>データ!DT7</f>
        <v>181.9</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3"/>
      <c r="NC32" s="2"/>
      <c r="ND32" s="114" t="s">
        <v>123</v>
      </c>
      <c r="NE32" s="115"/>
      <c r="NF32" s="115"/>
      <c r="NG32" s="115"/>
      <c r="NH32" s="115"/>
      <c r="NI32" s="115"/>
      <c r="NJ32" s="115"/>
      <c r="NK32" s="115"/>
      <c r="NL32" s="115"/>
      <c r="NM32" s="115"/>
      <c r="NN32" s="115"/>
      <c r="NO32" s="115"/>
      <c r="NP32" s="115"/>
      <c r="NQ32" s="115"/>
      <c r="NR32" s="116"/>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14"/>
      <c r="NE33" s="115"/>
      <c r="NF33" s="115"/>
      <c r="NG33" s="115"/>
      <c r="NH33" s="115"/>
      <c r="NI33" s="115"/>
      <c r="NJ33" s="115"/>
      <c r="NK33" s="115"/>
      <c r="NL33" s="115"/>
      <c r="NM33" s="115"/>
      <c r="NN33" s="115"/>
      <c r="NO33" s="115"/>
      <c r="NP33" s="115"/>
      <c r="NQ33" s="115"/>
      <c r="NR33" s="116"/>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14"/>
      <c r="NE34" s="115"/>
      <c r="NF34" s="115"/>
      <c r="NG34" s="115"/>
      <c r="NH34" s="115"/>
      <c r="NI34" s="115"/>
      <c r="NJ34" s="115"/>
      <c r="NK34" s="115"/>
      <c r="NL34" s="115"/>
      <c r="NM34" s="115"/>
      <c r="NN34" s="115"/>
      <c r="NO34" s="115"/>
      <c r="NP34" s="115"/>
      <c r="NQ34" s="115"/>
      <c r="NR34" s="116"/>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14"/>
      <c r="NE35" s="115"/>
      <c r="NF35" s="115"/>
      <c r="NG35" s="115"/>
      <c r="NH35" s="115"/>
      <c r="NI35" s="115"/>
      <c r="NJ35" s="115"/>
      <c r="NK35" s="115"/>
      <c r="NL35" s="115"/>
      <c r="NM35" s="115"/>
      <c r="NN35" s="115"/>
      <c r="NO35" s="115"/>
      <c r="NP35" s="115"/>
      <c r="NQ35" s="115"/>
      <c r="NR35" s="116"/>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14"/>
      <c r="NE36" s="115"/>
      <c r="NF36" s="115"/>
      <c r="NG36" s="115"/>
      <c r="NH36" s="115"/>
      <c r="NI36" s="115"/>
      <c r="NJ36" s="115"/>
      <c r="NK36" s="115"/>
      <c r="NL36" s="115"/>
      <c r="NM36" s="115"/>
      <c r="NN36" s="115"/>
      <c r="NO36" s="115"/>
      <c r="NP36" s="115"/>
      <c r="NQ36" s="115"/>
      <c r="NR36" s="116"/>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14"/>
      <c r="NE37" s="115"/>
      <c r="NF37" s="115"/>
      <c r="NG37" s="115"/>
      <c r="NH37" s="115"/>
      <c r="NI37" s="115"/>
      <c r="NJ37" s="115"/>
      <c r="NK37" s="115"/>
      <c r="NL37" s="115"/>
      <c r="NM37" s="115"/>
      <c r="NN37" s="115"/>
      <c r="NO37" s="115"/>
      <c r="NP37" s="115"/>
      <c r="NQ37" s="115"/>
      <c r="NR37" s="116"/>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14"/>
      <c r="NE38" s="115"/>
      <c r="NF38" s="115"/>
      <c r="NG38" s="115"/>
      <c r="NH38" s="115"/>
      <c r="NI38" s="115"/>
      <c r="NJ38" s="115"/>
      <c r="NK38" s="115"/>
      <c r="NL38" s="115"/>
      <c r="NM38" s="115"/>
      <c r="NN38" s="115"/>
      <c r="NO38" s="115"/>
      <c r="NP38" s="115"/>
      <c r="NQ38" s="115"/>
      <c r="NR38" s="116"/>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14"/>
      <c r="NE39" s="115"/>
      <c r="NF39" s="115"/>
      <c r="NG39" s="115"/>
      <c r="NH39" s="115"/>
      <c r="NI39" s="115"/>
      <c r="NJ39" s="115"/>
      <c r="NK39" s="115"/>
      <c r="NL39" s="115"/>
      <c r="NM39" s="115"/>
      <c r="NN39" s="115"/>
      <c r="NO39" s="115"/>
      <c r="NP39" s="115"/>
      <c r="NQ39" s="115"/>
      <c r="NR39" s="116"/>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14"/>
      <c r="NE40" s="115"/>
      <c r="NF40" s="115"/>
      <c r="NG40" s="115"/>
      <c r="NH40" s="115"/>
      <c r="NI40" s="115"/>
      <c r="NJ40" s="115"/>
      <c r="NK40" s="115"/>
      <c r="NL40" s="115"/>
      <c r="NM40" s="115"/>
      <c r="NN40" s="115"/>
      <c r="NO40" s="115"/>
      <c r="NP40" s="115"/>
      <c r="NQ40" s="115"/>
      <c r="NR40" s="116"/>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14"/>
      <c r="NE41" s="115"/>
      <c r="NF41" s="115"/>
      <c r="NG41" s="115"/>
      <c r="NH41" s="115"/>
      <c r="NI41" s="115"/>
      <c r="NJ41" s="115"/>
      <c r="NK41" s="115"/>
      <c r="NL41" s="115"/>
      <c r="NM41" s="115"/>
      <c r="NN41" s="115"/>
      <c r="NO41" s="115"/>
      <c r="NP41" s="115"/>
      <c r="NQ41" s="115"/>
      <c r="NR41" s="116"/>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14"/>
      <c r="NE42" s="115"/>
      <c r="NF42" s="115"/>
      <c r="NG42" s="115"/>
      <c r="NH42" s="115"/>
      <c r="NI42" s="115"/>
      <c r="NJ42" s="115"/>
      <c r="NK42" s="115"/>
      <c r="NL42" s="115"/>
      <c r="NM42" s="115"/>
      <c r="NN42" s="115"/>
      <c r="NO42" s="115"/>
      <c r="NP42" s="115"/>
      <c r="NQ42" s="115"/>
      <c r="NR42" s="116"/>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14"/>
      <c r="NE43" s="115"/>
      <c r="NF43" s="115"/>
      <c r="NG43" s="115"/>
      <c r="NH43" s="115"/>
      <c r="NI43" s="115"/>
      <c r="NJ43" s="115"/>
      <c r="NK43" s="115"/>
      <c r="NL43" s="115"/>
      <c r="NM43" s="115"/>
      <c r="NN43" s="115"/>
      <c r="NO43" s="115"/>
      <c r="NP43" s="115"/>
      <c r="NQ43" s="115"/>
      <c r="NR43" s="116"/>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14"/>
      <c r="NE44" s="115"/>
      <c r="NF44" s="115"/>
      <c r="NG44" s="115"/>
      <c r="NH44" s="115"/>
      <c r="NI44" s="115"/>
      <c r="NJ44" s="115"/>
      <c r="NK44" s="115"/>
      <c r="NL44" s="115"/>
      <c r="NM44" s="115"/>
      <c r="NN44" s="115"/>
      <c r="NO44" s="115"/>
      <c r="NP44" s="115"/>
      <c r="NQ44" s="115"/>
      <c r="NR44" s="116"/>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14"/>
      <c r="NE45" s="115"/>
      <c r="NF45" s="115"/>
      <c r="NG45" s="115"/>
      <c r="NH45" s="115"/>
      <c r="NI45" s="115"/>
      <c r="NJ45" s="115"/>
      <c r="NK45" s="115"/>
      <c r="NL45" s="115"/>
      <c r="NM45" s="115"/>
      <c r="NN45" s="115"/>
      <c r="NO45" s="115"/>
      <c r="NP45" s="115"/>
      <c r="NQ45" s="115"/>
      <c r="NR45" s="116"/>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14"/>
      <c r="NE46" s="115"/>
      <c r="NF46" s="115"/>
      <c r="NG46" s="115"/>
      <c r="NH46" s="115"/>
      <c r="NI46" s="115"/>
      <c r="NJ46" s="115"/>
      <c r="NK46" s="115"/>
      <c r="NL46" s="115"/>
      <c r="NM46" s="115"/>
      <c r="NN46" s="115"/>
      <c r="NO46" s="115"/>
      <c r="NP46" s="115"/>
      <c r="NQ46" s="115"/>
      <c r="NR46" s="116"/>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14"/>
      <c r="NE47" s="115"/>
      <c r="NF47" s="115"/>
      <c r="NG47" s="115"/>
      <c r="NH47" s="115"/>
      <c r="NI47" s="115"/>
      <c r="NJ47" s="115"/>
      <c r="NK47" s="115"/>
      <c r="NL47" s="115"/>
      <c r="NM47" s="115"/>
      <c r="NN47" s="115"/>
      <c r="NO47" s="115"/>
      <c r="NP47" s="115"/>
      <c r="NQ47" s="115"/>
      <c r="NR47" s="116"/>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14" t="s">
        <v>124</v>
      </c>
      <c r="NE49" s="115"/>
      <c r="NF49" s="115"/>
      <c r="NG49" s="115"/>
      <c r="NH49" s="115"/>
      <c r="NI49" s="115"/>
      <c r="NJ49" s="115"/>
      <c r="NK49" s="115"/>
      <c r="NL49" s="115"/>
      <c r="NM49" s="115"/>
      <c r="NN49" s="115"/>
      <c r="NO49" s="115"/>
      <c r="NP49" s="115"/>
      <c r="NQ49" s="115"/>
      <c r="NR49" s="116"/>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14"/>
      <c r="NE50" s="115"/>
      <c r="NF50" s="115"/>
      <c r="NG50" s="115"/>
      <c r="NH50" s="115"/>
      <c r="NI50" s="115"/>
      <c r="NJ50" s="115"/>
      <c r="NK50" s="115"/>
      <c r="NL50" s="115"/>
      <c r="NM50" s="115"/>
      <c r="NN50" s="115"/>
      <c r="NO50" s="115"/>
      <c r="NP50" s="115"/>
      <c r="NQ50" s="115"/>
      <c r="NR50" s="116"/>
    </row>
    <row r="51" spans="1:382" ht="13.5" customHeight="1" x14ac:dyDescent="0.15">
      <c r="A51" s="2"/>
      <c r="B51" s="12"/>
      <c r="C51" s="2"/>
      <c r="D51" s="2"/>
      <c r="E51" s="2"/>
      <c r="F51" s="2"/>
      <c r="I51" s="2"/>
      <c r="J51" s="2"/>
      <c r="K51" s="2"/>
      <c r="L51" s="2"/>
      <c r="M51" s="2"/>
      <c r="N51" s="2"/>
      <c r="O51" s="2"/>
      <c r="P51" s="2"/>
      <c r="Q51" s="2"/>
      <c r="R51" s="15"/>
      <c r="S51" s="15"/>
      <c r="T51" s="15"/>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3"/>
      <c r="NC51" s="2"/>
      <c r="ND51" s="114"/>
      <c r="NE51" s="115"/>
      <c r="NF51" s="115"/>
      <c r="NG51" s="115"/>
      <c r="NH51" s="115"/>
      <c r="NI51" s="115"/>
      <c r="NJ51" s="115"/>
      <c r="NK51" s="115"/>
      <c r="NL51" s="115"/>
      <c r="NM51" s="115"/>
      <c r="NN51" s="115"/>
      <c r="NO51" s="115"/>
      <c r="NP51" s="115"/>
      <c r="NQ51" s="115"/>
      <c r="NR51" s="116"/>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53.6</v>
      </c>
      <c r="EM52" s="113"/>
      <c r="EN52" s="113"/>
      <c r="EO52" s="113"/>
      <c r="EP52" s="113"/>
      <c r="EQ52" s="113"/>
      <c r="ER52" s="113"/>
      <c r="ES52" s="113"/>
      <c r="ET52" s="113"/>
      <c r="EU52" s="113"/>
      <c r="EV52" s="113"/>
      <c r="EW52" s="113"/>
      <c r="EX52" s="113"/>
      <c r="EY52" s="113"/>
      <c r="EZ52" s="113"/>
      <c r="FA52" s="113"/>
      <c r="FB52" s="113"/>
      <c r="FC52" s="113"/>
      <c r="FD52" s="113"/>
      <c r="FE52" s="113">
        <f>データ!BG7</f>
        <v>42.7</v>
      </c>
      <c r="FF52" s="113"/>
      <c r="FG52" s="113"/>
      <c r="FH52" s="113"/>
      <c r="FI52" s="113"/>
      <c r="FJ52" s="113"/>
      <c r="FK52" s="113"/>
      <c r="FL52" s="113"/>
      <c r="FM52" s="113"/>
      <c r="FN52" s="113"/>
      <c r="FO52" s="113"/>
      <c r="FP52" s="113"/>
      <c r="FQ52" s="113"/>
      <c r="FR52" s="113"/>
      <c r="FS52" s="113"/>
      <c r="FT52" s="113"/>
      <c r="FU52" s="113"/>
      <c r="FV52" s="113"/>
      <c r="FW52" s="113"/>
      <c r="FX52" s="113">
        <f>データ!BH7</f>
        <v>49.3</v>
      </c>
      <c r="FY52" s="113"/>
      <c r="FZ52" s="113"/>
      <c r="GA52" s="113"/>
      <c r="GB52" s="113"/>
      <c r="GC52" s="113"/>
      <c r="GD52" s="113"/>
      <c r="GE52" s="113"/>
      <c r="GF52" s="113"/>
      <c r="GG52" s="113"/>
      <c r="GH52" s="113"/>
      <c r="GI52" s="113"/>
      <c r="GJ52" s="113"/>
      <c r="GK52" s="113"/>
      <c r="GL52" s="113"/>
      <c r="GM52" s="113"/>
      <c r="GN52" s="113"/>
      <c r="GO52" s="113"/>
      <c r="GP52" s="113"/>
      <c r="GQ52" s="113">
        <f>データ!BI7</f>
        <v>51.2</v>
      </c>
      <c r="GR52" s="113"/>
      <c r="GS52" s="113"/>
      <c r="GT52" s="113"/>
      <c r="GU52" s="113"/>
      <c r="GV52" s="113"/>
      <c r="GW52" s="113"/>
      <c r="GX52" s="113"/>
      <c r="GY52" s="113"/>
      <c r="GZ52" s="113"/>
      <c r="HA52" s="113"/>
      <c r="HB52" s="113"/>
      <c r="HC52" s="113"/>
      <c r="HD52" s="113"/>
      <c r="HE52" s="113"/>
      <c r="HF52" s="113"/>
      <c r="HG52" s="113"/>
      <c r="HH52" s="113"/>
      <c r="HI52" s="113"/>
      <c r="HJ52" s="113">
        <f>データ!BJ7</f>
        <v>51.3</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182783</v>
      </c>
      <c r="JD52" s="120"/>
      <c r="JE52" s="120"/>
      <c r="JF52" s="120"/>
      <c r="JG52" s="120"/>
      <c r="JH52" s="120"/>
      <c r="JI52" s="120"/>
      <c r="JJ52" s="120"/>
      <c r="JK52" s="120"/>
      <c r="JL52" s="120"/>
      <c r="JM52" s="120"/>
      <c r="JN52" s="120"/>
      <c r="JO52" s="120"/>
      <c r="JP52" s="120"/>
      <c r="JQ52" s="120"/>
      <c r="JR52" s="120"/>
      <c r="JS52" s="120"/>
      <c r="JT52" s="120"/>
      <c r="JU52" s="120"/>
      <c r="JV52" s="120">
        <f>データ!BR7</f>
        <v>115519</v>
      </c>
      <c r="JW52" s="120"/>
      <c r="JX52" s="120"/>
      <c r="JY52" s="120"/>
      <c r="JZ52" s="120"/>
      <c r="KA52" s="120"/>
      <c r="KB52" s="120"/>
      <c r="KC52" s="120"/>
      <c r="KD52" s="120"/>
      <c r="KE52" s="120"/>
      <c r="KF52" s="120"/>
      <c r="KG52" s="120"/>
      <c r="KH52" s="120"/>
      <c r="KI52" s="120"/>
      <c r="KJ52" s="120"/>
      <c r="KK52" s="120"/>
      <c r="KL52" s="120"/>
      <c r="KM52" s="120"/>
      <c r="KN52" s="120"/>
      <c r="KO52" s="120">
        <f>データ!BS7</f>
        <v>327568</v>
      </c>
      <c r="KP52" s="120"/>
      <c r="KQ52" s="120"/>
      <c r="KR52" s="120"/>
      <c r="KS52" s="120"/>
      <c r="KT52" s="120"/>
      <c r="KU52" s="120"/>
      <c r="KV52" s="120"/>
      <c r="KW52" s="120"/>
      <c r="KX52" s="120"/>
      <c r="KY52" s="120"/>
      <c r="KZ52" s="120"/>
      <c r="LA52" s="120"/>
      <c r="LB52" s="120"/>
      <c r="LC52" s="120"/>
      <c r="LD52" s="120"/>
      <c r="LE52" s="120"/>
      <c r="LF52" s="120"/>
      <c r="LG52" s="120"/>
      <c r="LH52" s="120">
        <f>データ!BT7</f>
        <v>158070</v>
      </c>
      <c r="LI52" s="120"/>
      <c r="LJ52" s="120"/>
      <c r="LK52" s="120"/>
      <c r="LL52" s="120"/>
      <c r="LM52" s="120"/>
      <c r="LN52" s="120"/>
      <c r="LO52" s="120"/>
      <c r="LP52" s="120"/>
      <c r="LQ52" s="120"/>
      <c r="LR52" s="120"/>
      <c r="LS52" s="120"/>
      <c r="LT52" s="120"/>
      <c r="LU52" s="120"/>
      <c r="LV52" s="120"/>
      <c r="LW52" s="120"/>
      <c r="LX52" s="120"/>
      <c r="LY52" s="120"/>
      <c r="LZ52" s="120"/>
      <c r="MA52" s="120">
        <f>データ!BU7</f>
        <v>156839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14"/>
      <c r="NE52" s="115"/>
      <c r="NF52" s="115"/>
      <c r="NG52" s="115"/>
      <c r="NH52" s="115"/>
      <c r="NI52" s="115"/>
      <c r="NJ52" s="115"/>
      <c r="NK52" s="115"/>
      <c r="NL52" s="115"/>
      <c r="NM52" s="115"/>
      <c r="NN52" s="115"/>
      <c r="NO52" s="115"/>
      <c r="NP52" s="115"/>
      <c r="NQ52" s="115"/>
      <c r="NR52" s="116"/>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14"/>
      <c r="NE53" s="115"/>
      <c r="NF53" s="115"/>
      <c r="NG53" s="115"/>
      <c r="NH53" s="115"/>
      <c r="NI53" s="115"/>
      <c r="NJ53" s="115"/>
      <c r="NK53" s="115"/>
      <c r="NL53" s="115"/>
      <c r="NM53" s="115"/>
      <c r="NN53" s="115"/>
      <c r="NO53" s="115"/>
      <c r="NP53" s="115"/>
      <c r="NQ53" s="115"/>
      <c r="NR53" s="116"/>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14"/>
      <c r="NE54" s="115"/>
      <c r="NF54" s="115"/>
      <c r="NG54" s="115"/>
      <c r="NH54" s="115"/>
      <c r="NI54" s="115"/>
      <c r="NJ54" s="115"/>
      <c r="NK54" s="115"/>
      <c r="NL54" s="115"/>
      <c r="NM54" s="115"/>
      <c r="NN54" s="115"/>
      <c r="NO54" s="115"/>
      <c r="NP54" s="115"/>
      <c r="NQ54" s="115"/>
      <c r="NR54" s="116"/>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14"/>
      <c r="NE55" s="115"/>
      <c r="NF55" s="115"/>
      <c r="NG55" s="115"/>
      <c r="NH55" s="115"/>
      <c r="NI55" s="115"/>
      <c r="NJ55" s="115"/>
      <c r="NK55" s="115"/>
      <c r="NL55" s="115"/>
      <c r="NM55" s="115"/>
      <c r="NN55" s="115"/>
      <c r="NO55" s="115"/>
      <c r="NP55" s="115"/>
      <c r="NQ55" s="115"/>
      <c r="NR55" s="116"/>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14"/>
      <c r="NE56" s="115"/>
      <c r="NF56" s="115"/>
      <c r="NG56" s="115"/>
      <c r="NH56" s="115"/>
      <c r="NI56" s="115"/>
      <c r="NJ56" s="115"/>
      <c r="NK56" s="115"/>
      <c r="NL56" s="115"/>
      <c r="NM56" s="115"/>
      <c r="NN56" s="115"/>
      <c r="NO56" s="115"/>
      <c r="NP56" s="115"/>
      <c r="NQ56" s="115"/>
      <c r="NR56" s="116"/>
    </row>
    <row r="57" spans="1:382" ht="13.5" customHeight="1" x14ac:dyDescent="0.15">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14"/>
      <c r="NE58" s="115"/>
      <c r="NF58" s="115"/>
      <c r="NG58" s="115"/>
      <c r="NH58" s="115"/>
      <c r="NI58" s="115"/>
      <c r="NJ58" s="115"/>
      <c r="NK58" s="115"/>
      <c r="NL58" s="115"/>
      <c r="NM58" s="115"/>
      <c r="NN58" s="115"/>
      <c r="NO58" s="115"/>
      <c r="NP58" s="115"/>
      <c r="NQ58" s="115"/>
      <c r="NR58" s="116"/>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14"/>
      <c r="NE60" s="115"/>
      <c r="NF60" s="115"/>
      <c r="NG60" s="115"/>
      <c r="NH60" s="115"/>
      <c r="NI60" s="115"/>
      <c r="NJ60" s="115"/>
      <c r="NK60" s="115"/>
      <c r="NL60" s="115"/>
      <c r="NM60" s="115"/>
      <c r="NN60" s="115"/>
      <c r="NO60" s="115"/>
      <c r="NP60" s="115"/>
      <c r="NQ60" s="115"/>
      <c r="NR60" s="116"/>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14"/>
      <c r="NE61" s="115"/>
      <c r="NF61" s="115"/>
      <c r="NG61" s="115"/>
      <c r="NH61" s="115"/>
      <c r="NI61" s="115"/>
      <c r="NJ61" s="115"/>
      <c r="NK61" s="115"/>
      <c r="NL61" s="115"/>
      <c r="NM61" s="115"/>
      <c r="NN61" s="115"/>
      <c r="NO61" s="115"/>
      <c r="NP61" s="115"/>
      <c r="NQ61" s="115"/>
      <c r="NR61" s="116"/>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14"/>
      <c r="NE62" s="115"/>
      <c r="NF62" s="115"/>
      <c r="NG62" s="115"/>
      <c r="NH62" s="115"/>
      <c r="NI62" s="115"/>
      <c r="NJ62" s="115"/>
      <c r="NK62" s="115"/>
      <c r="NL62" s="115"/>
      <c r="NM62" s="115"/>
      <c r="NN62" s="115"/>
      <c r="NO62" s="115"/>
      <c r="NP62" s="115"/>
      <c r="NQ62" s="115"/>
      <c r="NR62" s="116"/>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14"/>
      <c r="NE63" s="115"/>
      <c r="NF63" s="115"/>
      <c r="NG63" s="115"/>
      <c r="NH63" s="115"/>
      <c r="NI63" s="115"/>
      <c r="NJ63" s="115"/>
      <c r="NK63" s="115"/>
      <c r="NL63" s="115"/>
      <c r="NM63" s="115"/>
      <c r="NN63" s="115"/>
      <c r="NO63" s="115"/>
      <c r="NP63" s="115"/>
      <c r="NQ63" s="115"/>
      <c r="NR63" s="116"/>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14" t="s">
        <v>126</v>
      </c>
      <c r="NE66" s="115"/>
      <c r="NF66" s="115"/>
      <c r="NG66" s="115"/>
      <c r="NH66" s="115"/>
      <c r="NI66" s="115"/>
      <c r="NJ66" s="115"/>
      <c r="NK66" s="115"/>
      <c r="NL66" s="115"/>
      <c r="NM66" s="115"/>
      <c r="NN66" s="115"/>
      <c r="NO66" s="115"/>
      <c r="NP66" s="115"/>
      <c r="NQ66" s="115"/>
      <c r="NR66" s="116"/>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14"/>
      <c r="NE67" s="115"/>
      <c r="NF67" s="115"/>
      <c r="NG67" s="115"/>
      <c r="NH67" s="115"/>
      <c r="NI67" s="115"/>
      <c r="NJ67" s="115"/>
      <c r="NK67" s="115"/>
      <c r="NL67" s="115"/>
      <c r="NM67" s="115"/>
      <c r="NN67" s="115"/>
      <c r="NO67" s="115"/>
      <c r="NP67" s="115"/>
      <c r="NQ67" s="115"/>
      <c r="NR67" s="116"/>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14"/>
      <c r="NE68" s="115"/>
      <c r="NF68" s="115"/>
      <c r="NG68" s="115"/>
      <c r="NH68" s="115"/>
      <c r="NI68" s="115"/>
      <c r="NJ68" s="115"/>
      <c r="NK68" s="115"/>
      <c r="NL68" s="115"/>
      <c r="NM68" s="115"/>
      <c r="NN68" s="115"/>
      <c r="NO68" s="115"/>
      <c r="NP68" s="115"/>
      <c r="NQ68" s="115"/>
      <c r="NR68" s="116"/>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14"/>
      <c r="NE69" s="115"/>
      <c r="NF69" s="115"/>
      <c r="NG69" s="115"/>
      <c r="NH69" s="115"/>
      <c r="NI69" s="115"/>
      <c r="NJ69" s="115"/>
      <c r="NK69" s="115"/>
      <c r="NL69" s="115"/>
      <c r="NM69" s="115"/>
      <c r="NN69" s="115"/>
      <c r="NO69" s="115"/>
      <c r="NP69" s="115"/>
      <c r="NQ69" s="115"/>
      <c r="NR69" s="116"/>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14"/>
      <c r="NE70" s="115"/>
      <c r="NF70" s="115"/>
      <c r="NG70" s="115"/>
      <c r="NH70" s="115"/>
      <c r="NI70" s="115"/>
      <c r="NJ70" s="115"/>
      <c r="NK70" s="115"/>
      <c r="NL70" s="115"/>
      <c r="NM70" s="115"/>
      <c r="NN70" s="115"/>
      <c r="NO70" s="115"/>
      <c r="NP70" s="115"/>
      <c r="NQ70" s="115"/>
      <c r="NR70" s="116"/>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14"/>
      <c r="NE71" s="115"/>
      <c r="NF71" s="115"/>
      <c r="NG71" s="115"/>
      <c r="NH71" s="115"/>
      <c r="NI71" s="115"/>
      <c r="NJ71" s="115"/>
      <c r="NK71" s="115"/>
      <c r="NL71" s="115"/>
      <c r="NM71" s="115"/>
      <c r="NN71" s="115"/>
      <c r="NO71" s="115"/>
      <c r="NP71" s="115"/>
      <c r="NQ71" s="115"/>
      <c r="NR71" s="116"/>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14"/>
      <c r="NE72" s="115"/>
      <c r="NF72" s="115"/>
      <c r="NG72" s="115"/>
      <c r="NH72" s="115"/>
      <c r="NI72" s="115"/>
      <c r="NJ72" s="115"/>
      <c r="NK72" s="115"/>
      <c r="NL72" s="115"/>
      <c r="NM72" s="115"/>
      <c r="NN72" s="115"/>
      <c r="NO72" s="115"/>
      <c r="NP72" s="115"/>
      <c r="NQ72" s="115"/>
      <c r="NR72" s="116"/>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14"/>
      <c r="NE73" s="115"/>
      <c r="NF73" s="115"/>
      <c r="NG73" s="115"/>
      <c r="NH73" s="115"/>
      <c r="NI73" s="115"/>
      <c r="NJ73" s="115"/>
      <c r="NK73" s="115"/>
      <c r="NL73" s="115"/>
      <c r="NM73" s="115"/>
      <c r="NN73" s="115"/>
      <c r="NO73" s="115"/>
      <c r="NP73" s="115"/>
      <c r="NQ73" s="115"/>
      <c r="NR73" s="116"/>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4"/>
      <c r="NE74" s="115"/>
      <c r="NF74" s="115"/>
      <c r="NG74" s="115"/>
      <c r="NH74" s="115"/>
      <c r="NI74" s="115"/>
      <c r="NJ74" s="115"/>
      <c r="NK74" s="115"/>
      <c r="NL74" s="115"/>
      <c r="NM74" s="115"/>
      <c r="NN74" s="115"/>
      <c r="NO74" s="115"/>
      <c r="NP74" s="115"/>
      <c r="NQ74" s="115"/>
      <c r="NR74" s="116"/>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4"/>
      <c r="NE75" s="115"/>
      <c r="NF75" s="115"/>
      <c r="NG75" s="115"/>
      <c r="NH75" s="115"/>
      <c r="NI75" s="115"/>
      <c r="NJ75" s="115"/>
      <c r="NK75" s="115"/>
      <c r="NL75" s="115"/>
      <c r="NM75" s="115"/>
      <c r="NN75" s="115"/>
      <c r="NO75" s="115"/>
      <c r="NP75" s="115"/>
      <c r="NQ75" s="115"/>
      <c r="NR75" s="116"/>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674830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14"/>
      <c r="NE76" s="115"/>
      <c r="NF76" s="115"/>
      <c r="NG76" s="115"/>
      <c r="NH76" s="115"/>
      <c r="NI76" s="115"/>
      <c r="NJ76" s="115"/>
      <c r="NK76" s="115"/>
      <c r="NL76" s="115"/>
      <c r="NM76" s="115"/>
      <c r="NN76" s="115"/>
      <c r="NO76" s="115"/>
      <c r="NP76" s="115"/>
      <c r="NQ76" s="115"/>
      <c r="NR76" s="116"/>
    </row>
    <row r="77" spans="1:382" ht="13.5" customHeight="1" x14ac:dyDescent="0.15">
      <c r="A77" s="2"/>
      <c r="B77" s="12"/>
      <c r="C77" s="2"/>
      <c r="D77" s="2"/>
      <c r="E77" s="2"/>
      <c r="F77" s="2"/>
      <c r="I77" s="134" t="s">
        <v>27</v>
      </c>
      <c r="J77" s="134"/>
      <c r="K77" s="134"/>
      <c r="L77" s="134"/>
      <c r="M77" s="134"/>
      <c r="N77" s="134"/>
      <c r="O77" s="134"/>
      <c r="P77" s="134"/>
      <c r="Q77" s="134"/>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4" t="s">
        <v>27</v>
      </c>
      <c r="JS77" s="134"/>
      <c r="JT77" s="134"/>
      <c r="JU77" s="134"/>
      <c r="JV77" s="134"/>
      <c r="JW77" s="134"/>
      <c r="JX77" s="134"/>
      <c r="JY77" s="134"/>
      <c r="JZ77" s="134"/>
      <c r="KA77" s="107">
        <f>データ!CZ7</f>
        <v>31.9</v>
      </c>
      <c r="KB77" s="108"/>
      <c r="KC77" s="108"/>
      <c r="KD77" s="108"/>
      <c r="KE77" s="108"/>
      <c r="KF77" s="108"/>
      <c r="KG77" s="108"/>
      <c r="KH77" s="108"/>
      <c r="KI77" s="108"/>
      <c r="KJ77" s="108"/>
      <c r="KK77" s="108"/>
      <c r="KL77" s="108"/>
      <c r="KM77" s="108"/>
      <c r="KN77" s="108"/>
      <c r="KO77" s="109"/>
      <c r="KP77" s="107">
        <f>データ!DA7</f>
        <v>5.0999999999999996</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4"/>
      <c r="NE77" s="115"/>
      <c r="NF77" s="115"/>
      <c r="NG77" s="115"/>
      <c r="NH77" s="115"/>
      <c r="NI77" s="115"/>
      <c r="NJ77" s="115"/>
      <c r="NK77" s="115"/>
      <c r="NL77" s="115"/>
      <c r="NM77" s="115"/>
      <c r="NN77" s="115"/>
      <c r="NO77" s="115"/>
      <c r="NP77" s="115"/>
      <c r="NQ77" s="115"/>
      <c r="NR77" s="116"/>
    </row>
    <row r="78" spans="1:382" ht="13.5" customHeight="1" x14ac:dyDescent="0.15">
      <c r="A78" s="2"/>
      <c r="B78" s="12"/>
      <c r="C78" s="2"/>
      <c r="D78" s="2"/>
      <c r="E78" s="2"/>
      <c r="F78" s="2"/>
      <c r="I78" s="134" t="s">
        <v>29</v>
      </c>
      <c r="J78" s="134"/>
      <c r="K78" s="134"/>
      <c r="L78" s="134"/>
      <c r="M78" s="134"/>
      <c r="N78" s="134"/>
      <c r="O78" s="134"/>
      <c r="P78" s="134"/>
      <c r="Q78" s="134"/>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4" t="s">
        <v>29</v>
      </c>
      <c r="JS78" s="134"/>
      <c r="JT78" s="134"/>
      <c r="JU78" s="134"/>
      <c r="JV78" s="134"/>
      <c r="JW78" s="134"/>
      <c r="JX78" s="134"/>
      <c r="JY78" s="134"/>
      <c r="JZ78" s="134"/>
      <c r="KA78" s="107">
        <f>データ!DE7</f>
        <v>163.69999999999999</v>
      </c>
      <c r="KB78" s="108"/>
      <c r="KC78" s="108"/>
      <c r="KD78" s="108"/>
      <c r="KE78" s="108"/>
      <c r="KF78" s="108"/>
      <c r="KG78" s="108"/>
      <c r="KH78" s="108"/>
      <c r="KI78" s="108"/>
      <c r="KJ78" s="108"/>
      <c r="KK78" s="108"/>
      <c r="KL78" s="108"/>
      <c r="KM78" s="108"/>
      <c r="KN78" s="108"/>
      <c r="KO78" s="109"/>
      <c r="KP78" s="107">
        <f>データ!DF7</f>
        <v>88</v>
      </c>
      <c r="KQ78" s="108"/>
      <c r="KR78" s="108"/>
      <c r="KS78" s="108"/>
      <c r="KT78" s="108"/>
      <c r="KU78" s="108"/>
      <c r="KV78" s="108"/>
      <c r="KW78" s="108"/>
      <c r="KX78" s="108"/>
      <c r="KY78" s="108"/>
      <c r="KZ78" s="108"/>
      <c r="LA78" s="108"/>
      <c r="LB78" s="108"/>
      <c r="LC78" s="108"/>
      <c r="LD78" s="109"/>
      <c r="LE78" s="107">
        <f>データ!DG7</f>
        <v>77.3</v>
      </c>
      <c r="LF78" s="108"/>
      <c r="LG78" s="108"/>
      <c r="LH78" s="108"/>
      <c r="LI78" s="108"/>
      <c r="LJ78" s="108"/>
      <c r="LK78" s="108"/>
      <c r="LL78" s="108"/>
      <c r="LM78" s="108"/>
      <c r="LN78" s="108"/>
      <c r="LO78" s="108"/>
      <c r="LP78" s="108"/>
      <c r="LQ78" s="108"/>
      <c r="LR78" s="108"/>
      <c r="LS78" s="109"/>
      <c r="LT78" s="107">
        <f>データ!DH7</f>
        <v>51.8</v>
      </c>
      <c r="LU78" s="108"/>
      <c r="LV78" s="108"/>
      <c r="LW78" s="108"/>
      <c r="LX78" s="108"/>
      <c r="LY78" s="108"/>
      <c r="LZ78" s="108"/>
      <c r="MA78" s="108"/>
      <c r="MB78" s="108"/>
      <c r="MC78" s="108"/>
      <c r="MD78" s="108"/>
      <c r="ME78" s="108"/>
      <c r="MF78" s="108"/>
      <c r="MG78" s="108"/>
      <c r="MH78" s="109"/>
      <c r="MI78" s="107">
        <f>データ!DI7</f>
        <v>45.3</v>
      </c>
      <c r="MJ78" s="108"/>
      <c r="MK78" s="108"/>
      <c r="ML78" s="108"/>
      <c r="MM78" s="108"/>
      <c r="MN78" s="108"/>
      <c r="MO78" s="108"/>
      <c r="MP78" s="108"/>
      <c r="MQ78" s="108"/>
      <c r="MR78" s="108"/>
      <c r="MS78" s="108"/>
      <c r="MT78" s="108"/>
      <c r="MU78" s="108"/>
      <c r="MV78" s="108"/>
      <c r="MW78" s="109"/>
      <c r="MX78" s="2"/>
      <c r="MY78" s="2"/>
      <c r="MZ78" s="2"/>
      <c r="NA78" s="2"/>
      <c r="NB78" s="2"/>
      <c r="NC78" s="32"/>
      <c r="ND78" s="114"/>
      <c r="NE78" s="115"/>
      <c r="NF78" s="115"/>
      <c r="NG78" s="115"/>
      <c r="NH78" s="115"/>
      <c r="NI78" s="115"/>
      <c r="NJ78" s="115"/>
      <c r="NK78" s="115"/>
      <c r="NL78" s="115"/>
      <c r="NM78" s="115"/>
      <c r="NN78" s="115"/>
      <c r="NO78" s="115"/>
      <c r="NP78" s="115"/>
      <c r="NQ78" s="115"/>
      <c r="NR78" s="116"/>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4"/>
      <c r="NE79" s="115"/>
      <c r="NF79" s="115"/>
      <c r="NG79" s="115"/>
      <c r="NH79" s="115"/>
      <c r="NI79" s="115"/>
      <c r="NJ79" s="115"/>
      <c r="NK79" s="115"/>
      <c r="NL79" s="115"/>
      <c r="NM79" s="115"/>
      <c r="NN79" s="115"/>
      <c r="NO79" s="115"/>
      <c r="NP79" s="115"/>
      <c r="NQ79" s="115"/>
      <c r="NR79" s="116"/>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14"/>
      <c r="NE80" s="115"/>
      <c r="NF80" s="115"/>
      <c r="NG80" s="115"/>
      <c r="NH80" s="115"/>
      <c r="NI80" s="115"/>
      <c r="NJ80" s="115"/>
      <c r="NK80" s="115"/>
      <c r="NL80" s="115"/>
      <c r="NM80" s="115"/>
      <c r="NN80" s="115"/>
      <c r="NO80" s="115"/>
      <c r="NP80" s="115"/>
      <c r="NQ80" s="115"/>
      <c r="NR80" s="116"/>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14"/>
      <c r="NE81" s="115"/>
      <c r="NF81" s="115"/>
      <c r="NG81" s="115"/>
      <c r="NH81" s="115"/>
      <c r="NI81" s="115"/>
      <c r="NJ81" s="115"/>
      <c r="NK81" s="115"/>
      <c r="NL81" s="115"/>
      <c r="NM81" s="115"/>
      <c r="NN81" s="115"/>
      <c r="NO81" s="115"/>
      <c r="NP81" s="115"/>
      <c r="NQ81" s="115"/>
      <c r="NR81" s="116"/>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rNVJnQzrIzWgQtcDL0OuHDDX+74PpMkKf/zxriGKuDmT7klfwXs2XI2PcmBditD65OKW3+zWtq4b6EWzll3tQ==" saltValue="IEMrxidbOZcyv5SJadbSc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132012</v>
      </c>
      <c r="D6" s="48">
        <f t="shared" si="1"/>
        <v>47</v>
      </c>
      <c r="E6" s="48">
        <f t="shared" si="1"/>
        <v>14</v>
      </c>
      <c r="F6" s="48">
        <f t="shared" si="1"/>
        <v>0</v>
      </c>
      <c r="G6" s="48">
        <f t="shared" si="1"/>
        <v>2</v>
      </c>
      <c r="H6" s="48" t="str">
        <f>SUBSTITUTE(H8,"　","")</f>
        <v>東京都八王子市</v>
      </c>
      <c r="I6" s="48" t="str">
        <f t="shared" si="1"/>
        <v>八王子市営八王子駅北口地下駐車場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駅</v>
      </c>
      <c r="T6" s="50" t="str">
        <f t="shared" si="1"/>
        <v>有</v>
      </c>
      <c r="U6" s="51">
        <f t="shared" si="1"/>
        <v>20932</v>
      </c>
      <c r="V6" s="51">
        <f t="shared" si="1"/>
        <v>429</v>
      </c>
      <c r="W6" s="51">
        <f t="shared" si="1"/>
        <v>400</v>
      </c>
      <c r="X6" s="50" t="str">
        <f t="shared" si="1"/>
        <v>利用料金制</v>
      </c>
      <c r="Y6" s="52">
        <f>IF(Y8="-",NA(),Y8)</f>
        <v>85.4</v>
      </c>
      <c r="Z6" s="52">
        <f t="shared" ref="Z6:AH6" si="2">IF(Z8="-",NA(),Z8)</f>
        <v>102.4</v>
      </c>
      <c r="AA6" s="52">
        <f t="shared" si="2"/>
        <v>139.6</v>
      </c>
      <c r="AB6" s="52">
        <f t="shared" si="2"/>
        <v>146.9</v>
      </c>
      <c r="AC6" s="52">
        <f t="shared" si="2"/>
        <v>146.30000000000001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53.6</v>
      </c>
      <c r="BG6" s="52">
        <f t="shared" ref="BG6:BO6" si="5">IF(BG8="-",NA(),BG8)</f>
        <v>42.7</v>
      </c>
      <c r="BH6" s="52">
        <f t="shared" si="5"/>
        <v>49.3</v>
      </c>
      <c r="BI6" s="52">
        <f t="shared" si="5"/>
        <v>51.2</v>
      </c>
      <c r="BJ6" s="52">
        <f t="shared" si="5"/>
        <v>51.3</v>
      </c>
      <c r="BK6" s="52">
        <f t="shared" si="5"/>
        <v>2.2000000000000002</v>
      </c>
      <c r="BL6" s="52">
        <f t="shared" si="5"/>
        <v>-81</v>
      </c>
      <c r="BM6" s="52">
        <f t="shared" si="5"/>
        <v>-25.1</v>
      </c>
      <c r="BN6" s="52">
        <f t="shared" si="5"/>
        <v>-18</v>
      </c>
      <c r="BO6" s="52">
        <f t="shared" si="5"/>
        <v>-20.7</v>
      </c>
      <c r="BP6" s="49" t="str">
        <f>IF(BP8="-","",IF(BP8="-","【-】","【"&amp;SUBSTITUTE(TEXT(BP8,"#,##0.0"),"-","△")&amp;"】"))</f>
        <v>【△55.6】</v>
      </c>
      <c r="BQ6" s="53">
        <f>IF(BQ8="-",NA(),BQ8)</f>
        <v>182783</v>
      </c>
      <c r="BR6" s="53">
        <f t="shared" ref="BR6:BZ6" si="6">IF(BR8="-",NA(),BR8)</f>
        <v>115519</v>
      </c>
      <c r="BS6" s="53">
        <f t="shared" si="6"/>
        <v>327568</v>
      </c>
      <c r="BT6" s="53">
        <f t="shared" si="6"/>
        <v>158070</v>
      </c>
      <c r="BU6" s="53">
        <f t="shared" si="6"/>
        <v>156839</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101</v>
      </c>
      <c r="CM6" s="51">
        <f t="shared" ref="CM6:CN6" si="7">CM8</f>
        <v>0</v>
      </c>
      <c r="CN6" s="51">
        <f t="shared" si="7"/>
        <v>674830</v>
      </c>
      <c r="CO6" s="52"/>
      <c r="CP6" s="52"/>
      <c r="CQ6" s="52"/>
      <c r="CR6" s="52"/>
      <c r="CS6" s="52"/>
      <c r="CT6" s="52"/>
      <c r="CU6" s="52"/>
      <c r="CV6" s="52"/>
      <c r="CW6" s="52"/>
      <c r="CX6" s="52"/>
      <c r="CY6" s="49" t="s">
        <v>101</v>
      </c>
      <c r="CZ6" s="52">
        <f>IF(CZ8="-",NA(),CZ8)</f>
        <v>31.9</v>
      </c>
      <c r="DA6" s="52">
        <f t="shared" ref="DA6:DI6" si="8">IF(DA8="-",NA(),DA8)</f>
        <v>5.0999999999999996</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407.2</v>
      </c>
      <c r="DL6" s="52">
        <f t="shared" ref="DL6:DT6" si="9">IF(DL8="-",NA(),DL8)</f>
        <v>350.7</v>
      </c>
      <c r="DM6" s="52">
        <f t="shared" si="9"/>
        <v>380.2</v>
      </c>
      <c r="DN6" s="52">
        <f t="shared" si="9"/>
        <v>390.4</v>
      </c>
      <c r="DO6" s="52">
        <f t="shared" si="9"/>
        <v>378.6</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102</v>
      </c>
      <c r="B7" s="48">
        <f t="shared" ref="B7:X7" si="10">B8</f>
        <v>2023</v>
      </c>
      <c r="C7" s="48">
        <f t="shared" si="10"/>
        <v>132012</v>
      </c>
      <c r="D7" s="48">
        <f t="shared" si="10"/>
        <v>47</v>
      </c>
      <c r="E7" s="48">
        <f t="shared" si="10"/>
        <v>14</v>
      </c>
      <c r="F7" s="48">
        <f t="shared" si="10"/>
        <v>0</v>
      </c>
      <c r="G7" s="48">
        <f t="shared" si="10"/>
        <v>2</v>
      </c>
      <c r="H7" s="48" t="str">
        <f t="shared" si="10"/>
        <v>東京都　八王子市</v>
      </c>
      <c r="I7" s="48" t="str">
        <f t="shared" si="10"/>
        <v>八王子市営八王子駅北口地下駐車場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駅</v>
      </c>
      <c r="T7" s="50" t="str">
        <f t="shared" si="10"/>
        <v>有</v>
      </c>
      <c r="U7" s="51">
        <f t="shared" si="10"/>
        <v>20932</v>
      </c>
      <c r="V7" s="51">
        <f t="shared" si="10"/>
        <v>429</v>
      </c>
      <c r="W7" s="51">
        <f t="shared" si="10"/>
        <v>400</v>
      </c>
      <c r="X7" s="50" t="str">
        <f t="shared" si="10"/>
        <v>利用料金制</v>
      </c>
      <c r="Y7" s="52">
        <f>Y8</f>
        <v>85.4</v>
      </c>
      <c r="Z7" s="52">
        <f t="shared" ref="Z7:AH7" si="11">Z8</f>
        <v>102.4</v>
      </c>
      <c r="AA7" s="52">
        <f t="shared" si="11"/>
        <v>139.6</v>
      </c>
      <c r="AB7" s="52">
        <f t="shared" si="11"/>
        <v>146.9</v>
      </c>
      <c r="AC7" s="52">
        <f t="shared" si="11"/>
        <v>146.30000000000001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53.6</v>
      </c>
      <c r="BG7" s="52">
        <f t="shared" ref="BG7:BO7" si="14">BG8</f>
        <v>42.7</v>
      </c>
      <c r="BH7" s="52">
        <f t="shared" si="14"/>
        <v>49.3</v>
      </c>
      <c r="BI7" s="52">
        <f t="shared" si="14"/>
        <v>51.2</v>
      </c>
      <c r="BJ7" s="52">
        <f t="shared" si="14"/>
        <v>51.3</v>
      </c>
      <c r="BK7" s="52">
        <f t="shared" si="14"/>
        <v>2.2000000000000002</v>
      </c>
      <c r="BL7" s="52">
        <f t="shared" si="14"/>
        <v>-81</v>
      </c>
      <c r="BM7" s="52">
        <f t="shared" si="14"/>
        <v>-25.1</v>
      </c>
      <c r="BN7" s="52">
        <f t="shared" si="14"/>
        <v>-18</v>
      </c>
      <c r="BO7" s="52">
        <f t="shared" si="14"/>
        <v>-20.7</v>
      </c>
      <c r="BP7" s="49"/>
      <c r="BQ7" s="53">
        <f>BQ8</f>
        <v>182783</v>
      </c>
      <c r="BR7" s="53">
        <f t="shared" ref="BR7:BZ7" si="15">BR8</f>
        <v>115519</v>
      </c>
      <c r="BS7" s="53">
        <f t="shared" si="15"/>
        <v>327568</v>
      </c>
      <c r="BT7" s="53">
        <f t="shared" si="15"/>
        <v>158070</v>
      </c>
      <c r="BU7" s="53">
        <f t="shared" si="15"/>
        <v>156839</v>
      </c>
      <c r="BV7" s="53">
        <f t="shared" si="15"/>
        <v>16100</v>
      </c>
      <c r="BW7" s="53">
        <f t="shared" si="15"/>
        <v>4836</v>
      </c>
      <c r="BX7" s="53">
        <f t="shared" si="15"/>
        <v>37213</v>
      </c>
      <c r="BY7" s="53">
        <f t="shared" si="15"/>
        <v>17293</v>
      </c>
      <c r="BZ7" s="53">
        <f t="shared" si="15"/>
        <v>15316</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674830</v>
      </c>
      <c r="CO7" s="52" t="s">
        <v>103</v>
      </c>
      <c r="CP7" s="52" t="s">
        <v>103</v>
      </c>
      <c r="CQ7" s="52" t="s">
        <v>103</v>
      </c>
      <c r="CR7" s="52" t="s">
        <v>103</v>
      </c>
      <c r="CS7" s="52" t="s">
        <v>103</v>
      </c>
      <c r="CT7" s="52" t="s">
        <v>103</v>
      </c>
      <c r="CU7" s="52" t="s">
        <v>103</v>
      </c>
      <c r="CV7" s="52" t="s">
        <v>103</v>
      </c>
      <c r="CW7" s="52" t="s">
        <v>103</v>
      </c>
      <c r="CX7" s="52" t="s">
        <v>104</v>
      </c>
      <c r="CY7" s="49"/>
      <c r="CZ7" s="52">
        <f>CZ8</f>
        <v>31.9</v>
      </c>
      <c r="DA7" s="52">
        <f t="shared" ref="DA7:DI7" si="16">DA8</f>
        <v>5.0999999999999996</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407.2</v>
      </c>
      <c r="DL7" s="52">
        <f t="shared" ref="DL7:DT7" si="17">DL8</f>
        <v>350.7</v>
      </c>
      <c r="DM7" s="52">
        <f t="shared" si="17"/>
        <v>380.2</v>
      </c>
      <c r="DN7" s="52">
        <f t="shared" si="17"/>
        <v>390.4</v>
      </c>
      <c r="DO7" s="52">
        <f t="shared" si="17"/>
        <v>378.6</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132012</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25</v>
      </c>
      <c r="S8" s="57" t="s">
        <v>115</v>
      </c>
      <c r="T8" s="57" t="s">
        <v>116</v>
      </c>
      <c r="U8" s="58">
        <v>20932</v>
      </c>
      <c r="V8" s="58">
        <v>429</v>
      </c>
      <c r="W8" s="58">
        <v>400</v>
      </c>
      <c r="X8" s="57" t="s">
        <v>117</v>
      </c>
      <c r="Y8" s="59">
        <v>85.4</v>
      </c>
      <c r="Z8" s="59">
        <v>102.4</v>
      </c>
      <c r="AA8" s="59">
        <v>139.6</v>
      </c>
      <c r="AB8" s="59">
        <v>146.9</v>
      </c>
      <c r="AC8" s="59">
        <v>146.30000000000001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53.6</v>
      </c>
      <c r="BG8" s="59">
        <v>42.7</v>
      </c>
      <c r="BH8" s="59">
        <v>49.3</v>
      </c>
      <c r="BI8" s="59">
        <v>51.2</v>
      </c>
      <c r="BJ8" s="59">
        <v>51.3</v>
      </c>
      <c r="BK8" s="59">
        <v>2.2000000000000002</v>
      </c>
      <c r="BL8" s="59">
        <v>-81</v>
      </c>
      <c r="BM8" s="59">
        <v>-25.1</v>
      </c>
      <c r="BN8" s="59">
        <v>-18</v>
      </c>
      <c r="BO8" s="59">
        <v>-20.7</v>
      </c>
      <c r="BP8" s="56">
        <v>-55.6</v>
      </c>
      <c r="BQ8" s="60">
        <v>182783</v>
      </c>
      <c r="BR8" s="60">
        <v>115519</v>
      </c>
      <c r="BS8" s="60">
        <v>327568</v>
      </c>
      <c r="BT8" s="61">
        <v>158070</v>
      </c>
      <c r="BU8" s="61">
        <v>156839</v>
      </c>
      <c r="BV8" s="60">
        <v>16100</v>
      </c>
      <c r="BW8" s="60">
        <v>4836</v>
      </c>
      <c r="BX8" s="60">
        <v>37213</v>
      </c>
      <c r="BY8" s="60">
        <v>17293</v>
      </c>
      <c r="BZ8" s="60">
        <v>15316</v>
      </c>
      <c r="CA8" s="58">
        <v>12639</v>
      </c>
      <c r="CB8" s="59" t="s">
        <v>109</v>
      </c>
      <c r="CC8" s="59" t="s">
        <v>109</v>
      </c>
      <c r="CD8" s="59" t="s">
        <v>109</v>
      </c>
      <c r="CE8" s="59" t="s">
        <v>109</v>
      </c>
      <c r="CF8" s="59" t="s">
        <v>109</v>
      </c>
      <c r="CG8" s="59" t="s">
        <v>109</v>
      </c>
      <c r="CH8" s="59" t="s">
        <v>109</v>
      </c>
      <c r="CI8" s="59" t="s">
        <v>109</v>
      </c>
      <c r="CJ8" s="59" t="s">
        <v>109</v>
      </c>
      <c r="CK8" s="59" t="s">
        <v>109</v>
      </c>
      <c r="CL8" s="56" t="s">
        <v>109</v>
      </c>
      <c r="CM8" s="58">
        <v>0</v>
      </c>
      <c r="CN8" s="58">
        <v>674830</v>
      </c>
      <c r="CO8" s="59" t="s">
        <v>109</v>
      </c>
      <c r="CP8" s="59" t="s">
        <v>109</v>
      </c>
      <c r="CQ8" s="59" t="s">
        <v>109</v>
      </c>
      <c r="CR8" s="59" t="s">
        <v>109</v>
      </c>
      <c r="CS8" s="59" t="s">
        <v>109</v>
      </c>
      <c r="CT8" s="59" t="s">
        <v>109</v>
      </c>
      <c r="CU8" s="59" t="s">
        <v>109</v>
      </c>
      <c r="CV8" s="59" t="s">
        <v>109</v>
      </c>
      <c r="CW8" s="59" t="s">
        <v>109</v>
      </c>
      <c r="CX8" s="59" t="s">
        <v>109</v>
      </c>
      <c r="CY8" s="56" t="s">
        <v>109</v>
      </c>
      <c r="CZ8" s="59">
        <v>31.9</v>
      </c>
      <c r="DA8" s="59">
        <v>5.0999999999999996</v>
      </c>
      <c r="DB8" s="59">
        <v>0</v>
      </c>
      <c r="DC8" s="59">
        <v>0</v>
      </c>
      <c r="DD8" s="59">
        <v>0</v>
      </c>
      <c r="DE8" s="59">
        <v>163.69999999999999</v>
      </c>
      <c r="DF8" s="59">
        <v>88</v>
      </c>
      <c r="DG8" s="59">
        <v>77.3</v>
      </c>
      <c r="DH8" s="59">
        <v>51.8</v>
      </c>
      <c r="DI8" s="59">
        <v>45.3</v>
      </c>
      <c r="DJ8" s="56">
        <v>79</v>
      </c>
      <c r="DK8" s="59">
        <v>407.2</v>
      </c>
      <c r="DL8" s="59">
        <v>350.7</v>
      </c>
      <c r="DM8" s="59">
        <v>380.2</v>
      </c>
      <c r="DN8" s="59">
        <v>390.4</v>
      </c>
      <c r="DO8" s="59">
        <v>378.6</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川邉　美穂</cp:lastModifiedBy>
  <cp:lastPrinted>2025-01-28T04:04:36Z</cp:lastPrinted>
  <dcterms:created xsi:type="dcterms:W3CDTF">2024-12-19T01:03:29Z</dcterms:created>
  <dcterms:modified xsi:type="dcterms:W3CDTF">2025-01-28T04:10:36Z</dcterms:modified>
  <cp:category/>
</cp:coreProperties>
</file>