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10.1.136.20\交通事業課\04駐車場・はちバスライン\01市営駐車場\05公営企業会計\経営比較分析表\令和5年度決算\八王子市　駐車場事業 【提出用】\"/>
    </mc:Choice>
  </mc:AlternateContent>
  <xr:revisionPtr revIDLastSave="0" documentId="13_ncr:1_{B4E39ABC-3964-469C-808D-6B8F030826C7}" xr6:coauthVersionLast="47" xr6:coauthVersionMax="47" xr10:uidLastSave="{00000000-0000-0000-0000-000000000000}"/>
  <workbookProtection workbookAlgorithmName="SHA-512" workbookHashValue="3HpS8O14PyGXf5Y4xECwtuCLDnLt0D9dDV5ayhPu+3TY7ZBzv0r0TOM78QnaxfPMbVpYE192YyqBUPLoMNT5nA==" workbookSaltValue="EWaaR8x9yMs/WnRMyfO25g=="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DN7" i="5"/>
  <c r="DM7" i="5"/>
  <c r="DL7" i="5"/>
  <c r="DK7" i="5"/>
  <c r="DI7" i="5"/>
  <c r="DH7" i="5"/>
  <c r="LT78" i="4" s="1"/>
  <c r="DG7" i="5"/>
  <c r="LE78" i="4" s="1"/>
  <c r="DF7" i="5"/>
  <c r="KP78" i="4" s="1"/>
  <c r="DE7" i="5"/>
  <c r="DD7" i="5"/>
  <c r="MI77" i="4" s="1"/>
  <c r="DC7" i="5"/>
  <c r="LT77" i="4" s="1"/>
  <c r="DB7" i="5"/>
  <c r="DA7" i="5"/>
  <c r="CZ7" i="5"/>
  <c r="KA77" i="4" s="1"/>
  <c r="CN7" i="5"/>
  <c r="CV76" i="4" s="1"/>
  <c r="CM7" i="5"/>
  <c r="BZ7" i="5"/>
  <c r="MA53" i="4" s="1"/>
  <c r="BY7" i="5"/>
  <c r="LH53" i="4" s="1"/>
  <c r="BX7" i="5"/>
  <c r="KO53" i="4" s="1"/>
  <c r="BW7" i="5"/>
  <c r="BV7" i="5"/>
  <c r="JC53" i="4" s="1"/>
  <c r="BU7" i="5"/>
  <c r="MA52" i="4" s="1"/>
  <c r="BT7" i="5"/>
  <c r="LH52" i="4" s="1"/>
  <c r="BS7" i="5"/>
  <c r="BR7" i="5"/>
  <c r="BQ7" i="5"/>
  <c r="BO7" i="5"/>
  <c r="HJ53" i="4" s="1"/>
  <c r="BN7" i="5"/>
  <c r="BM7" i="5"/>
  <c r="BL7" i="5"/>
  <c r="FE53" i="4" s="1"/>
  <c r="BK7" i="5"/>
  <c r="EL53" i="4" s="1"/>
  <c r="BJ7" i="5"/>
  <c r="BI7" i="5"/>
  <c r="BH7" i="5"/>
  <c r="FX52" i="4" s="1"/>
  <c r="BG7" i="5"/>
  <c r="FE52" i="4" s="1"/>
  <c r="BF7" i="5"/>
  <c r="EL52" i="4" s="1"/>
  <c r="BD7" i="5"/>
  <c r="BC7" i="5"/>
  <c r="BB7" i="5"/>
  <c r="BG53" i="4" s="1"/>
  <c r="BA7" i="5"/>
  <c r="AZ7" i="5"/>
  <c r="AY7" i="5"/>
  <c r="CS52" i="4" s="1"/>
  <c r="AX7" i="5"/>
  <c r="BZ52" i="4" s="1"/>
  <c r="AW7" i="5"/>
  <c r="AV7" i="5"/>
  <c r="AN52" i="4" s="1"/>
  <c r="AU7" i="5"/>
  <c r="U52" i="4" s="1"/>
  <c r="AS7" i="5"/>
  <c r="HJ32" i="4" s="1"/>
  <c r="AR7" i="5"/>
  <c r="AQ7" i="5"/>
  <c r="FX32" i="4" s="1"/>
  <c r="AP7" i="5"/>
  <c r="FE32" i="4" s="1"/>
  <c r="AO7" i="5"/>
  <c r="EL32" i="4" s="1"/>
  <c r="AN7" i="5"/>
  <c r="AM7" i="5"/>
  <c r="AL7" i="5"/>
  <c r="AK7" i="5"/>
  <c r="FE31" i="4" s="1"/>
  <c r="AJ7" i="5"/>
  <c r="AH7" i="5"/>
  <c r="AG7" i="5"/>
  <c r="BZ32" i="4" s="1"/>
  <c r="AF7" i="5"/>
  <c r="BG32" i="4" s="1"/>
  <c r="AE7" i="5"/>
  <c r="AD7" i="5"/>
  <c r="AC7" i="5"/>
  <c r="AB7" i="5"/>
  <c r="BZ31" i="4" s="1"/>
  <c r="AA7" i="5"/>
  <c r="BG31" i="4" s="1"/>
  <c r="Z7" i="5"/>
  <c r="Y7" i="5"/>
  <c r="X7" i="5"/>
  <c r="LJ10" i="4" s="1"/>
  <c r="W7" i="5"/>
  <c r="V7" i="5"/>
  <c r="HX10" i="4" s="1"/>
  <c r="U7" i="5"/>
  <c r="LJ8" i="4" s="1"/>
  <c r="T7" i="5"/>
  <c r="JQ8" i="4" s="1"/>
  <c r="S7" i="5"/>
  <c r="R7" i="5"/>
  <c r="Q7" i="5"/>
  <c r="P7" i="5"/>
  <c r="O7" i="5"/>
  <c r="B10" i="4" s="1"/>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KA78" i="4"/>
  <c r="IT78" i="4"/>
  <c r="IE78" i="4"/>
  <c r="HP78" i="4"/>
  <c r="HA78" i="4"/>
  <c r="GL78" i="4"/>
  <c r="BZ78" i="4"/>
  <c r="BK78" i="4"/>
  <c r="AV78" i="4"/>
  <c r="AG78" i="4"/>
  <c r="R78" i="4"/>
  <c r="LE77" i="4"/>
  <c r="KP77" i="4"/>
  <c r="IT77" i="4"/>
  <c r="IE77" i="4"/>
  <c r="HP77" i="4"/>
  <c r="HA77" i="4"/>
  <c r="GL77" i="4"/>
  <c r="BZ77" i="4"/>
  <c r="BK77" i="4"/>
  <c r="AV77" i="4"/>
  <c r="AG77" i="4"/>
  <c r="R77" i="4"/>
  <c r="CV67" i="4"/>
  <c r="JV53" i="4"/>
  <c r="GQ53" i="4"/>
  <c r="FX53" i="4"/>
  <c r="CS53" i="4"/>
  <c r="BZ53" i="4"/>
  <c r="AN53" i="4"/>
  <c r="U53" i="4"/>
  <c r="KO52" i="4"/>
  <c r="JV52" i="4"/>
  <c r="JC52" i="4"/>
  <c r="HJ52" i="4"/>
  <c r="GQ52" i="4"/>
  <c r="BG52" i="4"/>
  <c r="LH32" i="4"/>
  <c r="KO32" i="4"/>
  <c r="GQ32" i="4"/>
  <c r="CS32" i="4"/>
  <c r="AN32" i="4"/>
  <c r="U32" i="4"/>
  <c r="MA31" i="4"/>
  <c r="LH31" i="4"/>
  <c r="KO31" i="4"/>
  <c r="JV31" i="4"/>
  <c r="JC31" i="4"/>
  <c r="HJ31" i="4"/>
  <c r="GQ31" i="4"/>
  <c r="FX31" i="4"/>
  <c r="EL31" i="4"/>
  <c r="CS31" i="4"/>
  <c r="AN31" i="4"/>
  <c r="U31" i="4"/>
  <c r="JQ10" i="4"/>
  <c r="DU10" i="4"/>
  <c r="CF10" i="4"/>
  <c r="HX8" i="4"/>
  <c r="AQ8"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<sst xmlns="http://schemas.openxmlformats.org/spreadsheetml/2006/main" count="278" uniqueCount="134">
  <si>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</si>
  <si>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</si>
  <si>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</si>
  <si>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</si>
  <si>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</si>
  <si>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</si>
  <si>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</si>
  <si>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</si>
  <si>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</si>
  <si>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</si>
  <si>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</si>
  <si>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</si>
  <si>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</si>
  <si>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</si>
  <si>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</si>
  <si>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</si>
  <si>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</si>
  <si>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</si>
  <si>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</si>
  <si>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</si>
  <si>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</si>
  <si>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</si>
  <si>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</si>
  <si>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</si>
  <si>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</si>
  <si>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</si>
  <si>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</si>
  <si>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</si>
  <si>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</si>
  <si>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</si>
  <si>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</si>
  <si>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</si>
  <si>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</si>
  <si>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</si>
  <si>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</si>
  <si>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</si>
  <si>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</si>
  <si>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</si>
  <si>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</si>
  <si>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</si>
  <si>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</si>
  <si>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</si>
  <si>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</si>
  <si>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</si>
  <si>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</si>
  <si>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</si>
  <si>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</si>
  <si>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</si>
  <si>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</si>
  <si>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</si>
  <si>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</si>
  <si>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</si>
  <si>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</si>
  <si>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</si>
  <si>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</si>
  <si>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</si>
  <si>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</si>
  <si>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</si>
  <si>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</si>
  <si>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</si>
  <si>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</si>
  <si>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</si>
  <si>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</si>
  <si>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</si>
  <si>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</si>
  <si>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</si>
  <si>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</si>
  <si>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</si>
  <si>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</si>
  <si>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</si>
  <si>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</si>
  <si>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</si>
  <si>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</si>
  <si>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</si>
  <si>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</si>
  <si>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</si>
  <si>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</si>
  <si>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</si>
  <si>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</si>
  <si>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</si>
  <si>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</si>
  <si>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</si>
  <si>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</si>
  <si>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</si>
  <si>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</si>
  <si>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</si>
  <si>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</si>
  <si>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</si>
  <si>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</si>
  <si>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</si>
  <si>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</si>
  <si>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</si>
  <si>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</si>
  <si>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</si>
  <si>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</si>
  <si>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</si>
  <si>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</si>
  <si>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</si>
  <si>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</si>
  <si>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</si>
  <si>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</si>
  <si>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</si>
  <si>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当該値(N-2)</t>
    <phoneticPr fontId="5"/>
  </si>
  <si>
    <t>当該値(N-3)</t>
    <phoneticPr fontId="5"/>
  </si>
  <si>
    <t>当該値(N)</t>
    <phoneticPr fontId="5"/>
  </si>
  <si>
    <t>当該値(N-4)</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</si>
  <si>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</si>
  <si>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</si>
  <si>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</si>
  <si>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</si>
  <si>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</si>
  <si>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</si>
  <si>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東京都　八王子市</t>
  </si>
  <si>
    <t>八王子市営旭町駐車場</t>
  </si>
  <si>
    <t>法非適用</t>
  </si>
  <si>
    <t>駐車場整備事業</t>
  </si>
  <si>
    <t>-</t>
  </si>
  <si>
    <t>Ａ２Ｂ１</t>
  </si>
  <si>
    <t>非設置</t>
  </si>
  <si>
    <t>該当数値なし</t>
  </si>
  <si>
    <t>届出駐車場 附置義務駐車施設</t>
  </si>
  <si>
    <t>地下式</t>
  </si>
  <si>
    <t>商業施設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</si>
  <si>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</si>
  <si>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</si>
  <si>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</si>
  <si>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</si>
  <si>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</si>
  <si>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</si>
  <si>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</si>
  <si>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前年度と比較して、定期利用車が増加したため、利用料金収入が増加した。
　しかし、固定的経費（土地代）等により未だ収支赤字が続いている状況である。
　令和３年度から指定管理者制度の利用料金制へ移行したため、民間企業のノウハウをより一層活用しつつ、定期利用が多い施設特性を活かした改善を実施していく。</t>
    <rPh sb="10" eb="12">
      <t>テイキ</t>
    </rPh>
    <rPh sb="16" eb="18">
      <t>ゾウカ</t>
    </rPh>
    <phoneticPr fontId="5"/>
  </si>
  <si>
    <t>◆⑪稼働率
　前年度と比較し、本駐車場の時間貸利用が減少しため本指標については、減少した。
　本駐車場は、定期利用者が大部分を占めているため、１台あたりの平均駐車時間が長く、類似駐車場と比較すると低い数値となっている。</t>
    <rPh sb="20" eb="22">
      <t>ジカン</t>
    </rPh>
    <rPh sb="26" eb="28">
      <t>ゲンショウ</t>
    </rPh>
    <rPh sb="31" eb="32">
      <t>ホン</t>
    </rPh>
    <rPh sb="32" eb="34">
      <t>シヒョウ</t>
    </rPh>
    <rPh sb="40" eb="42">
      <t>ゲンショウ</t>
    </rPh>
    <phoneticPr fontId="5"/>
  </si>
  <si>
    <t>◆①収益的収支比率
　近隣駐車場の工事期間の定期利用車の受入れ等により、本駐車場の利用料金収入が増加し、収益的収支比率が増加した。　ただ、固定費である土地代等の影響により、未だ収支赤字が続いている。
◆②他会計補助金比率、③駐車台数一台当たりの他会計補助金額
　赤字部分については同一会計である北口地下駐車場の収益を充当しているため、他会計からの補助金はない。
◆④売上高GOP比率、⑤EBITDA
　前述のとおり、収支の改善によってこれらの指標も増加したが、依然として赤字が続いており、低い数値となっている。
なお、⑤EBITDAの令和3年度については、誤りのため「△14,339千円」が正しい数値。
　</t>
    <rPh sb="11" eb="13">
      <t>キンリン</t>
    </rPh>
    <rPh sb="13" eb="16">
      <t>チュウシャジョウ</t>
    </rPh>
    <rPh sb="17" eb="19">
      <t>コウジ</t>
    </rPh>
    <rPh sb="19" eb="21">
      <t>キカン</t>
    </rPh>
    <rPh sb="22" eb="24">
      <t>テイキ</t>
    </rPh>
    <rPh sb="28" eb="30">
      <t>ウケイ</t>
    </rPh>
    <rPh sb="31" eb="32">
      <t>トウ</t>
    </rPh>
    <rPh sb="210" eb="212">
      <t>シュウシ</t>
    </rPh>
    <rPh sb="269" eb="271">
      <t>レイワ</t>
    </rPh>
    <rPh sb="272" eb="274">
      <t>ネンド</t>
    </rPh>
    <rPh sb="280" eb="281">
      <t>アヤマ</t>
    </rPh>
    <rPh sb="297" eb="298">
      <t>タダ</t>
    </rPh>
    <rPh sb="300" eb="302">
      <t>スウチ</t>
    </rPh>
    <phoneticPr fontId="5"/>
  </si>
  <si>
    <t>◆⑥有形固定資産減価償却率、⑨累積欠損金比率
　法非適用のため、該当数値なし。
◆⑦敷地の地価
　借地であるため該当数値なし。
◆⑧設備投資見込額
　公共施設等の長寿命化と財政負担の健全化を実現することを目的とした、八王子市中長期保全計画に基づく、令和６年度から10年間の見込額である。本駐車場を安全に運営していくために必要な修繕及び更新工事の総計額となっている。
　躯体については、ビル管理者が対応しており、区分所有に応じた負担がある。
◆⑩企業債残高対料金収入比率
　残高なし。</t>
    <rPh sb="50" eb="52">
      <t>シャクチ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</si>
</sst>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76.5</c:v>
                </c:pt>
                <c:pt idx="1">
                  <c:v>70.7</c:v>
                </c:pt>
                <c:pt idx="2">
                  <c:v>80.099999999999994</c:v>
                </c:pt>
                <c:pt idx="3">
                  <c:v>87.8</c:v>
                </c:pt>
                <c:pt idx="4">
                  <c:v>90.7</c:v>
                </c:pt>
              </c:numCache>
            </c:numRef>
          </c:val>
          <c:extLst>
            <c:ext xmlns:c16="http://schemas.microsoft.com/office/drawing/2014/chart" uri="{C3380CC4-5D6E-409C-BE32-E72D297353CC}">
              <c16:uniqueId val="{00000000-648B-42C9-A192-3265F67950E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121.8</c:v>
                </c:pt>
                <c:pt idx="1">
                  <c:v>111.3</c:v>
                </c:pt>
                <c:pt idx="2">
                  <c:v>158.80000000000001</c:v>
                </c:pt>
                <c:pt idx="3">
                  <c:v>120.9</c:v>
                </c:pt>
                <c:pt idx="4">
                  <c:v>123.1</c:v>
                </c:pt>
              </c:numCache>
            </c:numRef>
          </c:val>
          <c:smooth val="0"/>
          <c:extLst>
            <c:ext xmlns:c16="http://schemas.microsoft.com/office/drawing/2014/chart" uri="{C3380CC4-5D6E-409C-BE32-E72D297353CC}">
              <c16:uniqueId val="{00000001-648B-42C9-A192-3265F67950E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F29-4ABB-910C-644456BB26A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163.69999999999999</c:v>
                </c:pt>
                <c:pt idx="1">
                  <c:v>88</c:v>
                </c:pt>
                <c:pt idx="2">
                  <c:v>77.3</c:v>
                </c:pt>
                <c:pt idx="3">
                  <c:v>51.8</c:v>
                </c:pt>
                <c:pt idx="4">
                  <c:v>45.3</c:v>
                </c:pt>
              </c:numCache>
            </c:numRef>
          </c:val>
          <c:smooth val="0"/>
          <c:extLst>
            <c:ext xmlns:c16="http://schemas.microsoft.com/office/drawing/2014/chart" uri="{C3380CC4-5D6E-409C-BE32-E72D297353CC}">
              <c16:uniqueId val="{00000001-CF29-4ABB-910C-644456BB26A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8FF1-4E53-9349-2444AD58D01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FF1-4E53-9349-2444AD58D01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3A32-4373-AEB4-35649091D7B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A32-4373-AEB4-35649091D7B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F77-4E73-86A6-13B26CAA196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6.5</c:v>
                </c:pt>
                <c:pt idx="1">
                  <c:v>10.1</c:v>
                </c:pt>
                <c:pt idx="2">
                  <c:v>8.6</c:v>
                </c:pt>
                <c:pt idx="3">
                  <c:v>7.6</c:v>
                </c:pt>
                <c:pt idx="4">
                  <c:v>6.6</c:v>
                </c:pt>
              </c:numCache>
            </c:numRef>
          </c:val>
          <c:smooth val="0"/>
          <c:extLst>
            <c:ext xmlns:c16="http://schemas.microsoft.com/office/drawing/2014/chart" uri="{C3380CC4-5D6E-409C-BE32-E72D297353CC}">
              <c16:uniqueId val="{00000001-FF77-4E73-86A6-13B26CAA196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172-4C95-A957-FA6143F35F7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54</c:v>
                </c:pt>
                <c:pt idx="1">
                  <c:v>654</c:v>
                </c:pt>
                <c:pt idx="2">
                  <c:v>2466</c:v>
                </c:pt>
                <c:pt idx="3">
                  <c:v>58</c:v>
                </c:pt>
                <c:pt idx="4">
                  <c:v>49</c:v>
                </c:pt>
              </c:numCache>
            </c:numRef>
          </c:val>
          <c:smooth val="0"/>
          <c:extLst>
            <c:ext xmlns:c16="http://schemas.microsoft.com/office/drawing/2014/chart" uri="{C3380CC4-5D6E-409C-BE32-E72D297353CC}">
              <c16:uniqueId val="{00000001-F172-4C95-A957-FA6143F35F7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67.599999999999994</c:v>
                </c:pt>
                <c:pt idx="1">
                  <c:v>50</c:v>
                </c:pt>
                <c:pt idx="2">
                  <c:v>43.9</c:v>
                </c:pt>
                <c:pt idx="3">
                  <c:v>45.3</c:v>
                </c:pt>
                <c:pt idx="4">
                  <c:v>43.3</c:v>
                </c:pt>
              </c:numCache>
            </c:numRef>
          </c:val>
          <c:extLst>
            <c:ext xmlns:c16="http://schemas.microsoft.com/office/drawing/2014/chart" uri="{C3380CC4-5D6E-409C-BE32-E72D297353CC}">
              <c16:uniqueId val="{00000000-61B6-4C1E-B65C-C5DC35AACDB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184.2</c:v>
                </c:pt>
                <c:pt idx="1">
                  <c:v>153.80000000000001</c:v>
                </c:pt>
                <c:pt idx="2">
                  <c:v>163.5</c:v>
                </c:pt>
                <c:pt idx="3">
                  <c:v>178.3</c:v>
                </c:pt>
                <c:pt idx="4">
                  <c:v>181.9</c:v>
                </c:pt>
              </c:numCache>
            </c:numRef>
          </c:val>
          <c:smooth val="0"/>
          <c:extLst>
            <c:ext xmlns:c16="http://schemas.microsoft.com/office/drawing/2014/chart" uri="{C3380CC4-5D6E-409C-BE32-E72D297353CC}">
              <c16:uniqueId val="{00000001-61B6-4C1E-B65C-C5DC35AACDB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-30.8</c:v>
                </c:pt>
                <c:pt idx="1">
                  <c:v>-41.6</c:v>
                </c:pt>
                <c:pt idx="2">
                  <c:v>-35.1</c:v>
                </c:pt>
                <c:pt idx="3">
                  <c:v>-20.2</c:v>
                </c:pt>
                <c:pt idx="4">
                  <c:v>-15.1</c:v>
                </c:pt>
              </c:numCache>
            </c:numRef>
          </c:val>
          <c:extLst>
            <c:ext xmlns:c16="http://schemas.microsoft.com/office/drawing/2014/chart" uri="{C3380CC4-5D6E-409C-BE32-E72D297353CC}">
              <c16:uniqueId val="{00000000-081F-4767-B790-85CF3AA9D54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2.2000000000000002</c:v>
                </c:pt>
                <c:pt idx="1">
                  <c:v>-81</c:v>
                </c:pt>
                <c:pt idx="2">
                  <c:v>-25.1</c:v>
                </c:pt>
                <c:pt idx="3">
                  <c:v>-18</c:v>
                </c:pt>
                <c:pt idx="4">
                  <c:v>-20.7</c:v>
                </c:pt>
              </c:numCache>
            </c:numRef>
          </c:val>
          <c:smooth val="0"/>
          <c:extLst>
            <c:ext xmlns:c16="http://schemas.microsoft.com/office/drawing/2014/chart" uri="{C3380CC4-5D6E-409C-BE32-E72D297353CC}">
              <c16:uniqueId val="{00000001-081F-4767-B790-85CF3AA9D54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-16437</c:v>
                </c:pt>
                <c:pt idx="1">
                  <c:v>-19487</c:v>
                </c:pt>
                <c:pt idx="2">
                  <c:v>2631</c:v>
                </c:pt>
                <c:pt idx="3">
                  <c:v>-8583</c:v>
                </c:pt>
                <c:pt idx="4">
                  <c:v>-7047</c:v>
                </c:pt>
              </c:numCache>
            </c:numRef>
          </c:val>
          <c:extLst>
            <c:ext xmlns:c16="http://schemas.microsoft.com/office/drawing/2014/chart" uri="{C3380CC4-5D6E-409C-BE32-E72D297353CC}">
              <c16:uniqueId val="{00000000-45FF-4B22-9A3E-2E97708D173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16100</c:v>
                </c:pt>
                <c:pt idx="1">
                  <c:v>4836</c:v>
                </c:pt>
                <c:pt idx="2">
                  <c:v>37213</c:v>
                </c:pt>
                <c:pt idx="3">
                  <c:v>17293</c:v>
                </c:pt>
                <c:pt idx="4">
                  <c:v>15316</c:v>
                </c:pt>
              </c:numCache>
            </c:numRef>
          </c:val>
          <c:smooth val="0"/>
          <c:extLst>
            <c:ext xmlns:c16="http://schemas.microsoft.com/office/drawing/2014/chart" uri="{C3380CC4-5D6E-409C-BE32-E72D297353CC}">
              <c16:uniqueId val="{00000001-45FF-4B22-9A3E-2E97708D173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3"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東京都八王子市　八王子市営旭町駐車場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2" t="s">
        <v>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c r="AQ7" s="122" t="s">
        <v>2</v>
      </c>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4"/>
      <c r="CF7" s="122" t="s">
        <v>3</v>
      </c>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4"/>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5" t="s">
        <v>5</v>
      </c>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2"/>
      <c r="GZ7" s="2"/>
      <c r="HA7" s="2"/>
      <c r="HB7" s="2"/>
      <c r="HC7" s="2"/>
      <c r="HD7" s="2"/>
      <c r="HE7" s="2"/>
      <c r="HF7" s="2"/>
      <c r="HG7" s="2"/>
      <c r="HH7" s="2"/>
      <c r="HI7" s="2"/>
      <c r="HJ7" s="2"/>
      <c r="HK7" s="2"/>
      <c r="HL7" s="2"/>
      <c r="HM7" s="2"/>
      <c r="HN7" s="2"/>
      <c r="HO7" s="2"/>
      <c r="HP7" s="2"/>
      <c r="HQ7" s="2"/>
      <c r="HR7" s="2"/>
      <c r="HS7" s="2"/>
      <c r="HT7" s="2"/>
      <c r="HU7" s="2"/>
      <c r="HV7" s="2"/>
      <c r="HW7" s="2"/>
      <c r="HX7" s="125" t="s">
        <v>6</v>
      </c>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t="s">
        <v>7</v>
      </c>
      <c r="JR7" s="125"/>
      <c r="JS7" s="125"/>
      <c r="JT7" s="125"/>
      <c r="JU7" s="125"/>
      <c r="JV7" s="125"/>
      <c r="JW7" s="125"/>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t="s">
        <v>8</v>
      </c>
      <c r="LK7" s="125"/>
      <c r="LL7" s="125"/>
      <c r="LM7" s="125"/>
      <c r="LN7" s="125"/>
      <c r="LO7" s="125"/>
      <c r="LP7" s="125"/>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3"/>
      <c r="ND7" s="135" t="s">
        <v>9</v>
      </c>
      <c r="NE7" s="136"/>
      <c r="NF7" s="136"/>
      <c r="NG7" s="136"/>
      <c r="NH7" s="136"/>
      <c r="NI7" s="136"/>
      <c r="NJ7" s="136"/>
      <c r="NK7" s="136"/>
      <c r="NL7" s="136"/>
      <c r="NM7" s="136"/>
      <c r="NN7" s="136"/>
      <c r="NO7" s="136"/>
      <c r="NP7" s="136"/>
      <c r="NQ7" s="137"/>
    </row>
    <row r="8" spans="1:382" ht="18.75" customHeight="1" x14ac:dyDescent="0.15">
      <c r="A8" s="2"/>
      <c r="B8" s="116" t="str">
        <f>データ!J7</f>
        <v>法非適用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c r="AQ8" s="116" t="str">
        <f>データ!K7</f>
        <v>駐車場整備事業</v>
      </c>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8"/>
      <c r="CF8" s="116" t="str">
        <f>データ!L7</f>
        <v>-</v>
      </c>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8"/>
      <c r="DU8" s="103" t="str">
        <f>データ!M7</f>
        <v>Ａ２Ｂ１</v>
      </c>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t="str">
        <f>データ!N7</f>
        <v>非設置</v>
      </c>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2"/>
      <c r="GZ8" s="2"/>
      <c r="HA8" s="2"/>
      <c r="HB8" s="2"/>
      <c r="HC8" s="2"/>
      <c r="HD8" s="2"/>
      <c r="HE8" s="2"/>
      <c r="HF8" s="2"/>
      <c r="HG8" s="2"/>
      <c r="HH8" s="2"/>
      <c r="HI8" s="2"/>
      <c r="HJ8" s="2"/>
      <c r="HK8" s="2"/>
      <c r="HL8" s="2"/>
      <c r="HM8" s="2"/>
      <c r="HN8" s="2"/>
      <c r="HO8" s="2"/>
      <c r="HP8" s="2"/>
      <c r="HQ8" s="2"/>
      <c r="HR8" s="2"/>
      <c r="HS8" s="2"/>
      <c r="HT8" s="2"/>
      <c r="HU8" s="2"/>
      <c r="HV8" s="2"/>
      <c r="HW8" s="2"/>
      <c r="HX8" s="103" t="str">
        <f>データ!S7</f>
        <v>商業施設</v>
      </c>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t="str">
        <f>データ!T7</f>
        <v>有</v>
      </c>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19">
        <f>データ!U7</f>
        <v>4778</v>
      </c>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3"/>
      <c r="ND8" s="130" t="s">
        <v>10</v>
      </c>
      <c r="NE8" s="131"/>
      <c r="NF8" s="120" t="s">
        <v>11</v>
      </c>
      <c r="NG8" s="120"/>
      <c r="NH8" s="120"/>
      <c r="NI8" s="120"/>
      <c r="NJ8" s="120"/>
      <c r="NK8" s="120"/>
      <c r="NL8" s="120"/>
      <c r="NM8" s="120"/>
      <c r="NN8" s="120"/>
      <c r="NO8" s="120"/>
      <c r="NP8" s="120"/>
      <c r="NQ8" s="121"/>
    </row>
    <row r="9" spans="1:382" ht="18.75" customHeight="1" x14ac:dyDescent="0.15">
      <c r="A9" s="2"/>
      <c r="B9" s="122"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22" t="s">
        <v>13</v>
      </c>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4"/>
      <c r="CF9" s="122" t="s">
        <v>14</v>
      </c>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4"/>
      <c r="DU9" s="125" t="s">
        <v>15</v>
      </c>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5" t="s">
        <v>16</v>
      </c>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t="s">
        <v>17</v>
      </c>
      <c r="JR9" s="125"/>
      <c r="JS9" s="125"/>
      <c r="JT9" s="125"/>
      <c r="JU9" s="125"/>
      <c r="JV9" s="125"/>
      <c r="JW9" s="125"/>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t="s">
        <v>18</v>
      </c>
      <c r="LK9" s="125"/>
      <c r="LL9" s="125"/>
      <c r="LM9" s="125"/>
      <c r="LN9" s="125"/>
      <c r="LO9" s="125"/>
      <c r="LP9" s="125"/>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3"/>
      <c r="ND9" s="126" t="s">
        <v>19</v>
      </c>
      <c r="NE9" s="127"/>
      <c r="NF9" s="128" t="s">
        <v>20</v>
      </c>
      <c r="NG9" s="128"/>
      <c r="NH9" s="128"/>
      <c r="NI9" s="128"/>
      <c r="NJ9" s="128"/>
      <c r="NK9" s="128"/>
      <c r="NL9" s="128"/>
      <c r="NM9" s="128"/>
      <c r="NN9" s="128"/>
      <c r="NO9" s="128"/>
      <c r="NP9" s="128"/>
      <c r="NQ9" s="129"/>
    </row>
    <row r="10" spans="1:382" ht="18.75" customHeight="1" x14ac:dyDescent="0.15">
      <c r="A10" s="2"/>
      <c r="B10" s="110" t="str">
        <f>データ!O7</f>
        <v>該当数値なし</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c r="AQ10" s="113" t="s">
        <v>120</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t="str">
        <f>データ!Q7</f>
        <v>地下式</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27</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9">
        <f>データ!V7</f>
        <v>150</v>
      </c>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f>データ!W7</f>
        <v>400</v>
      </c>
      <c r="JR10" s="119"/>
      <c r="JS10" s="119"/>
      <c r="JT10" s="119"/>
      <c r="JU10" s="119"/>
      <c r="JV10" s="119"/>
      <c r="JW10" s="119"/>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03" t="str">
        <f>データ!X7</f>
        <v>利用料金制</v>
      </c>
      <c r="LK10" s="103"/>
      <c r="LL10" s="103"/>
      <c r="LM10" s="103"/>
      <c r="LN10" s="103"/>
      <c r="LO10" s="103"/>
      <c r="LP10" s="103"/>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2"/>
      <c r="ND10" s="104" t="s">
        <v>21</v>
      </c>
      <c r="NE10" s="105"/>
      <c r="NF10" s="106" t="s">
        <v>22</v>
      </c>
      <c r="NG10" s="106"/>
      <c r="NH10" s="106"/>
      <c r="NI10" s="106"/>
      <c r="NJ10" s="106"/>
      <c r="NK10" s="106"/>
      <c r="NL10" s="106"/>
      <c r="NM10" s="106"/>
      <c r="NN10" s="106"/>
      <c r="NO10" s="106"/>
      <c r="NP10" s="106"/>
      <c r="NQ10" s="107"/>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8" t="s">
        <v>23</v>
      </c>
      <c r="NE11" s="108"/>
      <c r="NF11" s="108"/>
      <c r="NG11" s="108"/>
      <c r="NH11" s="108"/>
      <c r="NI11" s="108"/>
      <c r="NJ11" s="108"/>
      <c r="NK11" s="108"/>
      <c r="NL11" s="108"/>
      <c r="NM11" s="108"/>
      <c r="NN11" s="108"/>
      <c r="NO11" s="108"/>
      <c r="NP11" s="108"/>
      <c r="NQ11" s="108"/>
      <c r="NR11" s="108"/>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8"/>
      <c r="NE12" s="108"/>
      <c r="NF12" s="108"/>
      <c r="NG12" s="108"/>
      <c r="NH12" s="108"/>
      <c r="NI12" s="108"/>
      <c r="NJ12" s="108"/>
      <c r="NK12" s="108"/>
      <c r="NL12" s="108"/>
      <c r="NM12" s="108"/>
      <c r="NN12" s="108"/>
      <c r="NO12" s="108"/>
      <c r="NP12" s="108"/>
      <c r="NQ12" s="108"/>
      <c r="NR12" s="10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9"/>
      <c r="NE13" s="109"/>
      <c r="NF13" s="109"/>
      <c r="NG13" s="109"/>
      <c r="NH13" s="109"/>
      <c r="NI13" s="109"/>
      <c r="NJ13" s="109"/>
      <c r="NK13" s="109"/>
      <c r="NL13" s="109"/>
      <c r="NM13" s="109"/>
      <c r="NN13" s="109"/>
      <c r="NO13" s="109"/>
      <c r="NP13" s="109"/>
      <c r="NQ13" s="109"/>
      <c r="NR13" s="109"/>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100" t="s">
        <v>132</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76.5</v>
      </c>
      <c r="V31" s="98"/>
      <c r="W31" s="98"/>
      <c r="X31" s="98"/>
      <c r="Y31" s="98"/>
      <c r="Z31" s="98"/>
      <c r="AA31" s="98"/>
      <c r="AB31" s="98"/>
      <c r="AC31" s="98"/>
      <c r="AD31" s="98"/>
      <c r="AE31" s="98"/>
      <c r="AF31" s="98"/>
      <c r="AG31" s="98"/>
      <c r="AH31" s="98"/>
      <c r="AI31" s="98"/>
      <c r="AJ31" s="98"/>
      <c r="AK31" s="98"/>
      <c r="AL31" s="98"/>
      <c r="AM31" s="98"/>
      <c r="AN31" s="98">
        <f>データ!Z7</f>
        <v>70.7</v>
      </c>
      <c r="AO31" s="98"/>
      <c r="AP31" s="98"/>
      <c r="AQ31" s="98"/>
      <c r="AR31" s="98"/>
      <c r="AS31" s="98"/>
      <c r="AT31" s="98"/>
      <c r="AU31" s="98"/>
      <c r="AV31" s="98"/>
      <c r="AW31" s="98"/>
      <c r="AX31" s="98"/>
      <c r="AY31" s="98"/>
      <c r="AZ31" s="98"/>
      <c r="BA31" s="98"/>
      <c r="BB31" s="98"/>
      <c r="BC31" s="98"/>
      <c r="BD31" s="98"/>
      <c r="BE31" s="98"/>
      <c r="BF31" s="98"/>
      <c r="BG31" s="98">
        <f>データ!AA7</f>
        <v>80.099999999999994</v>
      </c>
      <c r="BH31" s="98"/>
      <c r="BI31" s="98"/>
      <c r="BJ31" s="98"/>
      <c r="BK31" s="98"/>
      <c r="BL31" s="98"/>
      <c r="BM31" s="98"/>
      <c r="BN31" s="98"/>
      <c r="BO31" s="98"/>
      <c r="BP31" s="98"/>
      <c r="BQ31" s="98"/>
      <c r="BR31" s="98"/>
      <c r="BS31" s="98"/>
      <c r="BT31" s="98"/>
      <c r="BU31" s="98"/>
      <c r="BV31" s="98"/>
      <c r="BW31" s="98"/>
      <c r="BX31" s="98"/>
      <c r="BY31" s="98"/>
      <c r="BZ31" s="98">
        <f>データ!AB7</f>
        <v>87.8</v>
      </c>
      <c r="CA31" s="98"/>
      <c r="CB31" s="98"/>
      <c r="CC31" s="98"/>
      <c r="CD31" s="98"/>
      <c r="CE31" s="98"/>
      <c r="CF31" s="98"/>
      <c r="CG31" s="98"/>
      <c r="CH31" s="98"/>
      <c r="CI31" s="98"/>
      <c r="CJ31" s="98"/>
      <c r="CK31" s="98"/>
      <c r="CL31" s="98"/>
      <c r="CM31" s="98"/>
      <c r="CN31" s="98"/>
      <c r="CO31" s="98"/>
      <c r="CP31" s="98"/>
      <c r="CQ31" s="98"/>
      <c r="CR31" s="98"/>
      <c r="CS31" s="98">
        <f>データ!AC7</f>
        <v>90.7</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67.599999999999994</v>
      </c>
      <c r="JD31" s="67"/>
      <c r="JE31" s="67"/>
      <c r="JF31" s="67"/>
      <c r="JG31" s="67"/>
      <c r="JH31" s="67"/>
      <c r="JI31" s="67"/>
      <c r="JJ31" s="67"/>
      <c r="JK31" s="67"/>
      <c r="JL31" s="67"/>
      <c r="JM31" s="67"/>
      <c r="JN31" s="67"/>
      <c r="JO31" s="67"/>
      <c r="JP31" s="67"/>
      <c r="JQ31" s="67"/>
      <c r="JR31" s="67"/>
      <c r="JS31" s="67"/>
      <c r="JT31" s="67"/>
      <c r="JU31" s="68"/>
      <c r="JV31" s="66">
        <f>データ!DL7</f>
        <v>50</v>
      </c>
      <c r="JW31" s="67"/>
      <c r="JX31" s="67"/>
      <c r="JY31" s="67"/>
      <c r="JZ31" s="67"/>
      <c r="KA31" s="67"/>
      <c r="KB31" s="67"/>
      <c r="KC31" s="67"/>
      <c r="KD31" s="67"/>
      <c r="KE31" s="67"/>
      <c r="KF31" s="67"/>
      <c r="KG31" s="67"/>
      <c r="KH31" s="67"/>
      <c r="KI31" s="67"/>
      <c r="KJ31" s="67"/>
      <c r="KK31" s="67"/>
      <c r="KL31" s="67"/>
      <c r="KM31" s="67"/>
      <c r="KN31" s="68"/>
      <c r="KO31" s="66">
        <f>データ!DM7</f>
        <v>43.9</v>
      </c>
      <c r="KP31" s="67"/>
      <c r="KQ31" s="67"/>
      <c r="KR31" s="67"/>
      <c r="KS31" s="67"/>
      <c r="KT31" s="67"/>
      <c r="KU31" s="67"/>
      <c r="KV31" s="67"/>
      <c r="KW31" s="67"/>
      <c r="KX31" s="67"/>
      <c r="KY31" s="67"/>
      <c r="KZ31" s="67"/>
      <c r="LA31" s="67"/>
      <c r="LB31" s="67"/>
      <c r="LC31" s="67"/>
      <c r="LD31" s="67"/>
      <c r="LE31" s="67"/>
      <c r="LF31" s="67"/>
      <c r="LG31" s="68"/>
      <c r="LH31" s="66">
        <f>データ!DN7</f>
        <v>45.3</v>
      </c>
      <c r="LI31" s="67"/>
      <c r="LJ31" s="67"/>
      <c r="LK31" s="67"/>
      <c r="LL31" s="67"/>
      <c r="LM31" s="67"/>
      <c r="LN31" s="67"/>
      <c r="LO31" s="67"/>
      <c r="LP31" s="67"/>
      <c r="LQ31" s="67"/>
      <c r="LR31" s="67"/>
      <c r="LS31" s="67"/>
      <c r="LT31" s="67"/>
      <c r="LU31" s="67"/>
      <c r="LV31" s="67"/>
      <c r="LW31" s="67"/>
      <c r="LX31" s="67"/>
      <c r="LY31" s="67"/>
      <c r="LZ31" s="68"/>
      <c r="MA31" s="66">
        <f>データ!DO7</f>
        <v>43.3</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121.8</v>
      </c>
      <c r="V32" s="98"/>
      <c r="W32" s="98"/>
      <c r="X32" s="98"/>
      <c r="Y32" s="98"/>
      <c r="Z32" s="98"/>
      <c r="AA32" s="98"/>
      <c r="AB32" s="98"/>
      <c r="AC32" s="98"/>
      <c r="AD32" s="98"/>
      <c r="AE32" s="98"/>
      <c r="AF32" s="98"/>
      <c r="AG32" s="98"/>
      <c r="AH32" s="98"/>
      <c r="AI32" s="98"/>
      <c r="AJ32" s="98"/>
      <c r="AK32" s="98"/>
      <c r="AL32" s="98"/>
      <c r="AM32" s="98"/>
      <c r="AN32" s="98">
        <f>データ!AE7</f>
        <v>111.3</v>
      </c>
      <c r="AO32" s="98"/>
      <c r="AP32" s="98"/>
      <c r="AQ32" s="98"/>
      <c r="AR32" s="98"/>
      <c r="AS32" s="98"/>
      <c r="AT32" s="98"/>
      <c r="AU32" s="98"/>
      <c r="AV32" s="98"/>
      <c r="AW32" s="98"/>
      <c r="AX32" s="98"/>
      <c r="AY32" s="98"/>
      <c r="AZ32" s="98"/>
      <c r="BA32" s="98"/>
      <c r="BB32" s="98"/>
      <c r="BC32" s="98"/>
      <c r="BD32" s="98"/>
      <c r="BE32" s="98"/>
      <c r="BF32" s="98"/>
      <c r="BG32" s="98">
        <f>データ!AF7</f>
        <v>158.80000000000001</v>
      </c>
      <c r="BH32" s="98"/>
      <c r="BI32" s="98"/>
      <c r="BJ32" s="98"/>
      <c r="BK32" s="98"/>
      <c r="BL32" s="98"/>
      <c r="BM32" s="98"/>
      <c r="BN32" s="98"/>
      <c r="BO32" s="98"/>
      <c r="BP32" s="98"/>
      <c r="BQ32" s="98"/>
      <c r="BR32" s="98"/>
      <c r="BS32" s="98"/>
      <c r="BT32" s="98"/>
      <c r="BU32" s="98"/>
      <c r="BV32" s="98"/>
      <c r="BW32" s="98"/>
      <c r="BX32" s="98"/>
      <c r="BY32" s="98"/>
      <c r="BZ32" s="98">
        <f>データ!AG7</f>
        <v>120.9</v>
      </c>
      <c r="CA32" s="98"/>
      <c r="CB32" s="98"/>
      <c r="CC32" s="98"/>
      <c r="CD32" s="98"/>
      <c r="CE32" s="98"/>
      <c r="CF32" s="98"/>
      <c r="CG32" s="98"/>
      <c r="CH32" s="98"/>
      <c r="CI32" s="98"/>
      <c r="CJ32" s="98"/>
      <c r="CK32" s="98"/>
      <c r="CL32" s="98"/>
      <c r="CM32" s="98"/>
      <c r="CN32" s="98"/>
      <c r="CO32" s="98"/>
      <c r="CP32" s="98"/>
      <c r="CQ32" s="98"/>
      <c r="CR32" s="98"/>
      <c r="CS32" s="98">
        <f>データ!AH7</f>
        <v>123.1</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6.5</v>
      </c>
      <c r="EM32" s="98"/>
      <c r="EN32" s="98"/>
      <c r="EO32" s="98"/>
      <c r="EP32" s="98"/>
      <c r="EQ32" s="98"/>
      <c r="ER32" s="98"/>
      <c r="ES32" s="98"/>
      <c r="ET32" s="98"/>
      <c r="EU32" s="98"/>
      <c r="EV32" s="98"/>
      <c r="EW32" s="98"/>
      <c r="EX32" s="98"/>
      <c r="EY32" s="98"/>
      <c r="EZ32" s="98"/>
      <c r="FA32" s="98"/>
      <c r="FB32" s="98"/>
      <c r="FC32" s="98"/>
      <c r="FD32" s="98"/>
      <c r="FE32" s="98">
        <f>データ!AP7</f>
        <v>10.1</v>
      </c>
      <c r="FF32" s="98"/>
      <c r="FG32" s="98"/>
      <c r="FH32" s="98"/>
      <c r="FI32" s="98"/>
      <c r="FJ32" s="98"/>
      <c r="FK32" s="98"/>
      <c r="FL32" s="98"/>
      <c r="FM32" s="98"/>
      <c r="FN32" s="98"/>
      <c r="FO32" s="98"/>
      <c r="FP32" s="98"/>
      <c r="FQ32" s="98"/>
      <c r="FR32" s="98"/>
      <c r="FS32" s="98"/>
      <c r="FT32" s="98"/>
      <c r="FU32" s="98"/>
      <c r="FV32" s="98"/>
      <c r="FW32" s="98"/>
      <c r="FX32" s="98">
        <f>データ!AQ7</f>
        <v>8.6</v>
      </c>
      <c r="FY32" s="98"/>
      <c r="FZ32" s="98"/>
      <c r="GA32" s="98"/>
      <c r="GB32" s="98"/>
      <c r="GC32" s="98"/>
      <c r="GD32" s="98"/>
      <c r="GE32" s="98"/>
      <c r="GF32" s="98"/>
      <c r="GG32" s="98"/>
      <c r="GH32" s="98"/>
      <c r="GI32" s="98"/>
      <c r="GJ32" s="98"/>
      <c r="GK32" s="98"/>
      <c r="GL32" s="98"/>
      <c r="GM32" s="98"/>
      <c r="GN32" s="98"/>
      <c r="GO32" s="98"/>
      <c r="GP32" s="98"/>
      <c r="GQ32" s="98">
        <f>データ!AR7</f>
        <v>7.6</v>
      </c>
      <c r="GR32" s="98"/>
      <c r="GS32" s="98"/>
      <c r="GT32" s="98"/>
      <c r="GU32" s="98"/>
      <c r="GV32" s="98"/>
      <c r="GW32" s="98"/>
      <c r="GX32" s="98"/>
      <c r="GY32" s="98"/>
      <c r="GZ32" s="98"/>
      <c r="HA32" s="98"/>
      <c r="HB32" s="98"/>
      <c r="HC32" s="98"/>
      <c r="HD32" s="98"/>
      <c r="HE32" s="98"/>
      <c r="HF32" s="98"/>
      <c r="HG32" s="98"/>
      <c r="HH32" s="98"/>
      <c r="HI32" s="98"/>
      <c r="HJ32" s="98">
        <f>データ!AS7</f>
        <v>6.6</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184.2</v>
      </c>
      <c r="JD32" s="67"/>
      <c r="JE32" s="67"/>
      <c r="JF32" s="67"/>
      <c r="JG32" s="67"/>
      <c r="JH32" s="67"/>
      <c r="JI32" s="67"/>
      <c r="JJ32" s="67"/>
      <c r="JK32" s="67"/>
      <c r="JL32" s="67"/>
      <c r="JM32" s="67"/>
      <c r="JN32" s="67"/>
      <c r="JO32" s="67"/>
      <c r="JP32" s="67"/>
      <c r="JQ32" s="67"/>
      <c r="JR32" s="67"/>
      <c r="JS32" s="67"/>
      <c r="JT32" s="67"/>
      <c r="JU32" s="68"/>
      <c r="JV32" s="66">
        <f>データ!DQ7</f>
        <v>153.80000000000001</v>
      </c>
      <c r="JW32" s="67"/>
      <c r="JX32" s="67"/>
      <c r="JY32" s="67"/>
      <c r="JZ32" s="67"/>
      <c r="KA32" s="67"/>
      <c r="KB32" s="67"/>
      <c r="KC32" s="67"/>
      <c r="KD32" s="67"/>
      <c r="KE32" s="67"/>
      <c r="KF32" s="67"/>
      <c r="KG32" s="67"/>
      <c r="KH32" s="67"/>
      <c r="KI32" s="67"/>
      <c r="KJ32" s="67"/>
      <c r="KK32" s="67"/>
      <c r="KL32" s="67"/>
      <c r="KM32" s="67"/>
      <c r="KN32" s="68"/>
      <c r="KO32" s="66">
        <f>データ!DR7</f>
        <v>163.5</v>
      </c>
      <c r="KP32" s="67"/>
      <c r="KQ32" s="67"/>
      <c r="KR32" s="67"/>
      <c r="KS32" s="67"/>
      <c r="KT32" s="67"/>
      <c r="KU32" s="67"/>
      <c r="KV32" s="67"/>
      <c r="KW32" s="67"/>
      <c r="KX32" s="67"/>
      <c r="KY32" s="67"/>
      <c r="KZ32" s="67"/>
      <c r="LA32" s="67"/>
      <c r="LB32" s="67"/>
      <c r="LC32" s="67"/>
      <c r="LD32" s="67"/>
      <c r="LE32" s="67"/>
      <c r="LF32" s="67"/>
      <c r="LG32" s="68"/>
      <c r="LH32" s="66">
        <f>データ!DS7</f>
        <v>178.3</v>
      </c>
      <c r="LI32" s="67"/>
      <c r="LJ32" s="67"/>
      <c r="LK32" s="67"/>
      <c r="LL32" s="67"/>
      <c r="LM32" s="67"/>
      <c r="LN32" s="67"/>
      <c r="LO32" s="67"/>
      <c r="LP32" s="67"/>
      <c r="LQ32" s="67"/>
      <c r="LR32" s="67"/>
      <c r="LS32" s="67"/>
      <c r="LT32" s="67"/>
      <c r="LU32" s="67"/>
      <c r="LV32" s="67"/>
      <c r="LW32" s="67"/>
      <c r="LX32" s="67"/>
      <c r="LY32" s="67"/>
      <c r="LZ32" s="68"/>
      <c r="MA32" s="66">
        <f>データ!DT7</f>
        <v>181.9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100" t="s">
        <v>133</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131</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-30.8</v>
      </c>
      <c r="EM52" s="98"/>
      <c r="EN52" s="98"/>
      <c r="EO52" s="98"/>
      <c r="EP52" s="98"/>
      <c r="EQ52" s="98"/>
      <c r="ER52" s="98"/>
      <c r="ES52" s="98"/>
      <c r="ET52" s="98"/>
      <c r="EU52" s="98"/>
      <c r="EV52" s="98"/>
      <c r="EW52" s="98"/>
      <c r="EX52" s="98"/>
      <c r="EY52" s="98"/>
      <c r="EZ52" s="98"/>
      <c r="FA52" s="98"/>
      <c r="FB52" s="98"/>
      <c r="FC52" s="98"/>
      <c r="FD52" s="98"/>
      <c r="FE52" s="98">
        <f>データ!BG7</f>
        <v>-41.6</v>
      </c>
      <c r="FF52" s="98"/>
      <c r="FG52" s="98"/>
      <c r="FH52" s="98"/>
      <c r="FI52" s="98"/>
      <c r="FJ52" s="98"/>
      <c r="FK52" s="98"/>
      <c r="FL52" s="98"/>
      <c r="FM52" s="98"/>
      <c r="FN52" s="98"/>
      <c r="FO52" s="98"/>
      <c r="FP52" s="98"/>
      <c r="FQ52" s="98"/>
      <c r="FR52" s="98"/>
      <c r="FS52" s="98"/>
      <c r="FT52" s="98"/>
      <c r="FU52" s="98"/>
      <c r="FV52" s="98"/>
      <c r="FW52" s="98"/>
      <c r="FX52" s="98">
        <f>データ!BH7</f>
        <v>-35.1</v>
      </c>
      <c r="FY52" s="98"/>
      <c r="FZ52" s="98"/>
      <c r="GA52" s="98"/>
      <c r="GB52" s="98"/>
      <c r="GC52" s="98"/>
      <c r="GD52" s="98"/>
      <c r="GE52" s="98"/>
      <c r="GF52" s="98"/>
      <c r="GG52" s="98"/>
      <c r="GH52" s="98"/>
      <c r="GI52" s="98"/>
      <c r="GJ52" s="98"/>
      <c r="GK52" s="98"/>
      <c r="GL52" s="98"/>
      <c r="GM52" s="98"/>
      <c r="GN52" s="98"/>
      <c r="GO52" s="98"/>
      <c r="GP52" s="98"/>
      <c r="GQ52" s="98">
        <f>データ!BI7</f>
        <v>-20.2</v>
      </c>
      <c r="GR52" s="98"/>
      <c r="GS52" s="98"/>
      <c r="GT52" s="98"/>
      <c r="GU52" s="98"/>
      <c r="GV52" s="98"/>
      <c r="GW52" s="98"/>
      <c r="GX52" s="98"/>
      <c r="GY52" s="98"/>
      <c r="GZ52" s="98"/>
      <c r="HA52" s="98"/>
      <c r="HB52" s="98"/>
      <c r="HC52" s="98"/>
      <c r="HD52" s="98"/>
      <c r="HE52" s="98"/>
      <c r="HF52" s="98"/>
      <c r="HG52" s="98"/>
      <c r="HH52" s="98"/>
      <c r="HI52" s="98"/>
      <c r="HJ52" s="98">
        <f>データ!BJ7</f>
        <v>-15.1</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-16437</v>
      </c>
      <c r="JD52" s="97"/>
      <c r="JE52" s="97"/>
      <c r="JF52" s="97"/>
      <c r="JG52" s="97"/>
      <c r="JH52" s="97"/>
      <c r="JI52" s="97"/>
      <c r="JJ52" s="97"/>
      <c r="JK52" s="97"/>
      <c r="JL52" s="97"/>
      <c r="JM52" s="97"/>
      <c r="JN52" s="97"/>
      <c r="JO52" s="97"/>
      <c r="JP52" s="97"/>
      <c r="JQ52" s="97"/>
      <c r="JR52" s="97"/>
      <c r="JS52" s="97"/>
      <c r="JT52" s="97"/>
      <c r="JU52" s="97"/>
      <c r="JV52" s="97">
        <f>データ!BR7</f>
        <v>-19487</v>
      </c>
      <c r="JW52" s="97"/>
      <c r="JX52" s="97"/>
      <c r="JY52" s="97"/>
      <c r="JZ52" s="97"/>
      <c r="KA52" s="97"/>
      <c r="KB52" s="97"/>
      <c r="KC52" s="97"/>
      <c r="KD52" s="97"/>
      <c r="KE52" s="97"/>
      <c r="KF52" s="97"/>
      <c r="KG52" s="97"/>
      <c r="KH52" s="97"/>
      <c r="KI52" s="97"/>
      <c r="KJ52" s="97"/>
      <c r="KK52" s="97"/>
      <c r="KL52" s="97"/>
      <c r="KM52" s="97"/>
      <c r="KN52" s="97"/>
      <c r="KO52" s="97">
        <f>データ!BS7</f>
        <v>2631</v>
      </c>
      <c r="KP52" s="97"/>
      <c r="KQ52" s="97"/>
      <c r="KR52" s="97"/>
      <c r="KS52" s="97"/>
      <c r="KT52" s="97"/>
      <c r="KU52" s="97"/>
      <c r="KV52" s="97"/>
      <c r="KW52" s="97"/>
      <c r="KX52" s="97"/>
      <c r="KY52" s="97"/>
      <c r="KZ52" s="97"/>
      <c r="LA52" s="97"/>
      <c r="LB52" s="97"/>
      <c r="LC52" s="97"/>
      <c r="LD52" s="97"/>
      <c r="LE52" s="97"/>
      <c r="LF52" s="97"/>
      <c r="LG52" s="97"/>
      <c r="LH52" s="97">
        <f>データ!BT7</f>
        <v>-8583</v>
      </c>
      <c r="LI52" s="97"/>
      <c r="LJ52" s="97"/>
      <c r="LK52" s="97"/>
      <c r="LL52" s="97"/>
      <c r="LM52" s="97"/>
      <c r="LN52" s="97"/>
      <c r="LO52" s="97"/>
      <c r="LP52" s="97"/>
      <c r="LQ52" s="97"/>
      <c r="LR52" s="97"/>
      <c r="LS52" s="97"/>
      <c r="LT52" s="97"/>
      <c r="LU52" s="97"/>
      <c r="LV52" s="97"/>
      <c r="LW52" s="97"/>
      <c r="LX52" s="97"/>
      <c r="LY52" s="97"/>
      <c r="LZ52" s="97"/>
      <c r="MA52" s="97">
        <f>データ!BU7</f>
        <v>-7047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54</v>
      </c>
      <c r="V53" s="97"/>
      <c r="W53" s="97"/>
      <c r="X53" s="97"/>
      <c r="Y53" s="97"/>
      <c r="Z53" s="97"/>
      <c r="AA53" s="97"/>
      <c r="AB53" s="97"/>
      <c r="AC53" s="97"/>
      <c r="AD53" s="97"/>
      <c r="AE53" s="97"/>
      <c r="AF53" s="97"/>
      <c r="AG53" s="97"/>
      <c r="AH53" s="97"/>
      <c r="AI53" s="97"/>
      <c r="AJ53" s="97"/>
      <c r="AK53" s="97"/>
      <c r="AL53" s="97"/>
      <c r="AM53" s="97"/>
      <c r="AN53" s="97">
        <f>データ!BA7</f>
        <v>654</v>
      </c>
      <c r="AO53" s="97"/>
      <c r="AP53" s="97"/>
      <c r="AQ53" s="97"/>
      <c r="AR53" s="97"/>
      <c r="AS53" s="97"/>
      <c r="AT53" s="97"/>
      <c r="AU53" s="97"/>
      <c r="AV53" s="97"/>
      <c r="AW53" s="97"/>
      <c r="AX53" s="97"/>
      <c r="AY53" s="97"/>
      <c r="AZ53" s="97"/>
      <c r="BA53" s="97"/>
      <c r="BB53" s="97"/>
      <c r="BC53" s="97"/>
      <c r="BD53" s="97"/>
      <c r="BE53" s="97"/>
      <c r="BF53" s="97"/>
      <c r="BG53" s="97">
        <f>データ!BB7</f>
        <v>2466</v>
      </c>
      <c r="BH53" s="97"/>
      <c r="BI53" s="97"/>
      <c r="BJ53" s="97"/>
      <c r="BK53" s="97"/>
      <c r="BL53" s="97"/>
      <c r="BM53" s="97"/>
      <c r="BN53" s="97"/>
      <c r="BO53" s="97"/>
      <c r="BP53" s="97"/>
      <c r="BQ53" s="97"/>
      <c r="BR53" s="97"/>
      <c r="BS53" s="97"/>
      <c r="BT53" s="97"/>
      <c r="BU53" s="97"/>
      <c r="BV53" s="97"/>
      <c r="BW53" s="97"/>
      <c r="BX53" s="97"/>
      <c r="BY53" s="97"/>
      <c r="BZ53" s="97">
        <f>データ!BC7</f>
        <v>58</v>
      </c>
      <c r="CA53" s="97"/>
      <c r="CB53" s="97"/>
      <c r="CC53" s="97"/>
      <c r="CD53" s="97"/>
      <c r="CE53" s="97"/>
      <c r="CF53" s="97"/>
      <c r="CG53" s="97"/>
      <c r="CH53" s="97"/>
      <c r="CI53" s="97"/>
      <c r="CJ53" s="97"/>
      <c r="CK53" s="97"/>
      <c r="CL53" s="97"/>
      <c r="CM53" s="97"/>
      <c r="CN53" s="97"/>
      <c r="CO53" s="97"/>
      <c r="CP53" s="97"/>
      <c r="CQ53" s="97"/>
      <c r="CR53" s="97"/>
      <c r="CS53" s="97">
        <f>データ!BD7</f>
        <v>49</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2.2000000000000002</v>
      </c>
      <c r="EM53" s="98"/>
      <c r="EN53" s="98"/>
      <c r="EO53" s="98"/>
      <c r="EP53" s="98"/>
      <c r="EQ53" s="98"/>
      <c r="ER53" s="98"/>
      <c r="ES53" s="98"/>
      <c r="ET53" s="98"/>
      <c r="EU53" s="98"/>
      <c r="EV53" s="98"/>
      <c r="EW53" s="98"/>
      <c r="EX53" s="98"/>
      <c r="EY53" s="98"/>
      <c r="EZ53" s="98"/>
      <c r="FA53" s="98"/>
      <c r="FB53" s="98"/>
      <c r="FC53" s="98"/>
      <c r="FD53" s="98"/>
      <c r="FE53" s="98">
        <f>データ!BL7</f>
        <v>-81</v>
      </c>
      <c r="FF53" s="98"/>
      <c r="FG53" s="98"/>
      <c r="FH53" s="98"/>
      <c r="FI53" s="98"/>
      <c r="FJ53" s="98"/>
      <c r="FK53" s="98"/>
      <c r="FL53" s="98"/>
      <c r="FM53" s="98"/>
      <c r="FN53" s="98"/>
      <c r="FO53" s="98"/>
      <c r="FP53" s="98"/>
      <c r="FQ53" s="98"/>
      <c r="FR53" s="98"/>
      <c r="FS53" s="98"/>
      <c r="FT53" s="98"/>
      <c r="FU53" s="98"/>
      <c r="FV53" s="98"/>
      <c r="FW53" s="98"/>
      <c r="FX53" s="98">
        <f>データ!BM7</f>
        <v>-25.1</v>
      </c>
      <c r="FY53" s="98"/>
      <c r="FZ53" s="98"/>
      <c r="GA53" s="98"/>
      <c r="GB53" s="98"/>
      <c r="GC53" s="98"/>
      <c r="GD53" s="98"/>
      <c r="GE53" s="98"/>
      <c r="GF53" s="98"/>
      <c r="GG53" s="98"/>
      <c r="GH53" s="98"/>
      <c r="GI53" s="98"/>
      <c r="GJ53" s="98"/>
      <c r="GK53" s="98"/>
      <c r="GL53" s="98"/>
      <c r="GM53" s="98"/>
      <c r="GN53" s="98"/>
      <c r="GO53" s="98"/>
      <c r="GP53" s="98"/>
      <c r="GQ53" s="98">
        <f>データ!BN7</f>
        <v>-18</v>
      </c>
      <c r="GR53" s="98"/>
      <c r="GS53" s="98"/>
      <c r="GT53" s="98"/>
      <c r="GU53" s="98"/>
      <c r="GV53" s="98"/>
      <c r="GW53" s="98"/>
      <c r="GX53" s="98"/>
      <c r="GY53" s="98"/>
      <c r="GZ53" s="98"/>
      <c r="HA53" s="98"/>
      <c r="HB53" s="98"/>
      <c r="HC53" s="98"/>
      <c r="HD53" s="98"/>
      <c r="HE53" s="98"/>
      <c r="HF53" s="98"/>
      <c r="HG53" s="98"/>
      <c r="HH53" s="98"/>
      <c r="HI53" s="98"/>
      <c r="HJ53" s="98">
        <f>データ!BO7</f>
        <v>-20.7</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16100</v>
      </c>
      <c r="JD53" s="97"/>
      <c r="JE53" s="97"/>
      <c r="JF53" s="97"/>
      <c r="JG53" s="97"/>
      <c r="JH53" s="97"/>
      <c r="JI53" s="97"/>
      <c r="JJ53" s="97"/>
      <c r="JK53" s="97"/>
      <c r="JL53" s="97"/>
      <c r="JM53" s="97"/>
      <c r="JN53" s="97"/>
      <c r="JO53" s="97"/>
      <c r="JP53" s="97"/>
      <c r="JQ53" s="97"/>
      <c r="JR53" s="97"/>
      <c r="JS53" s="97"/>
      <c r="JT53" s="97"/>
      <c r="JU53" s="97"/>
      <c r="JV53" s="97">
        <f>データ!BW7</f>
        <v>4836</v>
      </c>
      <c r="JW53" s="97"/>
      <c r="JX53" s="97"/>
      <c r="JY53" s="97"/>
      <c r="JZ53" s="97"/>
      <c r="KA53" s="97"/>
      <c r="KB53" s="97"/>
      <c r="KC53" s="97"/>
      <c r="KD53" s="97"/>
      <c r="KE53" s="97"/>
      <c r="KF53" s="97"/>
      <c r="KG53" s="97"/>
      <c r="KH53" s="97"/>
      <c r="KI53" s="97"/>
      <c r="KJ53" s="97"/>
      <c r="KK53" s="97"/>
      <c r="KL53" s="97"/>
      <c r="KM53" s="97"/>
      <c r="KN53" s="97"/>
      <c r="KO53" s="97">
        <f>データ!BX7</f>
        <v>37213</v>
      </c>
      <c r="KP53" s="97"/>
      <c r="KQ53" s="97"/>
      <c r="KR53" s="97"/>
      <c r="KS53" s="97"/>
      <c r="KT53" s="97"/>
      <c r="KU53" s="97"/>
      <c r="KV53" s="97"/>
      <c r="KW53" s="97"/>
      <c r="KX53" s="97"/>
      <c r="KY53" s="97"/>
      <c r="KZ53" s="97"/>
      <c r="LA53" s="97"/>
      <c r="LB53" s="97"/>
      <c r="LC53" s="97"/>
      <c r="LD53" s="97"/>
      <c r="LE53" s="97"/>
      <c r="LF53" s="97"/>
      <c r="LG53" s="97"/>
      <c r="LH53" s="97">
        <f>データ!BY7</f>
        <v>17293</v>
      </c>
      <c r="LI53" s="97"/>
      <c r="LJ53" s="97"/>
      <c r="LK53" s="97"/>
      <c r="LL53" s="97"/>
      <c r="LM53" s="97"/>
      <c r="LN53" s="97"/>
      <c r="LO53" s="97"/>
      <c r="LP53" s="97"/>
      <c r="LQ53" s="97"/>
      <c r="LR53" s="97"/>
      <c r="LS53" s="97"/>
      <c r="LT53" s="97"/>
      <c r="LU53" s="97"/>
      <c r="LV53" s="97"/>
      <c r="LW53" s="97"/>
      <c r="LX53" s="97"/>
      <c r="LY53" s="97"/>
      <c r="LZ53" s="97"/>
      <c r="MA53" s="97">
        <f>データ!BZ7</f>
        <v>15316</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130</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139910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163.69999999999999</v>
      </c>
      <c r="KB78" s="67"/>
      <c r="KC78" s="67"/>
      <c r="KD78" s="67"/>
      <c r="KE78" s="67"/>
      <c r="KF78" s="67"/>
      <c r="KG78" s="67"/>
      <c r="KH78" s="67"/>
      <c r="KI78" s="67"/>
      <c r="KJ78" s="67"/>
      <c r="KK78" s="67"/>
      <c r="KL78" s="67"/>
      <c r="KM78" s="67"/>
      <c r="KN78" s="67"/>
      <c r="KO78" s="68"/>
      <c r="KP78" s="66">
        <f>データ!DF7</f>
        <v>88</v>
      </c>
      <c r="KQ78" s="67"/>
      <c r="KR78" s="67"/>
      <c r="KS78" s="67"/>
      <c r="KT78" s="67"/>
      <c r="KU78" s="67"/>
      <c r="KV78" s="67"/>
      <c r="KW78" s="67"/>
      <c r="KX78" s="67"/>
      <c r="KY78" s="67"/>
      <c r="KZ78" s="67"/>
      <c r="LA78" s="67"/>
      <c r="LB78" s="67"/>
      <c r="LC78" s="67"/>
      <c r="LD78" s="68"/>
      <c r="LE78" s="66">
        <f>データ!DG7</f>
        <v>77.3</v>
      </c>
      <c r="LF78" s="67"/>
      <c r="LG78" s="67"/>
      <c r="LH78" s="67"/>
      <c r="LI78" s="67"/>
      <c r="LJ78" s="67"/>
      <c r="LK78" s="67"/>
      <c r="LL78" s="67"/>
      <c r="LM78" s="67"/>
      <c r="LN78" s="67"/>
      <c r="LO78" s="67"/>
      <c r="LP78" s="67"/>
      <c r="LQ78" s="67"/>
      <c r="LR78" s="67"/>
      <c r="LS78" s="68"/>
      <c r="LT78" s="66">
        <f>データ!DH7</f>
        <v>51.8</v>
      </c>
      <c r="LU78" s="67"/>
      <c r="LV78" s="67"/>
      <c r="LW78" s="67"/>
      <c r="LX78" s="67"/>
      <c r="LY78" s="67"/>
      <c r="LZ78" s="67"/>
      <c r="MA78" s="67"/>
      <c r="MB78" s="67"/>
      <c r="MC78" s="67"/>
      <c r="MD78" s="67"/>
      <c r="ME78" s="67"/>
      <c r="MF78" s="67"/>
      <c r="MG78" s="67"/>
      <c r="MH78" s="68"/>
      <c r="MI78" s="66">
        <f>データ!DI7</f>
        <v>45.3</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6L24+GavMh3kR9GcCroid7M4VzzNHVSwqlm6sYariHq/Bhqz+EVTYtGsRJuEERw/Kdp7naij0xzgCsXXE/PO3g==" saltValue="t7zOIbiCaEmaXfQDCf2CB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45" t="s">
        <v>64</v>
      </c>
      <c r="AK4" s="145"/>
      <c r="AL4" s="145"/>
      <c r="AM4" s="145"/>
      <c r="AN4" s="145"/>
      <c r="AO4" s="145"/>
      <c r="AP4" s="145"/>
      <c r="AQ4" s="145"/>
      <c r="AR4" s="145"/>
      <c r="AS4" s="145"/>
      <c r="AT4" s="145"/>
      <c r="AU4" s="146" t="s">
        <v>65</v>
      </c>
      <c r="AV4" s="145"/>
      <c r="AW4" s="145"/>
      <c r="AX4" s="145"/>
      <c r="AY4" s="145"/>
      <c r="AZ4" s="145"/>
      <c r="BA4" s="145"/>
      <c r="BB4" s="145"/>
      <c r="BC4" s="145"/>
      <c r="BD4" s="145"/>
      <c r="BE4" s="145"/>
      <c r="BF4" s="145" t="s">
        <v>66</v>
      </c>
      <c r="BG4" s="145"/>
      <c r="BH4" s="145"/>
      <c r="BI4" s="145"/>
      <c r="BJ4" s="145"/>
      <c r="BK4" s="145"/>
      <c r="BL4" s="145"/>
      <c r="BM4" s="145"/>
      <c r="BN4" s="145"/>
      <c r="BO4" s="145"/>
      <c r="BP4" s="145"/>
      <c r="BQ4" s="146" t="s">
        <v>67</v>
      </c>
      <c r="BR4" s="145"/>
      <c r="BS4" s="145"/>
      <c r="BT4" s="145"/>
      <c r="BU4" s="145"/>
      <c r="BV4" s="145"/>
      <c r="BW4" s="145"/>
      <c r="BX4" s="145"/>
      <c r="BY4" s="145"/>
      <c r="BZ4" s="145"/>
      <c r="CA4" s="145"/>
      <c r="CB4" s="145" t="s">
        <v>68</v>
      </c>
      <c r="CC4" s="145"/>
      <c r="CD4" s="145"/>
      <c r="CE4" s="145"/>
      <c r="CF4" s="145"/>
      <c r="CG4" s="145"/>
      <c r="CH4" s="145"/>
      <c r="CI4" s="145"/>
      <c r="CJ4" s="145"/>
      <c r="CK4" s="145"/>
      <c r="CL4" s="145"/>
      <c r="CM4" s="147" t="s">
        <v>69</v>
      </c>
      <c r="CN4" s="147" t="s">
        <v>70</v>
      </c>
      <c r="CO4" s="138" t="s">
        <v>71</v>
      </c>
      <c r="CP4" s="139"/>
      <c r="CQ4" s="139"/>
      <c r="CR4" s="139"/>
      <c r="CS4" s="139"/>
      <c r="CT4" s="139"/>
      <c r="CU4" s="139"/>
      <c r="CV4" s="139"/>
      <c r="CW4" s="139"/>
      <c r="CX4" s="139"/>
      <c r="CY4" s="140"/>
      <c r="CZ4" s="145" t="s">
        <v>72</v>
      </c>
      <c r="DA4" s="145"/>
      <c r="DB4" s="145"/>
      <c r="DC4" s="145"/>
      <c r="DD4" s="145"/>
      <c r="DE4" s="145"/>
      <c r="DF4" s="145"/>
      <c r="DG4" s="145"/>
      <c r="DH4" s="145"/>
      <c r="DI4" s="145"/>
      <c r="DJ4" s="14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101</v>
      </c>
      <c r="AN5" s="47" t="s">
        <v>93</v>
      </c>
      <c r="AO5" s="47" t="s">
        <v>94</v>
      </c>
      <c r="AP5" s="47" t="s">
        <v>95</v>
      </c>
      <c r="AQ5" s="47" t="s">
        <v>96</v>
      </c>
      <c r="AR5" s="47" t="s">
        <v>97</v>
      </c>
      <c r="AS5" s="47" t="s">
        <v>98</v>
      </c>
      <c r="AT5" s="47" t="s">
        <v>99</v>
      </c>
      <c r="AU5" s="47" t="s">
        <v>89</v>
      </c>
      <c r="AV5" s="47" t="s">
        <v>90</v>
      </c>
      <c r="AW5" s="47" t="s">
        <v>102</v>
      </c>
      <c r="AX5" s="47" t="s">
        <v>101</v>
      </c>
      <c r="AY5" s="47" t="s">
        <v>93</v>
      </c>
      <c r="AZ5" s="47" t="s">
        <v>94</v>
      </c>
      <c r="BA5" s="47" t="s">
        <v>95</v>
      </c>
      <c r="BB5" s="47" t="s">
        <v>96</v>
      </c>
      <c r="BC5" s="47" t="s">
        <v>97</v>
      </c>
      <c r="BD5" s="47" t="s">
        <v>98</v>
      </c>
      <c r="BE5" s="47" t="s">
        <v>99</v>
      </c>
      <c r="BF5" s="47" t="s">
        <v>89</v>
      </c>
      <c r="BG5" s="47" t="s">
        <v>103</v>
      </c>
      <c r="BH5" s="47" t="s">
        <v>100</v>
      </c>
      <c r="BI5" s="47" t="s">
        <v>101</v>
      </c>
      <c r="BJ5" s="47" t="s">
        <v>104</v>
      </c>
      <c r="BK5" s="47" t="s">
        <v>94</v>
      </c>
      <c r="BL5" s="47" t="s">
        <v>95</v>
      </c>
      <c r="BM5" s="47" t="s">
        <v>96</v>
      </c>
      <c r="BN5" s="47" t="s">
        <v>97</v>
      </c>
      <c r="BO5" s="47" t="s">
        <v>98</v>
      </c>
      <c r="BP5" s="47" t="s">
        <v>99</v>
      </c>
      <c r="BQ5" s="47" t="s">
        <v>105</v>
      </c>
      <c r="BR5" s="47" t="s">
        <v>90</v>
      </c>
      <c r="BS5" s="47" t="s">
        <v>102</v>
      </c>
      <c r="BT5" s="47" t="s">
        <v>101</v>
      </c>
      <c r="BU5" s="47" t="s">
        <v>106</v>
      </c>
      <c r="BV5" s="47" t="s">
        <v>94</v>
      </c>
      <c r="BW5" s="47" t="s">
        <v>95</v>
      </c>
      <c r="BX5" s="47" t="s">
        <v>96</v>
      </c>
      <c r="BY5" s="47" t="s">
        <v>97</v>
      </c>
      <c r="BZ5" s="47" t="s">
        <v>98</v>
      </c>
      <c r="CA5" s="47" t="s">
        <v>99</v>
      </c>
      <c r="CB5" s="47" t="s">
        <v>105</v>
      </c>
      <c r="CC5" s="47" t="s">
        <v>103</v>
      </c>
      <c r="CD5" s="47" t="s">
        <v>100</v>
      </c>
      <c r="CE5" s="47" t="s">
        <v>101</v>
      </c>
      <c r="CF5" s="47" t="s">
        <v>93</v>
      </c>
      <c r="CG5" s="47" t="s">
        <v>94</v>
      </c>
      <c r="CH5" s="47" t="s">
        <v>95</v>
      </c>
      <c r="CI5" s="47" t="s">
        <v>96</v>
      </c>
      <c r="CJ5" s="47" t="s">
        <v>97</v>
      </c>
      <c r="CK5" s="47" t="s">
        <v>98</v>
      </c>
      <c r="CL5" s="47" t="s">
        <v>99</v>
      </c>
      <c r="CM5" s="148"/>
      <c r="CN5" s="148"/>
      <c r="CO5" s="47" t="s">
        <v>89</v>
      </c>
      <c r="CP5" s="47" t="s">
        <v>103</v>
      </c>
      <c r="CQ5" s="47" t="s">
        <v>100</v>
      </c>
      <c r="CR5" s="47" t="s">
        <v>101</v>
      </c>
      <c r="CS5" s="47" t="s">
        <v>106</v>
      </c>
      <c r="CT5" s="47" t="s">
        <v>94</v>
      </c>
      <c r="CU5" s="47" t="s">
        <v>95</v>
      </c>
      <c r="CV5" s="47" t="s">
        <v>96</v>
      </c>
      <c r="CW5" s="47" t="s">
        <v>97</v>
      </c>
      <c r="CX5" s="47" t="s">
        <v>98</v>
      </c>
      <c r="CY5" s="47" t="s">
        <v>99</v>
      </c>
      <c r="CZ5" s="47" t="s">
        <v>89</v>
      </c>
      <c r="DA5" s="47" t="s">
        <v>90</v>
      </c>
      <c r="DB5" s="47" t="s">
        <v>102</v>
      </c>
      <c r="DC5" s="47" t="s">
        <v>101</v>
      </c>
      <c r="DD5" s="47" t="s">
        <v>93</v>
      </c>
      <c r="DE5" s="47" t="s">
        <v>94</v>
      </c>
      <c r="DF5" s="47" t="s">
        <v>95</v>
      </c>
      <c r="DG5" s="47" t="s">
        <v>96</v>
      </c>
      <c r="DH5" s="47" t="s">
        <v>97</v>
      </c>
      <c r="DI5" s="47" t="s">
        <v>98</v>
      </c>
      <c r="DJ5" s="47" t="s">
        <v>35</v>
      </c>
      <c r="DK5" s="47" t="s">
        <v>89</v>
      </c>
      <c r="DL5" s="47" t="s">
        <v>103</v>
      </c>
      <c r="DM5" s="47" t="s">
        <v>102</v>
      </c>
      <c r="DN5" s="47" t="s">
        <v>92</v>
      </c>
      <c r="DO5" s="47" t="s">
        <v>93</v>
      </c>
      <c r="DP5" s="47" t="s">
        <v>94</v>
      </c>
      <c r="DQ5" s="47" t="s">
        <v>95</v>
      </c>
      <c r="DR5" s="47" t="s">
        <v>96</v>
      </c>
      <c r="DS5" s="47" t="s">
        <v>97</v>
      </c>
      <c r="DT5" s="47" t="s">
        <v>98</v>
      </c>
      <c r="DU5" s="47" t="s">
        <v>99</v>
      </c>
    </row>
    <row r="6" spans="1:125" s="54" customFormat="1" x14ac:dyDescent="0.15">
      <c r="A6" s="37" t="s">
        <v>107</v>
      </c>
      <c r="B6" s="48">
        <f>B8</f>
        <v>2023</v>
      </c>
      <c r="C6" s="48">
        <f t="shared" ref="C6:X6" si="1">C8</f>
        <v>132012</v>
      </c>
      <c r="D6" s="48">
        <f t="shared" si="1"/>
        <v>47</v>
      </c>
      <c r="E6" s="48">
        <f t="shared" si="1"/>
        <v>14</v>
      </c>
      <c r="F6" s="48">
        <f t="shared" si="1"/>
        <v>0</v>
      </c>
      <c r="G6" s="48">
        <f t="shared" si="1"/>
        <v>3</v>
      </c>
      <c r="H6" s="48" t="str">
        <f>SUBSTITUTE(H8,"　","")</f>
        <v>東京都八王子市</v>
      </c>
      <c r="I6" s="48" t="str">
        <f t="shared" si="1"/>
        <v>八王子市営旭町駐車場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届出駐車場 附置義務駐車施設</v>
      </c>
      <c r="Q6" s="50" t="str">
        <f t="shared" si="1"/>
        <v>地下式</v>
      </c>
      <c r="R6" s="51">
        <f t="shared" si="1"/>
        <v>27</v>
      </c>
      <c r="S6" s="50" t="str">
        <f t="shared" si="1"/>
        <v>商業施設</v>
      </c>
      <c r="T6" s="50" t="str">
        <f t="shared" si="1"/>
        <v>有</v>
      </c>
      <c r="U6" s="51">
        <f t="shared" si="1"/>
        <v>4778</v>
      </c>
      <c r="V6" s="51">
        <f t="shared" si="1"/>
        <v>150</v>
      </c>
      <c r="W6" s="51">
        <f t="shared" si="1"/>
        <v>400</v>
      </c>
      <c r="X6" s="50" t="str">
        <f t="shared" si="1"/>
        <v>利用料金制</v>
      </c>
      <c r="Y6" s="52">
        <f>IF(Y8="-",NA(),Y8)</f>
        <v>76.5</v>
      </c>
      <c r="Z6" s="52">
        <f t="shared" ref="Z6:AH6" si="2">IF(Z8="-",NA(),Z8)</f>
        <v>70.7</v>
      </c>
      <c r="AA6" s="52">
        <f t="shared" si="2"/>
        <v>80.099999999999994</v>
      </c>
      <c r="AB6" s="52">
        <f t="shared" si="2"/>
        <v>87.8</v>
      </c>
      <c r="AC6" s="52">
        <f t="shared" si="2"/>
        <v>90.7</v>
      </c>
      <c r="AD6" s="52">
        <f t="shared" si="2"/>
        <v>121.8</v>
      </c>
      <c r="AE6" s="52">
        <f t="shared" si="2"/>
        <v>111.3</v>
      </c>
      <c r="AF6" s="52">
        <f t="shared" si="2"/>
        <v>158.80000000000001</v>
      </c>
      <c r="AG6" s="52">
        <f t="shared" si="2"/>
        <v>120.9</v>
      </c>
      <c r="AH6" s="52">
        <f t="shared" si="2"/>
        <v>123.1</v>
      </c>
      <c r="AI6" s="49" t="str">
        <f>IF(AI8="-","",IF(AI8="-","【-】","【"&amp;SUBSTITUTE(TEXT(AI8,"#,##0.0"),"-","△")&amp;"】"))</f>
        <v>【1,905.8】</v>
      </c>
      <c r="AJ6" s="52">
        <f>IF(AJ8="-",NA(),AJ8)</f>
        <v>0</v>
      </c>
      <c r="AK6" s="52">
        <f t="shared" ref="AK6:AS6" si="3">IF(AK8="-",NA(),AK8)</f>
        <v>0</v>
      </c>
      <c r="AL6" s="52">
        <f t="shared" si="3"/>
        <v>0</v>
      </c>
      <c r="AM6" s="52">
        <f t="shared" si="3"/>
        <v>0</v>
      </c>
      <c r="AN6" s="52">
        <f t="shared" si="3"/>
        <v>0</v>
      </c>
      <c r="AO6" s="52">
        <f t="shared" si="3"/>
        <v>6.5</v>
      </c>
      <c r="AP6" s="52">
        <f t="shared" si="3"/>
        <v>10.1</v>
      </c>
      <c r="AQ6" s="52">
        <f t="shared" si="3"/>
        <v>8.6</v>
      </c>
      <c r="AR6" s="52">
        <f t="shared" si="3"/>
        <v>7.6</v>
      </c>
      <c r="AS6" s="52">
        <f t="shared" si="3"/>
        <v>6.6</v>
      </c>
      <c r="AT6" s="49" t="str">
        <f>IF(AT8="-","",IF(AT8="-","【-】","【"&amp;SUBSTITUTE(TEXT(AT8,"#,##0.0"),"-","△")&amp;"】"))</f>
        <v>【3.9】</v>
      </c>
      <c r="AU6" s="53">
        <f>IF(AU8="-",NA(),AU8)</f>
        <v>0</v>
      </c>
      <c r="AV6" s="53">
        <f t="shared" ref="AV6:BD6" si="4">IF(AV8="-",NA(),AV8)</f>
        <v>0</v>
      </c>
      <c r="AW6" s="53">
        <f t="shared" si="4"/>
        <v>0</v>
      </c>
      <c r="AX6" s="53">
        <f t="shared" si="4"/>
        <v>0</v>
      </c>
      <c r="AY6" s="53">
        <f t="shared" si="4"/>
        <v>0</v>
      </c>
      <c r="AZ6" s="53">
        <f t="shared" si="4"/>
        <v>54</v>
      </c>
      <c r="BA6" s="53">
        <f t="shared" si="4"/>
        <v>654</v>
      </c>
      <c r="BB6" s="53">
        <f t="shared" si="4"/>
        <v>2466</v>
      </c>
      <c r="BC6" s="53">
        <f t="shared" si="4"/>
        <v>58</v>
      </c>
      <c r="BD6" s="53">
        <f t="shared" si="4"/>
        <v>49</v>
      </c>
      <c r="BE6" s="51" t="str">
        <f>IF(BE8="-","",IF(BE8="-","【-】","【"&amp;SUBSTITUTE(TEXT(BE8,"#,##0"),"-","△")&amp;"】"))</f>
        <v>【127】</v>
      </c>
      <c r="BF6" s="52">
        <f>IF(BF8="-",NA(),BF8)</f>
        <v>-30.8</v>
      </c>
      <c r="BG6" s="52">
        <f t="shared" ref="BG6:BO6" si="5">IF(BG8="-",NA(),BG8)</f>
        <v>-41.6</v>
      </c>
      <c r="BH6" s="52">
        <f t="shared" si="5"/>
        <v>-35.1</v>
      </c>
      <c r="BI6" s="52">
        <f t="shared" si="5"/>
        <v>-20.2</v>
      </c>
      <c r="BJ6" s="52">
        <f t="shared" si="5"/>
        <v>-15.1</v>
      </c>
      <c r="BK6" s="52">
        <f t="shared" si="5"/>
        <v>2.2000000000000002</v>
      </c>
      <c r="BL6" s="52">
        <f t="shared" si="5"/>
        <v>-81</v>
      </c>
      <c r="BM6" s="52">
        <f t="shared" si="5"/>
        <v>-25.1</v>
      </c>
      <c r="BN6" s="52">
        <f t="shared" si="5"/>
        <v>-18</v>
      </c>
      <c r="BO6" s="52">
        <f t="shared" si="5"/>
        <v>-20.7</v>
      </c>
      <c r="BP6" s="49" t="str">
        <f>IF(BP8="-","",IF(BP8="-","【-】","【"&amp;SUBSTITUTE(TEXT(BP8,"#,##0.0"),"-","△")&amp;"】"))</f>
        <v>【△55.6】</v>
      </c>
      <c r="BQ6" s="53">
        <f>IF(BQ8="-",NA(),BQ8)</f>
        <v>-16437</v>
      </c>
      <c r="BR6" s="53">
        <f t="shared" ref="BR6:BZ6" si="6">IF(BR8="-",NA(),BR8)</f>
        <v>-19487</v>
      </c>
      <c r="BS6" s="53">
        <f t="shared" si="6"/>
        <v>2631</v>
      </c>
      <c r="BT6" s="53">
        <f t="shared" si="6"/>
        <v>-8583</v>
      </c>
      <c r="BU6" s="53">
        <f t="shared" si="6"/>
        <v>-7047</v>
      </c>
      <c r="BV6" s="53">
        <f t="shared" si="6"/>
        <v>16100</v>
      </c>
      <c r="BW6" s="53">
        <f t="shared" si="6"/>
        <v>4836</v>
      </c>
      <c r="BX6" s="53">
        <f t="shared" si="6"/>
        <v>37213</v>
      </c>
      <c r="BY6" s="53">
        <f t="shared" si="6"/>
        <v>17293</v>
      </c>
      <c r="BZ6" s="53">
        <f t="shared" si="6"/>
        <v>15316</v>
      </c>
      <c r="CA6" s="51" t="str">
        <f>IF(CA8="-","",IF(CA8="-","【-】","【"&amp;SUBSTITUTE(TEXT(CA8,"#,##0"),"-","△")&amp;"】"))</f>
        <v>【12,639】</v>
      </c>
      <c r="CB6" s="52"/>
      <c r="CC6" s="52"/>
      <c r="CD6" s="52"/>
      <c r="CE6" s="52"/>
      <c r="CF6" s="52"/>
      <c r="CG6" s="52"/>
      <c r="CH6" s="52"/>
      <c r="CI6" s="52"/>
      <c r="CJ6" s="52"/>
      <c r="CK6" s="52"/>
      <c r="CL6" s="49" t="s">
        <v>108</v>
      </c>
      <c r="CM6" s="51">
        <f t="shared" ref="CM6:CN6" si="7">CM8</f>
        <v>0</v>
      </c>
      <c r="CN6" s="51">
        <f t="shared" si="7"/>
        <v>139910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163.69999999999999</v>
      </c>
      <c r="DF6" s="52">
        <f t="shared" si="8"/>
        <v>88</v>
      </c>
      <c r="DG6" s="52">
        <f t="shared" si="8"/>
        <v>77.3</v>
      </c>
      <c r="DH6" s="52">
        <f t="shared" si="8"/>
        <v>51.8</v>
      </c>
      <c r="DI6" s="52">
        <f t="shared" si="8"/>
        <v>45.3</v>
      </c>
      <c r="DJ6" s="49" t="str">
        <f>IF(DJ8="-","",IF(DJ8="-","【-】","【"&amp;SUBSTITUTE(TEXT(DJ8,"#,##0.0"),"-","△")&amp;"】"))</f>
        <v>【79.0】</v>
      </c>
      <c r="DK6" s="52">
        <f>IF(DK8="-",NA(),DK8)</f>
        <v>67.599999999999994</v>
      </c>
      <c r="DL6" s="52">
        <f t="shared" ref="DL6:DT6" si="9">IF(DL8="-",NA(),DL8)</f>
        <v>50</v>
      </c>
      <c r="DM6" s="52">
        <f t="shared" si="9"/>
        <v>43.9</v>
      </c>
      <c r="DN6" s="52">
        <f t="shared" si="9"/>
        <v>45.3</v>
      </c>
      <c r="DO6" s="52">
        <f t="shared" si="9"/>
        <v>43.3</v>
      </c>
      <c r="DP6" s="52">
        <f t="shared" si="9"/>
        <v>184.2</v>
      </c>
      <c r="DQ6" s="52">
        <f t="shared" si="9"/>
        <v>153.80000000000001</v>
      </c>
      <c r="DR6" s="52">
        <f t="shared" si="9"/>
        <v>163.5</v>
      </c>
      <c r="DS6" s="52">
        <f t="shared" si="9"/>
        <v>178.3</v>
      </c>
      <c r="DT6" s="52">
        <f t="shared" si="9"/>
        <v>181.9</v>
      </c>
      <c r="DU6" s="49" t="str">
        <f>IF(DU8="-","",IF(DU8="-","【-】","【"&amp;SUBSTITUTE(TEXT(DU8,"#,##0.0"),"-","△")&amp;"】"))</f>
        <v>【210.9】</v>
      </c>
    </row>
    <row r="7" spans="1:125" s="54" customFormat="1" x14ac:dyDescent="0.15">
      <c r="A7" s="37" t="s">
        <v>109</v>
      </c>
      <c r="B7" s="48">
        <f t="shared" ref="B7:X7" si="10">B8</f>
        <v>2023</v>
      </c>
      <c r="C7" s="48">
        <f t="shared" si="10"/>
        <v>132012</v>
      </c>
      <c r="D7" s="48">
        <f t="shared" si="10"/>
        <v>47</v>
      </c>
      <c r="E7" s="48">
        <f t="shared" si="10"/>
        <v>14</v>
      </c>
      <c r="F7" s="48">
        <f t="shared" si="10"/>
        <v>0</v>
      </c>
      <c r="G7" s="48">
        <f t="shared" si="10"/>
        <v>3</v>
      </c>
      <c r="H7" s="48" t="str">
        <f t="shared" si="10"/>
        <v>東京都　八王子市</v>
      </c>
      <c r="I7" s="48" t="str">
        <f t="shared" si="10"/>
        <v>八王子市営旭町駐車場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届出駐車場 附置義務駐車施設</v>
      </c>
      <c r="Q7" s="50" t="str">
        <f t="shared" si="10"/>
        <v>地下式</v>
      </c>
      <c r="R7" s="51">
        <f t="shared" si="10"/>
        <v>27</v>
      </c>
      <c r="S7" s="50" t="str">
        <f t="shared" si="10"/>
        <v>商業施設</v>
      </c>
      <c r="T7" s="50" t="str">
        <f t="shared" si="10"/>
        <v>有</v>
      </c>
      <c r="U7" s="51">
        <f t="shared" si="10"/>
        <v>4778</v>
      </c>
      <c r="V7" s="51">
        <f t="shared" si="10"/>
        <v>150</v>
      </c>
      <c r="W7" s="51">
        <f t="shared" si="10"/>
        <v>400</v>
      </c>
      <c r="X7" s="50" t="str">
        <f t="shared" si="10"/>
        <v>利用料金制</v>
      </c>
      <c r="Y7" s="52">
        <f>Y8</f>
        <v>76.5</v>
      </c>
      <c r="Z7" s="52">
        <f t="shared" ref="Z7:AH7" si="11">Z8</f>
        <v>70.7</v>
      </c>
      <c r="AA7" s="52">
        <f t="shared" si="11"/>
        <v>80.099999999999994</v>
      </c>
      <c r="AB7" s="52">
        <f t="shared" si="11"/>
        <v>87.8</v>
      </c>
      <c r="AC7" s="52">
        <f t="shared" si="11"/>
        <v>90.7</v>
      </c>
      <c r="AD7" s="52">
        <f t="shared" si="11"/>
        <v>121.8</v>
      </c>
      <c r="AE7" s="52">
        <f t="shared" si="11"/>
        <v>111.3</v>
      </c>
      <c r="AF7" s="52">
        <f t="shared" si="11"/>
        <v>158.80000000000001</v>
      </c>
      <c r="AG7" s="52">
        <f t="shared" si="11"/>
        <v>120.9</v>
      </c>
      <c r="AH7" s="52">
        <f t="shared" si="11"/>
        <v>123.1</v>
      </c>
      <c r="AI7" s="49"/>
      <c r="AJ7" s="52">
        <f>AJ8</f>
        <v>0</v>
      </c>
      <c r="AK7" s="52">
        <f t="shared" ref="AK7:AS7" si="12">AK8</f>
        <v>0</v>
      </c>
      <c r="AL7" s="52">
        <f t="shared" si="12"/>
        <v>0</v>
      </c>
      <c r="AM7" s="52">
        <f t="shared" si="12"/>
        <v>0</v>
      </c>
      <c r="AN7" s="52">
        <f t="shared" si="12"/>
        <v>0</v>
      </c>
      <c r="AO7" s="52">
        <f t="shared" si="12"/>
        <v>6.5</v>
      </c>
      <c r="AP7" s="52">
        <f t="shared" si="12"/>
        <v>10.1</v>
      </c>
      <c r="AQ7" s="52">
        <f t="shared" si="12"/>
        <v>8.6</v>
      </c>
      <c r="AR7" s="52">
        <f t="shared" si="12"/>
        <v>7.6</v>
      </c>
      <c r="AS7" s="52">
        <f t="shared" si="12"/>
        <v>6.6</v>
      </c>
      <c r="AT7" s="49"/>
      <c r="AU7" s="53">
        <f>AU8</f>
        <v>0</v>
      </c>
      <c r="AV7" s="53">
        <f t="shared" ref="AV7:BD7" si="13">AV8</f>
        <v>0</v>
      </c>
      <c r="AW7" s="53">
        <f t="shared" si="13"/>
        <v>0</v>
      </c>
      <c r="AX7" s="53">
        <f t="shared" si="13"/>
        <v>0</v>
      </c>
      <c r="AY7" s="53">
        <f t="shared" si="13"/>
        <v>0</v>
      </c>
      <c r="AZ7" s="53">
        <f t="shared" si="13"/>
        <v>54</v>
      </c>
      <c r="BA7" s="53">
        <f t="shared" si="13"/>
        <v>654</v>
      </c>
      <c r="BB7" s="53">
        <f t="shared" si="13"/>
        <v>2466</v>
      </c>
      <c r="BC7" s="53">
        <f t="shared" si="13"/>
        <v>58</v>
      </c>
      <c r="BD7" s="53">
        <f t="shared" si="13"/>
        <v>49</v>
      </c>
      <c r="BE7" s="51"/>
      <c r="BF7" s="52">
        <f>BF8</f>
        <v>-30.8</v>
      </c>
      <c r="BG7" s="52">
        <f t="shared" ref="BG7:BO7" si="14">BG8</f>
        <v>-41.6</v>
      </c>
      <c r="BH7" s="52">
        <f t="shared" si="14"/>
        <v>-35.1</v>
      </c>
      <c r="BI7" s="52">
        <f t="shared" si="14"/>
        <v>-20.2</v>
      </c>
      <c r="BJ7" s="52">
        <f t="shared" si="14"/>
        <v>-15.1</v>
      </c>
      <c r="BK7" s="52">
        <f t="shared" si="14"/>
        <v>2.2000000000000002</v>
      </c>
      <c r="BL7" s="52">
        <f t="shared" si="14"/>
        <v>-81</v>
      </c>
      <c r="BM7" s="52">
        <f t="shared" si="14"/>
        <v>-25.1</v>
      </c>
      <c r="BN7" s="52">
        <f t="shared" si="14"/>
        <v>-18</v>
      </c>
      <c r="BO7" s="52">
        <f t="shared" si="14"/>
        <v>-20.7</v>
      </c>
      <c r="BP7" s="49"/>
      <c r="BQ7" s="53">
        <f>BQ8</f>
        <v>-16437</v>
      </c>
      <c r="BR7" s="53">
        <f t="shared" ref="BR7:BZ7" si="15">BR8</f>
        <v>-19487</v>
      </c>
      <c r="BS7" s="53">
        <f t="shared" si="15"/>
        <v>2631</v>
      </c>
      <c r="BT7" s="53">
        <f t="shared" si="15"/>
        <v>-8583</v>
      </c>
      <c r="BU7" s="53">
        <f t="shared" si="15"/>
        <v>-7047</v>
      </c>
      <c r="BV7" s="53">
        <f t="shared" si="15"/>
        <v>16100</v>
      </c>
      <c r="BW7" s="53">
        <f t="shared" si="15"/>
        <v>4836</v>
      </c>
      <c r="BX7" s="53">
        <f t="shared" si="15"/>
        <v>37213</v>
      </c>
      <c r="BY7" s="53">
        <f t="shared" si="15"/>
        <v>17293</v>
      </c>
      <c r="BZ7" s="53">
        <f t="shared" si="15"/>
        <v>15316</v>
      </c>
      <c r="CA7" s="51"/>
      <c r="CB7" s="52" t="s">
        <v>110</v>
      </c>
      <c r="CC7" s="52" t="s">
        <v>110</v>
      </c>
      <c r="CD7" s="52" t="s">
        <v>110</v>
      </c>
      <c r="CE7" s="52" t="s">
        <v>110</v>
      </c>
      <c r="CF7" s="52" t="s">
        <v>110</v>
      </c>
      <c r="CG7" s="52" t="s">
        <v>110</v>
      </c>
      <c r="CH7" s="52" t="s">
        <v>110</v>
      </c>
      <c r="CI7" s="52" t="s">
        <v>110</v>
      </c>
      <c r="CJ7" s="52" t="s">
        <v>110</v>
      </c>
      <c r="CK7" s="52" t="s">
        <v>111</v>
      </c>
      <c r="CL7" s="49"/>
      <c r="CM7" s="51">
        <f>CM8</f>
        <v>0</v>
      </c>
      <c r="CN7" s="51">
        <f>CN8</f>
        <v>139910</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163.69999999999999</v>
      </c>
      <c r="DF7" s="52">
        <f t="shared" si="16"/>
        <v>88</v>
      </c>
      <c r="DG7" s="52">
        <f t="shared" si="16"/>
        <v>77.3</v>
      </c>
      <c r="DH7" s="52">
        <f t="shared" si="16"/>
        <v>51.8</v>
      </c>
      <c r="DI7" s="52">
        <f t="shared" si="16"/>
        <v>45.3</v>
      </c>
      <c r="DJ7" s="49"/>
      <c r="DK7" s="52">
        <f>DK8</f>
        <v>67.599999999999994</v>
      </c>
      <c r="DL7" s="52">
        <f t="shared" ref="DL7:DT7" si="17">DL8</f>
        <v>50</v>
      </c>
      <c r="DM7" s="52">
        <f t="shared" si="17"/>
        <v>43.9</v>
      </c>
      <c r="DN7" s="52">
        <f t="shared" si="17"/>
        <v>45.3</v>
      </c>
      <c r="DO7" s="52">
        <f t="shared" si="17"/>
        <v>43.3</v>
      </c>
      <c r="DP7" s="52">
        <f t="shared" si="17"/>
        <v>184.2</v>
      </c>
      <c r="DQ7" s="52">
        <f t="shared" si="17"/>
        <v>153.80000000000001</v>
      </c>
      <c r="DR7" s="52">
        <f t="shared" si="17"/>
        <v>163.5</v>
      </c>
      <c r="DS7" s="52">
        <f t="shared" si="17"/>
        <v>178.3</v>
      </c>
      <c r="DT7" s="52">
        <f t="shared" si="17"/>
        <v>181.9</v>
      </c>
      <c r="DU7" s="49"/>
    </row>
    <row r="8" spans="1:125" s="54" customFormat="1" x14ac:dyDescent="0.15">
      <c r="A8" s="37"/>
      <c r="B8" s="55">
        <v>2023</v>
      </c>
      <c r="C8" s="55">
        <v>132012</v>
      </c>
      <c r="D8" s="55">
        <v>47</v>
      </c>
      <c r="E8" s="55">
        <v>14</v>
      </c>
      <c r="F8" s="55">
        <v>0</v>
      </c>
      <c r="G8" s="55">
        <v>3</v>
      </c>
      <c r="H8" s="55" t="s">
        <v>112</v>
      </c>
      <c r="I8" s="55" t="s">
        <v>113</v>
      </c>
      <c r="J8" s="55" t="s">
        <v>114</v>
      </c>
      <c r="K8" s="55" t="s">
        <v>115</v>
      </c>
      <c r="L8" s="55" t="s">
        <v>116</v>
      </c>
      <c r="M8" s="55" t="s">
        <v>117</v>
      </c>
      <c r="N8" s="55" t="s">
        <v>118</v>
      </c>
      <c r="O8" s="56" t="s">
        <v>119</v>
      </c>
      <c r="P8" s="57" t="s">
        <v>120</v>
      </c>
      <c r="Q8" s="57" t="s">
        <v>121</v>
      </c>
      <c r="R8" s="58">
        <v>27</v>
      </c>
      <c r="S8" s="57" t="s">
        <v>122</v>
      </c>
      <c r="T8" s="57" t="s">
        <v>123</v>
      </c>
      <c r="U8" s="58">
        <v>4778</v>
      </c>
      <c r="V8" s="58">
        <v>150</v>
      </c>
      <c r="W8" s="58">
        <v>400</v>
      </c>
      <c r="X8" s="57" t="s">
        <v>124</v>
      </c>
      <c r="Y8" s="59">
        <v>76.5</v>
      </c>
      <c r="Z8" s="59">
        <v>70.7</v>
      </c>
      <c r="AA8" s="59">
        <v>80.099999999999994</v>
      </c>
      <c r="AB8" s="59">
        <v>87.8</v>
      </c>
      <c r="AC8" s="59">
        <v>90.7</v>
      </c>
      <c r="AD8" s="59">
        <v>121.8</v>
      </c>
      <c r="AE8" s="59">
        <v>111.3</v>
      </c>
      <c r="AF8" s="59">
        <v>158.80000000000001</v>
      </c>
      <c r="AG8" s="59">
        <v>120.9</v>
      </c>
      <c r="AH8" s="59">
        <v>123.1</v>
      </c>
      <c r="AI8" s="56">
        <v>1905.8</v>
      </c>
      <c r="AJ8" s="59">
        <v>0</v>
      </c>
      <c r="AK8" s="59">
        <v>0</v>
      </c>
      <c r="AL8" s="59">
        <v>0</v>
      </c>
      <c r="AM8" s="59">
        <v>0</v>
      </c>
      <c r="AN8" s="59">
        <v>0</v>
      </c>
      <c r="AO8" s="59">
        <v>6.5</v>
      </c>
      <c r="AP8" s="59">
        <v>10.1</v>
      </c>
      <c r="AQ8" s="59">
        <v>8.6</v>
      </c>
      <c r="AR8" s="59">
        <v>7.6</v>
      </c>
      <c r="AS8" s="59">
        <v>6.6</v>
      </c>
      <c r="AT8" s="56">
        <v>3.9</v>
      </c>
      <c r="AU8" s="60">
        <v>0</v>
      </c>
      <c r="AV8" s="60">
        <v>0</v>
      </c>
      <c r="AW8" s="60">
        <v>0</v>
      </c>
      <c r="AX8" s="60">
        <v>0</v>
      </c>
      <c r="AY8" s="60">
        <v>0</v>
      </c>
      <c r="AZ8" s="60">
        <v>54</v>
      </c>
      <c r="BA8" s="60">
        <v>654</v>
      </c>
      <c r="BB8" s="60">
        <v>2466</v>
      </c>
      <c r="BC8" s="60">
        <v>58</v>
      </c>
      <c r="BD8" s="60">
        <v>49</v>
      </c>
      <c r="BE8" s="60">
        <v>127</v>
      </c>
      <c r="BF8" s="59">
        <v>-30.8</v>
      </c>
      <c r="BG8" s="59">
        <v>-41.6</v>
      </c>
      <c r="BH8" s="59">
        <v>-35.1</v>
      </c>
      <c r="BI8" s="59">
        <v>-20.2</v>
      </c>
      <c r="BJ8" s="59">
        <v>-15.1</v>
      </c>
      <c r="BK8" s="59">
        <v>2.2000000000000002</v>
      </c>
      <c r="BL8" s="59">
        <v>-81</v>
      </c>
      <c r="BM8" s="59">
        <v>-25.1</v>
      </c>
      <c r="BN8" s="59">
        <v>-18</v>
      </c>
      <c r="BO8" s="59">
        <v>-20.7</v>
      </c>
      <c r="BP8" s="56">
        <v>-55.6</v>
      </c>
      <c r="BQ8" s="60">
        <v>-16437</v>
      </c>
      <c r="BR8" s="60">
        <v>-19487</v>
      </c>
      <c r="BS8" s="60">
        <v>2631</v>
      </c>
      <c r="BT8" s="61">
        <v>-8583</v>
      </c>
      <c r="BU8" s="61">
        <v>-7047</v>
      </c>
      <c r="BV8" s="60">
        <v>16100</v>
      </c>
      <c r="BW8" s="60">
        <v>4836</v>
      </c>
      <c r="BX8" s="60">
        <v>37213</v>
      </c>
      <c r="BY8" s="60">
        <v>17293</v>
      </c>
      <c r="BZ8" s="60">
        <v>15316</v>
      </c>
      <c r="CA8" s="58">
        <v>12639</v>
      </c>
      <c r="CB8" s="59" t="s">
        <v>116</v>
      </c>
      <c r="CC8" s="59" t="s">
        <v>116</v>
      </c>
      <c r="CD8" s="59" t="s">
        <v>116</v>
      </c>
      <c r="CE8" s="59" t="s">
        <v>116</v>
      </c>
      <c r="CF8" s="59" t="s">
        <v>116</v>
      </c>
      <c r="CG8" s="59" t="s">
        <v>116</v>
      </c>
      <c r="CH8" s="59" t="s">
        <v>116</v>
      </c>
      <c r="CI8" s="59" t="s">
        <v>116</v>
      </c>
      <c r="CJ8" s="59" t="s">
        <v>116</v>
      </c>
      <c r="CK8" s="59" t="s">
        <v>116</v>
      </c>
      <c r="CL8" s="56" t="s">
        <v>116</v>
      </c>
      <c r="CM8" s="58">
        <v>0</v>
      </c>
      <c r="CN8" s="58">
        <v>139910</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163.69999999999999</v>
      </c>
      <c r="DF8" s="59">
        <v>88</v>
      </c>
      <c r="DG8" s="59">
        <v>77.3</v>
      </c>
      <c r="DH8" s="59">
        <v>51.8</v>
      </c>
      <c r="DI8" s="59">
        <v>45.3</v>
      </c>
      <c r="DJ8" s="56">
        <v>79</v>
      </c>
      <c r="DK8" s="59">
        <v>67.599999999999994</v>
      </c>
      <c r="DL8" s="59">
        <v>50</v>
      </c>
      <c r="DM8" s="59">
        <v>43.9</v>
      </c>
      <c r="DN8" s="59">
        <v>45.3</v>
      </c>
      <c r="DO8" s="59">
        <v>43.3</v>
      </c>
      <c r="DP8" s="59">
        <v>184.2</v>
      </c>
      <c r="DQ8" s="59">
        <v>153.80000000000001</v>
      </c>
      <c r="DR8" s="59">
        <v>163.5</v>
      </c>
      <c r="DS8" s="59">
        <v>178.3</v>
      </c>
      <c r="DT8" s="59">
        <v>181.9</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川邉　美穂</cp:lastModifiedBy>
  <cp:lastPrinted>2025-01-28T04:05:39Z</cp:lastPrinted>
  <dcterms:created xsi:type="dcterms:W3CDTF">2024-12-19T01:03:30Z</dcterms:created>
  <dcterms:modified xsi:type="dcterms:W3CDTF">2025-01-28T04:10:33Z</dcterms:modified>
  <cp:category/>
</cp:coreProperties>
</file>