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W:\001_非公開\110000_環境部\112800 下水道課\経営担当\10 決算\10 公営決算\R6\経営比較分析表\"/>
    </mc:Choice>
  </mc:AlternateContent>
  <xr:revisionPtr revIDLastSave="0" documentId="13_ncr:1_{06A40613-9B30-4107-83FA-F34CEF1BF465}" xr6:coauthVersionLast="47" xr6:coauthVersionMax="47" xr10:uidLastSave="{00000000-0000-0000-0000-000000000000}"/>
  <workbookProtection workbookAlgorithmName="SHA-512" workbookHashValue="Xtd3CE2/ey+GTyg3NCOQo+V26/Eo8g+cP/1hftf2jb7zWlevaEyPiexDJnVhRYy+29WgjpDV+hGp3xhE7eTO1g==" workbookSaltValue="u6y5/H7Sp0omYsSxpueT6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BB10" i="4"/>
  <c r="AT10" i="4"/>
  <c r="P10" i="4"/>
  <c r="AT8" i="4"/>
  <c r="P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<sst xmlns="http://schemas.openxmlformats.org/spreadsheetml/2006/main" count="236" uniqueCount="116">
  <si>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</si>
  <si>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</si>
  <si>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</si>
  <si>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</si>
  <si>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</si>
  <si>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</si>
  <si>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</si>
  <si>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</si>
  <si>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</si>
  <si>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</si>
  <si>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</si>
  <si>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</si>
  <si>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</si>
  <si>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</si>
  <si>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</si>
  <si>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</si>
  <si>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</si>
  <si>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</si>
  <si>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</si>
  <si>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</si>
  <si>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</si>
  <si>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</si>
  <si>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</si>
  <si>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</si>
  <si>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</si>
  <si>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</si>
  <si>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</si>
  <si>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</si>
  <si>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</si>
  <si>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</si>
  <si>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</si>
  <si>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</si>
  <si>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</si>
  <si>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</si>
  <si>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</si>
  <si>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</si>
  <si>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</si>
  <si>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</si>
  <si>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</si>
  <si>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</si>
  <si>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</si>
  <si>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</si>
  <si>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</si>
  <si>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</si>
  <si>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</si>
  <si>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</si>
  <si>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</si>
  <si>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</si>
  <si>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</si>
  <si>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</si>
  <si>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</si>
  <si>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</si>
  <si>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</si>
  <si>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</si>
  <si>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</si>
  <si>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</si>
  <si>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</si>
  <si>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</si>
  <si>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</si>
  <si>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</si>
  <si>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</si>
  <si>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</si>
  <si>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</si>
  <si>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</si>
  <si>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</si>
  <si>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</si>
  <si>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</si>
  <si>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</si>
  <si>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</si>
  <si>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</si>
  <si>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</si>
  <si>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</si>
  <si>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</si>
  <si>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</si>
  <si>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</si>
  <si>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</si>
  <si>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</si>
  <si>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</si>
  <si>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</si>
  <si>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</si>
  <si>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</si>
  <si>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</si>
  <si>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</si>
  <si>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</si>
  <si>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</si>
  <si>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</si>
  <si>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</si>
  <si>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</si>
  <si>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</si>
  <si>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</si>
  <si>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</si>
  <si>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</si>
  <si>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</si>
  <si>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</si>
  <si>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</si>
  <si>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</si>
  <si>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八王子市</t>
  </si>
  <si>
    <t>法適用</t>
  </si>
  <si>
    <t>下水道事業</t>
  </si>
  <si>
    <t>公共下水道</t>
  </si>
  <si>
    <t>Ac1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</si>
  <si>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</si>
  <si>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</si>
  <si>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</si>
  <si>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</si>
  <si>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</si>
  <si>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</si>
  <si>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</si>
  <si>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</si>
  <si>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</si>
  <si>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</si>
  <si>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</si>
  <si>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</si>
  <si>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①有形固定資産減価償却率は、法適用時期（令和2年度）の関係もあり、類似団体平均よりも低い水準で推移している。
②管渠老朽化比率は、類似団体平均よりも低い水準であるものの、今後増加率が高まっていくことが想定される。
③管渠改善率は、類似団体平均を上回る水準で推移していたが、令和6年度は下回った。これは、国費が要望を下回ったことにより計画通りの改築ができなかったことが要因である。</t>
    <phoneticPr fontId="15"/>
  </si>
  <si>
    <t>令和6年度決算においては良好な経営状況を維持している。しかし、有収水量の減少に伴う下水道使用料の減少や物価高騰等に伴う維持管理経費の増加など、今後の経営状況は厳しくなってくることが想定される。令和6年度に改定した経営戦略に基づき、持続可能な事業経営に向けた取り組みを進めていく。</t>
    <phoneticPr fontId="15"/>
  </si>
  <si>
    <t>①経常収支比率は、100％超かつ類似団体平均を上回る水準で推移している。ただし、法適用以前に繰り入れた一般会計繰入金の収益化額が加算されていることに留意が必要である。
③流動比率は、企業債の償還がピークを過ぎたものの依然高い水準にあることから、類似団体を下回る状況で推移しているものの、企業債残高の縮減とともに数値は改善傾向にある。
④企業債残高対事業規模比率は、類似団体平均を下回る水準で推移している。
⑤経費回収率は、類似団体平均を上回る水準かつ100％超で推移しており、使用料で汚水処理費を賄えている状況である。
⑥汚水処理原価は、類似団体平均を下回っており、効率的な処理が行われている。
⑦施設利用率は、終末処理場を有していないため該当なし。
⑧水洗化率は、下水道整備が概成しており、類似団体平均を上回る98％超で推移している。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</si>
</sst>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b/>
      <sz val="15"/>
      <color theme="3"/>
      <name val="游ゴシック"/>
      <family val="2"/>
      <charset val="128"/>
      <scheme val="minor"/>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0.2</c:v>
                </c:pt>
                <c:pt idx="1">
                  <c:v>0.26</c:v>
                </c:pt>
                <c:pt idx="2">
                  <c:v>0.27</c:v>
                </c:pt>
                <c:pt idx="3">
                  <c:v>0.22</c:v>
                </c:pt>
                <c:pt idx="4">
                  <c:v>0.18</c:v>
                </c:pt>
              </c:numCache>
            </c:numRef>
          </c:val>
          <c:extLst>
            <c:ext xmlns:c16="http://schemas.microsoft.com/office/drawing/2014/chart" uri="{C3380CC4-5D6E-409C-BE32-E72D297353CC}">
              <c16:uniqueId val="{00000000-FBB6-4FA0-B52B-728401A02E3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0.19</c:v>
                </c:pt>
                <c:pt idx="2">
                  <c:v>0.21</c:v>
                </c:pt>
                <c:pt idx="3">
                  <c:v>0.2</c:v>
                </c:pt>
                <c:pt idx="4">
                  <c:v>0.22</c:v>
                </c:pt>
              </c:numCache>
            </c:numRef>
          </c:val>
          <c:smooth val="0"/>
          <c:extLst>
            <c:ext xmlns:c16="http://schemas.microsoft.com/office/drawing/2014/chart" uri="{C3380CC4-5D6E-409C-BE32-E72D297353CC}">
              <c16:uniqueId val="{00000001-FBB6-4FA0-B52B-728401A02E3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4F2-4DA7-979B-95DC9E68F3B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61.7</c:v>
                </c:pt>
                <c:pt idx="1">
                  <c:v>63.04</c:v>
                </c:pt>
                <c:pt idx="2">
                  <c:v>60.55</c:v>
                </c:pt>
                <c:pt idx="3">
                  <c:v>61.49</c:v>
                </c:pt>
                <c:pt idx="4">
                  <c:v>62.15</c:v>
                </c:pt>
              </c:numCache>
            </c:numRef>
          </c:val>
          <c:smooth val="0"/>
          <c:extLst>
            <c:ext xmlns:c16="http://schemas.microsoft.com/office/drawing/2014/chart" uri="{C3380CC4-5D6E-409C-BE32-E72D297353CC}">
              <c16:uniqueId val="{00000001-64F2-4DA7-979B-95DC9E68F3B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98.55</c:v>
                </c:pt>
                <c:pt idx="1">
                  <c:v>98.64</c:v>
                </c:pt>
                <c:pt idx="2">
                  <c:v>98.74</c:v>
                </c:pt>
                <c:pt idx="3">
                  <c:v>98.8</c:v>
                </c:pt>
                <c:pt idx="4">
                  <c:v>98.85</c:v>
                </c:pt>
              </c:numCache>
            </c:numRef>
          </c:val>
          <c:extLst>
            <c:ext xmlns:c16="http://schemas.microsoft.com/office/drawing/2014/chart" uri="{C3380CC4-5D6E-409C-BE32-E72D297353CC}">
              <c16:uniqueId val="{00000000-61F4-49AE-A51A-D593D3BD8B7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94.56</c:v>
                </c:pt>
                <c:pt idx="1">
                  <c:v>94.75</c:v>
                </c:pt>
                <c:pt idx="2">
                  <c:v>94.92</c:v>
                </c:pt>
                <c:pt idx="3">
                  <c:v>95.01</c:v>
                </c:pt>
                <c:pt idx="4">
                  <c:v>94.96</c:v>
                </c:pt>
              </c:numCache>
            </c:numRef>
          </c:val>
          <c:smooth val="0"/>
          <c:extLst>
            <c:ext xmlns:c16="http://schemas.microsoft.com/office/drawing/2014/chart" uri="{C3380CC4-5D6E-409C-BE32-E72D297353CC}">
              <c16:uniqueId val="{00000001-61F4-49AE-A51A-D593D3BD8B7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108.02</c:v>
                </c:pt>
                <c:pt idx="1">
                  <c:v>112.16</c:v>
                </c:pt>
                <c:pt idx="2">
                  <c:v>110.92</c:v>
                </c:pt>
                <c:pt idx="3">
                  <c:v>109.42</c:v>
                </c:pt>
                <c:pt idx="4">
                  <c:v>109.53</c:v>
                </c:pt>
              </c:numCache>
            </c:numRef>
          </c:val>
          <c:extLst>
            <c:ext xmlns:c16="http://schemas.microsoft.com/office/drawing/2014/chart" uri="{C3380CC4-5D6E-409C-BE32-E72D297353CC}">
              <c16:uniqueId val="{00000000-30A6-4657-AE04-915E554A103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106.55</c:v>
                </c:pt>
                <c:pt idx="1">
                  <c:v>106.01</c:v>
                </c:pt>
                <c:pt idx="2">
                  <c:v>105.5</c:v>
                </c:pt>
                <c:pt idx="3">
                  <c:v>105.24</c:v>
                </c:pt>
                <c:pt idx="4">
                  <c:v>105.55</c:v>
                </c:pt>
              </c:numCache>
            </c:numRef>
          </c:val>
          <c:smooth val="0"/>
          <c:extLst>
            <c:ext xmlns:c16="http://schemas.microsoft.com/office/drawing/2014/chart" uri="{C3380CC4-5D6E-409C-BE32-E72D297353CC}">
              <c16:uniqueId val="{00000001-30A6-4657-AE04-915E554A103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3.93</c:v>
                </c:pt>
                <c:pt idx="1">
                  <c:v>7.51</c:v>
                </c:pt>
                <c:pt idx="2">
                  <c:v>11.07</c:v>
                </c:pt>
                <c:pt idx="3">
                  <c:v>14.61</c:v>
                </c:pt>
                <c:pt idx="4">
                  <c:v>18.05</c:v>
                </c:pt>
              </c:numCache>
            </c:numRef>
          </c:val>
          <c:extLst>
            <c:ext xmlns:c16="http://schemas.microsoft.com/office/drawing/2014/chart" uri="{C3380CC4-5D6E-409C-BE32-E72D297353CC}">
              <c16:uniqueId val="{00000000-A4AF-4F1E-8636-2FECF6820B3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28.87</c:v>
                </c:pt>
                <c:pt idx="1">
                  <c:v>31.34</c:v>
                </c:pt>
                <c:pt idx="2">
                  <c:v>32.909999999999997</c:v>
                </c:pt>
                <c:pt idx="3">
                  <c:v>34.869999999999997</c:v>
                </c:pt>
                <c:pt idx="4">
                  <c:v>36.700000000000003</c:v>
                </c:pt>
              </c:numCache>
            </c:numRef>
          </c:val>
          <c:smooth val="0"/>
          <c:extLst>
            <c:ext xmlns:c16="http://schemas.microsoft.com/office/drawing/2014/chart" uri="{C3380CC4-5D6E-409C-BE32-E72D297353CC}">
              <c16:uniqueId val="{00000001-A4AF-4F1E-8636-2FECF6820B3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1.36</c:v>
                </c:pt>
                <c:pt idx="1">
                  <c:v>1.7</c:v>
                </c:pt>
                <c:pt idx="2">
                  <c:v>2.15</c:v>
                </c:pt>
                <c:pt idx="3">
                  <c:v>2.58</c:v>
                </c:pt>
                <c:pt idx="4">
                  <c:v>3.36</c:v>
                </c:pt>
              </c:numCache>
            </c:numRef>
          </c:val>
          <c:extLst>
            <c:ext xmlns:c16="http://schemas.microsoft.com/office/drawing/2014/chart" uri="{C3380CC4-5D6E-409C-BE32-E72D297353CC}">
              <c16:uniqueId val="{00000000-766A-4444-B0F5-154AA6DA4E4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5.64</c:v>
                </c:pt>
                <c:pt idx="1">
                  <c:v>6.43</c:v>
                </c:pt>
                <c:pt idx="2">
                  <c:v>7.75</c:v>
                </c:pt>
                <c:pt idx="3">
                  <c:v>9.44</c:v>
                </c:pt>
                <c:pt idx="4">
                  <c:v>10.69</c:v>
                </c:pt>
              </c:numCache>
            </c:numRef>
          </c:val>
          <c:smooth val="0"/>
          <c:extLst>
            <c:ext xmlns:c16="http://schemas.microsoft.com/office/drawing/2014/chart" uri="{C3380CC4-5D6E-409C-BE32-E72D297353CC}">
              <c16:uniqueId val="{00000001-766A-4444-B0F5-154AA6DA4E4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D9A-46EF-94C4-F499820FEF1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5.95</c:v>
                </c:pt>
                <c:pt idx="1">
                  <c:v>5.27</c:v>
                </c:pt>
                <c:pt idx="2">
                  <c:v>4.83</c:v>
                </c:pt>
                <c:pt idx="3">
                  <c:v>4.5</c:v>
                </c:pt>
                <c:pt idx="4">
                  <c:v>4.38</c:v>
                </c:pt>
              </c:numCache>
            </c:numRef>
          </c:val>
          <c:smooth val="0"/>
          <c:extLst>
            <c:ext xmlns:c16="http://schemas.microsoft.com/office/drawing/2014/chart" uri="{C3380CC4-5D6E-409C-BE32-E72D297353CC}">
              <c16:uniqueId val="{00000001-9D9A-46EF-94C4-F499820FEF1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33.32</c:v>
                </c:pt>
                <c:pt idx="1">
                  <c:v>44.82</c:v>
                </c:pt>
                <c:pt idx="2">
                  <c:v>58.4</c:v>
                </c:pt>
                <c:pt idx="3">
                  <c:v>66.44</c:v>
                </c:pt>
                <c:pt idx="4">
                  <c:v>81.510000000000005</c:v>
                </c:pt>
              </c:numCache>
            </c:numRef>
          </c:val>
          <c:extLst>
            <c:ext xmlns:c16="http://schemas.microsoft.com/office/drawing/2014/chart" uri="{C3380CC4-5D6E-409C-BE32-E72D297353CC}">
              <c16:uniqueId val="{00000000-FCA9-4335-8741-41238CC1F1C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72.930000000000007</c:v>
                </c:pt>
                <c:pt idx="1">
                  <c:v>80.08</c:v>
                </c:pt>
                <c:pt idx="2">
                  <c:v>87.33</c:v>
                </c:pt>
                <c:pt idx="3">
                  <c:v>92.26</c:v>
                </c:pt>
                <c:pt idx="4">
                  <c:v>99.9</c:v>
                </c:pt>
              </c:numCache>
            </c:numRef>
          </c:val>
          <c:smooth val="0"/>
          <c:extLst>
            <c:ext xmlns:c16="http://schemas.microsoft.com/office/drawing/2014/chart" uri="{C3380CC4-5D6E-409C-BE32-E72D297353CC}">
              <c16:uniqueId val="{00000001-FCA9-4335-8741-41238CC1F1C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481.52</c:v>
                </c:pt>
                <c:pt idx="1">
                  <c:v>537.95000000000005</c:v>
                </c:pt>
                <c:pt idx="2">
                  <c:v>591.22</c:v>
                </c:pt>
                <c:pt idx="3">
                  <c:v>538.46</c:v>
                </c:pt>
                <c:pt idx="4">
                  <c:v>496.83</c:v>
                </c:pt>
              </c:numCache>
            </c:numRef>
          </c:val>
          <c:extLst>
            <c:ext xmlns:c16="http://schemas.microsoft.com/office/drawing/2014/chart" uri="{C3380CC4-5D6E-409C-BE32-E72D297353CC}">
              <c16:uniqueId val="{00000000-9FE7-450B-BC8A-2944BEAEFDB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730.52</c:v>
                </c:pt>
                <c:pt idx="1">
                  <c:v>672.33</c:v>
                </c:pt>
                <c:pt idx="2">
                  <c:v>668.8</c:v>
                </c:pt>
                <c:pt idx="3">
                  <c:v>652.79999999999995</c:v>
                </c:pt>
                <c:pt idx="4">
                  <c:v>624.62</c:v>
                </c:pt>
              </c:numCache>
            </c:numRef>
          </c:val>
          <c:smooth val="0"/>
          <c:extLst>
            <c:ext xmlns:c16="http://schemas.microsoft.com/office/drawing/2014/chart" uri="{C3380CC4-5D6E-409C-BE32-E72D297353CC}">
              <c16:uniqueId val="{00000001-9FE7-450B-BC8A-2944BEAEFDB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96.54</c:v>
                </c:pt>
                <c:pt idx="1">
                  <c:v>102.65</c:v>
                </c:pt>
                <c:pt idx="2">
                  <c:v>104.6</c:v>
                </c:pt>
                <c:pt idx="3">
                  <c:v>103.66</c:v>
                </c:pt>
                <c:pt idx="4">
                  <c:v>103.82</c:v>
                </c:pt>
              </c:numCache>
            </c:numRef>
          </c:val>
          <c:extLst>
            <c:ext xmlns:c16="http://schemas.microsoft.com/office/drawing/2014/chart" uri="{C3380CC4-5D6E-409C-BE32-E72D297353CC}">
              <c16:uniqueId val="{00000000-8A1A-4B97-B0A6-D0973438A36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98.61</c:v>
                </c:pt>
                <c:pt idx="1">
                  <c:v>98.75</c:v>
                </c:pt>
                <c:pt idx="2">
                  <c:v>98.36</c:v>
                </c:pt>
                <c:pt idx="3">
                  <c:v>97.29</c:v>
                </c:pt>
                <c:pt idx="4">
                  <c:v>99.29</c:v>
                </c:pt>
              </c:numCache>
            </c:numRef>
          </c:val>
          <c:smooth val="0"/>
          <c:extLst>
            <c:ext xmlns:c16="http://schemas.microsoft.com/office/drawing/2014/chart" uri="{C3380CC4-5D6E-409C-BE32-E72D297353CC}">
              <c16:uniqueId val="{00000001-8A1A-4B97-B0A6-D0973438A36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130.66</c:v>
                </c:pt>
                <c:pt idx="1">
                  <c:v>123.54</c:v>
                </c:pt>
                <c:pt idx="2">
                  <c:v>122.08</c:v>
                </c:pt>
                <c:pt idx="3">
                  <c:v>123.58</c:v>
                </c:pt>
                <c:pt idx="4">
                  <c:v>123.39</c:v>
                </c:pt>
              </c:numCache>
            </c:numRef>
          </c:val>
          <c:extLst>
            <c:ext xmlns:c16="http://schemas.microsoft.com/office/drawing/2014/chart" uri="{C3380CC4-5D6E-409C-BE32-E72D297353CC}">
              <c16:uniqueId val="{00000000-BB97-46A1-A2E2-3007DCB736B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141.24</c:v>
                </c:pt>
                <c:pt idx="1">
                  <c:v>142.03</c:v>
                </c:pt>
                <c:pt idx="2">
                  <c:v>142.11000000000001</c:v>
                </c:pt>
                <c:pt idx="3">
                  <c:v>145.49</c:v>
                </c:pt>
                <c:pt idx="4">
                  <c:v>144.28</c:v>
                </c:pt>
              </c:numCache>
            </c:numRef>
          </c:val>
          <c:smooth val="0"/>
          <c:extLst>
            <c:ext xmlns:c16="http://schemas.microsoft.com/office/drawing/2014/chart" uri="{C3380CC4-5D6E-409C-BE32-E72D297353CC}">
              <c16:uniqueId val="{00000001-BB97-46A1-A2E2-3007DCB736B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zoomScaleNormal="90" zoomScaleSheetLayoutView="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東京都　八王子市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Ac1</v>
      </c>
      <c r="X8" s="64"/>
      <c r="Y8" s="64"/>
      <c r="Z8" s="64"/>
      <c r="AA8" s="64"/>
      <c r="AB8" s="64"/>
      <c r="AC8" s="64"/>
      <c r="AD8" s="65" t="str">
        <f>データ!$M$6</f>
        <v>非設置</v>
      </c>
      <c r="AE8" s="65"/>
      <c r="AF8" s="65"/>
      <c r="AG8" s="65"/>
      <c r="AH8" s="65"/>
      <c r="AI8" s="65"/>
      <c r="AJ8" s="65"/>
      <c r="AK8" s="3"/>
      <c r="AL8" s="44">
        <f>データ!S6</f>
        <v>559083</v>
      </c>
      <c r="AM8" s="44"/>
      <c r="AN8" s="44"/>
      <c r="AO8" s="44"/>
      <c r="AP8" s="44"/>
      <c r="AQ8" s="44"/>
      <c r="AR8" s="44"/>
      <c r="AS8" s="44"/>
      <c r="AT8" s="45">
        <f>データ!T6</f>
        <v>186.38</v>
      </c>
      <c r="AU8" s="45"/>
      <c r="AV8" s="45"/>
      <c r="AW8" s="45"/>
      <c r="AX8" s="45"/>
      <c r="AY8" s="45"/>
      <c r="AZ8" s="45"/>
      <c r="BA8" s="45"/>
      <c r="BB8" s="45">
        <f>データ!U6</f>
        <v>2999.69</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73.37</v>
      </c>
      <c r="J10" s="45"/>
      <c r="K10" s="45"/>
      <c r="L10" s="45"/>
      <c r="M10" s="45"/>
      <c r="N10" s="45"/>
      <c r="O10" s="45"/>
      <c r="P10" s="45">
        <f>データ!P6</f>
        <v>99.36</v>
      </c>
      <c r="Q10" s="45"/>
      <c r="R10" s="45"/>
      <c r="S10" s="45"/>
      <c r="T10" s="45"/>
      <c r="U10" s="45"/>
      <c r="V10" s="45"/>
      <c r="W10" s="45">
        <f>データ!Q6</f>
        <v>86.82</v>
      </c>
      <c r="X10" s="45"/>
      <c r="Y10" s="45"/>
      <c r="Z10" s="45"/>
      <c r="AA10" s="45"/>
      <c r="AB10" s="45"/>
      <c r="AC10" s="45"/>
      <c r="AD10" s="44">
        <f>データ!R6</f>
        <v>2068</v>
      </c>
      <c r="AE10" s="44"/>
      <c r="AF10" s="44"/>
      <c r="AG10" s="44"/>
      <c r="AH10" s="44"/>
      <c r="AI10" s="44"/>
      <c r="AJ10" s="44"/>
      <c r="AK10" s="2"/>
      <c r="AL10" s="44">
        <f>データ!V6</f>
        <v>554635</v>
      </c>
      <c r="AM10" s="44"/>
      <c r="AN10" s="44"/>
      <c r="AO10" s="44"/>
      <c r="AP10" s="44"/>
      <c r="AQ10" s="44"/>
      <c r="AR10" s="44"/>
      <c r="AS10" s="44"/>
      <c r="AT10" s="45">
        <f>データ!W6</f>
        <v>84.53</v>
      </c>
      <c r="AU10" s="45"/>
      <c r="AV10" s="45"/>
      <c r="AW10" s="45"/>
      <c r="AX10" s="45"/>
      <c r="AY10" s="45"/>
      <c r="AZ10" s="45"/>
      <c r="BA10" s="45"/>
      <c r="BB10" s="45">
        <f>データ!X6</f>
        <v>6561.4</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4Gkjl8H2MCCczLWlpCZGKyOFxdblOlkI5kWexb8g4/PTltYKOpuxH99kJfF+f/lLCcSNPs+TF3YvMakiGroEHQ==" saltValue="3T4fZ7iC/fR+WQ5Oc4lwd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132012</v>
      </c>
      <c r="D6" s="19">
        <f t="shared" si="3"/>
        <v>46</v>
      </c>
      <c r="E6" s="19">
        <f t="shared" si="3"/>
        <v>17</v>
      </c>
      <c r="F6" s="19">
        <f t="shared" si="3"/>
        <v>1</v>
      </c>
      <c r="G6" s="19">
        <f t="shared" si="3"/>
        <v>0</v>
      </c>
      <c r="H6" s="19" t="str">
        <f t="shared" si="3"/>
        <v>東京都　八王子市</v>
      </c>
      <c r="I6" s="19" t="str">
        <f t="shared" si="3"/>
        <v>法適用</v>
      </c>
      <c r="J6" s="19" t="str">
        <f t="shared" si="3"/>
        <v>下水道事業</v>
      </c>
      <c r="K6" s="19" t="str">
        <f t="shared" si="3"/>
        <v>公共下水道</v>
      </c>
      <c r="L6" s="19" t="str">
        <f t="shared" si="3"/>
        <v>Ac1</v>
      </c>
      <c r="M6" s="19" t="str">
        <f t="shared" si="3"/>
        <v>非設置</v>
      </c>
      <c r="N6" s="20" t="str">
        <f t="shared" si="3"/>
        <v>-</v>
      </c>
      <c r="O6" s="20">
        <f t="shared" si="3"/>
        <v>73.37</v>
      </c>
      <c r="P6" s="20">
        <f t="shared" si="3"/>
        <v>99.36</v>
      </c>
      <c r="Q6" s="20">
        <f t="shared" si="3"/>
        <v>86.82</v>
      </c>
      <c r="R6" s="20">
        <f t="shared" si="3"/>
        <v>2068</v>
      </c>
      <c r="S6" s="20">
        <f t="shared" si="3"/>
        <v>559083</v>
      </c>
      <c r="T6" s="20">
        <f t="shared" si="3"/>
        <v>186.38</v>
      </c>
      <c r="U6" s="20">
        <f t="shared" si="3"/>
        <v>2999.69</v>
      </c>
      <c r="V6" s="20">
        <f t="shared" si="3"/>
        <v>554635</v>
      </c>
      <c r="W6" s="20">
        <f t="shared" si="3"/>
        <v>84.53</v>
      </c>
      <c r="X6" s="20">
        <f t="shared" si="3"/>
        <v>6561.4</v>
      </c>
      <c r="Y6" s="21">
        <f>IF(Y7="",NA(),Y7)</f>
        <v>108.02</v>
      </c>
      <c r="Z6" s="21">
        <f t="shared" ref="Z6:AH6" si="4">IF(Z7="",NA(),Z7)</f>
        <v>112.16</v>
      </c>
      <c r="AA6" s="21">
        <f t="shared" si="4"/>
        <v>110.92</v>
      </c>
      <c r="AB6" s="21">
        <f t="shared" si="4"/>
        <v>109.42</v>
      </c>
      <c r="AC6" s="21">
        <f t="shared" si="4"/>
        <v>109.53</v>
      </c>
      <c r="AD6" s="21">
        <f t="shared" si="4"/>
        <v>106.55</v>
      </c>
      <c r="AE6" s="21">
        <f t="shared" si="4"/>
        <v>106.01</v>
      </c>
      <c r="AF6" s="21">
        <f t="shared" si="4"/>
        <v>105.5</v>
      </c>
      <c r="AG6" s="21">
        <f t="shared" si="4"/>
        <v>105.24</v>
      </c>
      <c r="AH6" s="21">
        <f t="shared" si="4"/>
        <v>105.55</v>
      </c>
      <c r="AI6" s="20" t="str">
        <f>IF(AI7="","",IF(AI7="-","【-】","【"&amp;SUBSTITUTE(TEXT(AI7,"#,##0.00"),"-","△")&amp;"】"))</f>
        <v>【105.36】</v>
      </c>
      <c r="AJ6" s="20">
        <f>IF(AJ7="",NA(),AJ7)</f>
        <v>0</v>
      </c>
      <c r="AK6" s="20">
        <f t="shared" ref="AK6:AS6" si="5">IF(AK7="",NA(),AK7)</f>
        <v>0</v>
      </c>
      <c r="AL6" s="20">
        <f t="shared" si="5"/>
        <v>0</v>
      </c>
      <c r="AM6" s="20">
        <f t="shared" si="5"/>
        <v>0</v>
      </c>
      <c r="AN6" s="20">
        <f t="shared" si="5"/>
        <v>0</v>
      </c>
      <c r="AO6" s="21">
        <f t="shared" si="5"/>
        <v>5.95</v>
      </c>
      <c r="AP6" s="21">
        <f t="shared" si="5"/>
        <v>5.27</v>
      </c>
      <c r="AQ6" s="21">
        <f t="shared" si="5"/>
        <v>4.83</v>
      </c>
      <c r="AR6" s="21">
        <f t="shared" si="5"/>
        <v>4.5</v>
      </c>
      <c r="AS6" s="21">
        <f t="shared" si="5"/>
        <v>4.38</v>
      </c>
      <c r="AT6" s="20" t="str">
        <f>IF(AT7="","",IF(AT7="-","【-】","【"&amp;SUBSTITUTE(TEXT(AT7,"#,##0.00"),"-","△")&amp;"】"))</f>
        <v>【3.12】</v>
      </c>
      <c r="AU6" s="21">
        <f>IF(AU7="",NA(),AU7)</f>
        <v>33.32</v>
      </c>
      <c r="AV6" s="21">
        <f t="shared" ref="AV6:BD6" si="6">IF(AV7="",NA(),AV7)</f>
        <v>44.82</v>
      </c>
      <c r="AW6" s="21">
        <f t="shared" si="6"/>
        <v>58.4</v>
      </c>
      <c r="AX6" s="21">
        <f t="shared" si="6"/>
        <v>66.44</v>
      </c>
      <c r="AY6" s="21">
        <f t="shared" si="6"/>
        <v>81.510000000000005</v>
      </c>
      <c r="AZ6" s="21">
        <f t="shared" si="6"/>
        <v>72.930000000000007</v>
      </c>
      <c r="BA6" s="21">
        <f t="shared" si="6"/>
        <v>80.08</v>
      </c>
      <c r="BB6" s="21">
        <f t="shared" si="6"/>
        <v>87.33</v>
      </c>
      <c r="BC6" s="21">
        <f t="shared" si="6"/>
        <v>92.26</v>
      </c>
      <c r="BD6" s="21">
        <f t="shared" si="6"/>
        <v>99.9</v>
      </c>
      <c r="BE6" s="20" t="str">
        <f>IF(BE7="","",IF(BE7="-","【-】","【"&amp;SUBSTITUTE(TEXT(BE7,"#,##0.00"),"-","△")&amp;"】"))</f>
        <v>【82.75】</v>
      </c>
      <c r="BF6" s="21">
        <f>IF(BF7="",NA(),BF7)</f>
        <v>481.52</v>
      </c>
      <c r="BG6" s="21">
        <f t="shared" ref="BG6:BO6" si="7">IF(BG7="",NA(),BG7)</f>
        <v>537.95000000000005</v>
      </c>
      <c r="BH6" s="21">
        <f t="shared" si="7"/>
        <v>591.22</v>
      </c>
      <c r="BI6" s="21">
        <f t="shared" si="7"/>
        <v>538.46</v>
      </c>
      <c r="BJ6" s="21">
        <f t="shared" si="7"/>
        <v>496.83</v>
      </c>
      <c r="BK6" s="21">
        <f t="shared" si="7"/>
        <v>730.52</v>
      </c>
      <c r="BL6" s="21">
        <f t="shared" si="7"/>
        <v>672.33</v>
      </c>
      <c r="BM6" s="21">
        <f t="shared" si="7"/>
        <v>668.8</v>
      </c>
      <c r="BN6" s="21">
        <f t="shared" si="7"/>
        <v>652.79999999999995</v>
      </c>
      <c r="BO6" s="21">
        <f t="shared" si="7"/>
        <v>624.62</v>
      </c>
      <c r="BP6" s="20" t="str">
        <f>IF(BP7="","",IF(BP7="-","【-】","【"&amp;SUBSTITUTE(TEXT(BP7,"#,##0.00"),"-","△")&amp;"】"))</f>
        <v>【602.56】</v>
      </c>
      <c r="BQ6" s="21">
        <f>IF(BQ7="",NA(),BQ7)</f>
        <v>96.54</v>
      </c>
      <c r="BR6" s="21">
        <f t="shared" ref="BR6:BZ6" si="8">IF(BR7="",NA(),BR7)</f>
        <v>102.65</v>
      </c>
      <c r="BS6" s="21">
        <f t="shared" si="8"/>
        <v>104.6</v>
      </c>
      <c r="BT6" s="21">
        <f t="shared" si="8"/>
        <v>103.66</v>
      </c>
      <c r="BU6" s="21">
        <f t="shared" si="8"/>
        <v>103.82</v>
      </c>
      <c r="BV6" s="21">
        <f t="shared" si="8"/>
        <v>98.61</v>
      </c>
      <c r="BW6" s="21">
        <f t="shared" si="8"/>
        <v>98.75</v>
      </c>
      <c r="BX6" s="21">
        <f t="shared" si="8"/>
        <v>98.36</v>
      </c>
      <c r="BY6" s="21">
        <f t="shared" si="8"/>
        <v>97.29</v>
      </c>
      <c r="BZ6" s="21">
        <f t="shared" si="8"/>
        <v>99.29</v>
      </c>
      <c r="CA6" s="20" t="str">
        <f>IF(CA7="","",IF(CA7="-","【-】","【"&amp;SUBSTITUTE(TEXT(CA7,"#,##0.00"),"-","△")&amp;"】"))</f>
        <v>【97.94】</v>
      </c>
      <c r="CB6" s="21">
        <f>IF(CB7="",NA(),CB7)</f>
        <v>130.66</v>
      </c>
      <c r="CC6" s="21">
        <f t="shared" ref="CC6:CK6" si="9">IF(CC7="",NA(),CC7)</f>
        <v>123.54</v>
      </c>
      <c r="CD6" s="21">
        <f t="shared" si="9"/>
        <v>122.08</v>
      </c>
      <c r="CE6" s="21">
        <f t="shared" si="9"/>
        <v>123.58</v>
      </c>
      <c r="CF6" s="21">
        <f t="shared" si="9"/>
        <v>123.39</v>
      </c>
      <c r="CG6" s="21">
        <f t="shared" si="9"/>
        <v>141.24</v>
      </c>
      <c r="CH6" s="21">
        <f t="shared" si="9"/>
        <v>142.03</v>
      </c>
      <c r="CI6" s="21">
        <f t="shared" si="9"/>
        <v>142.11000000000001</v>
      </c>
      <c r="CJ6" s="21">
        <f t="shared" si="9"/>
        <v>145.49</v>
      </c>
      <c r="CK6" s="21">
        <f t="shared" si="9"/>
        <v>144.28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61.7</v>
      </c>
      <c r="CS6" s="21">
        <f t="shared" si="10"/>
        <v>63.04</v>
      </c>
      <c r="CT6" s="21">
        <f t="shared" si="10"/>
        <v>60.55</v>
      </c>
      <c r="CU6" s="21">
        <f t="shared" si="10"/>
        <v>61.49</v>
      </c>
      <c r="CV6" s="21">
        <f t="shared" si="10"/>
        <v>62.15</v>
      </c>
      <c r="CW6" s="20" t="str">
        <f>IF(CW7="","",IF(CW7="-","【-】","【"&amp;SUBSTITUTE(TEXT(CW7,"#,##0.00"),"-","△")&amp;"】"))</f>
        <v>【60.13】</v>
      </c>
      <c r="CX6" s="21">
        <f>IF(CX7="",NA(),CX7)</f>
        <v>98.55</v>
      </c>
      <c r="CY6" s="21">
        <f t="shared" ref="CY6:DG6" si="11">IF(CY7="",NA(),CY7)</f>
        <v>98.64</v>
      </c>
      <c r="CZ6" s="21">
        <f t="shared" si="11"/>
        <v>98.74</v>
      </c>
      <c r="DA6" s="21">
        <f t="shared" si="11"/>
        <v>98.8</v>
      </c>
      <c r="DB6" s="21">
        <f t="shared" si="11"/>
        <v>98.85</v>
      </c>
      <c r="DC6" s="21">
        <f t="shared" si="11"/>
        <v>94.56</v>
      </c>
      <c r="DD6" s="21">
        <f t="shared" si="11"/>
        <v>94.75</v>
      </c>
      <c r="DE6" s="21">
        <f t="shared" si="11"/>
        <v>94.92</v>
      </c>
      <c r="DF6" s="21">
        <f t="shared" si="11"/>
        <v>95.01</v>
      </c>
      <c r="DG6" s="21">
        <f t="shared" si="11"/>
        <v>94.96</v>
      </c>
      <c r="DH6" s="20" t="str">
        <f>IF(DH7="","",IF(DH7="-","【-】","【"&amp;SUBSTITUTE(TEXT(DH7,"#,##0.00"),"-","△")&amp;"】"))</f>
        <v>【96.00】</v>
      </c>
      <c r="DI6" s="21">
        <f>IF(DI7="",NA(),DI7)</f>
        <v>3.93</v>
      </c>
      <c r="DJ6" s="21">
        <f t="shared" ref="DJ6:DR6" si="12">IF(DJ7="",NA(),DJ7)</f>
        <v>7.51</v>
      </c>
      <c r="DK6" s="21">
        <f t="shared" si="12"/>
        <v>11.07</v>
      </c>
      <c r="DL6" s="21">
        <f t="shared" si="12"/>
        <v>14.61</v>
      </c>
      <c r="DM6" s="21">
        <f t="shared" si="12"/>
        <v>18.05</v>
      </c>
      <c r="DN6" s="21">
        <f t="shared" si="12"/>
        <v>28.87</v>
      </c>
      <c r="DO6" s="21">
        <f t="shared" si="12"/>
        <v>31.34</v>
      </c>
      <c r="DP6" s="21">
        <f t="shared" si="12"/>
        <v>32.909999999999997</v>
      </c>
      <c r="DQ6" s="21">
        <f t="shared" si="12"/>
        <v>34.869999999999997</v>
      </c>
      <c r="DR6" s="21">
        <f t="shared" si="12"/>
        <v>36.700000000000003</v>
      </c>
      <c r="DS6" s="20" t="str">
        <f>IF(DS7="","",IF(DS7="-","【-】","【"&amp;SUBSTITUTE(TEXT(DS7,"#,##0.00"),"-","△")&amp;"】"))</f>
        <v>【42.20】</v>
      </c>
      <c r="DT6" s="21">
        <f>IF(DT7="",NA(),DT7)</f>
        <v>1.36</v>
      </c>
      <c r="DU6" s="21">
        <f t="shared" ref="DU6:EC6" si="13">IF(DU7="",NA(),DU7)</f>
        <v>1.7</v>
      </c>
      <c r="DV6" s="21">
        <f t="shared" si="13"/>
        <v>2.15</v>
      </c>
      <c r="DW6" s="21">
        <f t="shared" si="13"/>
        <v>2.58</v>
      </c>
      <c r="DX6" s="21">
        <f t="shared" si="13"/>
        <v>3.36</v>
      </c>
      <c r="DY6" s="21">
        <f t="shared" si="13"/>
        <v>5.64</v>
      </c>
      <c r="DZ6" s="21">
        <f t="shared" si="13"/>
        <v>6.43</v>
      </c>
      <c r="EA6" s="21">
        <f t="shared" si="13"/>
        <v>7.75</v>
      </c>
      <c r="EB6" s="21">
        <f t="shared" si="13"/>
        <v>9.44</v>
      </c>
      <c r="EC6" s="21">
        <f t="shared" si="13"/>
        <v>10.69</v>
      </c>
      <c r="ED6" s="20" t="str">
        <f>IF(ED7="","",IF(ED7="-","【-】","【"&amp;SUBSTITUTE(TEXT(ED7,"#,##0.00"),"-","△")&amp;"】"))</f>
        <v>【9.46】</v>
      </c>
      <c r="EE6" s="21">
        <f>IF(EE7="",NA(),EE7)</f>
        <v>0.2</v>
      </c>
      <c r="EF6" s="21">
        <f t="shared" ref="EF6:EN6" si="14">IF(EF7="",NA(),EF7)</f>
        <v>0.26</v>
      </c>
      <c r="EG6" s="21">
        <f t="shared" si="14"/>
        <v>0.27</v>
      </c>
      <c r="EH6" s="21">
        <f t="shared" si="14"/>
        <v>0.22</v>
      </c>
      <c r="EI6" s="21">
        <f t="shared" si="14"/>
        <v>0.18</v>
      </c>
      <c r="EJ6" s="21">
        <f t="shared" si="14"/>
        <v>0.19</v>
      </c>
      <c r="EK6" s="21">
        <f t="shared" si="14"/>
        <v>0.19</v>
      </c>
      <c r="EL6" s="21">
        <f t="shared" si="14"/>
        <v>0.21</v>
      </c>
      <c r="EM6" s="21">
        <f t="shared" si="14"/>
        <v>0.2</v>
      </c>
      <c r="EN6" s="21">
        <f t="shared" si="14"/>
        <v>0.22</v>
      </c>
      <c r="EO6" s="20" t="str">
        <f>IF(EO7="","",IF(EO7="-","【-】","【"&amp;SUBSTITUTE(TEXT(EO7,"#,##0.00"),"-","△")&amp;"】"))</f>
        <v>【0.19】</v>
      </c>
    </row>
    <row r="7" spans="1:148" s="22" customFormat="1" x14ac:dyDescent="0.15">
      <c r="A7" s="14"/>
      <c r="B7" s="23">
        <v>2024</v>
      </c>
      <c r="C7" s="23">
        <v>132012</v>
      </c>
      <c r="D7" s="23">
        <v>46</v>
      </c>
      <c r="E7" s="23">
        <v>17</v>
      </c>
      <c r="F7" s="23">
        <v>1</v>
      </c>
      <c r="G7" s="23">
        <v>0</v>
      </c>
      <c r="H7" s="23" t="s">
        <v>96</v>
      </c>
      <c r="I7" s="23" t="s">
        <v>97</v>
      </c>
      <c r="J7" s="23" t="s">
        <v>98</v>
      </c>
      <c r="K7" s="23" t="s">
        <v>99</v>
      </c>
      <c r="L7" s="23" t="s">
        <v>100</v>
      </c>
      <c r="M7" s="23" t="s">
        <v>101</v>
      </c>
      <c r="N7" s="24" t="s">
        <v>102</v>
      </c>
      <c r="O7" s="24">
        <v>73.37</v>
      </c>
      <c r="P7" s="24">
        <v>99.36</v>
      </c>
      <c r="Q7" s="24">
        <v>86.82</v>
      </c>
      <c r="R7" s="24">
        <v>2068</v>
      </c>
      <c r="S7" s="24">
        <v>559083</v>
      </c>
      <c r="T7" s="24">
        <v>186.38</v>
      </c>
      <c r="U7" s="24">
        <v>2999.69</v>
      </c>
      <c r="V7" s="24">
        <v>554635</v>
      </c>
      <c r="W7" s="24">
        <v>84.53</v>
      </c>
      <c r="X7" s="24">
        <v>6561.4</v>
      </c>
      <c r="Y7" s="24">
        <v>108.02</v>
      </c>
      <c r="Z7" s="24">
        <v>112.16</v>
      </c>
      <c r="AA7" s="24">
        <v>110.92</v>
      </c>
      <c r="AB7" s="24">
        <v>109.42</v>
      </c>
      <c r="AC7" s="24">
        <v>109.53</v>
      </c>
      <c r="AD7" s="24">
        <v>106.55</v>
      </c>
      <c r="AE7" s="24">
        <v>106.01</v>
      </c>
      <c r="AF7" s="24">
        <v>105.5</v>
      </c>
      <c r="AG7" s="24">
        <v>105.24</v>
      </c>
      <c r="AH7" s="24">
        <v>105.55</v>
      </c>
      <c r="AI7" s="24">
        <v>105.36</v>
      </c>
      <c r="AJ7" s="24">
        <v>0</v>
      </c>
      <c r="AK7" s="24">
        <v>0</v>
      </c>
      <c r="AL7" s="24">
        <v>0</v>
      </c>
      <c r="AM7" s="24">
        <v>0</v>
      </c>
      <c r="AN7" s="24">
        <v>0</v>
      </c>
      <c r="AO7" s="24">
        <v>5.95</v>
      </c>
      <c r="AP7" s="24">
        <v>5.27</v>
      </c>
      <c r="AQ7" s="24">
        <v>4.83</v>
      </c>
      <c r="AR7" s="24">
        <v>4.5</v>
      </c>
      <c r="AS7" s="24">
        <v>4.38</v>
      </c>
      <c r="AT7" s="24">
        <v>3.12</v>
      </c>
      <c r="AU7" s="24">
        <v>33.32</v>
      </c>
      <c r="AV7" s="24">
        <v>44.82</v>
      </c>
      <c r="AW7" s="24">
        <v>58.4</v>
      </c>
      <c r="AX7" s="24">
        <v>66.44</v>
      </c>
      <c r="AY7" s="24">
        <v>81.510000000000005</v>
      </c>
      <c r="AZ7" s="24">
        <v>72.930000000000007</v>
      </c>
      <c r="BA7" s="24">
        <v>80.08</v>
      </c>
      <c r="BB7" s="24">
        <v>87.33</v>
      </c>
      <c r="BC7" s="24">
        <v>92.26</v>
      </c>
      <c r="BD7" s="24">
        <v>99.9</v>
      </c>
      <c r="BE7" s="24">
        <v>82.75</v>
      </c>
      <c r="BF7" s="24">
        <v>481.52</v>
      </c>
      <c r="BG7" s="24">
        <v>537.95000000000005</v>
      </c>
      <c r="BH7" s="24">
        <v>591.22</v>
      </c>
      <c r="BI7" s="24">
        <v>538.46</v>
      </c>
      <c r="BJ7" s="24">
        <v>496.83</v>
      </c>
      <c r="BK7" s="24">
        <v>730.52</v>
      </c>
      <c r="BL7" s="24">
        <v>672.33</v>
      </c>
      <c r="BM7" s="24">
        <v>668.8</v>
      </c>
      <c r="BN7" s="24">
        <v>652.79999999999995</v>
      </c>
      <c r="BO7" s="24">
        <v>624.62</v>
      </c>
      <c r="BP7" s="24">
        <v>602.55999999999995</v>
      </c>
      <c r="BQ7" s="24">
        <v>96.54</v>
      </c>
      <c r="BR7" s="24">
        <v>102.65</v>
      </c>
      <c r="BS7" s="24">
        <v>104.6</v>
      </c>
      <c r="BT7" s="24">
        <v>103.66</v>
      </c>
      <c r="BU7" s="24">
        <v>103.82</v>
      </c>
      <c r="BV7" s="24">
        <v>98.61</v>
      </c>
      <c r="BW7" s="24">
        <v>98.75</v>
      </c>
      <c r="BX7" s="24">
        <v>98.36</v>
      </c>
      <c r="BY7" s="24">
        <v>97.29</v>
      </c>
      <c r="BZ7" s="24">
        <v>99.29</v>
      </c>
      <c r="CA7" s="24">
        <v>97.94</v>
      </c>
      <c r="CB7" s="24">
        <v>130.66</v>
      </c>
      <c r="CC7" s="24">
        <v>123.54</v>
      </c>
      <c r="CD7" s="24">
        <v>122.08</v>
      </c>
      <c r="CE7" s="24">
        <v>123.58</v>
      </c>
      <c r="CF7" s="24">
        <v>123.39</v>
      </c>
      <c r="CG7" s="24">
        <v>141.24</v>
      </c>
      <c r="CH7" s="24">
        <v>142.03</v>
      </c>
      <c r="CI7" s="24">
        <v>142.11000000000001</v>
      </c>
      <c r="CJ7" s="24">
        <v>145.49</v>
      </c>
      <c r="CK7" s="24">
        <v>144.28</v>
      </c>
      <c r="CL7" s="24">
        <v>140.97999999999999</v>
      </c>
      <c r="CM7" s="24" t="s">
        <v>102</v>
      </c>
      <c r="CN7" s="24" t="s">
        <v>102</v>
      </c>
      <c r="CO7" s="24" t="s">
        <v>102</v>
      </c>
      <c r="CP7" s="24" t="s">
        <v>102</v>
      </c>
      <c r="CQ7" s="24" t="s">
        <v>102</v>
      </c>
      <c r="CR7" s="24">
        <v>61.7</v>
      </c>
      <c r="CS7" s="24">
        <v>63.04</v>
      </c>
      <c r="CT7" s="24">
        <v>60.55</v>
      </c>
      <c r="CU7" s="24">
        <v>61.49</v>
      </c>
      <c r="CV7" s="24">
        <v>62.15</v>
      </c>
      <c r="CW7" s="24">
        <v>60.13</v>
      </c>
      <c r="CX7" s="24">
        <v>98.55</v>
      </c>
      <c r="CY7" s="24">
        <v>98.64</v>
      </c>
      <c r="CZ7" s="24">
        <v>98.74</v>
      </c>
      <c r="DA7" s="24">
        <v>98.8</v>
      </c>
      <c r="DB7" s="24">
        <v>98.85</v>
      </c>
      <c r="DC7" s="24">
        <v>94.56</v>
      </c>
      <c r="DD7" s="24">
        <v>94.75</v>
      </c>
      <c r="DE7" s="24">
        <v>94.92</v>
      </c>
      <c r="DF7" s="24">
        <v>95.01</v>
      </c>
      <c r="DG7" s="24">
        <v>94.96</v>
      </c>
      <c r="DH7" s="24">
        <v>96</v>
      </c>
      <c r="DI7" s="24">
        <v>3.93</v>
      </c>
      <c r="DJ7" s="24">
        <v>7.51</v>
      </c>
      <c r="DK7" s="24">
        <v>11.07</v>
      </c>
      <c r="DL7" s="24">
        <v>14.61</v>
      </c>
      <c r="DM7" s="24">
        <v>18.05</v>
      </c>
      <c r="DN7" s="24">
        <v>28.87</v>
      </c>
      <c r="DO7" s="24">
        <v>31.34</v>
      </c>
      <c r="DP7" s="24">
        <v>32.909999999999997</v>
      </c>
      <c r="DQ7" s="24">
        <v>34.869999999999997</v>
      </c>
      <c r="DR7" s="24">
        <v>36.700000000000003</v>
      </c>
      <c r="DS7" s="24">
        <v>42.2</v>
      </c>
      <c r="DT7" s="24">
        <v>1.36</v>
      </c>
      <c r="DU7" s="24">
        <v>1.7</v>
      </c>
      <c r="DV7" s="24">
        <v>2.15</v>
      </c>
      <c r="DW7" s="24">
        <v>2.58</v>
      </c>
      <c r="DX7" s="24">
        <v>3.36</v>
      </c>
      <c r="DY7" s="24">
        <v>5.64</v>
      </c>
      <c r="DZ7" s="24">
        <v>6.43</v>
      </c>
      <c r="EA7" s="24">
        <v>7.75</v>
      </c>
      <c r="EB7" s="24">
        <v>9.44</v>
      </c>
      <c r="EC7" s="24">
        <v>10.69</v>
      </c>
      <c r="ED7" s="24">
        <v>9.4600000000000009</v>
      </c>
      <c r="EE7" s="24">
        <v>0.2</v>
      </c>
      <c r="EF7" s="24">
        <v>0.26</v>
      </c>
      <c r="EG7" s="24">
        <v>0.27</v>
      </c>
      <c r="EH7" s="24">
        <v>0.22</v>
      </c>
      <c r="EI7" s="24">
        <v>0.18</v>
      </c>
      <c r="EJ7" s="24">
        <v>0.19</v>
      </c>
      <c r="EK7" s="24">
        <v>0.19</v>
      </c>
      <c r="EL7" s="24">
        <v>0.21</v>
      </c>
      <c r="EM7" s="24">
        <v>0.2</v>
      </c>
      <c r="EN7" s="24">
        <v>0.22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長戸　野乃佳</cp:lastModifiedBy>
  <cp:lastPrinted>2026-01-23T08:10:23Z</cp:lastPrinted>
  <dcterms:created xsi:type="dcterms:W3CDTF">2025-12-23T05:59:21Z</dcterms:created>
  <dcterms:modified xsi:type="dcterms:W3CDTF">2026-01-26T05:39:57Z</dcterms:modified>
  <cp:category/>
</cp:coreProperties>
</file>