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W:\001_非公開\100000_水循環部\102000 下水道課\01　総務担当\10 決算\10 公営決算\R5\経営比較分析表\回答様式\"/>
    </mc:Choice>
  </mc:AlternateContent>
  <xr:revisionPtr revIDLastSave="0" documentId="13_ncr:1_{5CE64383-0E3F-426B-B41F-045A07E92F1F}" xr6:coauthVersionLast="47" xr6:coauthVersionMax="47" xr10:uidLastSave="{00000000-0000-0000-0000-000000000000}"/>
  <workbookProtection workbookAlgorithmName="SHA-512" workbookHashValue="0FD0JHGFXbIRqAYsf1S8W6Qz6vBEq0x+T4Hp7yTyMICRpI+Dst9DGbqgYINeAgY7ipOp+ixxj4SWg+8PJ5dwZA==" workbookSaltValue="dQYmRBfsnmSkXPuZvh2cu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I85" i="4"/>
  <c r="G85" i="4"/>
  <c r="I10" i="4"/>
  <c r="AL8" i="4"/>
  <c r="I8" i="4"/>
</calcChain>
</file>

<file path=xl/sharedStrings.xml><?xml version="1.0" encoding="utf-8"?>
<sst xmlns="http://schemas.openxmlformats.org/spreadsheetml/2006/main" count="271" uniqueCount="117">
  <si>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</si>
  <si>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</si>
  <si>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</si>
  <si>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</si>
  <si>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</si>
  <si>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</si>
  <si>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</si>
  <si>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</si>
  <si>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</si>
  <si>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</si>
  <si>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</si>
  <si>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</si>
  <si>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</si>
  <si>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</si>
  <si>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</si>
  <si>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</si>
  <si>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</si>
  <si>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</si>
  <si>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</si>
  <si>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</si>
  <si>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</si>
  <si>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</si>
  <si>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</si>
  <si>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</si>
  <si>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</si>
  <si>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</si>
  <si>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</si>
  <si>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</si>
  <si>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</si>
  <si>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</si>
  <si>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</si>
  <si>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</si>
  <si>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</si>
  <si>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</si>
  <si>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</si>
  <si>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</si>
  <si>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</si>
  <si>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</si>
  <si>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</si>
  <si>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</si>
  <si>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</si>
  <si>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</si>
  <si>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</si>
  <si>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</si>
  <si>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</si>
  <si>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</si>
  <si>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</si>
  <si>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</si>
  <si>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</si>
  <si>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</si>
  <si>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</si>
  <si>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</si>
  <si>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</si>
  <si>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</si>
  <si>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</si>
  <si>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</si>
  <si>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</si>
  <si>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</si>
  <si>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</si>
  <si>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</si>
  <si>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</si>
  <si>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</si>
  <si>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</si>
  <si>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</si>
  <si>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</si>
  <si>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</si>
  <si>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</si>
  <si>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</si>
  <si>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</si>
  <si>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</si>
  <si>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</si>
  <si>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</si>
  <si>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</si>
  <si>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</si>
  <si>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</si>
  <si>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</si>
  <si>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</si>
  <si>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</si>
  <si>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</si>
  <si>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</si>
  <si>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</si>
  <si>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</si>
  <si>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</si>
  <si>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</si>
  <si>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</si>
  <si>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</si>
  <si>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</si>
  <si>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</si>
  <si>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</si>
  <si>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</si>
  <si>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</si>
  <si>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</si>
  <si>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</si>
  <si>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</si>
  <si>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</si>
  <si>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八王子市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</si>
  <si>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</si>
  <si>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</si>
  <si>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</si>
  <si>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</si>
  <si>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</si>
  <si>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</si>
  <si>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</si>
  <si>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</si>
  <si>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</si>
  <si>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</si>
  <si>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</si>
  <si>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</si>
  <si>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</si>
  <si>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</si>
  <si>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</si>
  <si>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</si>
  <si>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</si>
  <si>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</si>
  <si>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r>
      <t>　</t>
    </r>
    <r>
      <rPr>
        <sz val="11"/>
        <rFont val="ＭＳ ゴシック"/>
        <family val="3"/>
        <charset val="128"/>
      </rPr>
      <t>本市では、公共下水道と浄化槽の事業を併せて推進することにより、市内全域に汚水処理施設を整備し、公共用水域の水質の保全を図っている。
　このうち、浄化槽事業は総人口の約0.6％を対象に実施しており、公共下水道事業との均等な負担を考慮した料金体系としている。
　そのため、使用料水準には課題を有しているが、一方で対象地域が河川の最上流に位置しており、環境への影響が大きいことから、汚水処理費の縮減に努めつつ、今後も確実に事業を推進していく。</t>
    </r>
    <rPh sb="1" eb="2">
      <t>ホン</t>
    </rPh>
    <rPh sb="2" eb="3">
      <t>シ</t>
    </rPh>
    <rPh sb="6" eb="8">
      <t>コウキョウ</t>
    </rPh>
    <rPh sb="8" eb="10">
      <t>ゲスイ</t>
    </rPh>
    <rPh sb="10" eb="11">
      <t>ドウ</t>
    </rPh>
    <rPh sb="12" eb="15">
      <t>ジョウカソウ</t>
    </rPh>
    <rPh sb="16" eb="18">
      <t>ジギョウ</t>
    </rPh>
    <rPh sb="19" eb="20">
      <t>アワ</t>
    </rPh>
    <rPh sb="22" eb="24">
      <t>スイシン</t>
    </rPh>
    <rPh sb="32" eb="34">
      <t>シナイ</t>
    </rPh>
    <rPh sb="34" eb="36">
      <t>ゼンイキ</t>
    </rPh>
    <rPh sb="37" eb="39">
      <t>オスイ</t>
    </rPh>
    <rPh sb="39" eb="41">
      <t>ショリ</t>
    </rPh>
    <rPh sb="41" eb="43">
      <t>シセツ</t>
    </rPh>
    <rPh sb="44" eb="46">
      <t>セイビ</t>
    </rPh>
    <rPh sb="48" eb="50">
      <t>コウキョウ</t>
    </rPh>
    <rPh sb="50" eb="51">
      <t>ヨウ</t>
    </rPh>
    <rPh sb="51" eb="53">
      <t>スイイキ</t>
    </rPh>
    <rPh sb="54" eb="56">
      <t>スイシツ</t>
    </rPh>
    <rPh sb="57" eb="59">
      <t>ホゼン</t>
    </rPh>
    <rPh sb="60" eb="61">
      <t>ハカ</t>
    </rPh>
    <rPh sb="73" eb="76">
      <t>ジョウカソウ</t>
    </rPh>
    <rPh sb="76" eb="78">
      <t>ジギョウ</t>
    </rPh>
    <rPh sb="79" eb="82">
      <t>ソウジンコウ</t>
    </rPh>
    <rPh sb="83" eb="84">
      <t>ヤク</t>
    </rPh>
    <rPh sb="89" eb="91">
      <t>タイショウ</t>
    </rPh>
    <rPh sb="92" eb="94">
      <t>ジッシ</t>
    </rPh>
    <rPh sb="99" eb="101">
      <t>コウキョウ</t>
    </rPh>
    <rPh sb="101" eb="103">
      <t>ゲスイ</t>
    </rPh>
    <rPh sb="103" eb="104">
      <t>ドウ</t>
    </rPh>
    <rPh sb="104" eb="106">
      <t>ジギョウ</t>
    </rPh>
    <rPh sb="108" eb="110">
      <t>キントウ</t>
    </rPh>
    <rPh sb="111" eb="113">
      <t>フタン</t>
    </rPh>
    <rPh sb="114" eb="116">
      <t>コウリョ</t>
    </rPh>
    <rPh sb="118" eb="120">
      <t>リョウキン</t>
    </rPh>
    <rPh sb="120" eb="122">
      <t>タイケイ</t>
    </rPh>
    <rPh sb="135" eb="137">
      <t>シヨウ</t>
    </rPh>
    <rPh sb="137" eb="138">
      <t>リョウ</t>
    </rPh>
    <rPh sb="138" eb="140">
      <t>スイジュン</t>
    </rPh>
    <rPh sb="142" eb="144">
      <t>カダイ</t>
    </rPh>
    <rPh sb="145" eb="146">
      <t>ユウ</t>
    </rPh>
    <rPh sb="152" eb="154">
      <t>イッポウ</t>
    </rPh>
    <rPh sb="155" eb="157">
      <t>タイショウ</t>
    </rPh>
    <rPh sb="157" eb="159">
      <t>チイキ</t>
    </rPh>
    <rPh sb="160" eb="162">
      <t>カセン</t>
    </rPh>
    <rPh sb="163" eb="166">
      <t>サイジョウリュウ</t>
    </rPh>
    <rPh sb="167" eb="169">
      <t>イチ</t>
    </rPh>
    <rPh sb="174" eb="176">
      <t>カンキョウ</t>
    </rPh>
    <rPh sb="178" eb="180">
      <t>エイキョウ</t>
    </rPh>
    <rPh sb="181" eb="182">
      <t>オオ</t>
    </rPh>
    <rPh sb="189" eb="191">
      <t>オスイ</t>
    </rPh>
    <rPh sb="191" eb="193">
      <t>ショリ</t>
    </rPh>
    <rPh sb="193" eb="194">
      <t>ヒ</t>
    </rPh>
    <rPh sb="195" eb="197">
      <t>シュクゲン</t>
    </rPh>
    <rPh sb="198" eb="199">
      <t>ツト</t>
    </rPh>
    <rPh sb="203" eb="205">
      <t>コンゴ</t>
    </rPh>
    <rPh sb="206" eb="208">
      <t>カクジツ</t>
    </rPh>
    <rPh sb="209" eb="211">
      <t>ジギョウ</t>
    </rPh>
    <rPh sb="212" eb="214">
      <t>スイシン</t>
    </rPh>
    <phoneticPr fontId="4"/>
  </si>
  <si>
    <r>
      <t>　</t>
    </r>
    <r>
      <rPr>
        <sz val="11"/>
        <rFont val="ＭＳ ゴシック"/>
        <family val="3"/>
        <charset val="128"/>
      </rPr>
      <t>本事業は令和２年度から地方公営企業法を適用し、公営企業会計方式による経理を行っている。
　本市では下水道事業の最適化の一環として、地域特性に応じた汚水処理施設の検討を行い、市街化調整区域の一部を浄化槽整備区域と定め、平成16年度から市設置型浄化槽の整備を推進している。
　公共下水道事業との均等な負担を考慮した使用料の料金体系を設定していることから、公共下水道事業と一体で資金繰りを行っており、事業間の資金補助の結果、①経常収支比率は前年度より減少しているが、100％を上回っており、②累積欠損金比率は０となっている。⑤経費回収率については汚水処理費の増により、前年度より減少しており、依然として類似団体平均を下回っている。</t>
    </r>
    <r>
      <rPr>
        <sz val="11"/>
        <color rgb="FFFF0000"/>
        <rFont val="ＭＳ ゴシック"/>
        <family val="3"/>
        <charset val="128"/>
      </rPr>
      <t xml:space="preserve">
　</t>
    </r>
    <r>
      <rPr>
        <sz val="11"/>
        <rFont val="ＭＳ ゴシック"/>
        <family val="3"/>
        <charset val="128"/>
      </rPr>
      <t>③流動比率については前年度より下降しており、類似団体平均を下回っている。流動負債の大半を占める建設改良債の償還財源は、翌事業年度に確保される見込みではあるが、安全性の確保のために今後も経営改善を図っていく必要がある。</t>
    </r>
    <r>
      <rPr>
        <sz val="11"/>
        <color rgb="FFFF0000"/>
        <rFont val="ＭＳ ゴシック"/>
        <family val="3"/>
        <charset val="128"/>
      </rPr>
      <t xml:space="preserve">
　</t>
    </r>
    <r>
      <rPr>
        <sz val="11"/>
        <rFont val="ＭＳ ゴシック"/>
        <family val="3"/>
        <charset val="128"/>
      </rPr>
      <t>④企業債残高対事業規模比率について、集中して設備投資を推進したことから財源である企業債の残高が多く、類似団体より高い水準となっている。</t>
    </r>
    <r>
      <rPr>
        <sz val="11"/>
        <color rgb="FFFF0000"/>
        <rFont val="ＭＳ ゴシック"/>
        <family val="3"/>
        <charset val="128"/>
      </rPr>
      <t xml:space="preserve">
　</t>
    </r>
    <r>
      <rPr>
        <sz val="11"/>
        <rFont val="ＭＳ ゴシック"/>
        <family val="3"/>
        <charset val="128"/>
      </rPr>
      <t>費用の効率性の観点から⑥汚水処理原価が類似団体を大きく上回っており、より一層の効率的な汚水処理に努める必要がある。</t>
    </r>
    <r>
      <rPr>
        <sz val="11"/>
        <color rgb="FFFF0000"/>
        <rFont val="ＭＳ ゴシック"/>
        <family val="3"/>
        <charset val="128"/>
      </rPr>
      <t xml:space="preserve">
　</t>
    </r>
    <r>
      <rPr>
        <sz val="11"/>
        <rFont val="ＭＳ ゴシック"/>
        <family val="3"/>
        <charset val="128"/>
      </rPr>
      <t>施設の効率性では、⑦施設利用率及び⑧水洗化率が類似団体を上回っており、浄化槽の設置規模（人槽）や使用料対象の捕捉は良好と考える。</t>
    </r>
    <rPh sb="46" eb="47">
      <t>ホン</t>
    </rPh>
    <rPh sb="47" eb="48">
      <t>シ</t>
    </rPh>
    <rPh sb="50" eb="52">
      <t>ゲスイ</t>
    </rPh>
    <rPh sb="52" eb="53">
      <t>ドウ</t>
    </rPh>
    <rPh sb="53" eb="55">
      <t>ジギョウ</t>
    </rPh>
    <rPh sb="56" eb="59">
      <t>サイテキカ</t>
    </rPh>
    <rPh sb="60" eb="62">
      <t>イッカン</t>
    </rPh>
    <rPh sb="66" eb="68">
      <t>チイキ</t>
    </rPh>
    <rPh sb="68" eb="70">
      <t>トクセイ</t>
    </rPh>
    <rPh sb="71" eb="72">
      <t>オウ</t>
    </rPh>
    <rPh sb="74" eb="76">
      <t>オスイ</t>
    </rPh>
    <rPh sb="76" eb="78">
      <t>ショリ</t>
    </rPh>
    <rPh sb="78" eb="80">
      <t>シセツ</t>
    </rPh>
    <rPh sb="81" eb="83">
      <t>ケントウ</t>
    </rPh>
    <rPh sb="84" eb="85">
      <t>オコナ</t>
    </rPh>
    <rPh sb="87" eb="90">
      <t>シガイカ</t>
    </rPh>
    <rPh sb="90" eb="92">
      <t>チョウセイ</t>
    </rPh>
    <rPh sb="92" eb="94">
      <t>クイキ</t>
    </rPh>
    <rPh sb="95" eb="97">
      <t>イチブ</t>
    </rPh>
    <rPh sb="98" eb="101">
      <t>ジョウカソウ</t>
    </rPh>
    <rPh sb="101" eb="103">
      <t>セイビ</t>
    </rPh>
    <rPh sb="103" eb="105">
      <t>クイキ</t>
    </rPh>
    <rPh sb="106" eb="107">
      <t>サダ</t>
    </rPh>
    <rPh sb="109" eb="111">
      <t>ヘイセイ</t>
    </rPh>
    <rPh sb="113" eb="115">
      <t>ネンド</t>
    </rPh>
    <rPh sb="117" eb="118">
      <t>シ</t>
    </rPh>
    <rPh sb="118" eb="120">
      <t>セッチ</t>
    </rPh>
    <rPh sb="120" eb="121">
      <t>ガタ</t>
    </rPh>
    <rPh sb="121" eb="124">
      <t>ジョウカソウ</t>
    </rPh>
    <rPh sb="125" eb="127">
      <t>セイビ</t>
    </rPh>
    <rPh sb="128" eb="130">
      <t>スイシン</t>
    </rPh>
    <rPh sb="137" eb="139">
      <t>コウキョウ</t>
    </rPh>
    <rPh sb="139" eb="141">
      <t>ゲスイ</t>
    </rPh>
    <rPh sb="141" eb="142">
      <t>ドウ</t>
    </rPh>
    <rPh sb="142" eb="144">
      <t>ジギョウ</t>
    </rPh>
    <rPh sb="146" eb="148">
      <t>キントウ</t>
    </rPh>
    <rPh sb="149" eb="151">
      <t>フタン</t>
    </rPh>
    <rPh sb="152" eb="154">
      <t>コウリョ</t>
    </rPh>
    <rPh sb="156" eb="159">
      <t>シヨウリョウ</t>
    </rPh>
    <rPh sb="160" eb="162">
      <t>リョウキン</t>
    </rPh>
    <rPh sb="162" eb="164">
      <t>タイケイ</t>
    </rPh>
    <rPh sb="165" eb="167">
      <t>セッテイ</t>
    </rPh>
    <rPh sb="176" eb="178">
      <t>コウキョウ</t>
    </rPh>
    <rPh sb="178" eb="181">
      <t>ゲスイドウ</t>
    </rPh>
    <rPh sb="181" eb="183">
      <t>ジギョウ</t>
    </rPh>
    <rPh sb="184" eb="186">
      <t>イッタイ</t>
    </rPh>
    <rPh sb="187" eb="189">
      <t>シキン</t>
    </rPh>
    <rPh sb="189" eb="190">
      <t>グ</t>
    </rPh>
    <rPh sb="192" eb="193">
      <t>オコナ</t>
    </rPh>
    <rPh sb="198" eb="200">
      <t>ジギョウ</t>
    </rPh>
    <rPh sb="200" eb="201">
      <t>カン</t>
    </rPh>
    <rPh sb="202" eb="204">
      <t>シキン</t>
    </rPh>
    <rPh sb="204" eb="206">
      <t>ホジョ</t>
    </rPh>
    <rPh sb="207" eb="209">
      <t>ケッカ</t>
    </rPh>
    <rPh sb="211" eb="213">
      <t>ケイジョウ</t>
    </rPh>
    <rPh sb="213" eb="215">
      <t>シュウシ</t>
    </rPh>
    <rPh sb="215" eb="217">
      <t>ヒリツ</t>
    </rPh>
    <rPh sb="218" eb="221">
      <t>ゼンネンド</t>
    </rPh>
    <rPh sb="223" eb="225">
      <t>ゲンショウ</t>
    </rPh>
    <rPh sb="236" eb="238">
      <t>ウワマワ</t>
    </rPh>
    <rPh sb="244" eb="246">
      <t>ルイセキ</t>
    </rPh>
    <rPh sb="246" eb="248">
      <t>ケッソン</t>
    </rPh>
    <rPh sb="248" eb="249">
      <t>キン</t>
    </rPh>
    <rPh sb="249" eb="251">
      <t>ヒリツ</t>
    </rPh>
    <rPh sb="261" eb="263">
      <t>ケイヒ</t>
    </rPh>
    <rPh sb="263" eb="265">
      <t>カイシュウ</t>
    </rPh>
    <rPh sb="265" eb="266">
      <t>リツ</t>
    </rPh>
    <rPh sb="271" eb="275">
      <t>オスイショリ</t>
    </rPh>
    <rPh sb="275" eb="276">
      <t>ヒ</t>
    </rPh>
    <rPh sb="277" eb="278">
      <t>ゾウ</t>
    </rPh>
    <rPh sb="282" eb="285">
      <t>ゼンネンド</t>
    </rPh>
    <rPh sb="287" eb="289">
      <t>ゲンショウ</t>
    </rPh>
    <rPh sb="294" eb="296">
      <t>イゼン</t>
    </rPh>
    <rPh sb="325" eb="328">
      <t>ゼンネンド</t>
    </rPh>
    <rPh sb="330" eb="332">
      <t>カコウ</t>
    </rPh>
    <rPh sb="374" eb="375">
      <t>ヨク</t>
    </rPh>
    <rPh sb="394" eb="397">
      <t>アンゼンセイ</t>
    </rPh>
    <rPh sb="398" eb="400">
      <t>カクホ</t>
    </rPh>
    <rPh sb="404" eb="406">
      <t>コンゴ</t>
    </rPh>
    <rPh sb="407" eb="409">
      <t>ケイエイ</t>
    </rPh>
    <rPh sb="409" eb="411">
      <t>カイゼン</t>
    </rPh>
    <rPh sb="412" eb="413">
      <t>ハカ</t>
    </rPh>
    <rPh sb="417" eb="419">
      <t>ヒツヨウ</t>
    </rPh>
    <rPh sb="426" eb="428">
      <t>キギョウ</t>
    </rPh>
    <rPh sb="428" eb="429">
      <t>サイ</t>
    </rPh>
    <rPh sb="429" eb="431">
      <t>ザンダカ</t>
    </rPh>
    <rPh sb="431" eb="432">
      <t>タイ</t>
    </rPh>
    <rPh sb="432" eb="434">
      <t>ジギョウ</t>
    </rPh>
    <rPh sb="434" eb="436">
      <t>キボ</t>
    </rPh>
    <rPh sb="436" eb="438">
      <t>ヒリツ</t>
    </rPh>
    <rPh sb="443" eb="445">
      <t>シュウチュウ</t>
    </rPh>
    <rPh sb="447" eb="449">
      <t>セツビ</t>
    </rPh>
    <rPh sb="449" eb="451">
      <t>トウシ</t>
    </rPh>
    <rPh sb="452" eb="454">
      <t>スイシン</t>
    </rPh>
    <rPh sb="460" eb="462">
      <t>ザイゲン</t>
    </rPh>
    <rPh sb="465" eb="467">
      <t>キギョウ</t>
    </rPh>
    <rPh sb="467" eb="468">
      <t>サイ</t>
    </rPh>
    <rPh sb="469" eb="471">
      <t>ザンダカ</t>
    </rPh>
    <rPh sb="472" eb="473">
      <t>オオ</t>
    </rPh>
    <rPh sb="475" eb="477">
      <t>ルイジ</t>
    </rPh>
    <rPh sb="477" eb="479">
      <t>ダンタイ</t>
    </rPh>
    <rPh sb="481" eb="482">
      <t>タカ</t>
    </rPh>
    <rPh sb="483" eb="485">
      <t>スイジュン</t>
    </rPh>
    <rPh sb="494" eb="496">
      <t>ヒヨウ</t>
    </rPh>
    <rPh sb="497" eb="500">
      <t>コウリツセイ</t>
    </rPh>
    <rPh sb="501" eb="503">
      <t>カンテン</t>
    </rPh>
    <rPh sb="506" eb="508">
      <t>オスイ</t>
    </rPh>
    <rPh sb="508" eb="510">
      <t>ショリ</t>
    </rPh>
    <rPh sb="510" eb="512">
      <t>ゲンカ</t>
    </rPh>
    <rPh sb="513" eb="515">
      <t>ルイジ</t>
    </rPh>
    <rPh sb="515" eb="517">
      <t>ダンタイ</t>
    </rPh>
    <rPh sb="518" eb="519">
      <t>オオ</t>
    </rPh>
    <rPh sb="521" eb="523">
      <t>ウワマワ</t>
    </rPh>
    <rPh sb="530" eb="532">
      <t>イッソウ</t>
    </rPh>
    <rPh sb="533" eb="536">
      <t>コウリツテキ</t>
    </rPh>
    <rPh sb="537" eb="539">
      <t>オスイ</t>
    </rPh>
    <rPh sb="539" eb="541">
      <t>ショリ</t>
    </rPh>
    <rPh sb="542" eb="543">
      <t>ツト</t>
    </rPh>
    <rPh sb="545" eb="547">
      <t>ヒツヨウ</t>
    </rPh>
    <rPh sb="553" eb="555">
      <t>シセツ</t>
    </rPh>
    <rPh sb="556" eb="559">
      <t>コウリツセイ</t>
    </rPh>
    <rPh sb="563" eb="565">
      <t>シセツ</t>
    </rPh>
    <rPh sb="607" eb="609">
      <t>ホソク</t>
    </rPh>
    <rPh sb="613" eb="614">
      <t>カンガ</t>
    </rPh>
    <phoneticPr fontId="4"/>
  </si>
  <si>
    <t>　①有形固定資産減価償却率について、全国平均及び類似団体平均を下回っているが、これは、令和２年度から地方公営企業法を適用したことにより、会計上４年分のみ償却されていることによるものである。
　本事業は平成16年度から実施しており、更新事業は実施していないが、修繕費は増加傾向にある。</t>
    <rPh sb="76" eb="78">
      <t>ショウキャク</t>
    </rPh>
    <rPh sb="96" eb="97">
      <t>ホン</t>
    </rPh>
    <rPh sb="97" eb="99">
      <t>ジギョウ</t>
    </rPh>
    <rPh sb="100" eb="102">
      <t>ヘイセイ</t>
    </rPh>
    <rPh sb="104" eb="106">
      <t>ネンド</t>
    </rPh>
    <rPh sb="108" eb="110">
      <t>ジッシ</t>
    </rPh>
    <rPh sb="115" eb="117">
      <t>コウシン</t>
    </rPh>
    <rPh sb="117" eb="119">
      <t>ジギョウ</t>
    </rPh>
    <rPh sb="120" eb="122">
      <t>ジッシ</t>
    </rPh>
    <rPh sb="129" eb="132">
      <t>シュウゼンヒ</t>
    </rPh>
    <rPh sb="133" eb="135">
      <t>ゾウカ</t>
    </rPh>
    <rPh sb="135" eb="137">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</si>
</sst>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54-422F-A2A4-09BAC25E354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154-422F-A2A4-09BAC25E354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93.15</c:v>
                </c:pt>
                <c:pt idx="2">
                  <c:v>92.82</c:v>
                </c:pt>
                <c:pt idx="3">
                  <c:v>92.54</c:v>
                </c:pt>
                <c:pt idx="4">
                  <c:v>93.57</c:v>
                </c:pt>
              </c:numCache>
            </c:numRef>
          </c:val>
          <c:extLst>
            <c:ext xmlns:c16="http://schemas.microsoft.com/office/drawing/2014/chart" uri="{C3380CC4-5D6E-409C-BE32-E72D297353CC}">
              <c16:uniqueId val="{00000000-2472-4EC0-A333-EB25C9CE8B6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58.19</c:v>
                </c:pt>
                <c:pt idx="2">
                  <c:v>56.52</c:v>
                </c:pt>
                <c:pt idx="3">
                  <c:v>88.45</c:v>
                </c:pt>
                <c:pt idx="4">
                  <c:v>54.08</c:v>
                </c:pt>
              </c:numCache>
            </c:numRef>
          </c:val>
          <c:smooth val="0"/>
          <c:extLst>
            <c:ext xmlns:c16="http://schemas.microsoft.com/office/drawing/2014/chart" uri="{C3380CC4-5D6E-409C-BE32-E72D297353CC}">
              <c16:uniqueId val="{00000001-2472-4EC0-A333-EB25C9CE8B6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5D45-4621-88FA-6BF0E82A5DB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87.8</c:v>
                </c:pt>
                <c:pt idx="2">
                  <c:v>88.43</c:v>
                </c:pt>
                <c:pt idx="3">
                  <c:v>90.34</c:v>
                </c:pt>
                <c:pt idx="4">
                  <c:v>90.57</c:v>
                </c:pt>
              </c:numCache>
            </c:numRef>
          </c:val>
          <c:smooth val="0"/>
          <c:extLst>
            <c:ext xmlns:c16="http://schemas.microsoft.com/office/drawing/2014/chart" uri="{C3380CC4-5D6E-409C-BE32-E72D297353CC}">
              <c16:uniqueId val="{00000001-5D45-4621-88FA-6BF0E82A5DB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70.180000000000007</c:v>
                </c:pt>
                <c:pt idx="2">
                  <c:v>150.43</c:v>
                </c:pt>
                <c:pt idx="3">
                  <c:v>113.8</c:v>
                </c:pt>
                <c:pt idx="4">
                  <c:v>113.03</c:v>
                </c:pt>
              </c:numCache>
            </c:numRef>
          </c:val>
          <c:extLst>
            <c:ext xmlns:c16="http://schemas.microsoft.com/office/drawing/2014/chart" uri="{C3380CC4-5D6E-409C-BE32-E72D297353CC}">
              <c16:uniqueId val="{00000000-5553-42EB-9CBB-622B51F1E4A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99.03</c:v>
                </c:pt>
                <c:pt idx="2">
                  <c:v>100.41</c:v>
                </c:pt>
                <c:pt idx="3">
                  <c:v>100.17</c:v>
                </c:pt>
                <c:pt idx="4">
                  <c:v>96.95</c:v>
                </c:pt>
              </c:numCache>
            </c:numRef>
          </c:val>
          <c:smooth val="0"/>
          <c:extLst>
            <c:ext xmlns:c16="http://schemas.microsoft.com/office/drawing/2014/chart" uri="{C3380CC4-5D6E-409C-BE32-E72D297353CC}">
              <c16:uniqueId val="{00000001-5553-42EB-9CBB-622B51F1E4A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4.66</c:v>
                </c:pt>
                <c:pt idx="2">
                  <c:v>9.07</c:v>
                </c:pt>
                <c:pt idx="3">
                  <c:v>13.26</c:v>
                </c:pt>
                <c:pt idx="4">
                  <c:v>17.2</c:v>
                </c:pt>
              </c:numCache>
            </c:numRef>
          </c:val>
          <c:extLst>
            <c:ext xmlns:c16="http://schemas.microsoft.com/office/drawing/2014/chart" uri="{C3380CC4-5D6E-409C-BE32-E72D297353CC}">
              <c16:uniqueId val="{00000000-4B82-45D1-A141-9C997319950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15.74</c:v>
                </c:pt>
                <c:pt idx="2">
                  <c:v>21.02</c:v>
                </c:pt>
                <c:pt idx="3">
                  <c:v>24.31</c:v>
                </c:pt>
                <c:pt idx="4">
                  <c:v>26.92</c:v>
                </c:pt>
              </c:numCache>
            </c:numRef>
          </c:val>
          <c:smooth val="0"/>
          <c:extLst>
            <c:ext xmlns:c16="http://schemas.microsoft.com/office/drawing/2014/chart" uri="{C3380CC4-5D6E-409C-BE32-E72D297353CC}">
              <c16:uniqueId val="{00000001-4B82-45D1-A141-9C997319950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25-47C7-B499-CB836CD378F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F25-47C7-B499-CB836CD378F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199.81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294-417E-BE9D-1204C3317AC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74.239999999999995</c:v>
                </c:pt>
                <c:pt idx="2">
                  <c:v>83.92</c:v>
                </c:pt>
                <c:pt idx="3">
                  <c:v>89.31</c:v>
                </c:pt>
                <c:pt idx="4">
                  <c:v>91.33</c:v>
                </c:pt>
              </c:numCache>
            </c:numRef>
          </c:val>
          <c:smooth val="0"/>
          <c:extLst>
            <c:ext xmlns:c16="http://schemas.microsoft.com/office/drawing/2014/chart" uri="{C3380CC4-5D6E-409C-BE32-E72D297353CC}">
              <c16:uniqueId val="{00000001-D294-417E-BE9D-1204C3317AC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2.2799999999999998</c:v>
                </c:pt>
                <c:pt idx="2">
                  <c:v>62.74</c:v>
                </c:pt>
                <c:pt idx="3">
                  <c:v>65.180000000000007</c:v>
                </c:pt>
                <c:pt idx="4">
                  <c:v>61.52</c:v>
                </c:pt>
              </c:numCache>
            </c:numRef>
          </c:val>
          <c:extLst>
            <c:ext xmlns:c16="http://schemas.microsoft.com/office/drawing/2014/chart" uri="{C3380CC4-5D6E-409C-BE32-E72D297353CC}">
              <c16:uniqueId val="{00000000-76B7-415D-B2FD-A88DB8CF4C6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100.47</c:v>
                </c:pt>
                <c:pt idx="2">
                  <c:v>122.71</c:v>
                </c:pt>
                <c:pt idx="3">
                  <c:v>138.19999999999999</c:v>
                </c:pt>
                <c:pt idx="4">
                  <c:v>126.97</c:v>
                </c:pt>
              </c:numCache>
            </c:numRef>
          </c:val>
          <c:smooth val="0"/>
          <c:extLst>
            <c:ext xmlns:c16="http://schemas.microsoft.com/office/drawing/2014/chart" uri="{C3380CC4-5D6E-409C-BE32-E72D297353CC}">
              <c16:uniqueId val="{00000001-76B7-415D-B2FD-A88DB8CF4C6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1080.75</c:v>
                </c:pt>
                <c:pt idx="2">
                  <c:v>1245.71</c:v>
                </c:pt>
                <c:pt idx="3">
                  <c:v>1409.64</c:v>
                </c:pt>
                <c:pt idx="4">
                  <c:v>1299.31</c:v>
                </c:pt>
              </c:numCache>
            </c:numRef>
          </c:val>
          <c:extLst>
            <c:ext xmlns:c16="http://schemas.microsoft.com/office/drawing/2014/chart" uri="{C3380CC4-5D6E-409C-BE32-E72D297353CC}">
              <c16:uniqueId val="{00000000-8C1F-4559-A392-C51475BDA5E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8C1F-4559-A392-C51475BDA5E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23.8</c:v>
                </c:pt>
                <c:pt idx="2">
                  <c:v>26.3</c:v>
                </c:pt>
                <c:pt idx="3">
                  <c:v>25.25</c:v>
                </c:pt>
                <c:pt idx="4">
                  <c:v>24.1</c:v>
                </c:pt>
              </c:numCache>
            </c:numRef>
          </c:val>
          <c:extLst>
            <c:ext xmlns:c16="http://schemas.microsoft.com/office/drawing/2014/chart" uri="{C3380CC4-5D6E-409C-BE32-E72D297353CC}">
              <c16:uniqueId val="{00000000-D03A-417E-BC24-76269C40974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60.59</c:v>
                </c:pt>
                <c:pt idx="2">
                  <c:v>60</c:v>
                </c:pt>
                <c:pt idx="3">
                  <c:v>59.01</c:v>
                </c:pt>
                <c:pt idx="4">
                  <c:v>56.06</c:v>
                </c:pt>
              </c:numCache>
            </c:numRef>
          </c:val>
          <c:smooth val="0"/>
          <c:extLst>
            <c:ext xmlns:c16="http://schemas.microsoft.com/office/drawing/2014/chart" uri="{C3380CC4-5D6E-409C-BE32-E72D297353CC}">
              <c16:uniqueId val="{00000001-D03A-417E-BC24-76269C40974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582.6</c:v>
                </c:pt>
                <c:pt idx="2">
                  <c:v>528.80999999999995</c:v>
                </c:pt>
                <c:pt idx="3">
                  <c:v>550.29999999999995</c:v>
                </c:pt>
                <c:pt idx="4">
                  <c:v>572.54999999999995</c:v>
                </c:pt>
              </c:numCache>
            </c:numRef>
          </c:val>
          <c:extLst>
            <c:ext xmlns:c16="http://schemas.microsoft.com/office/drawing/2014/chart" uri="{C3380CC4-5D6E-409C-BE32-E72D297353CC}">
              <c16:uniqueId val="{00000000-326D-4AE7-8DC1-7454C9BF6A4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280.23</c:v>
                </c:pt>
                <c:pt idx="2">
                  <c:v>282.70999999999998</c:v>
                </c:pt>
                <c:pt idx="3">
                  <c:v>291.82</c:v>
                </c:pt>
                <c:pt idx="4">
                  <c:v>304.36</c:v>
                </c:pt>
              </c:numCache>
            </c:numRef>
          </c:val>
          <c:smooth val="0"/>
          <c:extLst>
            <c:ext xmlns:c16="http://schemas.microsoft.com/office/drawing/2014/chart" uri="{C3380CC4-5D6E-409C-BE32-E72D297353CC}">
              <c16:uniqueId val="{00000001-326D-4AE7-8DC1-7454C9BF6A4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CA88" sqref="CA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東京都　八王子市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560692</v>
      </c>
      <c r="AM8" s="36"/>
      <c r="AN8" s="36"/>
      <c r="AO8" s="36"/>
      <c r="AP8" s="36"/>
      <c r="AQ8" s="36"/>
      <c r="AR8" s="36"/>
      <c r="AS8" s="36"/>
      <c r="AT8" s="37">
        <f>データ!T6</f>
        <v>49.9</v>
      </c>
      <c r="AU8" s="37"/>
      <c r="AV8" s="37"/>
      <c r="AW8" s="37"/>
      <c r="AX8" s="37"/>
      <c r="AY8" s="37"/>
      <c r="AZ8" s="37"/>
      <c r="BA8" s="37"/>
      <c r="BB8" s="37">
        <f>データ!U6</f>
        <v>11236.31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60.56</v>
      </c>
      <c r="J10" s="37"/>
      <c r="K10" s="37"/>
      <c r="L10" s="37"/>
      <c r="M10" s="37"/>
      <c r="N10" s="37"/>
      <c r="O10" s="37"/>
      <c r="P10" s="37">
        <f>データ!P6</f>
        <v>0.28999999999999998</v>
      </c>
      <c r="Q10" s="37"/>
      <c r="R10" s="37"/>
      <c r="S10" s="37"/>
      <c r="T10" s="37"/>
      <c r="U10" s="37"/>
      <c r="V10" s="37"/>
      <c r="W10" s="37">
        <f>データ!Q6</f>
        <v>100</v>
      </c>
      <c r="X10" s="37"/>
      <c r="Y10" s="37"/>
      <c r="Z10" s="37"/>
      <c r="AA10" s="37"/>
      <c r="AB10" s="37"/>
      <c r="AC10" s="37"/>
      <c r="AD10" s="36">
        <f>データ!R6</f>
        <v>3410</v>
      </c>
      <c r="AE10" s="36"/>
      <c r="AF10" s="36"/>
      <c r="AG10" s="36"/>
      <c r="AH10" s="36"/>
      <c r="AI10" s="36"/>
      <c r="AJ10" s="36"/>
      <c r="AK10" s="2"/>
      <c r="AL10" s="36">
        <f>データ!V6</f>
        <v>1619</v>
      </c>
      <c r="AM10" s="36"/>
      <c r="AN10" s="36"/>
      <c r="AO10" s="36"/>
      <c r="AP10" s="36"/>
      <c r="AQ10" s="36"/>
      <c r="AR10" s="36"/>
      <c r="AS10" s="36"/>
      <c r="AT10" s="37">
        <f>データ!W6</f>
        <v>55.95</v>
      </c>
      <c r="AU10" s="37"/>
      <c r="AV10" s="37"/>
      <c r="AW10" s="37"/>
      <c r="AX10" s="37"/>
      <c r="AY10" s="37"/>
      <c r="AZ10" s="37"/>
      <c r="BA10" s="37"/>
      <c r="BB10" s="37">
        <f>データ!X6</f>
        <v>28.94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sS2Wlvauh70TNDwbPaPDVW7kYeluE9b2hkcLfGhArTy7mDmx7JsBm9KqaOfm44Oaw3zWe/yAIZALoLzSN8leWw==" saltValue="YOZMzWk03BPfgrS1fwoM7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132012</v>
      </c>
      <c r="D6" s="19">
        <f t="shared" si="3"/>
        <v>46</v>
      </c>
      <c r="E6" s="19">
        <f t="shared" si="3"/>
        <v>18</v>
      </c>
      <c r="F6" s="19">
        <f t="shared" si="3"/>
        <v>0</v>
      </c>
      <c r="G6" s="19">
        <f t="shared" si="3"/>
        <v>0</v>
      </c>
      <c r="H6" s="19" t="str">
        <f t="shared" si="3"/>
        <v>東京都　八王子市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60.56</v>
      </c>
      <c r="P6" s="20">
        <f t="shared" si="3"/>
        <v>0.28999999999999998</v>
      </c>
      <c r="Q6" s="20">
        <f t="shared" si="3"/>
        <v>100</v>
      </c>
      <c r="R6" s="20">
        <f t="shared" si="3"/>
        <v>3410</v>
      </c>
      <c r="S6" s="20">
        <f t="shared" si="3"/>
        <v>560692</v>
      </c>
      <c r="T6" s="20">
        <f t="shared" si="3"/>
        <v>49.9</v>
      </c>
      <c r="U6" s="20">
        <f t="shared" si="3"/>
        <v>11236.31</v>
      </c>
      <c r="V6" s="20">
        <f t="shared" si="3"/>
        <v>1619</v>
      </c>
      <c r="W6" s="20">
        <f t="shared" si="3"/>
        <v>55.95</v>
      </c>
      <c r="X6" s="20">
        <f t="shared" si="3"/>
        <v>28.94</v>
      </c>
      <c r="Y6" s="21" t="str">
        <f>IF(Y7="",NA(),Y7)</f>
        <v>-</v>
      </c>
      <c r="Z6" s="21">
        <f t="shared" ref="Z6:AH6" si="4">IF(Z7="",NA(),Z7)</f>
        <v>70.180000000000007</v>
      </c>
      <c r="AA6" s="21">
        <f t="shared" si="4"/>
        <v>150.43</v>
      </c>
      <c r="AB6" s="21">
        <f t="shared" si="4"/>
        <v>113.8</v>
      </c>
      <c r="AC6" s="21">
        <f t="shared" si="4"/>
        <v>113.03</v>
      </c>
      <c r="AD6" s="21" t="str">
        <f t="shared" si="4"/>
        <v>-</v>
      </c>
      <c r="AE6" s="21">
        <f t="shared" si="4"/>
        <v>99.03</v>
      </c>
      <c r="AF6" s="21">
        <f t="shared" si="4"/>
        <v>100.41</v>
      </c>
      <c r="AG6" s="21">
        <f t="shared" si="4"/>
        <v>100.17</v>
      </c>
      <c r="AH6" s="21">
        <f t="shared" si="4"/>
        <v>96.95</v>
      </c>
      <c r="AI6" s="20" t="str">
        <f>IF(AI7="","",IF(AI7="-","【-】","【"&amp;SUBSTITUTE(TEXT(AI7,"#,##0.00"),"-","△")&amp;"】"))</f>
        <v>【96.62】</v>
      </c>
      <c r="AJ6" s="21" t="str">
        <f>IF(AJ7="",NA(),AJ7)</f>
        <v>-</v>
      </c>
      <c r="AK6" s="21">
        <f t="shared" ref="AK6:AS6" si="5">IF(AK7="",NA(),AK7)</f>
        <v>199.81</v>
      </c>
      <c r="AL6" s="20">
        <f t="shared" si="5"/>
        <v>0</v>
      </c>
      <c r="AM6" s="20">
        <f t="shared" si="5"/>
        <v>0</v>
      </c>
      <c r="AN6" s="20">
        <f t="shared" si="5"/>
        <v>0</v>
      </c>
      <c r="AO6" s="21" t="str">
        <f t="shared" si="5"/>
        <v>-</v>
      </c>
      <c r="AP6" s="21">
        <f t="shared" si="5"/>
        <v>74.239999999999995</v>
      </c>
      <c r="AQ6" s="21">
        <f t="shared" si="5"/>
        <v>83.92</v>
      </c>
      <c r="AR6" s="21">
        <f t="shared" si="5"/>
        <v>89.31</v>
      </c>
      <c r="AS6" s="21">
        <f t="shared" si="5"/>
        <v>91.33</v>
      </c>
      <c r="AT6" s="20" t="str">
        <f>IF(AT7="","",IF(AT7="-","【-】","【"&amp;SUBSTITUTE(TEXT(AT7,"#,##0.00"),"-","△")&amp;"】"))</f>
        <v>【111.69】</v>
      </c>
      <c r="AU6" s="21" t="str">
        <f>IF(AU7="",NA(),AU7)</f>
        <v>-</v>
      </c>
      <c r="AV6" s="21">
        <f t="shared" ref="AV6:BD6" si="6">IF(AV7="",NA(),AV7)</f>
        <v>2.2799999999999998</v>
      </c>
      <c r="AW6" s="21">
        <f t="shared" si="6"/>
        <v>62.74</v>
      </c>
      <c r="AX6" s="21">
        <f t="shared" si="6"/>
        <v>65.180000000000007</v>
      </c>
      <c r="AY6" s="21">
        <f t="shared" si="6"/>
        <v>61.52</v>
      </c>
      <c r="AZ6" s="21" t="str">
        <f t="shared" si="6"/>
        <v>-</v>
      </c>
      <c r="BA6" s="21">
        <f t="shared" si="6"/>
        <v>100.47</v>
      </c>
      <c r="BB6" s="21">
        <f t="shared" si="6"/>
        <v>122.71</v>
      </c>
      <c r="BC6" s="21">
        <f t="shared" si="6"/>
        <v>138.19999999999999</v>
      </c>
      <c r="BD6" s="21">
        <f t="shared" si="6"/>
        <v>126.97</v>
      </c>
      <c r="BE6" s="20" t="str">
        <f>IF(BE7="","",IF(BE7="-","【-】","【"&amp;SUBSTITUTE(TEXT(BE7,"#,##0.00"),"-","△")&amp;"】"))</f>
        <v>【111.29】</v>
      </c>
      <c r="BF6" s="21" t="str">
        <f>IF(BF7="",NA(),BF7)</f>
        <v>-</v>
      </c>
      <c r="BG6" s="21">
        <f t="shared" ref="BG6:BO6" si="7">IF(BG7="",NA(),BG7)</f>
        <v>1080.75</v>
      </c>
      <c r="BH6" s="21">
        <f t="shared" si="7"/>
        <v>1245.71</v>
      </c>
      <c r="BI6" s="21">
        <f t="shared" si="7"/>
        <v>1409.64</v>
      </c>
      <c r="BJ6" s="21">
        <f t="shared" si="7"/>
        <v>1299.31</v>
      </c>
      <c r="BK6" s="21" t="str">
        <f t="shared" si="7"/>
        <v>-</v>
      </c>
      <c r="BL6" s="21">
        <f t="shared" si="7"/>
        <v>294.27</v>
      </c>
      <c r="BM6" s="21">
        <f t="shared" si="7"/>
        <v>294.08999999999997</v>
      </c>
      <c r="BN6" s="21">
        <f t="shared" si="7"/>
        <v>294.08999999999997</v>
      </c>
      <c r="BO6" s="21">
        <f t="shared" si="7"/>
        <v>338.47</v>
      </c>
      <c r="BP6" s="20" t="str">
        <f>IF(BP7="","",IF(BP7="-","【-】","【"&amp;SUBSTITUTE(TEXT(BP7,"#,##0.00"),"-","△")&amp;"】"))</f>
        <v>【349.83】</v>
      </c>
      <c r="BQ6" s="21" t="str">
        <f>IF(BQ7="",NA(),BQ7)</f>
        <v>-</v>
      </c>
      <c r="BR6" s="21">
        <f t="shared" ref="BR6:BZ6" si="8">IF(BR7="",NA(),BR7)</f>
        <v>23.8</v>
      </c>
      <c r="BS6" s="21">
        <f t="shared" si="8"/>
        <v>26.3</v>
      </c>
      <c r="BT6" s="21">
        <f t="shared" si="8"/>
        <v>25.25</v>
      </c>
      <c r="BU6" s="21">
        <f t="shared" si="8"/>
        <v>24.1</v>
      </c>
      <c r="BV6" s="21" t="str">
        <f t="shared" si="8"/>
        <v>-</v>
      </c>
      <c r="BW6" s="21">
        <f t="shared" si="8"/>
        <v>60.59</v>
      </c>
      <c r="BX6" s="21">
        <f t="shared" si="8"/>
        <v>60</v>
      </c>
      <c r="BY6" s="21">
        <f t="shared" si="8"/>
        <v>59.01</v>
      </c>
      <c r="BZ6" s="21">
        <f t="shared" si="8"/>
        <v>56.06</v>
      </c>
      <c r="CA6" s="20" t="str">
        <f>IF(CA7="","",IF(CA7="-","【-】","【"&amp;SUBSTITUTE(TEXT(CA7,"#,##0.00"),"-","△")&amp;"】"))</f>
        <v>【53.65】</v>
      </c>
      <c r="CB6" s="21" t="str">
        <f>IF(CB7="",NA(),CB7)</f>
        <v>-</v>
      </c>
      <c r="CC6" s="21">
        <f t="shared" ref="CC6:CK6" si="9">IF(CC7="",NA(),CC7)</f>
        <v>582.6</v>
      </c>
      <c r="CD6" s="21">
        <f t="shared" si="9"/>
        <v>528.80999999999995</v>
      </c>
      <c r="CE6" s="21">
        <f t="shared" si="9"/>
        <v>550.29999999999995</v>
      </c>
      <c r="CF6" s="21">
        <f t="shared" si="9"/>
        <v>572.54999999999995</v>
      </c>
      <c r="CG6" s="21" t="str">
        <f t="shared" si="9"/>
        <v>-</v>
      </c>
      <c r="CH6" s="21">
        <f t="shared" si="9"/>
        <v>280.23</v>
      </c>
      <c r="CI6" s="21">
        <f t="shared" si="9"/>
        <v>282.70999999999998</v>
      </c>
      <c r="CJ6" s="21">
        <f t="shared" si="9"/>
        <v>291.82</v>
      </c>
      <c r="CK6" s="21">
        <f t="shared" si="9"/>
        <v>304.36</v>
      </c>
      <c r="CL6" s="20" t="str">
        <f>IF(CL7="","",IF(CL7="-","【-】","【"&amp;SUBSTITUTE(TEXT(CL7,"#,##0.00"),"-","△")&amp;"】"))</f>
        <v>【307.86】</v>
      </c>
      <c r="CM6" s="21" t="str">
        <f>IF(CM7="",NA(),CM7)</f>
        <v>-</v>
      </c>
      <c r="CN6" s="21">
        <f t="shared" ref="CN6:CV6" si="10">IF(CN7="",NA(),CN7)</f>
        <v>93.15</v>
      </c>
      <c r="CO6" s="21">
        <f t="shared" si="10"/>
        <v>92.82</v>
      </c>
      <c r="CP6" s="21">
        <f t="shared" si="10"/>
        <v>92.54</v>
      </c>
      <c r="CQ6" s="21">
        <f t="shared" si="10"/>
        <v>93.57</v>
      </c>
      <c r="CR6" s="21" t="str">
        <f t="shared" si="10"/>
        <v>-</v>
      </c>
      <c r="CS6" s="21">
        <f t="shared" si="10"/>
        <v>58.19</v>
      </c>
      <c r="CT6" s="21">
        <f t="shared" si="10"/>
        <v>56.52</v>
      </c>
      <c r="CU6" s="21">
        <f t="shared" si="10"/>
        <v>88.45</v>
      </c>
      <c r="CV6" s="21">
        <f t="shared" si="10"/>
        <v>54.08</v>
      </c>
      <c r="CW6" s="20" t="str">
        <f>IF(CW7="","",IF(CW7="-","【-】","【"&amp;SUBSTITUTE(TEXT(CW7,"#,##0.00"),"-","△")&amp;"】"))</f>
        <v>【54.61】</v>
      </c>
      <c r="CX6" s="21" t="str">
        <f>IF(CX7="",NA(),CX7)</f>
        <v>-</v>
      </c>
      <c r="CY6" s="21">
        <f t="shared" ref="CY6:DG6" si="11">IF(CY7="",NA(),CY7)</f>
        <v>100</v>
      </c>
      <c r="CZ6" s="21">
        <f t="shared" si="11"/>
        <v>100</v>
      </c>
      <c r="DA6" s="21">
        <f t="shared" si="11"/>
        <v>100</v>
      </c>
      <c r="DB6" s="21">
        <f t="shared" si="11"/>
        <v>100</v>
      </c>
      <c r="DC6" s="21" t="str">
        <f t="shared" si="11"/>
        <v>-</v>
      </c>
      <c r="DD6" s="21">
        <f t="shared" si="11"/>
        <v>87.8</v>
      </c>
      <c r="DE6" s="21">
        <f t="shared" si="11"/>
        <v>88.43</v>
      </c>
      <c r="DF6" s="21">
        <f t="shared" si="11"/>
        <v>90.34</v>
      </c>
      <c r="DG6" s="21">
        <f t="shared" si="11"/>
        <v>90.57</v>
      </c>
      <c r="DH6" s="20" t="str">
        <f>IF(DH7="","",IF(DH7="-","【-】","【"&amp;SUBSTITUTE(TEXT(DH7,"#,##0.00"),"-","△")&amp;"】"))</f>
        <v>【85.31】</v>
      </c>
      <c r="DI6" s="21" t="str">
        <f>IF(DI7="",NA(),DI7)</f>
        <v>-</v>
      </c>
      <c r="DJ6" s="21">
        <f t="shared" ref="DJ6:DR6" si="12">IF(DJ7="",NA(),DJ7)</f>
        <v>4.66</v>
      </c>
      <c r="DK6" s="21">
        <f t="shared" si="12"/>
        <v>9.07</v>
      </c>
      <c r="DL6" s="21">
        <f t="shared" si="12"/>
        <v>13.26</v>
      </c>
      <c r="DM6" s="21">
        <f t="shared" si="12"/>
        <v>17.2</v>
      </c>
      <c r="DN6" s="21" t="str">
        <f t="shared" si="12"/>
        <v>-</v>
      </c>
      <c r="DO6" s="21">
        <f t="shared" si="12"/>
        <v>15.74</v>
      </c>
      <c r="DP6" s="21">
        <f t="shared" si="12"/>
        <v>21.02</v>
      </c>
      <c r="DQ6" s="21">
        <f t="shared" si="12"/>
        <v>24.31</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132012</v>
      </c>
      <c r="D7" s="23">
        <v>46</v>
      </c>
      <c r="E7" s="23">
        <v>18</v>
      </c>
      <c r="F7" s="23">
        <v>0</v>
      </c>
      <c r="G7" s="23">
        <v>0</v>
      </c>
      <c r="H7" s="23" t="s">
        <v>95</v>
      </c>
      <c r="I7" s="23" t="s">
        <v>96</v>
      </c>
      <c r="J7" s="23" t="s">
        <v>97</v>
      </c>
      <c r="K7" s="23" t="s">
        <v>98</v>
      </c>
      <c r="L7" s="23" t="s">
        <v>99</v>
      </c>
      <c r="M7" s="23" t="s">
        <v>100</v>
      </c>
      <c r="N7" s="24" t="s">
        <v>101</v>
      </c>
      <c r="O7" s="24">
        <v>60.56</v>
      </c>
      <c r="P7" s="24">
        <v>0.28999999999999998</v>
      </c>
      <c r="Q7" s="24">
        <v>100</v>
      </c>
      <c r="R7" s="24">
        <v>3410</v>
      </c>
      <c r="S7" s="24">
        <v>560692</v>
      </c>
      <c r="T7" s="24">
        <v>49.9</v>
      </c>
      <c r="U7" s="24">
        <v>11236.31</v>
      </c>
      <c r="V7" s="24">
        <v>1619</v>
      </c>
      <c r="W7" s="24">
        <v>55.95</v>
      </c>
      <c r="X7" s="24">
        <v>28.94</v>
      </c>
      <c r="Y7" s="24" t="s">
        <v>101</v>
      </c>
      <c r="Z7" s="24">
        <v>70.180000000000007</v>
      </c>
      <c r="AA7" s="24">
        <v>150.43</v>
      </c>
      <c r="AB7" s="24">
        <v>113.8</v>
      </c>
      <c r="AC7" s="24">
        <v>113.03</v>
      </c>
      <c r="AD7" s="24" t="s">
        <v>101</v>
      </c>
      <c r="AE7" s="24">
        <v>99.03</v>
      </c>
      <c r="AF7" s="24">
        <v>100.41</v>
      </c>
      <c r="AG7" s="24">
        <v>100.17</v>
      </c>
      <c r="AH7" s="24">
        <v>96.95</v>
      </c>
      <c r="AI7" s="24">
        <v>96.62</v>
      </c>
      <c r="AJ7" s="24" t="s">
        <v>101</v>
      </c>
      <c r="AK7" s="24">
        <v>199.81</v>
      </c>
      <c r="AL7" s="24">
        <v>0</v>
      </c>
      <c r="AM7" s="24">
        <v>0</v>
      </c>
      <c r="AN7" s="24">
        <v>0</v>
      </c>
      <c r="AO7" s="24" t="s">
        <v>101</v>
      </c>
      <c r="AP7" s="24">
        <v>74.239999999999995</v>
      </c>
      <c r="AQ7" s="24">
        <v>83.92</v>
      </c>
      <c r="AR7" s="24">
        <v>89.31</v>
      </c>
      <c r="AS7" s="24">
        <v>91.33</v>
      </c>
      <c r="AT7" s="24">
        <v>111.69</v>
      </c>
      <c r="AU7" s="24" t="s">
        <v>101</v>
      </c>
      <c r="AV7" s="24">
        <v>2.2799999999999998</v>
      </c>
      <c r="AW7" s="24">
        <v>62.74</v>
      </c>
      <c r="AX7" s="24">
        <v>65.180000000000007</v>
      </c>
      <c r="AY7" s="24">
        <v>61.52</v>
      </c>
      <c r="AZ7" s="24" t="s">
        <v>101</v>
      </c>
      <c r="BA7" s="24">
        <v>100.47</v>
      </c>
      <c r="BB7" s="24">
        <v>122.71</v>
      </c>
      <c r="BC7" s="24">
        <v>138.19999999999999</v>
      </c>
      <c r="BD7" s="24">
        <v>126.97</v>
      </c>
      <c r="BE7" s="24">
        <v>111.29</v>
      </c>
      <c r="BF7" s="24" t="s">
        <v>101</v>
      </c>
      <c r="BG7" s="24">
        <v>1080.75</v>
      </c>
      <c r="BH7" s="24">
        <v>1245.71</v>
      </c>
      <c r="BI7" s="24">
        <v>1409.64</v>
      </c>
      <c r="BJ7" s="24">
        <v>1299.31</v>
      </c>
      <c r="BK7" s="24" t="s">
        <v>101</v>
      </c>
      <c r="BL7" s="24">
        <v>294.27</v>
      </c>
      <c r="BM7" s="24">
        <v>294.08999999999997</v>
      </c>
      <c r="BN7" s="24">
        <v>294.08999999999997</v>
      </c>
      <c r="BO7" s="24">
        <v>338.47</v>
      </c>
      <c r="BP7" s="24">
        <v>349.83</v>
      </c>
      <c r="BQ7" s="24" t="s">
        <v>101</v>
      </c>
      <c r="BR7" s="24">
        <v>23.8</v>
      </c>
      <c r="BS7" s="24">
        <v>26.3</v>
      </c>
      <c r="BT7" s="24">
        <v>25.25</v>
      </c>
      <c r="BU7" s="24">
        <v>24.1</v>
      </c>
      <c r="BV7" s="24" t="s">
        <v>101</v>
      </c>
      <c r="BW7" s="24">
        <v>60.59</v>
      </c>
      <c r="BX7" s="24">
        <v>60</v>
      </c>
      <c r="BY7" s="24">
        <v>59.01</v>
      </c>
      <c r="BZ7" s="24">
        <v>56.06</v>
      </c>
      <c r="CA7" s="24">
        <v>53.65</v>
      </c>
      <c r="CB7" s="24" t="s">
        <v>101</v>
      </c>
      <c r="CC7" s="24">
        <v>582.6</v>
      </c>
      <c r="CD7" s="24">
        <v>528.80999999999995</v>
      </c>
      <c r="CE7" s="24">
        <v>550.29999999999995</v>
      </c>
      <c r="CF7" s="24">
        <v>572.54999999999995</v>
      </c>
      <c r="CG7" s="24" t="s">
        <v>101</v>
      </c>
      <c r="CH7" s="24">
        <v>280.23</v>
      </c>
      <c r="CI7" s="24">
        <v>282.70999999999998</v>
      </c>
      <c r="CJ7" s="24">
        <v>291.82</v>
      </c>
      <c r="CK7" s="24">
        <v>304.36</v>
      </c>
      <c r="CL7" s="24">
        <v>307.86</v>
      </c>
      <c r="CM7" s="24" t="s">
        <v>101</v>
      </c>
      <c r="CN7" s="24">
        <v>93.15</v>
      </c>
      <c r="CO7" s="24">
        <v>92.82</v>
      </c>
      <c r="CP7" s="24">
        <v>92.54</v>
      </c>
      <c r="CQ7" s="24">
        <v>93.57</v>
      </c>
      <c r="CR7" s="24" t="s">
        <v>101</v>
      </c>
      <c r="CS7" s="24">
        <v>58.19</v>
      </c>
      <c r="CT7" s="24">
        <v>56.52</v>
      </c>
      <c r="CU7" s="24">
        <v>88.45</v>
      </c>
      <c r="CV7" s="24">
        <v>54.08</v>
      </c>
      <c r="CW7" s="24">
        <v>54.61</v>
      </c>
      <c r="CX7" s="24" t="s">
        <v>101</v>
      </c>
      <c r="CY7" s="24">
        <v>100</v>
      </c>
      <c r="CZ7" s="24">
        <v>100</v>
      </c>
      <c r="DA7" s="24">
        <v>100</v>
      </c>
      <c r="DB7" s="24">
        <v>100</v>
      </c>
      <c r="DC7" s="24" t="s">
        <v>101</v>
      </c>
      <c r="DD7" s="24">
        <v>87.8</v>
      </c>
      <c r="DE7" s="24">
        <v>88.43</v>
      </c>
      <c r="DF7" s="24">
        <v>90.34</v>
      </c>
      <c r="DG7" s="24">
        <v>90.57</v>
      </c>
      <c r="DH7" s="24">
        <v>85.31</v>
      </c>
      <c r="DI7" s="24" t="s">
        <v>101</v>
      </c>
      <c r="DJ7" s="24">
        <v>4.66</v>
      </c>
      <c r="DK7" s="24">
        <v>9.07</v>
      </c>
      <c r="DL7" s="24">
        <v>13.26</v>
      </c>
      <c r="DM7" s="24">
        <v>17.2</v>
      </c>
      <c r="DN7" s="24" t="s">
        <v>101</v>
      </c>
      <c r="DO7" s="24">
        <v>15.74</v>
      </c>
      <c r="DP7" s="24">
        <v>21.02</v>
      </c>
      <c r="DQ7" s="24">
        <v>24.31</v>
      </c>
      <c r="DR7" s="24">
        <v>26.92</v>
      </c>
      <c r="DS7" s="24">
        <v>25.25</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111</v>
      </c>
      <c r="E13" t="s">
        <v>112</v>
      </c>
      <c r="F13" t="s">
        <v>109</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野島　千春</cp:lastModifiedBy>
  <cp:lastPrinted>2025-01-26T23:50:11Z</cp:lastPrinted>
  <dcterms:created xsi:type="dcterms:W3CDTF">2024-12-19T01:34:56Z</dcterms:created>
  <dcterms:modified xsi:type="dcterms:W3CDTF">2025-01-26T23:50:13Z</dcterms:modified>
  <cp:category/>
</cp:coreProperties>
</file>