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001_非公開\100000_水循環部\102000 下水道課\01　総務担当\10 決算\10 公営決算\R5\経営比較分析表\回答様式\"/>
    </mc:Choice>
  </mc:AlternateContent>
  <xr:revisionPtr revIDLastSave="0" documentId="13_ncr:1_{337EAA9E-FC64-4575-83D1-8AABF79B3B01}" xr6:coauthVersionLast="47" xr6:coauthVersionMax="47" xr10:uidLastSave="{00000000-0000-0000-0000-000000000000}"/>
  <workbookProtection workbookAlgorithmName="SHA-512" workbookHashValue="Sh8Sgl8V/WOybtOKIV3M8+Rw863Oee+cVlkjJb8S0DeVoD/FWaSlObgUyYDmZjriVjKn1zUklXEw6KXoy700hw==" workbookSaltValue="ohLnc7THc4dMKnw8gQzOv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P10"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<sst xmlns="http://schemas.openxmlformats.org/spreadsheetml/2006/main" count="257" uniqueCount="116">
  <si>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</si>
  <si>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</si>
  <si>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</si>
  <si>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</si>
  <si>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</si>
  <si>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</si>
  <si>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</si>
  <si>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</si>
  <si>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</si>
  <si>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</si>
  <si>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</si>
  <si>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</si>
  <si>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</si>
  <si>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</si>
  <si>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</si>
  <si>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</si>
  <si>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</si>
  <si>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</si>
  <si>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</si>
  <si>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</si>
  <si>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</si>
  <si>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</si>
  <si>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</si>
  <si>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</si>
  <si>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</si>
  <si>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</si>
  <si>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</si>
  <si>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</si>
  <si>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</si>
  <si>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</si>
  <si>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</si>
  <si>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</si>
  <si>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</si>
  <si>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</si>
  <si>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</si>
  <si>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</si>
  <si>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</si>
  <si>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</si>
  <si>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</si>
  <si>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</si>
  <si>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</si>
  <si>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</si>
  <si>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</si>
  <si>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</si>
  <si>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</si>
  <si>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</si>
  <si>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</si>
  <si>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</si>
  <si>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</si>
  <si>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</si>
  <si>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</si>
  <si>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</si>
  <si>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</si>
  <si>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</si>
  <si>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</si>
  <si>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</si>
  <si>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</si>
  <si>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</si>
  <si>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</si>
  <si>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</si>
  <si>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</si>
  <si>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</si>
  <si>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</si>
  <si>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</si>
  <si>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</si>
  <si>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</si>
  <si>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</si>
  <si>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</si>
  <si>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</si>
  <si>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</si>
  <si>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</si>
  <si>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</si>
  <si>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</si>
  <si>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</si>
  <si>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</si>
  <si>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</si>
  <si>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</si>
  <si>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</si>
  <si>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</si>
  <si>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</si>
  <si>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</si>
  <si>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</si>
  <si>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</si>
  <si>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</si>
  <si>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</si>
  <si>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</si>
  <si>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</si>
  <si>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</si>
  <si>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</si>
  <si>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</si>
  <si>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</si>
  <si>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</si>
  <si>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</si>
  <si>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</si>
  <si>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</si>
  <si>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</si>
  <si>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</si>
  <si>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</si>
  <si>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</si>
  <si>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</si>
  <si>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</si>
  <si>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</si>
  <si>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</si>
  <si>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</si>
  <si>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</si>
  <si>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</si>
  <si>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</si>
  <si>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</si>
  <si>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</si>
  <si>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</si>
  <si>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</si>
  <si>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</si>
  <si>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</si>
  <si>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本事業は令和２年度から地方公営企業法を適用し、公営企業会計方式による経理を行っている。
　①経常収支比率については、法適用以前に繰り入れた一般会計繰入金の一部を発生主義に基づき収益として計上したことにより100％を大きく上回っている。
　また、費用の効率性の観点からの⑥汚水処理原価は、類似団体平均を下回っており、⑤経費回収率が100％を上回っていることから効率的に処理が出来ている。
　⑧水洗化率は、下水道整備が概成しており、接続促進の取組みを進めたことから98％を超えており、高い水準にある。
　流動負債の大半を占める企業債の償還はピークを越えたものの、依然として高い水準にあることから、③流動比率は類似団体平均を下回っているものの、その償還財源は翌事業年度に確保される見込みであり、支払能力に問題はないと考える。
　④企業債残高対事業規模比率は、類似団体平均を下回っており、前年度と比べて下降している。今後は、投資規模が適切か検討するとともに、安定的な収益の確保を行う。
　本市の下水道事業はすべて流域下水道に接続しており、終末処理場を有してないため、⑦施設利用率については該当がない。</t>
    <rPh sb="394" eb="395">
      <t>クラ</t>
    </rPh>
    <rPh sb="397" eb="399">
      <t>カコウ</t>
    </rPh>
    <rPh sb="404" eb="406">
      <t>コンゴ</t>
    </rPh>
    <rPh sb="408" eb="410">
      <t>トウシ</t>
    </rPh>
    <rPh sb="410" eb="412">
      <t>キボ</t>
    </rPh>
    <rPh sb="413" eb="415">
      <t>テキセツ</t>
    </rPh>
    <rPh sb="416" eb="418">
      <t>ケントウ</t>
    </rPh>
    <rPh sb="425" eb="428">
      <t>アンテイテキ</t>
    </rPh>
    <rPh sb="429" eb="431">
      <t>シュウエキ</t>
    </rPh>
    <rPh sb="432" eb="434">
      <t>カクホ</t>
    </rPh>
    <rPh sb="435" eb="436">
      <t>オコナ</t>
    </rPh>
    <phoneticPr fontId="4"/>
  </si>
  <si>
    <r>
      <t>　①有形固定資産減価償却率は類似団体平均及び全国平均を大きく下回っているが、これは、令和２年度から地方公営企業法を適用したことにより、会計上</t>
    </r>
    <r>
      <rPr>
        <sz val="11"/>
        <rFont val="ＭＳ ゴシック"/>
        <family val="3"/>
        <charset val="128"/>
      </rPr>
      <t>４</t>
    </r>
    <r>
      <rPr>
        <sz val="11"/>
        <color theme="1"/>
        <rFont val="ＭＳ ゴシック"/>
        <family val="3"/>
        <charset val="128"/>
      </rPr>
      <t>年分のみ償却されていることによる。本市は昭和30年から工事に着手しており、②管渠老朽化率は類似団体平均を下回っているものの、初期に布設された管渠は50年以上経過していることから、今後増加することが見込まれる。
　これまでも老朽化した管渠を計画的に更新し、③管渠改善率は類似団体平均を上回っており、長寿命化対策が着実に実行されていると考える。今後も下水道ストックマネジメント計画に基づき、リスク予測を行い効率的に点検・調査を実施し、調査結果を基に計画的な改築・修繕を行うことにより、ライフサイクルコストの低減と平準化に取り組む。</t>
    </r>
    <rPh sb="2" eb="13">
      <t>ユウケイコテイシサンゲンカショウキャクリツ</t>
    </rPh>
    <rPh sb="14" eb="16">
      <t>ルイジ</t>
    </rPh>
    <rPh sb="16" eb="18">
      <t>ダンタイ</t>
    </rPh>
    <rPh sb="18" eb="20">
      <t>ヘイキン</t>
    </rPh>
    <rPh sb="20" eb="21">
      <t>オヨ</t>
    </rPh>
    <rPh sb="22" eb="24">
      <t>ゼンコク</t>
    </rPh>
    <rPh sb="24" eb="26">
      <t>ヘイキン</t>
    </rPh>
    <rPh sb="27" eb="28">
      <t>オオ</t>
    </rPh>
    <rPh sb="30" eb="32">
      <t>シタマワ</t>
    </rPh>
    <rPh sb="42" eb="44">
      <t>レイワ</t>
    </rPh>
    <rPh sb="45" eb="47">
      <t>ネンド</t>
    </rPh>
    <rPh sb="49" eb="56">
      <t>チホウコウエイキギョウホウ</t>
    </rPh>
    <rPh sb="57" eb="59">
      <t>テキヨウ</t>
    </rPh>
    <rPh sb="67" eb="69">
      <t>カイケイ</t>
    </rPh>
    <rPh sb="69" eb="70">
      <t>ジョウ</t>
    </rPh>
    <rPh sb="71" eb="73">
      <t>ネンブン</t>
    </rPh>
    <rPh sb="75" eb="77">
      <t>ショウキャク</t>
    </rPh>
    <rPh sb="109" eb="111">
      <t>カンキョ</t>
    </rPh>
    <rPh sb="111" eb="114">
      <t>ロウキュウカ</t>
    </rPh>
    <rPh sb="114" eb="115">
      <t>リツ</t>
    </rPh>
    <rPh sb="116" eb="122">
      <t>ルイジダンタイヘイキン</t>
    </rPh>
    <rPh sb="123" eb="125">
      <t>シタマワ</t>
    </rPh>
    <rPh sb="141" eb="143">
      <t>カンキョ</t>
    </rPh>
    <rPh sb="147" eb="149">
      <t>イジョウ</t>
    </rPh>
    <rPh sb="160" eb="162">
      <t>コンゴ</t>
    </rPh>
    <rPh sb="162" eb="164">
      <t>ゾウカ</t>
    </rPh>
    <rPh sb="169" eb="171">
      <t>ミコ</t>
    </rPh>
    <phoneticPr fontId="15"/>
  </si>
  <si>
    <t xml:space="preserve">　本市の下水道事業の経営状況は、①経常収支比率、⑤経費回収率ともに100％を超えており、指標値は良好であるが、引き続き効率的な経営に努める必要がある。令和２年度に策定した「八王子市下水道事業経営戦略」に基づき、更なる経営基盤の強化と財政マネジメントの向上に取り組むことにより持続可能な事業経営を推進する。
</t>
    <rPh sb="10" eb="14">
      <t>ケイエイジョウキョウ</t>
    </rPh>
    <rPh sb="17" eb="21">
      <t>ケイジョウシュウシ</t>
    </rPh>
    <rPh sb="21" eb="23">
      <t>ヒリツ</t>
    </rPh>
    <rPh sb="25" eb="27">
      <t>ケイヒ</t>
    </rPh>
    <rPh sb="27" eb="30">
      <t>カイシュウリツ</t>
    </rPh>
    <rPh sb="38" eb="39">
      <t>コ</t>
    </rPh>
    <rPh sb="44" eb="46">
      <t>シヒョウ</t>
    </rPh>
    <rPh sb="46" eb="47">
      <t>チ</t>
    </rPh>
    <rPh sb="48" eb="50">
      <t>リョウコウ</t>
    </rPh>
    <rPh sb="55" eb="56">
      <t>ヒ</t>
    </rPh>
    <rPh sb="57" eb="58">
      <t>ツヅ</t>
    </rPh>
    <rPh sb="59" eb="62">
      <t>コウリツテキ</t>
    </rPh>
    <rPh sb="63" eb="65">
      <t>ケイエイ</t>
    </rPh>
    <rPh sb="66" eb="67">
      <t>ツト</t>
    </rPh>
    <rPh sb="69" eb="71">
      <t>ヒツヨウ</t>
    </rPh>
    <rPh sb="75" eb="77">
      <t>レイワ</t>
    </rPh>
    <rPh sb="78" eb="80">
      <t>ネンド</t>
    </rPh>
    <rPh sb="81" eb="83">
      <t>サクテイ</t>
    </rPh>
    <rPh sb="86" eb="90">
      <t>ハチオウジシ</t>
    </rPh>
    <rPh sb="90" eb="93">
      <t>ゲスイドウ</t>
    </rPh>
    <rPh sb="93" eb="95">
      <t>ジギョウ</t>
    </rPh>
    <rPh sb="95" eb="97">
      <t>ケイエイ</t>
    </rPh>
    <rPh sb="97" eb="99">
      <t>センリャク</t>
    </rPh>
    <rPh sb="101" eb="102">
      <t>モト</t>
    </rPh>
    <rPh sb="105" eb="106">
      <t>サラ</t>
    </rPh>
    <rPh sb="116" eb="118">
      <t>ザイセイ</t>
    </rPh>
    <rPh sb="125" eb="127">
      <t>コウジョウ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</si>
</sst>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0.2</c:v>
                </c:pt>
                <c:pt idx="2">
                  <c:v>0.26</c:v>
                </c:pt>
                <c:pt idx="3">
                  <c:v>0.27</c:v>
                </c:pt>
                <c:pt idx="4">
                  <c:v>0.22</c:v>
                </c:pt>
              </c:numCache>
            </c:numRef>
          </c:val>
          <c:extLst>
            <c:ext xmlns:c16="http://schemas.microsoft.com/office/drawing/2014/chart" uri="{C3380CC4-5D6E-409C-BE32-E72D297353CC}">
              <c16:uniqueId val="{00000000-8BA7-40BB-B2E4-015341C409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0.19</c:v>
                </c:pt>
                <c:pt idx="3">
                  <c:v>0.21</c:v>
                </c:pt>
                <c:pt idx="4">
                  <c:v>0.2</c:v>
                </c:pt>
              </c:numCache>
            </c:numRef>
          </c:val>
          <c:smooth val="0"/>
          <c:extLst>
            <c:ext xmlns:c16="http://schemas.microsoft.com/office/drawing/2014/chart" uri="{C3380CC4-5D6E-409C-BE32-E72D297353CC}">
              <c16:uniqueId val="{00000001-8BA7-40BB-B2E4-015341C409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1E-4A40-8D85-1C1344ED7F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61.7</c:v>
                </c:pt>
                <c:pt idx="2">
                  <c:v>63.04</c:v>
                </c:pt>
                <c:pt idx="3">
                  <c:v>60.55</c:v>
                </c:pt>
                <c:pt idx="4">
                  <c:v>61.49</c:v>
                </c:pt>
              </c:numCache>
            </c:numRef>
          </c:val>
          <c:smooth val="0"/>
          <c:extLst>
            <c:ext xmlns:c16="http://schemas.microsoft.com/office/drawing/2014/chart" uri="{C3380CC4-5D6E-409C-BE32-E72D297353CC}">
              <c16:uniqueId val="{00000001-321E-4A40-8D85-1C1344ED7F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98.55</c:v>
                </c:pt>
                <c:pt idx="2">
                  <c:v>98.64</c:v>
                </c:pt>
                <c:pt idx="3">
                  <c:v>98.74</c:v>
                </c:pt>
                <c:pt idx="4">
                  <c:v>98.8</c:v>
                </c:pt>
              </c:numCache>
            </c:numRef>
          </c:val>
          <c:extLst>
            <c:ext xmlns:c16="http://schemas.microsoft.com/office/drawing/2014/chart" uri="{C3380CC4-5D6E-409C-BE32-E72D297353CC}">
              <c16:uniqueId val="{00000000-B2C7-4A4A-BABC-DBC677AC5C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94.56</c:v>
                </c:pt>
                <c:pt idx="2">
                  <c:v>94.75</c:v>
                </c:pt>
                <c:pt idx="3">
                  <c:v>94.92</c:v>
                </c:pt>
                <c:pt idx="4">
                  <c:v>95.01</c:v>
                </c:pt>
              </c:numCache>
            </c:numRef>
          </c:val>
          <c:smooth val="0"/>
          <c:extLst>
            <c:ext xmlns:c16="http://schemas.microsoft.com/office/drawing/2014/chart" uri="{C3380CC4-5D6E-409C-BE32-E72D297353CC}">
              <c16:uniqueId val="{00000001-B2C7-4A4A-BABC-DBC677AC5C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108.02</c:v>
                </c:pt>
                <c:pt idx="2">
                  <c:v>112.16</c:v>
                </c:pt>
                <c:pt idx="3">
                  <c:v>110.92</c:v>
                </c:pt>
                <c:pt idx="4">
                  <c:v>109.42</c:v>
                </c:pt>
              </c:numCache>
            </c:numRef>
          </c:val>
          <c:extLst>
            <c:ext xmlns:c16="http://schemas.microsoft.com/office/drawing/2014/chart" uri="{C3380CC4-5D6E-409C-BE32-E72D297353CC}">
              <c16:uniqueId val="{00000000-23CD-4056-B14A-DC625E0B65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106.55</c:v>
                </c:pt>
                <c:pt idx="2">
                  <c:v>106.01</c:v>
                </c:pt>
                <c:pt idx="3">
                  <c:v>105.5</c:v>
                </c:pt>
                <c:pt idx="4">
                  <c:v>105.24</c:v>
                </c:pt>
              </c:numCache>
            </c:numRef>
          </c:val>
          <c:smooth val="0"/>
          <c:extLst>
            <c:ext xmlns:c16="http://schemas.microsoft.com/office/drawing/2014/chart" uri="{C3380CC4-5D6E-409C-BE32-E72D297353CC}">
              <c16:uniqueId val="{00000001-23CD-4056-B14A-DC625E0B65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3.93</c:v>
                </c:pt>
                <c:pt idx="2">
                  <c:v>7.51</c:v>
                </c:pt>
                <c:pt idx="3">
                  <c:v>11.07</c:v>
                </c:pt>
                <c:pt idx="4">
                  <c:v>14.61</c:v>
                </c:pt>
              </c:numCache>
            </c:numRef>
          </c:val>
          <c:extLst>
            <c:ext xmlns:c16="http://schemas.microsoft.com/office/drawing/2014/chart" uri="{C3380CC4-5D6E-409C-BE32-E72D297353CC}">
              <c16:uniqueId val="{00000000-BA57-468C-8210-A5DBBAE94B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BA57-468C-8210-A5DBBAE94B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1.36</c:v>
                </c:pt>
                <c:pt idx="2">
                  <c:v>1.7</c:v>
                </c:pt>
                <c:pt idx="3">
                  <c:v>2.15</c:v>
                </c:pt>
                <c:pt idx="4">
                  <c:v>2.58</c:v>
                </c:pt>
              </c:numCache>
            </c:numRef>
          </c:val>
          <c:extLst>
            <c:ext xmlns:c16="http://schemas.microsoft.com/office/drawing/2014/chart" uri="{C3380CC4-5D6E-409C-BE32-E72D297353CC}">
              <c16:uniqueId val="{00000000-6ACF-4B2F-89B2-56CE2D87BF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5.64</c:v>
                </c:pt>
                <c:pt idx="2">
                  <c:v>6.43</c:v>
                </c:pt>
                <c:pt idx="3">
                  <c:v>7.75</c:v>
                </c:pt>
                <c:pt idx="4">
                  <c:v>9.44</c:v>
                </c:pt>
              </c:numCache>
            </c:numRef>
          </c:val>
          <c:smooth val="0"/>
          <c:extLst>
            <c:ext xmlns:c16="http://schemas.microsoft.com/office/drawing/2014/chart" uri="{C3380CC4-5D6E-409C-BE32-E72D297353CC}">
              <c16:uniqueId val="{00000001-6ACF-4B2F-89B2-56CE2D87BF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26E-48F8-A6B9-66470B44B7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5.95</c:v>
                </c:pt>
                <c:pt idx="2">
                  <c:v>5.27</c:v>
                </c:pt>
                <c:pt idx="3">
                  <c:v>4.83</c:v>
                </c:pt>
                <c:pt idx="4">
                  <c:v>4.5</c:v>
                </c:pt>
              </c:numCache>
            </c:numRef>
          </c:val>
          <c:smooth val="0"/>
          <c:extLst>
            <c:ext xmlns:c16="http://schemas.microsoft.com/office/drawing/2014/chart" uri="{C3380CC4-5D6E-409C-BE32-E72D297353CC}">
              <c16:uniqueId val="{00000001-126E-48F8-A6B9-66470B44B7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33.32</c:v>
                </c:pt>
                <c:pt idx="2">
                  <c:v>44.82</c:v>
                </c:pt>
                <c:pt idx="3">
                  <c:v>58.4</c:v>
                </c:pt>
                <c:pt idx="4">
                  <c:v>66.44</c:v>
                </c:pt>
              </c:numCache>
            </c:numRef>
          </c:val>
          <c:extLst>
            <c:ext xmlns:c16="http://schemas.microsoft.com/office/drawing/2014/chart" uri="{C3380CC4-5D6E-409C-BE32-E72D297353CC}">
              <c16:uniqueId val="{00000000-7E38-4D22-A089-BA7A861A98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72.930000000000007</c:v>
                </c:pt>
                <c:pt idx="2">
                  <c:v>80.08</c:v>
                </c:pt>
                <c:pt idx="3">
                  <c:v>87.33</c:v>
                </c:pt>
                <c:pt idx="4">
                  <c:v>92.26</c:v>
                </c:pt>
              </c:numCache>
            </c:numRef>
          </c:val>
          <c:smooth val="0"/>
          <c:extLst>
            <c:ext xmlns:c16="http://schemas.microsoft.com/office/drawing/2014/chart" uri="{C3380CC4-5D6E-409C-BE32-E72D297353CC}">
              <c16:uniqueId val="{00000001-7E38-4D22-A089-BA7A861A98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481.52</c:v>
                </c:pt>
                <c:pt idx="2">
                  <c:v>537.95000000000005</c:v>
                </c:pt>
                <c:pt idx="3">
                  <c:v>591.22</c:v>
                </c:pt>
                <c:pt idx="4">
                  <c:v>538.46</c:v>
                </c:pt>
              </c:numCache>
            </c:numRef>
          </c:val>
          <c:extLst>
            <c:ext xmlns:c16="http://schemas.microsoft.com/office/drawing/2014/chart" uri="{C3380CC4-5D6E-409C-BE32-E72D297353CC}">
              <c16:uniqueId val="{00000000-6053-41D2-89FD-26D42C0317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730.52</c:v>
                </c:pt>
                <c:pt idx="2">
                  <c:v>672.33</c:v>
                </c:pt>
                <c:pt idx="3">
                  <c:v>668.8</c:v>
                </c:pt>
                <c:pt idx="4">
                  <c:v>652.79999999999995</c:v>
                </c:pt>
              </c:numCache>
            </c:numRef>
          </c:val>
          <c:smooth val="0"/>
          <c:extLst>
            <c:ext xmlns:c16="http://schemas.microsoft.com/office/drawing/2014/chart" uri="{C3380CC4-5D6E-409C-BE32-E72D297353CC}">
              <c16:uniqueId val="{00000001-6053-41D2-89FD-26D42C0317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96.54</c:v>
                </c:pt>
                <c:pt idx="2">
                  <c:v>102.65</c:v>
                </c:pt>
                <c:pt idx="3">
                  <c:v>104.6</c:v>
                </c:pt>
                <c:pt idx="4">
                  <c:v>103.66</c:v>
                </c:pt>
              </c:numCache>
            </c:numRef>
          </c:val>
          <c:extLst>
            <c:ext xmlns:c16="http://schemas.microsoft.com/office/drawing/2014/chart" uri="{C3380CC4-5D6E-409C-BE32-E72D297353CC}">
              <c16:uniqueId val="{00000000-F2CE-47EC-85B2-D9F6BBAF72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98.61</c:v>
                </c:pt>
                <c:pt idx="2">
                  <c:v>98.75</c:v>
                </c:pt>
                <c:pt idx="3">
                  <c:v>98.36</c:v>
                </c:pt>
                <c:pt idx="4">
                  <c:v>97.29</c:v>
                </c:pt>
              </c:numCache>
            </c:numRef>
          </c:val>
          <c:smooth val="0"/>
          <c:extLst>
            <c:ext xmlns:c16="http://schemas.microsoft.com/office/drawing/2014/chart" uri="{C3380CC4-5D6E-409C-BE32-E72D297353CC}">
              <c16:uniqueId val="{00000001-F2CE-47EC-85B2-D9F6BBAF72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130.66</c:v>
                </c:pt>
                <c:pt idx="2">
                  <c:v>123.54</c:v>
                </c:pt>
                <c:pt idx="3">
                  <c:v>122.08</c:v>
                </c:pt>
                <c:pt idx="4">
                  <c:v>123.58</c:v>
                </c:pt>
              </c:numCache>
            </c:numRef>
          </c:val>
          <c:extLst>
            <c:ext xmlns:c16="http://schemas.microsoft.com/office/drawing/2014/chart" uri="{C3380CC4-5D6E-409C-BE32-E72D297353CC}">
              <c16:uniqueId val="{00000000-29A3-4614-AE0F-560C59A64F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141.24</c:v>
                </c:pt>
                <c:pt idx="2">
                  <c:v>142.03</c:v>
                </c:pt>
                <c:pt idx="3">
                  <c:v>142.11000000000001</c:v>
                </c:pt>
                <c:pt idx="4">
                  <c:v>145.49</c:v>
                </c:pt>
              </c:numCache>
            </c:numRef>
          </c:val>
          <c:smooth val="0"/>
          <c:extLst>
            <c:ext xmlns:c16="http://schemas.microsoft.com/office/drawing/2014/chart" uri="{C3380CC4-5D6E-409C-BE32-E72D297353CC}">
              <c16:uniqueId val="{00000001-29A3-4614-AE0F-560C59A64F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90" zoomScaleNormal="90" workbookViewId="0">
      <selection activeCell="CD83" sqref="CD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八王子市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560692</v>
      </c>
      <c r="AM8" s="41"/>
      <c r="AN8" s="41"/>
      <c r="AO8" s="41"/>
      <c r="AP8" s="41"/>
      <c r="AQ8" s="41"/>
      <c r="AR8" s="41"/>
      <c r="AS8" s="41"/>
      <c r="AT8" s="34">
        <f>データ!T6</f>
        <v>49.9</v>
      </c>
      <c r="AU8" s="34"/>
      <c r="AV8" s="34"/>
      <c r="AW8" s="34"/>
      <c r="AX8" s="34"/>
      <c r="AY8" s="34"/>
      <c r="AZ8" s="34"/>
      <c r="BA8" s="34"/>
      <c r="BB8" s="34">
        <f>データ!U6</f>
        <v>11236.31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72.16</v>
      </c>
      <c r="J10" s="34"/>
      <c r="K10" s="34"/>
      <c r="L10" s="34"/>
      <c r="M10" s="34"/>
      <c r="N10" s="34"/>
      <c r="O10" s="34"/>
      <c r="P10" s="34">
        <f>データ!P6</f>
        <v>99.36</v>
      </c>
      <c r="Q10" s="34"/>
      <c r="R10" s="34"/>
      <c r="S10" s="34"/>
      <c r="T10" s="34"/>
      <c r="U10" s="34"/>
      <c r="V10" s="34"/>
      <c r="W10" s="34">
        <f>データ!Q6</f>
        <v>90.45</v>
      </c>
      <c r="X10" s="34"/>
      <c r="Y10" s="34"/>
      <c r="Z10" s="34"/>
      <c r="AA10" s="34"/>
      <c r="AB10" s="34"/>
      <c r="AC10" s="34"/>
      <c r="AD10" s="41">
        <f>データ!R6</f>
        <v>2068</v>
      </c>
      <c r="AE10" s="41"/>
      <c r="AF10" s="41"/>
      <c r="AG10" s="41"/>
      <c r="AH10" s="41"/>
      <c r="AI10" s="41"/>
      <c r="AJ10" s="41"/>
      <c r="AK10" s="2"/>
      <c r="AL10" s="41">
        <f>データ!V6</f>
        <v>555949</v>
      </c>
      <c r="AM10" s="41"/>
      <c r="AN10" s="41"/>
      <c r="AO10" s="41"/>
      <c r="AP10" s="41"/>
      <c r="AQ10" s="41"/>
      <c r="AR10" s="41"/>
      <c r="AS10" s="41"/>
      <c r="AT10" s="34">
        <f>データ!W6</f>
        <v>84.53</v>
      </c>
      <c r="AU10" s="34"/>
      <c r="AV10" s="34"/>
      <c r="AW10" s="34"/>
      <c r="AX10" s="34"/>
      <c r="AY10" s="34"/>
      <c r="AZ10" s="34"/>
      <c r="BA10" s="34"/>
      <c r="BB10" s="34">
        <f>データ!X6</f>
        <v>6576.94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X1vP9i7CL3HYEbh5B/l9a7gaLq8Z8Kv7t1lQNQZMg0lFNfHE+JFYOBqOIgFqocK4Fbc7/AZwN4hd0EchEFHPA==" saltValue="+/FiFzW8QPbIFxcgoU30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132012</v>
      </c>
      <c r="D6" s="19">
        <f t="shared" si="3"/>
        <v>46</v>
      </c>
      <c r="E6" s="19">
        <f t="shared" si="3"/>
        <v>17</v>
      </c>
      <c r="F6" s="19">
        <f t="shared" si="3"/>
        <v>1</v>
      </c>
      <c r="G6" s="19">
        <f t="shared" si="3"/>
        <v>0</v>
      </c>
      <c r="H6" s="19" t="str">
        <f t="shared" si="3"/>
        <v>東京都　八王子市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72.16</v>
      </c>
      <c r="P6" s="20">
        <f t="shared" si="3"/>
        <v>99.36</v>
      </c>
      <c r="Q6" s="20">
        <f t="shared" si="3"/>
        <v>90.45</v>
      </c>
      <c r="R6" s="20">
        <f t="shared" si="3"/>
        <v>2068</v>
      </c>
      <c r="S6" s="20">
        <f t="shared" si="3"/>
        <v>560692</v>
      </c>
      <c r="T6" s="20">
        <f t="shared" si="3"/>
        <v>49.9</v>
      </c>
      <c r="U6" s="20">
        <f t="shared" si="3"/>
        <v>11236.31</v>
      </c>
      <c r="V6" s="20">
        <f t="shared" si="3"/>
        <v>555949</v>
      </c>
      <c r="W6" s="20">
        <f t="shared" si="3"/>
        <v>84.53</v>
      </c>
      <c r="X6" s="20">
        <f t="shared" si="3"/>
        <v>6576.94</v>
      </c>
      <c r="Y6" s="21" t="str">
        <f>IF(Y7="",NA(),Y7)</f>
        <v>-</v>
      </c>
      <c r="Z6" s="21">
        <f t="shared" ref="Z6:AH6" si="4">IF(Z7="",NA(),Z7)</f>
        <v>108.02</v>
      </c>
      <c r="AA6" s="21">
        <f t="shared" si="4"/>
        <v>112.16</v>
      </c>
      <c r="AB6" s="21">
        <f t="shared" si="4"/>
        <v>110.92</v>
      </c>
      <c r="AC6" s="21">
        <f t="shared" si="4"/>
        <v>109.42</v>
      </c>
      <c r="AD6" s="21" t="str">
        <f t="shared" si="4"/>
        <v>-</v>
      </c>
      <c r="AE6" s="21">
        <f t="shared" si="4"/>
        <v>106.55</v>
      </c>
      <c r="AF6" s="21">
        <f t="shared" si="4"/>
        <v>106.01</v>
      </c>
      <c r="AG6" s="21">
        <f t="shared" si="4"/>
        <v>105.5</v>
      </c>
      <c r="AH6" s="21">
        <f t="shared" si="4"/>
        <v>105.24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5.95</v>
      </c>
      <c r="AQ6" s="21">
        <f t="shared" si="5"/>
        <v>5.27</v>
      </c>
      <c r="AR6" s="21">
        <f t="shared" si="5"/>
        <v>4.83</v>
      </c>
      <c r="AS6" s="21">
        <f t="shared" si="5"/>
        <v>4.5</v>
      </c>
      <c r="AT6" s="20" t="str">
        <f>IF(AT7="","",IF(AT7="-","【-】","【"&amp;SUBSTITUTE(TEXT(AT7,"#,##0.00"),"-","△")&amp;"】"))</f>
        <v>【3.03】</v>
      </c>
      <c r="AU6" s="21" t="str">
        <f>IF(AU7="",NA(),AU7)</f>
        <v>-</v>
      </c>
      <c r="AV6" s="21">
        <f t="shared" ref="AV6:BD6" si="6">IF(AV7="",NA(),AV7)</f>
        <v>33.32</v>
      </c>
      <c r="AW6" s="21">
        <f t="shared" si="6"/>
        <v>44.82</v>
      </c>
      <c r="AX6" s="21">
        <f t="shared" si="6"/>
        <v>58.4</v>
      </c>
      <c r="AY6" s="21">
        <f t="shared" si="6"/>
        <v>66.44</v>
      </c>
      <c r="AZ6" s="21" t="str">
        <f t="shared" si="6"/>
        <v>-</v>
      </c>
      <c r="BA6" s="21">
        <f t="shared" si="6"/>
        <v>72.930000000000007</v>
      </c>
      <c r="BB6" s="21">
        <f t="shared" si="6"/>
        <v>80.08</v>
      </c>
      <c r="BC6" s="21">
        <f t="shared" si="6"/>
        <v>87.33</v>
      </c>
      <c r="BD6" s="21">
        <f t="shared" si="6"/>
        <v>92.26</v>
      </c>
      <c r="BE6" s="20" t="str">
        <f>IF(BE7="","",IF(BE7="-","【-】","【"&amp;SUBSTITUTE(TEXT(BE7,"#,##0.00"),"-","△")&amp;"】"))</f>
        <v>【78.43】</v>
      </c>
      <c r="BF6" s="21" t="str">
        <f>IF(BF7="",NA(),BF7)</f>
        <v>-</v>
      </c>
      <c r="BG6" s="21">
        <f t="shared" ref="BG6:BO6" si="7">IF(BG7="",NA(),BG7)</f>
        <v>481.52</v>
      </c>
      <c r="BH6" s="21">
        <f t="shared" si="7"/>
        <v>537.95000000000005</v>
      </c>
      <c r="BI6" s="21">
        <f t="shared" si="7"/>
        <v>591.22</v>
      </c>
      <c r="BJ6" s="21">
        <f t="shared" si="7"/>
        <v>538.46</v>
      </c>
      <c r="BK6" s="21" t="str">
        <f t="shared" si="7"/>
        <v>-</v>
      </c>
      <c r="BL6" s="21">
        <f t="shared" si="7"/>
        <v>730.52</v>
      </c>
      <c r="BM6" s="21">
        <f t="shared" si="7"/>
        <v>672.33</v>
      </c>
      <c r="BN6" s="21">
        <f t="shared" si="7"/>
        <v>668.8</v>
      </c>
      <c r="BO6" s="21">
        <f t="shared" si="7"/>
        <v>652.79999999999995</v>
      </c>
      <c r="BP6" s="20" t="str">
        <f>IF(BP7="","",IF(BP7="-","【-】","【"&amp;SUBSTITUTE(TEXT(BP7,"#,##0.00"),"-","△")&amp;"】"))</f>
        <v>【630.82】</v>
      </c>
      <c r="BQ6" s="21" t="str">
        <f>IF(BQ7="",NA(),BQ7)</f>
        <v>-</v>
      </c>
      <c r="BR6" s="21">
        <f t="shared" ref="BR6:BZ6" si="8">IF(BR7="",NA(),BR7)</f>
        <v>96.54</v>
      </c>
      <c r="BS6" s="21">
        <f t="shared" si="8"/>
        <v>102.65</v>
      </c>
      <c r="BT6" s="21">
        <f t="shared" si="8"/>
        <v>104.6</v>
      </c>
      <c r="BU6" s="21">
        <f t="shared" si="8"/>
        <v>103.66</v>
      </c>
      <c r="BV6" s="21" t="str">
        <f t="shared" si="8"/>
        <v>-</v>
      </c>
      <c r="BW6" s="21">
        <f t="shared" si="8"/>
        <v>98.61</v>
      </c>
      <c r="BX6" s="21">
        <f t="shared" si="8"/>
        <v>98.75</v>
      </c>
      <c r="BY6" s="21">
        <f t="shared" si="8"/>
        <v>98.36</v>
      </c>
      <c r="BZ6" s="21">
        <f t="shared" si="8"/>
        <v>97.29</v>
      </c>
      <c r="CA6" s="20" t="str">
        <f>IF(CA7="","",IF(CA7="-","【-】","【"&amp;SUBSTITUTE(TEXT(CA7,"#,##0.00"),"-","△")&amp;"】"))</f>
        <v>【97.81】</v>
      </c>
      <c r="CB6" s="21" t="str">
        <f>IF(CB7="",NA(),CB7)</f>
        <v>-</v>
      </c>
      <c r="CC6" s="21">
        <f t="shared" ref="CC6:CK6" si="9">IF(CC7="",NA(),CC7)</f>
        <v>130.66</v>
      </c>
      <c r="CD6" s="21">
        <f t="shared" si="9"/>
        <v>123.54</v>
      </c>
      <c r="CE6" s="21">
        <f t="shared" si="9"/>
        <v>122.08</v>
      </c>
      <c r="CF6" s="21">
        <f t="shared" si="9"/>
        <v>123.58</v>
      </c>
      <c r="CG6" s="21" t="str">
        <f t="shared" si="9"/>
        <v>-</v>
      </c>
      <c r="CH6" s="21">
        <f t="shared" si="9"/>
        <v>141.24</v>
      </c>
      <c r="CI6" s="21">
        <f t="shared" si="9"/>
        <v>142.03</v>
      </c>
      <c r="CJ6" s="21">
        <f t="shared" si="9"/>
        <v>142.11000000000001</v>
      </c>
      <c r="CK6" s="21">
        <f t="shared" si="9"/>
        <v>145.49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61.7</v>
      </c>
      <c r="CT6" s="21">
        <f t="shared" si="10"/>
        <v>63.04</v>
      </c>
      <c r="CU6" s="21">
        <f t="shared" si="10"/>
        <v>60.55</v>
      </c>
      <c r="CV6" s="21">
        <f t="shared" si="10"/>
        <v>61.49</v>
      </c>
      <c r="CW6" s="20" t="str">
        <f>IF(CW7="","",IF(CW7="-","【-】","【"&amp;SUBSTITUTE(TEXT(CW7,"#,##0.00"),"-","△")&amp;"】"))</f>
        <v>【58.94】</v>
      </c>
      <c r="CX6" s="21" t="str">
        <f>IF(CX7="",NA(),CX7)</f>
        <v>-</v>
      </c>
      <c r="CY6" s="21">
        <f t="shared" ref="CY6:DG6" si="11">IF(CY7="",NA(),CY7)</f>
        <v>98.55</v>
      </c>
      <c r="CZ6" s="21">
        <f t="shared" si="11"/>
        <v>98.64</v>
      </c>
      <c r="DA6" s="21">
        <f t="shared" si="11"/>
        <v>98.74</v>
      </c>
      <c r="DB6" s="21">
        <f t="shared" si="11"/>
        <v>98.8</v>
      </c>
      <c r="DC6" s="21" t="str">
        <f t="shared" si="11"/>
        <v>-</v>
      </c>
      <c r="DD6" s="21">
        <f t="shared" si="11"/>
        <v>94.56</v>
      </c>
      <c r="DE6" s="21">
        <f t="shared" si="11"/>
        <v>94.75</v>
      </c>
      <c r="DF6" s="21">
        <f t="shared" si="11"/>
        <v>94.92</v>
      </c>
      <c r="DG6" s="21">
        <f t="shared" si="11"/>
        <v>95.01</v>
      </c>
      <c r="DH6" s="20" t="str">
        <f>IF(DH7="","",IF(DH7="-","【-】","【"&amp;SUBSTITUTE(TEXT(DH7,"#,##0.00"),"-","△")&amp;"】"))</f>
        <v>【95.91】</v>
      </c>
      <c r="DI6" s="21" t="str">
        <f>IF(DI7="",NA(),DI7)</f>
        <v>-</v>
      </c>
      <c r="DJ6" s="21">
        <f t="shared" ref="DJ6:DR6" si="12">IF(DJ7="",NA(),DJ7)</f>
        <v>3.93</v>
      </c>
      <c r="DK6" s="21">
        <f t="shared" si="12"/>
        <v>7.51</v>
      </c>
      <c r="DL6" s="21">
        <f t="shared" si="12"/>
        <v>11.07</v>
      </c>
      <c r="DM6" s="21">
        <f t="shared" si="12"/>
        <v>14.61</v>
      </c>
      <c r="DN6" s="21" t="str">
        <f t="shared" si="12"/>
        <v>-</v>
      </c>
      <c r="DO6" s="21">
        <f t="shared" si="12"/>
        <v>28.87</v>
      </c>
      <c r="DP6" s="21">
        <f t="shared" si="12"/>
        <v>31.34</v>
      </c>
      <c r="DQ6" s="21">
        <f t="shared" si="12"/>
        <v>32.909999999999997</v>
      </c>
      <c r="DR6" s="21">
        <f t="shared" si="12"/>
        <v>34.869999999999997</v>
      </c>
      <c r="DS6" s="20" t="str">
        <f>IF(DS7="","",IF(DS7="-","【-】","【"&amp;SUBSTITUTE(TEXT(DS7,"#,##0.00"),"-","△")&amp;"】"))</f>
        <v>【41.09】</v>
      </c>
      <c r="DT6" s="21" t="str">
        <f>IF(DT7="",NA(),DT7)</f>
        <v>-</v>
      </c>
      <c r="DU6" s="21">
        <f t="shared" ref="DU6:EC6" si="13">IF(DU7="",NA(),DU7)</f>
        <v>1.36</v>
      </c>
      <c r="DV6" s="21">
        <f t="shared" si="13"/>
        <v>1.7</v>
      </c>
      <c r="DW6" s="21">
        <f t="shared" si="13"/>
        <v>2.15</v>
      </c>
      <c r="DX6" s="21">
        <f t="shared" si="13"/>
        <v>2.58</v>
      </c>
      <c r="DY6" s="21" t="str">
        <f t="shared" si="13"/>
        <v>-</v>
      </c>
      <c r="DZ6" s="21">
        <f t="shared" si="13"/>
        <v>5.64</v>
      </c>
      <c r="EA6" s="21">
        <f t="shared" si="13"/>
        <v>6.43</v>
      </c>
      <c r="EB6" s="21">
        <f t="shared" si="13"/>
        <v>7.75</v>
      </c>
      <c r="EC6" s="21">
        <f t="shared" si="13"/>
        <v>9.44</v>
      </c>
      <c r="ED6" s="20" t="str">
        <f>IF(ED7="","",IF(ED7="-","【-】","【"&amp;SUBSTITUTE(TEXT(ED7,"#,##0.00"),"-","△")&amp;"】"))</f>
        <v>【8.68】</v>
      </c>
      <c r="EE6" s="21" t="str">
        <f>IF(EE7="",NA(),EE7)</f>
        <v>-</v>
      </c>
      <c r="EF6" s="21">
        <f t="shared" ref="EF6:EN6" si="14">IF(EF7="",NA(),EF7)</f>
        <v>0.2</v>
      </c>
      <c r="EG6" s="21">
        <f t="shared" si="14"/>
        <v>0.26</v>
      </c>
      <c r="EH6" s="21">
        <f t="shared" si="14"/>
        <v>0.27</v>
      </c>
      <c r="EI6" s="21">
        <f t="shared" si="14"/>
        <v>0.22</v>
      </c>
      <c r="EJ6" s="21" t="str">
        <f t="shared" si="14"/>
        <v>-</v>
      </c>
      <c r="EK6" s="21">
        <f t="shared" si="14"/>
        <v>0.19</v>
      </c>
      <c r="EL6" s="21">
        <f t="shared" si="14"/>
        <v>0.19</v>
      </c>
      <c r="EM6" s="21">
        <f t="shared" si="14"/>
        <v>0.21</v>
      </c>
      <c r="EN6" s="21">
        <f t="shared" si="14"/>
        <v>0.2</v>
      </c>
      <c r="EO6" s="20" t="str">
        <f>IF(EO7="","",IF(EO7="-","【-】","【"&amp;SUBSTITUTE(TEXT(EO7,"#,##0.00"),"-","△")&amp;"】"))</f>
        <v>【0.22】</v>
      </c>
    </row>
    <row r="7" spans="1:148" s="22" customFormat="1" x14ac:dyDescent="0.15">
      <c r="A7" s="14"/>
      <c r="B7" s="23">
        <v>2023</v>
      </c>
      <c r="C7" s="23">
        <v>132012</v>
      </c>
      <c r="D7" s="23">
        <v>46</v>
      </c>
      <c r="E7" s="23">
        <v>17</v>
      </c>
      <c r="F7" s="23">
        <v>1</v>
      </c>
      <c r="G7" s="23">
        <v>0</v>
      </c>
      <c r="H7" s="23" t="s">
        <v>96</v>
      </c>
      <c r="I7" s="23" t="s">
        <v>97</v>
      </c>
      <c r="J7" s="23" t="s">
        <v>98</v>
      </c>
      <c r="K7" s="23" t="s">
        <v>99</v>
      </c>
      <c r="L7" s="23" t="s">
        <v>100</v>
      </c>
      <c r="M7" s="23" t="s">
        <v>101</v>
      </c>
      <c r="N7" s="24" t="s">
        <v>102</v>
      </c>
      <c r="O7" s="24">
        <v>72.16</v>
      </c>
      <c r="P7" s="24">
        <v>99.36</v>
      </c>
      <c r="Q7" s="24">
        <v>90.45</v>
      </c>
      <c r="R7" s="24">
        <v>2068</v>
      </c>
      <c r="S7" s="24">
        <v>560692</v>
      </c>
      <c r="T7" s="24">
        <v>49.9</v>
      </c>
      <c r="U7" s="24">
        <v>11236.31</v>
      </c>
      <c r="V7" s="24">
        <v>555949</v>
      </c>
      <c r="W7" s="24">
        <v>84.53</v>
      </c>
      <c r="X7" s="24">
        <v>6576.94</v>
      </c>
      <c r="Y7" s="24" t="s">
        <v>102</v>
      </c>
      <c r="Z7" s="24">
        <v>108.02</v>
      </c>
      <c r="AA7" s="24">
        <v>112.16</v>
      </c>
      <c r="AB7" s="24">
        <v>110.92</v>
      </c>
      <c r="AC7" s="24">
        <v>109.42</v>
      </c>
      <c r="AD7" s="24" t="s">
        <v>102</v>
      </c>
      <c r="AE7" s="24">
        <v>106.55</v>
      </c>
      <c r="AF7" s="24">
        <v>106.01</v>
      </c>
      <c r="AG7" s="24">
        <v>105.5</v>
      </c>
      <c r="AH7" s="24">
        <v>105.24</v>
      </c>
      <c r="AI7" s="24">
        <v>105.91</v>
      </c>
      <c r="AJ7" s="24" t="s">
        <v>102</v>
      </c>
      <c r="AK7" s="24">
        <v>0</v>
      </c>
      <c r="AL7" s="24">
        <v>0</v>
      </c>
      <c r="AM7" s="24">
        <v>0</v>
      </c>
      <c r="AN7" s="24">
        <v>0</v>
      </c>
      <c r="AO7" s="24" t="s">
        <v>102</v>
      </c>
      <c r="AP7" s="24">
        <v>5.95</v>
      </c>
      <c r="AQ7" s="24">
        <v>5.27</v>
      </c>
      <c r="AR7" s="24">
        <v>4.83</v>
      </c>
      <c r="AS7" s="24">
        <v>4.5</v>
      </c>
      <c r="AT7" s="24">
        <v>3.03</v>
      </c>
      <c r="AU7" s="24" t="s">
        <v>102</v>
      </c>
      <c r="AV7" s="24">
        <v>33.32</v>
      </c>
      <c r="AW7" s="24">
        <v>44.82</v>
      </c>
      <c r="AX7" s="24">
        <v>58.4</v>
      </c>
      <c r="AY7" s="24">
        <v>66.44</v>
      </c>
      <c r="AZ7" s="24" t="s">
        <v>102</v>
      </c>
      <c r="BA7" s="24">
        <v>72.930000000000007</v>
      </c>
      <c r="BB7" s="24">
        <v>80.08</v>
      </c>
      <c r="BC7" s="24">
        <v>87.33</v>
      </c>
      <c r="BD7" s="24">
        <v>92.26</v>
      </c>
      <c r="BE7" s="24">
        <v>78.430000000000007</v>
      </c>
      <c r="BF7" s="24" t="s">
        <v>102</v>
      </c>
      <c r="BG7" s="24">
        <v>481.52</v>
      </c>
      <c r="BH7" s="24">
        <v>537.95000000000005</v>
      </c>
      <c r="BI7" s="24">
        <v>591.22</v>
      </c>
      <c r="BJ7" s="24">
        <v>538.46</v>
      </c>
      <c r="BK7" s="24" t="s">
        <v>102</v>
      </c>
      <c r="BL7" s="24">
        <v>730.52</v>
      </c>
      <c r="BM7" s="24">
        <v>672.33</v>
      </c>
      <c r="BN7" s="24">
        <v>668.8</v>
      </c>
      <c r="BO7" s="24">
        <v>652.79999999999995</v>
      </c>
      <c r="BP7" s="24">
        <v>630.82000000000005</v>
      </c>
      <c r="BQ7" s="24" t="s">
        <v>102</v>
      </c>
      <c r="BR7" s="24">
        <v>96.54</v>
      </c>
      <c r="BS7" s="24">
        <v>102.65</v>
      </c>
      <c r="BT7" s="24">
        <v>104.6</v>
      </c>
      <c r="BU7" s="24">
        <v>103.66</v>
      </c>
      <c r="BV7" s="24" t="s">
        <v>102</v>
      </c>
      <c r="BW7" s="24">
        <v>98.61</v>
      </c>
      <c r="BX7" s="24">
        <v>98.75</v>
      </c>
      <c r="BY7" s="24">
        <v>98.36</v>
      </c>
      <c r="BZ7" s="24">
        <v>97.29</v>
      </c>
      <c r="CA7" s="24">
        <v>97.81</v>
      </c>
      <c r="CB7" s="24" t="s">
        <v>102</v>
      </c>
      <c r="CC7" s="24">
        <v>130.66</v>
      </c>
      <c r="CD7" s="24">
        <v>123.54</v>
      </c>
      <c r="CE7" s="24">
        <v>122.08</v>
      </c>
      <c r="CF7" s="24">
        <v>123.58</v>
      </c>
      <c r="CG7" s="24" t="s">
        <v>102</v>
      </c>
      <c r="CH7" s="24">
        <v>141.24</v>
      </c>
      <c r="CI7" s="24">
        <v>142.03</v>
      </c>
      <c r="CJ7" s="24">
        <v>142.11000000000001</v>
      </c>
      <c r="CK7" s="24">
        <v>145.49</v>
      </c>
      <c r="CL7" s="24">
        <v>138.75</v>
      </c>
      <c r="CM7" s="24" t="s">
        <v>102</v>
      </c>
      <c r="CN7" s="24" t="s">
        <v>102</v>
      </c>
      <c r="CO7" s="24" t="s">
        <v>102</v>
      </c>
      <c r="CP7" s="24" t="s">
        <v>102</v>
      </c>
      <c r="CQ7" s="24" t="s">
        <v>102</v>
      </c>
      <c r="CR7" s="24" t="s">
        <v>102</v>
      </c>
      <c r="CS7" s="24">
        <v>61.7</v>
      </c>
      <c r="CT7" s="24">
        <v>63.04</v>
      </c>
      <c r="CU7" s="24">
        <v>60.55</v>
      </c>
      <c r="CV7" s="24">
        <v>61.49</v>
      </c>
      <c r="CW7" s="24">
        <v>58.94</v>
      </c>
      <c r="CX7" s="24" t="s">
        <v>102</v>
      </c>
      <c r="CY7" s="24">
        <v>98.55</v>
      </c>
      <c r="CZ7" s="24">
        <v>98.64</v>
      </c>
      <c r="DA7" s="24">
        <v>98.74</v>
      </c>
      <c r="DB7" s="24">
        <v>98.8</v>
      </c>
      <c r="DC7" s="24" t="s">
        <v>102</v>
      </c>
      <c r="DD7" s="24">
        <v>94.56</v>
      </c>
      <c r="DE7" s="24">
        <v>94.75</v>
      </c>
      <c r="DF7" s="24">
        <v>94.92</v>
      </c>
      <c r="DG7" s="24">
        <v>95.01</v>
      </c>
      <c r="DH7" s="24">
        <v>95.91</v>
      </c>
      <c r="DI7" s="24" t="s">
        <v>102</v>
      </c>
      <c r="DJ7" s="24">
        <v>3.93</v>
      </c>
      <c r="DK7" s="24">
        <v>7.51</v>
      </c>
      <c r="DL7" s="24">
        <v>11.07</v>
      </c>
      <c r="DM7" s="24">
        <v>14.61</v>
      </c>
      <c r="DN7" s="24" t="s">
        <v>102</v>
      </c>
      <c r="DO7" s="24">
        <v>28.87</v>
      </c>
      <c r="DP7" s="24">
        <v>31.34</v>
      </c>
      <c r="DQ7" s="24">
        <v>32.909999999999997</v>
      </c>
      <c r="DR7" s="24">
        <v>34.869999999999997</v>
      </c>
      <c r="DS7" s="24">
        <v>41.09</v>
      </c>
      <c r="DT7" s="24" t="s">
        <v>102</v>
      </c>
      <c r="DU7" s="24">
        <v>1.36</v>
      </c>
      <c r="DV7" s="24">
        <v>1.7</v>
      </c>
      <c r="DW7" s="24">
        <v>2.15</v>
      </c>
      <c r="DX7" s="24">
        <v>2.58</v>
      </c>
      <c r="DY7" s="24" t="s">
        <v>102</v>
      </c>
      <c r="DZ7" s="24">
        <v>5.64</v>
      </c>
      <c r="EA7" s="24">
        <v>6.43</v>
      </c>
      <c r="EB7" s="24">
        <v>7.75</v>
      </c>
      <c r="EC7" s="24">
        <v>9.44</v>
      </c>
      <c r="ED7" s="24">
        <v>8.68</v>
      </c>
      <c r="EE7" s="24" t="s">
        <v>102</v>
      </c>
      <c r="EF7" s="24">
        <v>0.2</v>
      </c>
      <c r="EG7" s="24">
        <v>0.26</v>
      </c>
      <c r="EH7" s="24">
        <v>0.27</v>
      </c>
      <c r="EI7" s="24">
        <v>0.22</v>
      </c>
      <c r="EJ7" s="24" t="s">
        <v>102</v>
      </c>
      <c r="EK7" s="24">
        <v>0.19</v>
      </c>
      <c r="EL7" s="24">
        <v>0.19</v>
      </c>
      <c r="EM7" s="24">
        <v>0.21</v>
      </c>
      <c r="EN7" s="24">
        <v>0.2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野島　千春</cp:lastModifiedBy>
  <cp:lastPrinted>2025-01-26T23:42:19Z</cp:lastPrinted>
  <dcterms:created xsi:type="dcterms:W3CDTF">2024-12-19T01:14:14Z</dcterms:created>
  <dcterms:modified xsi:type="dcterms:W3CDTF">2025-01-28T02:41:02Z</dcterms:modified>
  <cp:category/>
</cp:coreProperties>
</file>