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6026425\Desktop\"/>
    </mc:Choice>
  </mc:AlternateContent>
  <xr:revisionPtr revIDLastSave="0" documentId="8_{11A25B96-C64D-44A5-A0CA-696CBDF23464}"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s="1"/>
  <c r="U35" i="10" s="1"/>
  <c r="U36" i="10" s="1"/>
  <c r="AM34" i="10" l="1"/>
  <c r="BE34" i="10"/>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<sst xmlns="http://schemas.openxmlformats.org/spreadsheetml/2006/main" count="1146" uniqueCount="640">
  <si>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</si>
  <si>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</si>
  <si>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</si>
  <si>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</si>
  <si>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</si>
  <si>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</si>
  <si>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</si>
  <si>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</si>
  <si>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</si>
  <si>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</si>
  <si>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</si>
  <si>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</si>
  <si>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</si>
  <si>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</si>
  <si>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</si>
  <si>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</si>
  <si>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</si>
  <si>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</si>
  <si>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</si>
  <si>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</si>
  <si>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</si>
  <si>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</si>
  <si>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</si>
  <si>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</si>
  <si>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</si>
  <si>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</si>
  <si>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</si>
  <si>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</si>
  <si>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</si>
  <si>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</si>
  <si>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</si>
  <si>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</si>
  <si>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</si>
  <si>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</si>
  <si>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</si>
  <si>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</si>
  <si>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</si>
  <si>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</si>
  <si>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</si>
  <si>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</si>
  <si>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</si>
  <si>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</si>
  <si>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</si>
  <si>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</si>
  <si>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</si>
  <si>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</si>
  <si>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</si>
  <si>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</si>
  <si>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</si>
  <si>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</si>
  <si>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</si>
  <si>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</si>
  <si>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</si>
  <si>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</si>
  <si>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</si>
  <si>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</si>
  <si>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</si>
  <si>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</si>
  <si>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</si>
  <si>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</si>
  <si>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</si>
  <si>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</si>
  <si>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</si>
  <si>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</si>
  <si>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</si>
  <si>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</si>
  <si>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</si>
  <si>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</si>
  <si>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</si>
  <si>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</si>
  <si>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</si>
  <si>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</si>
  <si>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</si>
  <si>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</si>
  <si>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</si>
  <si>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</si>
  <si>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</si>
  <si>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</si>
  <si>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</si>
  <si>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</si>
  <si>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</si>
  <si>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</si>
  <si>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</si>
  <si>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</si>
  <si>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</si>
  <si>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</si>
  <si>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</si>
  <si>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</si>
  <si>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</si>
  <si>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</si>
  <si>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</si>
  <si>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</si>
  <si>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</si>
  <si>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</si>
  <si>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</si>
  <si>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</si>
  <si>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</si>
  <si>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</si>
  <si>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</si>
  <si>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</si>
  <si>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</si>
  <si>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</si>
  <si>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</si>
  <si>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</si>
  <si>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</si>
  <si>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</si>
  <si>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</si>
  <si>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</si>
  <si>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</si>
  <si>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</si>
  <si>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</si>
  <si>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</si>
  <si>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</si>
  <si>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</si>
  <si>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</si>
  <si>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</si>
  <si>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</si>
  <si>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</si>
  <si>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</si>
  <si>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</si>
  <si>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</si>
  <si>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</si>
  <si>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</si>
  <si>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</si>
  <si>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</si>
  <si>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</si>
  <si>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</si>
  <si>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</si>
  <si>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</si>
  <si>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</si>
  <si>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</si>
  <si>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</si>
  <si>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</si>
  <si>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</si>
  <si>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</si>
  <si>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</si>
  <si>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</si>
  <si>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</si>
  <si>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</si>
  <si>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</si>
  <si>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</si>
  <si>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</si>
  <si>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</si>
  <si>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</si>
  <si>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</si>
  <si>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</si>
  <si>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</si>
  <si>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</si>
  <si>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</si>
  <si>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</si>
  <si>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</si>
  <si>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</si>
  <si>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</si>
  <si>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</si>
  <si>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</si>
  <si>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</si>
  <si>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</si>
  <si>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</si>
  <si>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</si>
  <si>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</si>
  <si>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</si>
  <si>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</si>
  <si>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</si>
  <si>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</si>
  <si>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</si>
  <si>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</si>
  <si>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</si>
  <si>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</si>
  <si>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</si>
  <si>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</si>
  <si>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</si>
  <si>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</si>
  <si>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</si>
  <si>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</si>
  <si>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</si>
  <si>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</si>
  <si>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</si>
  <si>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</si>
  <si>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</si>
  <si>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</si>
  <si>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</si>
  <si>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</si>
  <si>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</si>
  <si>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</si>
  <si>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</si>
  <si>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</si>
  <si>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</si>
  <si>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</si>
  <si>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</si>
  <si>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</si>
  <si>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</si>
  <si>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</si>
  <si>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</si>
  <si>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</si>
  <si>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</si>
  <si>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</si>
  <si>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</si>
  <si>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</si>
  <si>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</si>
  <si>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</si>
  <si>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</si>
  <si>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</si>
  <si>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</si>
  <si>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</si>
  <si>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</si>
  <si>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</si>
  <si>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</si>
  <si>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</si>
  <si>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</si>
  <si>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</si>
  <si>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</si>
  <si>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</si>
  <si>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</si>
  <si>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</si>
  <si>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</si>
  <si>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</si>
  <si>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</si>
  <si>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</si>
  <si>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</si>
  <si>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東京都東大和市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</si>
  <si>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</si>
  <si>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</si>
  <si>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</si>
  <si>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</si>
  <si>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</si>
  <si>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</si>
  <si>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</si>
  <si>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</si>
  <si>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</si>
  <si>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</si>
  <si>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</si>
  <si>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</si>
  <si>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</si>
  <si>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</si>
  <si>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</si>
  <si>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</si>
  <si>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</si>
  <si>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</si>
  <si>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</si>
  <si>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</si>
  <si>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</si>
  <si>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</si>
  <si>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</si>
  <si>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</si>
  <si>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</si>
  <si>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</si>
  <si>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</si>
  <si>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</si>
  <si>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</si>
  <si>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</si>
  <si>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</si>
  <si>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</si>
  <si>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</si>
  <si>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</si>
  <si>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</si>
  <si>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</si>
  <si>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</si>
  <si>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</si>
  <si>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</si>
  <si>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</si>
  <si>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</si>
  <si>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</si>
  <si>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</si>
  <si>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</si>
  <si>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</si>
  <si>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</si>
  <si>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</si>
  <si>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</si>
  <si>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</si>
  <si>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</si>
  <si>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</si>
  <si>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</si>
  <si>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</si>
  <si>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</si>
  <si>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</si>
  <si>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</si>
  <si>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</si>
  <si>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</si>
  <si>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</si>
  <si>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</si>
  <si>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</si>
  <si>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</si>
  <si>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</si>
  <si>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</si>
  <si>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</si>
  <si>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</si>
  <si>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</si>
  <si>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</si>
  <si>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</si>
  <si>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</si>
  <si>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</si>
  <si>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</si>
  <si>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</si>
  <si>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</si>
  <si>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</si>
  <si>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</si>
  <si>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</si>
  <si>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</si>
  <si>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</si>
  <si>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</si>
  <si>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</si>
  <si>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</si>
  <si>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</si>
  <si>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</si>
  <si>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</si>
  <si>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</si>
  <si>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</si>
  <si>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</si>
  <si>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</si>
  <si>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</si>
  <si>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</si>
  <si>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</si>
  <si>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</si>
  <si>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</si>
  <si>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</si>
  <si>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</si>
  <si>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</si>
  <si>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</si>
  <si>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</si>
  <si>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</si>
  <si>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</si>
  <si>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</si>
  <si>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</si>
  <si>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</si>
  <si>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</si>
  <si>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</si>
  <si>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</si>
  <si>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</si>
  <si>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</si>
  <si>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</si>
  <si>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</si>
  <si>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</si>
  <si>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</si>
  <si>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</si>
  <si>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</si>
  <si>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</si>
  <si>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</si>
  <si>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</si>
  <si>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</si>
  <si>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</si>
  <si>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</si>
  <si>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</si>
  <si>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</si>
  <si>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</si>
  <si>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</si>
  <si>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</si>
  <si>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</si>
  <si>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</si>
  <si>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</si>
  <si>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</si>
  <si>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</si>
  <si>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</si>
  <si>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</si>
  <si>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</si>
  <si>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</si>
  <si>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</si>
  <si>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</si>
  <si>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</si>
  <si>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</si>
  <si>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</si>
  <si>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</si>
  <si>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</si>
  <si>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</si>
  <si>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</si>
  <si>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</si>
  <si>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</si>
  <si>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</si>
  <si>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</si>
  <si>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</si>
  <si>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</si>
  <si>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</si>
  <si>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</si>
  <si>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東京都東大和市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</si>
  <si>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</si>
  <si>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</si>
  <si>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</si>
  <si>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</si>
  <si>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</si>
  <si>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</si>
  <si>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</si>
  <si>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</si>
  <si>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</si>
  <si>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</si>
  <si>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</si>
  <si>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</si>
  <si>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</si>
  <si>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</si>
  <si>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</si>
  <si>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</si>
  <si>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</si>
  <si>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</si>
  <si>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</si>
  <si>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</si>
  <si>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</si>
  <si>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</si>
  <si>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</si>
  <si>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</si>
  <si>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</si>
  <si>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</si>
  <si>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</si>
  <si>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</si>
  <si>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</si>
  <si>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</si>
  <si>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</si>
  <si>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</si>
  <si>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</si>
  <si>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</si>
  <si>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</si>
  <si>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</si>
  <si>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</si>
  <si>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</si>
  <si>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</si>
  <si>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</si>
  <si>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</si>
  <si>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</si>
  <si>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</si>
  <si>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</si>
  <si>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</si>
  <si>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</si>
  <si>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</si>
  <si>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</si>
  <si>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</si>
  <si>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</si>
  <si>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</si>
  <si>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</si>
  <si>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</si>
  <si>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</si>
  <si>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</si>
  <si>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</si>
  <si>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</si>
  <si>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</si>
  <si>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</si>
  <si>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</si>
  <si>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</si>
  <si>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</si>
  <si>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</si>
  <si>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</si>
  <si>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</si>
  <si>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</si>
  <si>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</si>
  <si>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</si>
  <si>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</si>
  <si>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</si>
  <si>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</si>
  <si>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</si>
  <si>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</si>
  <si>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</si>
  <si>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</si>
  <si>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</si>
  <si>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</si>
  <si>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</si>
  <si>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</si>
  <si>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</si>
  <si>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</si>
  <si>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</si>
  <si>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</si>
  <si>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</si>
  <si>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</si>
  <si>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</si>
  <si>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</si>
  <si>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</si>
  <si>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</si>
  <si>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</si>
  <si>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</si>
  <si>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</si>
  <si>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</si>
  <si>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</si>
  <si>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</si>
  <si>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</si>
  <si>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</si>
  <si>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</si>
  <si>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</si>
  <si>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</si>
  <si>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</si>
  <si>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</si>
  <si>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</si>
  <si>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</si>
  <si>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</si>
  <si>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</si>
  <si>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</si>
  <si>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</si>
  <si>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</si>
  <si>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</si>
  <si>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</si>
  <si>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</si>
  <si>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</si>
  <si>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</si>
  <si>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</si>
  <si>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</si>
  <si>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</si>
  <si>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</si>
  <si>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</si>
  <si>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</si>
  <si>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</si>
  <si>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</si>
  <si>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</si>
  <si>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</si>
  <si>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</si>
  <si>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</si>
  <si>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</si>
  <si>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</si>
  <si>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</si>
  <si>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</si>
  <si>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</si>
  <si>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</si>
  <si>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</si>
  <si>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</si>
  <si>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</si>
  <si>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</si>
  <si>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</si>
  <si>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</si>
  <si>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</si>
  <si>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</si>
  <si>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</si>
  <si>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</si>
  <si>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</si>
  <si>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</si>
  <si>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</si>
  <si>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</si>
  <si>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</si>
  <si>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</si>
  <si>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</si>
  <si>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</si>
  <si>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</si>
  <si>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</si>
  <si>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</si>
  <si>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</si>
  <si>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</si>
  <si>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</si>
  <si>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</si>
  <si>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</si>
  <si>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</si>
  <si>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</si>
  <si>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</si>
  <si>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</si>
  <si>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</si>
  <si>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</si>
  <si>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</si>
  <si>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</si>
  <si>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</si>
  <si>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</si>
  <si>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</si>
  <si>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</si>
  <si>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</si>
  <si>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</si>
  <si>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</si>
  <si>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</si>
  <si>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</si>
  <si>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</si>
  <si>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</si>
  <si>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</si>
  <si>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</si>
  <si>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</si>
  <si>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</si>
  <si>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</si>
  <si>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</si>
  <si>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</si>
  <si>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</si>
  <si>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</si>
  <si>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</si>
  <si>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</si>
  <si>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</si>
  <si>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</si>
  <si>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</si>
  <si>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</si>
  <si>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</si>
  <si>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</si>
  <si>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</si>
  <si>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</si>
  <si>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</si>
  <si>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</si>
  <si>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</si>
  <si>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2.51</t>
  </si>
  <si>
    <t>▲ 0.38</t>
  </si>
  <si>
    <t>一般会計</t>
  </si>
  <si>
    <t>下水道事業会計</t>
  </si>
  <si>
    <t>介護保険事業特別会計</t>
  </si>
  <si>
    <t>国民健康保険事業特別会計</t>
  </si>
  <si>
    <t>後期高齢者医療特別会計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</si>
  <si>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</si>
  <si>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</si>
  <si>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</si>
  <si>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</si>
  <si>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</si>
  <si>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</si>
  <si>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</si>
  <si>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</si>
  <si>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</si>
  <si>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</si>
  <si>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</si>
  <si>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</si>
  <si>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</si>
  <si>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湖南衛生組合</t>
    <rPh sb="0" eb="2">
      <t>コナン</t>
    </rPh>
    <rPh sb="2" eb="4">
      <t>エイセイ</t>
    </rPh>
    <rPh sb="4" eb="6">
      <t>クミアイ</t>
    </rPh>
    <phoneticPr fontId="2"/>
  </si>
  <si>
    <t>小平・村山・大和衛生組合</t>
    <rPh sb="0" eb="2">
      <t>コダイラ</t>
    </rPh>
    <rPh sb="3" eb="5">
      <t>ムラヤマ</t>
    </rPh>
    <rPh sb="6" eb="8">
      <t>ヤマト</t>
    </rPh>
    <rPh sb="8" eb="10">
      <t>エイセイ</t>
    </rPh>
    <rPh sb="10" eb="12">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</si>
  <si>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</si>
  <si>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</si>
  <si>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</si>
  <si>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</si>
  <si>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</si>
  <si>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</si>
  <si>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</si>
  <si>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昭和病院企業団</t>
    <rPh sb="0" eb="2">
      <t>ショウワ</t>
    </rPh>
    <rPh sb="2" eb="4">
      <t>ビョウイン</t>
    </rPh>
    <rPh sb="4" eb="6">
      <t>キギョウ</t>
    </rPh>
    <rPh sb="6" eb="7">
      <t>ダン</t>
    </rPh>
    <phoneticPr fontId="2"/>
  </si>
  <si>
    <t>-</t>
    <phoneticPr fontId="2"/>
  </si>
  <si>
    <t>-</t>
    <phoneticPr fontId="2"/>
  </si>
  <si>
    <t>-</t>
    <phoneticPr fontId="2"/>
  </si>
  <si>
    <t>-</t>
    <phoneticPr fontId="2"/>
  </si>
  <si>
    <t>-</t>
    <phoneticPr fontId="2"/>
  </si>
  <si>
    <t>〇</t>
    <phoneticPr fontId="2"/>
  </si>
  <si>
    <t>東大和市土地開発公社</t>
    <rPh sb="0" eb="4">
      <t>ヒガシヤマトシ</t>
    </rPh>
    <rPh sb="4" eb="6">
      <t>トチ</t>
    </rPh>
    <rPh sb="6" eb="8">
      <t>カイハツ</t>
    </rPh>
    <rPh sb="8" eb="10">
      <t>コウシャ</t>
    </rPh>
    <phoneticPr fontId="2"/>
  </si>
  <si>
    <t>多摩都市モノレール株式会社</t>
    <rPh sb="0" eb="2">
      <t>タマ</t>
    </rPh>
    <rPh sb="2" eb="4">
      <t>トシ</t>
    </rPh>
    <rPh sb="9" eb="13">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</si>
  <si>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</si>
  <si>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</si>
  <si>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</si>
  <si>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</si>
  <si>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</si>
  <si>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</si>
  <si>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</si>
  <si>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</si>
  <si>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</si>
  <si>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</si>
  <si>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</si>
  <si>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</si>
  <si>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環境緑化基金</t>
    <rPh sb="0" eb="2">
      <t>カンキョウ</t>
    </rPh>
    <rPh sb="2" eb="4">
      <t>リョクカ</t>
    </rPh>
    <rPh sb="4" eb="6">
      <t>キキン</t>
    </rPh>
    <phoneticPr fontId="5"/>
  </si>
  <si>
    <t>長寿社会福祉基金</t>
    <rPh sb="0" eb="2">
      <t>チョウジュ</t>
    </rPh>
    <rPh sb="2" eb="4">
      <t>シャカイ</t>
    </rPh>
    <rPh sb="4" eb="6">
      <t>フクシ</t>
    </rPh>
    <rPh sb="6" eb="8">
      <t>キキン</t>
    </rPh>
    <phoneticPr fontId="5"/>
  </si>
  <si>
    <t>文化・スポーツ基金</t>
    <rPh sb="0" eb="2">
      <t>ブンカ</t>
    </rPh>
    <rPh sb="7" eb="9">
      <t>キキン</t>
    </rPh>
    <phoneticPr fontId="5"/>
  </si>
  <si>
    <t>り災救助及び災害復旧・復興基金</t>
    <rPh sb="1" eb="2">
      <t>サイ</t>
    </rPh>
    <rPh sb="2" eb="4">
      <t>キュウジョ</t>
    </rPh>
    <rPh sb="4" eb="5">
      <t>オヨ</t>
    </rPh>
    <rPh sb="6" eb="8">
      <t>サイガイ</t>
    </rPh>
    <rPh sb="8" eb="10">
      <t>フッキュウ</t>
    </rPh>
    <rPh sb="11" eb="13">
      <t>フッコウ</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</si>
  <si>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</si>
  <si>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</si>
  <si>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</si>
  <si>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</si>
  <si>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</si>
  <si>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</si>
  <si>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</si>
  <si>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</si>
  <si>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</si>
  <si>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</si>
  <si>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</si>
  <si>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</si>
  <si>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　類似団体と比較すると、公共施設の老朽化に伴い、有形固定資産減価償却率は高い水準にあるが、将来負担比率については、基金等の充当可能財源等の控除により、将来負担額がマイナスになったため、数値が算定されなかった。
　今後については、有形固定資産減価償却率が高いため、公共施設等の更新等が必要になることが見込まれ、それに伴う基金の取崩しや地方債の借入などにより、基金残高の減少や地方債残高が増加し、将来負担比率も増加する見込である。そのため、更新経費の平準化と基金の計画的な積立、地方債の有効活用を、財政の健全性を保ちながら対応していく必要がある。</t>
    <phoneticPr fontId="5"/>
  </si>
  <si>
    <r>
      <t>　実質公債費比率は、類似団体と比較して低い水準にあるが、令和４年度においては、元利償還金の増加や臨時財政対策債の減少等に</t>
    </r>
    <r>
      <rPr>
        <sz val="11"/>
        <rFont val="ＭＳ Ｐゴシック"/>
        <family val="3"/>
        <charset val="128"/>
      </rPr>
      <t>より増加した。</t>
    </r>
    <r>
      <rPr>
        <sz val="11"/>
        <color indexed="8"/>
        <rFont val="ＭＳ Ｐゴシック"/>
        <family val="3"/>
        <charset val="128"/>
      </rPr>
      <t xml:space="preserve">
　将来負担比率については、地方債現在高及び公営企業債等繰入額の減少、基金等の充当可能財源等の控除により、将来負担額がマイナスとなったことにより、数値が算定されなかった。
　今後については、老朽化した公共施設等の更新などが見込まれるため、借入と返済のプライマリーバランスを考慮しながら地方債を活用するなど、健全な財政運営に努める必要がある。</t>
    </r>
    <rPh sb="39" eb="41">
      <t>ガンリ</t>
    </rPh>
    <rPh sb="41" eb="44">
      <t>ショウカンキン</t>
    </rPh>
    <rPh sb="45" eb="47">
      <t>ゾウカ</t>
    </rPh>
    <rPh sb="48" eb="50">
      <t>リンジ</t>
    </rPh>
    <rPh sb="50" eb="52">
      <t>ザイセイ</t>
    </rPh>
    <rPh sb="52" eb="54">
      <t>タイサク</t>
    </rPh>
    <rPh sb="54" eb="5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</si>
</sst>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6F3-46ED-A78D-5CBD897086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11720</c:v>
                </c:pt>
                <c:pt idx="1">
                  <c:v>11639</c:v>
                </c:pt>
                <c:pt idx="2">
                  <c:v>16653</c:v>
                </c:pt>
                <c:pt idx="3">
                  <c:v>14953</c:v>
                </c:pt>
                <c:pt idx="4">
                  <c:v>20627</c:v>
                </c:pt>
              </c:numCache>
            </c:numRef>
          </c:val>
          <c:smooth val="0"/>
          <c:extLst>
            <c:ext xmlns:c16="http://schemas.microsoft.com/office/drawing/2014/chart" uri="{C3380CC4-5D6E-409C-BE32-E72D297353CC}">
              <c16:uniqueId val="{00000001-B6F3-46ED-A78D-5CBD897086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8.74</c:v>
                </c:pt>
                <c:pt idx="1">
                  <c:v>8.14</c:v>
                </c:pt>
                <c:pt idx="2">
                  <c:v>11.09</c:v>
                </c:pt>
                <c:pt idx="3">
                  <c:v>16.02</c:v>
                </c:pt>
                <c:pt idx="4">
                  <c:v>16.25</c:v>
                </c:pt>
              </c:numCache>
            </c:numRef>
          </c:val>
          <c:extLst>
            <c:ext xmlns:c16="http://schemas.microsoft.com/office/drawing/2014/chart" uri="{C3380CC4-5D6E-409C-BE32-E72D297353CC}">
              <c16:uniqueId val="{00000000-B085-412A-AFF5-3C1A6EF3C7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c:v>
                </c:pt>
                <c:pt idx="1">
                  <c:v>12.5</c:v>
                </c:pt>
                <c:pt idx="2">
                  <c:v>13.91</c:v>
                </c:pt>
                <c:pt idx="3">
                  <c:v>14.26</c:v>
                </c:pt>
                <c:pt idx="4">
                  <c:v>14.36</c:v>
                </c:pt>
              </c:numCache>
            </c:numRef>
          </c:val>
          <c:extLst>
            <c:ext xmlns:c16="http://schemas.microsoft.com/office/drawing/2014/chart" uri="{C3380CC4-5D6E-409C-BE32-E72D297353CC}">
              <c16:uniqueId val="{00000001-B085-412A-AFF5-3C1A6EF3C7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1.45</c:v>
                </c:pt>
                <c:pt idx="1">
                  <c:v>-2.5099999999999998</c:v>
                </c:pt>
                <c:pt idx="2">
                  <c:v>4.7</c:v>
                </c:pt>
                <c:pt idx="3">
                  <c:v>6.51</c:v>
                </c:pt>
                <c:pt idx="4">
                  <c:v>-0.38</c:v>
                </c:pt>
              </c:numCache>
            </c:numRef>
          </c:val>
          <c:smooth val="0"/>
          <c:extLst>
            <c:ext xmlns:c16="http://schemas.microsoft.com/office/drawing/2014/chart" uri="{C3380CC4-5D6E-409C-BE32-E72D297353CC}">
              <c16:uniqueId val="{00000002-B085-412A-AFF5-3C1A6EF3C7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0.1</c:v>
                </c:pt>
                <c:pt idx="4">
                  <c:v>0</c:v>
                </c:pt>
                <c:pt idx="5">
                  <c:v>0</c:v>
                </c:pt>
                <c:pt idx="6">
                  <c:v>0</c:v>
                </c:pt>
                <c:pt idx="7">
                  <c:v>0</c:v>
                </c:pt>
                <c:pt idx="8">
                  <c:v>0</c:v>
                </c:pt>
                <c:pt idx="9">
                  <c:v>0</c:v>
                </c:pt>
              </c:numCache>
            </c:numRef>
          </c:val>
          <c:extLst>
            <c:ext xmlns:c16="http://schemas.microsoft.com/office/drawing/2014/chart" uri="{C3380CC4-5D6E-409C-BE32-E72D297353CC}">
              <c16:uniqueId val="{00000000-D589-4BAB-8978-8252EAEC13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89-4BAB-8978-8252EAEC13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89-4BAB-8978-8252EAEC13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89-4BAB-8978-8252EAEC1337}"/>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4-D589-4BAB-8978-8252EAEC133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0.19</c:v>
                </c:pt>
                <c:pt idx="2">
                  <c:v>#N/A</c:v>
                </c:pt>
                <c:pt idx="3">
                  <c:v>0.19</c:v>
                </c:pt>
                <c:pt idx="4">
                  <c:v>#N/A</c:v>
                </c:pt>
                <c:pt idx="5">
                  <c:v>0.23</c:v>
                </c:pt>
                <c:pt idx="6">
                  <c:v>#N/A</c:v>
                </c:pt>
                <c:pt idx="7">
                  <c:v>0.15</c:v>
                </c:pt>
                <c:pt idx="8">
                  <c:v>#N/A</c:v>
                </c:pt>
                <c:pt idx="9">
                  <c:v>0.33</c:v>
                </c:pt>
              </c:numCache>
            </c:numRef>
          </c:val>
          <c:extLst>
            <c:ext xmlns:c16="http://schemas.microsoft.com/office/drawing/2014/chart" uri="{C3380CC4-5D6E-409C-BE32-E72D297353CC}">
              <c16:uniqueId val="{00000005-D589-4BAB-8978-8252EAEC133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c:v>
                </c:pt>
                <c:pt idx="2">
                  <c:v>#N/A</c:v>
                </c:pt>
                <c:pt idx="3">
                  <c:v>1.55</c:v>
                </c:pt>
                <c:pt idx="4">
                  <c:v>#N/A</c:v>
                </c:pt>
                <c:pt idx="5">
                  <c:v>1.56</c:v>
                </c:pt>
                <c:pt idx="6">
                  <c:v>#N/A</c:v>
                </c:pt>
                <c:pt idx="7">
                  <c:v>2.12</c:v>
                </c:pt>
                <c:pt idx="8">
                  <c:v>#N/A</c:v>
                </c:pt>
                <c:pt idx="9">
                  <c:v>1.75</c:v>
                </c:pt>
              </c:numCache>
            </c:numRef>
          </c:val>
          <c:extLst>
            <c:ext xmlns:c16="http://schemas.microsoft.com/office/drawing/2014/chart" uri="{C3380CC4-5D6E-409C-BE32-E72D297353CC}">
              <c16:uniqueId val="{00000006-D589-4BAB-8978-8252EAEC133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c:v>
                </c:pt>
                <c:pt idx="2">
                  <c:v>#N/A</c:v>
                </c:pt>
                <c:pt idx="3">
                  <c:v>2.81</c:v>
                </c:pt>
                <c:pt idx="4">
                  <c:v>#N/A</c:v>
                </c:pt>
                <c:pt idx="5">
                  <c:v>3.99</c:v>
                </c:pt>
                <c:pt idx="6">
                  <c:v>#N/A</c:v>
                </c:pt>
                <c:pt idx="7">
                  <c:v>1.89</c:v>
                </c:pt>
                <c:pt idx="8">
                  <c:v>#N/A</c:v>
                </c:pt>
                <c:pt idx="9">
                  <c:v>2.66</c:v>
                </c:pt>
              </c:numCache>
            </c:numRef>
          </c:val>
          <c:extLst>
            <c:ext xmlns:c16="http://schemas.microsoft.com/office/drawing/2014/chart" uri="{C3380CC4-5D6E-409C-BE32-E72D297353CC}">
              <c16:uniqueId val="{00000007-D589-4BAB-8978-8252EAEC133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1.78</c:v>
                </c:pt>
                <c:pt idx="6">
                  <c:v>#N/A</c:v>
                </c:pt>
                <c:pt idx="7">
                  <c:v>2.14</c:v>
                </c:pt>
                <c:pt idx="8">
                  <c:v>#N/A</c:v>
                </c:pt>
                <c:pt idx="9">
                  <c:v>2.79</c:v>
                </c:pt>
              </c:numCache>
            </c:numRef>
          </c:val>
          <c:extLst>
            <c:ext xmlns:c16="http://schemas.microsoft.com/office/drawing/2014/chart" uri="{C3380CC4-5D6E-409C-BE32-E72D297353CC}">
              <c16:uniqueId val="{00000008-D589-4BAB-8978-8252EAEC13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8.73</c:v>
                </c:pt>
                <c:pt idx="2">
                  <c:v>#N/A</c:v>
                </c:pt>
                <c:pt idx="3">
                  <c:v>8.14</c:v>
                </c:pt>
                <c:pt idx="4">
                  <c:v>#N/A</c:v>
                </c:pt>
                <c:pt idx="5">
                  <c:v>11.08</c:v>
                </c:pt>
                <c:pt idx="6">
                  <c:v>#N/A</c:v>
                </c:pt>
                <c:pt idx="7">
                  <c:v>16.010000000000002</c:v>
                </c:pt>
                <c:pt idx="8">
                  <c:v>#N/A</c:v>
                </c:pt>
                <c:pt idx="9">
                  <c:v>16.239999999999998</c:v>
                </c:pt>
              </c:numCache>
            </c:numRef>
          </c:val>
          <c:extLst>
            <c:ext xmlns:c16="http://schemas.microsoft.com/office/drawing/2014/chart" uri="{C3380CC4-5D6E-409C-BE32-E72D297353CC}">
              <c16:uniqueId val="{00000009-D589-4BAB-8978-8252EAEC13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2557</c:v>
                </c:pt>
                <c:pt idx="5">
                  <c:v>2559</c:v>
                </c:pt>
                <c:pt idx="8">
                  <c:v>2402</c:v>
                </c:pt>
                <c:pt idx="11">
                  <c:v>2267</c:v>
                </c:pt>
                <c:pt idx="14">
                  <c:v>2254</c:v>
                </c:pt>
              </c:numCache>
            </c:numRef>
          </c:val>
          <c:extLst>
            <c:ext xmlns:c16="http://schemas.microsoft.com/office/drawing/2014/chart" uri="{C3380CC4-5D6E-409C-BE32-E72D297353CC}">
              <c16:uniqueId val="{00000000-B811-42B7-88A0-E6AE3D7C2F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11-42B7-88A0-E6AE3D7C2F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20</c:v>
                </c:pt>
                <c:pt idx="6">
                  <c:v>13</c:v>
                </c:pt>
                <c:pt idx="9">
                  <c:v>10</c:v>
                </c:pt>
                <c:pt idx="12">
                  <c:v>0</c:v>
                </c:pt>
              </c:numCache>
            </c:numRef>
          </c:val>
          <c:extLst>
            <c:ext xmlns:c16="http://schemas.microsoft.com/office/drawing/2014/chart" uri="{C3380CC4-5D6E-409C-BE32-E72D297353CC}">
              <c16:uniqueId val="{00000002-B811-42B7-88A0-E6AE3D7C2F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37</c:v>
                </c:pt>
                <c:pt idx="6">
                  <c:v>20</c:v>
                </c:pt>
                <c:pt idx="9">
                  <c:v>20</c:v>
                </c:pt>
                <c:pt idx="12">
                  <c:v>40</c:v>
                </c:pt>
              </c:numCache>
            </c:numRef>
          </c:val>
          <c:extLst>
            <c:ext xmlns:c16="http://schemas.microsoft.com/office/drawing/2014/chart" uri="{C3380CC4-5D6E-409C-BE32-E72D297353CC}">
              <c16:uniqueId val="{00000003-B811-42B7-88A0-E6AE3D7C2F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426</c:v>
                </c:pt>
                <c:pt idx="3">
                  <c:v>492</c:v>
                </c:pt>
                <c:pt idx="6">
                  <c:v>433</c:v>
                </c:pt>
                <c:pt idx="9">
                  <c:v>336</c:v>
                </c:pt>
                <c:pt idx="12">
                  <c:v>347</c:v>
                </c:pt>
              </c:numCache>
            </c:numRef>
          </c:val>
          <c:extLst>
            <c:ext xmlns:c16="http://schemas.microsoft.com/office/drawing/2014/chart" uri="{C3380CC4-5D6E-409C-BE32-E72D297353CC}">
              <c16:uniqueId val="{00000004-B811-42B7-88A0-E6AE3D7C2F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11-42B7-88A0-E6AE3D7C2F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11-42B7-88A0-E6AE3D7C2F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1625</c:v>
                </c:pt>
                <c:pt idx="3">
                  <c:v>1629</c:v>
                </c:pt>
                <c:pt idx="6">
                  <c:v>1736</c:v>
                </c:pt>
                <c:pt idx="9">
                  <c:v>1768</c:v>
                </c:pt>
                <c:pt idx="12">
                  <c:v>1792</c:v>
                </c:pt>
              </c:numCache>
            </c:numRef>
          </c:val>
          <c:extLst>
            <c:ext xmlns:c16="http://schemas.microsoft.com/office/drawing/2014/chart" uri="{C3380CC4-5D6E-409C-BE32-E72D297353CC}">
              <c16:uniqueId val="{00000007-B811-42B7-88A0-E6AE3D7C2F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-445</c:v>
                </c:pt>
                <c:pt idx="2">
                  <c:v>#N/A</c:v>
                </c:pt>
                <c:pt idx="3">
                  <c:v>#N/A</c:v>
                </c:pt>
                <c:pt idx="4">
                  <c:v>-381</c:v>
                </c:pt>
                <c:pt idx="5">
                  <c:v>#N/A</c:v>
                </c:pt>
                <c:pt idx="6">
                  <c:v>#N/A</c:v>
                </c:pt>
                <c:pt idx="7">
                  <c:v>-200</c:v>
                </c:pt>
                <c:pt idx="8">
                  <c:v>#N/A</c:v>
                </c:pt>
                <c:pt idx="9">
                  <c:v>#N/A</c:v>
                </c:pt>
                <c:pt idx="10">
                  <c:v>-133</c:v>
                </c:pt>
                <c:pt idx="11">
                  <c:v>#N/A</c:v>
                </c:pt>
                <c:pt idx="12">
                  <c:v>#N/A</c:v>
                </c:pt>
                <c:pt idx="13">
                  <c:v>-75</c:v>
                </c:pt>
                <c:pt idx="14">
                  <c:v>#N/A</c:v>
                </c:pt>
              </c:numCache>
            </c:numRef>
          </c:val>
          <c:smooth val="0"/>
          <c:extLst>
            <c:ext xmlns:c16="http://schemas.microsoft.com/office/drawing/2014/chart" uri="{C3380CC4-5D6E-409C-BE32-E72D297353CC}">
              <c16:uniqueId val="{00000008-B811-42B7-88A0-E6AE3D7C2F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20214</c:v>
                </c:pt>
                <c:pt idx="5">
                  <c:v>20045</c:v>
                </c:pt>
                <c:pt idx="8">
                  <c:v>19939</c:v>
                </c:pt>
                <c:pt idx="11">
                  <c:v>19674</c:v>
                </c:pt>
                <c:pt idx="14">
                  <c:v>19005</c:v>
                </c:pt>
              </c:numCache>
            </c:numRef>
          </c:val>
          <c:extLst>
            <c:ext xmlns:c16="http://schemas.microsoft.com/office/drawing/2014/chart" uri="{C3380CC4-5D6E-409C-BE32-E72D297353CC}">
              <c16:uniqueId val="{00000000-A4B9-48CA-B975-B1835CD059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3685</c:v>
                </c:pt>
                <c:pt idx="5">
                  <c:v>4666</c:v>
                </c:pt>
                <c:pt idx="8">
                  <c:v>3294</c:v>
                </c:pt>
                <c:pt idx="11">
                  <c:v>3179</c:v>
                </c:pt>
                <c:pt idx="14">
                  <c:v>3617</c:v>
                </c:pt>
              </c:numCache>
            </c:numRef>
          </c:val>
          <c:extLst>
            <c:ext xmlns:c16="http://schemas.microsoft.com/office/drawing/2014/chart" uri="{C3380CC4-5D6E-409C-BE32-E72D297353CC}">
              <c16:uniqueId val="{00000001-A4B9-48CA-B975-B1835CD059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6012</c:v>
                </c:pt>
                <c:pt idx="5">
                  <c:v>6201</c:v>
                </c:pt>
                <c:pt idx="8">
                  <c:v>6865</c:v>
                </c:pt>
                <c:pt idx="11">
                  <c:v>8201</c:v>
                </c:pt>
                <c:pt idx="14">
                  <c:v>9179</c:v>
                </c:pt>
              </c:numCache>
            </c:numRef>
          </c:val>
          <c:extLst>
            <c:ext xmlns:c16="http://schemas.microsoft.com/office/drawing/2014/chart" uri="{C3380CC4-5D6E-409C-BE32-E72D297353CC}">
              <c16:uniqueId val="{00000002-A4B9-48CA-B975-B1835CD059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B9-48CA-B975-B1835CD059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B9-48CA-B975-B1835CD059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91</c:v>
                </c:pt>
                <c:pt idx="12">
                  <c:v>0</c:v>
                </c:pt>
              </c:numCache>
            </c:numRef>
          </c:val>
          <c:extLst>
            <c:ext xmlns:c16="http://schemas.microsoft.com/office/drawing/2014/chart" uri="{C3380CC4-5D6E-409C-BE32-E72D297353CC}">
              <c16:uniqueId val="{00000005-A4B9-48CA-B975-B1835CD059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3866</c:v>
                </c:pt>
                <c:pt idx="3">
                  <c:v>3703</c:v>
                </c:pt>
                <c:pt idx="6">
                  <c:v>3770</c:v>
                </c:pt>
                <c:pt idx="9">
                  <c:v>3707</c:v>
                </c:pt>
                <c:pt idx="12">
                  <c:v>3703</c:v>
                </c:pt>
              </c:numCache>
            </c:numRef>
          </c:val>
          <c:extLst>
            <c:ext xmlns:c16="http://schemas.microsoft.com/office/drawing/2014/chart" uri="{C3380CC4-5D6E-409C-BE32-E72D297353CC}">
              <c16:uniqueId val="{00000006-A4B9-48CA-B975-B1835CD059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559</c:v>
                </c:pt>
                <c:pt idx="3">
                  <c:v>811</c:v>
                </c:pt>
                <c:pt idx="6">
                  <c:v>817</c:v>
                </c:pt>
                <c:pt idx="9">
                  <c:v>931</c:v>
                </c:pt>
                <c:pt idx="12">
                  <c:v>1356</c:v>
                </c:pt>
              </c:numCache>
            </c:numRef>
          </c:val>
          <c:extLst>
            <c:ext xmlns:c16="http://schemas.microsoft.com/office/drawing/2014/chart" uri="{C3380CC4-5D6E-409C-BE32-E72D297353CC}">
              <c16:uniqueId val="{00000007-A4B9-48CA-B975-B1835CD059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3022</c:v>
                </c:pt>
                <c:pt idx="3">
                  <c:v>3165</c:v>
                </c:pt>
                <c:pt idx="6">
                  <c:v>3169</c:v>
                </c:pt>
                <c:pt idx="9">
                  <c:v>2829</c:v>
                </c:pt>
                <c:pt idx="12">
                  <c:v>2392</c:v>
                </c:pt>
              </c:numCache>
            </c:numRef>
          </c:val>
          <c:extLst>
            <c:ext xmlns:c16="http://schemas.microsoft.com/office/drawing/2014/chart" uri="{C3380CC4-5D6E-409C-BE32-E72D297353CC}">
              <c16:uniqueId val="{00000008-A4B9-48CA-B975-B1835CD059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c:v>
                </c:pt>
                <c:pt idx="3">
                  <c:v>22</c:v>
                </c:pt>
                <c:pt idx="6">
                  <c:v>35</c:v>
                </c:pt>
                <c:pt idx="9">
                  <c:v>3</c:v>
                </c:pt>
                <c:pt idx="12">
                  <c:v>0</c:v>
                </c:pt>
              </c:numCache>
            </c:numRef>
          </c:val>
          <c:extLst>
            <c:ext xmlns:c16="http://schemas.microsoft.com/office/drawing/2014/chart" uri="{C3380CC4-5D6E-409C-BE32-E72D297353CC}">
              <c16:uniqueId val="{00000009-A4B9-48CA-B975-B1835CD059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20591</c:v>
                </c:pt>
                <c:pt idx="3">
                  <c:v>20492</c:v>
                </c:pt>
                <c:pt idx="6">
                  <c:v>20414</c:v>
                </c:pt>
                <c:pt idx="9">
                  <c:v>19952</c:v>
                </c:pt>
                <c:pt idx="12">
                  <c:v>18760</c:v>
                </c:pt>
              </c:numCache>
            </c:numRef>
          </c:val>
          <c:extLst>
            <c:ext xmlns:c16="http://schemas.microsoft.com/office/drawing/2014/chart" uri="{C3380CC4-5D6E-409C-BE32-E72D297353CC}">
              <c16:uniqueId val="{0000000A-A4B9-48CA-B975-B1835CD059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B9-48CA-B975-B1835CD059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2405</c:v>
                </c:pt>
                <c:pt idx="1">
                  <c:v>2593</c:v>
                </c:pt>
                <c:pt idx="2">
                  <c:v>2552</c:v>
                </c:pt>
              </c:numCache>
            </c:numRef>
          </c:val>
          <c:extLst>
            <c:ext xmlns:c16="http://schemas.microsoft.com/office/drawing/2014/chart" uri="{C3380CC4-5D6E-409C-BE32-E72D297353CC}">
              <c16:uniqueId val="{00000000-2F27-4327-AF67-91933E4D1F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906</c:v>
                </c:pt>
                <c:pt idx="1">
                  <c:v>856</c:v>
                </c:pt>
                <c:pt idx="2">
                  <c:v>806</c:v>
                </c:pt>
              </c:numCache>
            </c:numRef>
          </c:val>
          <c:extLst>
            <c:ext xmlns:c16="http://schemas.microsoft.com/office/drawing/2014/chart" uri="{C3380CC4-5D6E-409C-BE32-E72D297353CC}">
              <c16:uniqueId val="{00000001-2F27-4327-AF67-91933E4D1F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2389</c:v>
                </c:pt>
                <c:pt idx="1">
                  <c:v>3287</c:v>
                </c:pt>
                <c:pt idx="2">
                  <c:v>4389</c:v>
                </c:pt>
              </c:numCache>
            </c:numRef>
          </c:val>
          <c:extLst>
            <c:ext xmlns:c16="http://schemas.microsoft.com/office/drawing/2014/chart" uri="{C3380CC4-5D6E-409C-BE32-E72D297353CC}">
              <c16:uniqueId val="{00000002-2F27-4327-AF67-91933E4D1F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{5A5EC79F-0899-4B51-9928-632A96A5855A}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F87-4C06-B7C9-DC0DA96222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{F357BDEE-ABA9-46AD-AB2F-F389BE3B5EB5}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7-4C06-B7C9-DC0DA96222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{E14ABF97-DFF7-4788-BECD-69E47D456F7A}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7-4C06-B7C9-DC0DA96222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{4B90375A-DA40-4AD9-9DC5-85000AB321FA}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7-4C06-B7C9-DC0DA96222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{B2711F42-E988-4EE6-BDF6-F107E1F06900}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7-4C06-B7C9-DC0DA96222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{207B87EC-D388-41C3-A171-BE5791C4993F}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F87-4C06-B7C9-DC0DA96222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{7D188649-BD47-4AE1-AD80-1DAFCD346FBF}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F87-4C06-B7C9-DC0DA96222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{E3CA666F-1CBD-4482-8D6D-C90E26865E95}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F87-4C06-B7C9-DC0DA96222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{B09C4919-C618-4CEA-8EC3-17D393364763}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F87-4C06-B7C9-DC0DA96222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70.400000000000006</c:v>
                </c:pt>
                <c:pt idx="16">
                  <c:v>71.099999999999994</c:v>
                </c:pt>
                <c:pt idx="24">
                  <c:v>72.3</c:v>
                </c:pt>
                <c:pt idx="32">
                  <c:v>73.099999999999994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87-4C06-B7C9-DC0DA96222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{15381E1D-FAC4-483F-ABE7-CF2FC3716B63}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F87-4C06-B7C9-DC0DA96222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{B066255B-B3E2-479A-9B12-150E3F0BFF41}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7-4C06-B7C9-DC0DA96222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{1044596C-75B4-40EE-9C3D-D25CEB0E3466}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7-4C06-B7C9-DC0DA96222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{0AFAC70E-232A-41E8-B13F-2D5BB7112571}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7-4C06-B7C9-DC0DA96222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{7B7A7ACA-1D3B-4803-89D2-03AA025F78E6}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7-4C06-B7C9-DC0DA96222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{3E66F4F2-9F6D-4B1D-8A69-4B6D57D89F89}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F87-4C06-B7C9-DC0DA96222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{90419B69-A4AA-4D99-9A67-5EC35773BC89}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F87-4C06-B7C9-DC0DA96222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{276A6500-836B-4446-B0B6-4809C6CD9382}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F87-4C06-B7C9-DC0DA96222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{88926E98-6742-4EEC-AE78-55C7FDC5DAD9}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F87-4C06-B7C9-DC0DA96222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F87-4C06-B7C9-DC0DA962229F}"/>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{F23A12A3-9E31-40FF-B739-99531E253453}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464-4BAD-81C1-A7590FF7A0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{7AE2A486-FED4-4D6E-8631-3838E447DD09}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64-4BAD-81C1-A7590FF7A0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{6CCC77DC-2517-459F-B7CD-8A413CE36915}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64-4BAD-81C1-A7590FF7A0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{9A55432A-75CB-4E97-BB92-504FC6FA92B8}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64-4BAD-81C1-A7590FF7A0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{51387E4C-75A6-46AE-B2EA-BB83C07BA154}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64-4BAD-81C1-A7590FF7A0F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{9AAC00F4-F964-4290-8CCD-966F57A9A4C7}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464-4BAD-81C1-A7590FF7A0F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{70DE01C2-CB20-4EA0-98F3-50BEEED04432}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464-4BAD-81C1-A7590FF7A0F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{BCBF3D04-5757-417E-9C87-98250E9A0F70}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464-4BAD-81C1-A7590FF7A0F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{B1BAE79F-1433-4EED-912E-28A057DD8847}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464-4BAD-81C1-A7590FF7A0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-2.7</c:v>
                </c:pt>
                <c:pt idx="16">
                  <c:v>-2.2000000000000002</c:v>
                </c:pt>
                <c:pt idx="24">
                  <c:v>-1.5</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64-4BAD-81C1-A7590FF7A0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{3B2F85F8-B521-4F4B-9564-A330D2C32C72}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464-4BAD-81C1-A7590FF7A0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{8A8BC022-873B-4FCF-81AC-36AD88BDCEA6}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64-4BAD-81C1-A7590FF7A0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{E19A9FA2-6B54-40BC-A5EE-32044BBB17AB}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64-4BAD-81C1-A7590FF7A0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{0FFABE27-6740-48A7-B686-FE75225BC51F}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64-4BAD-81C1-A7590FF7A0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{42F3EB97-5EFB-4715-B915-39F347FAA70F}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64-4BAD-81C1-A7590FF7A0F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{C2553D84-0CBC-4D25-BF5E-70176421DB8D}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464-4BAD-81C1-A7590FF7A0F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{EAB7324A-D7E2-4593-ABA5-1EA02461985B}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464-4BAD-81C1-A7590FF7A0F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{9344888C-5DEA-4A90-9536-84C4D1B78D55}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464-4BAD-81C1-A7590FF7A0F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{D105BAE0-04EC-4589-9DF7-2087D5A3887D}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464-4BAD-81C1-A7590FF7A0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3464-4BAD-81C1-A7590FF7A0F6}"/>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財政力指数は、前年度よりも</a:t>
          </a:r>
          <a:r>
            <a:rPr kumimoji="1" lang="en-US" altLang="ja-JP" sz="900" b="0" i="0" u="none" strike="noStrike" kern="0" cap="none" spc="0" normalizeH="0" baseline="0" noProof="0">
              <a:ln>
                <a:noFill/>
              </a:ln>
              <a:solidFill>
                <a:prstClr val="black"/>
              </a:solidFill>
              <a:effectLst/>
              <a:uLnTx/>
              <a:uFillTx/>
              <a:latin typeface="+mn-lt"/>
              <a:ea typeface="+mn-ea"/>
              <a:cs typeface="+mn-cs"/>
            </a:rPr>
            <a:t>0.02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900" b="0" i="0" u="none" strike="noStrike" kern="0" cap="none" spc="0" normalizeH="0" baseline="0" noProof="0">
              <a:ln>
                <a:noFill/>
              </a:ln>
              <a:solidFill>
                <a:prstClr val="black"/>
              </a:solidFill>
              <a:effectLst/>
              <a:uLnTx/>
              <a:uFillTx/>
              <a:latin typeface="+mn-lt"/>
              <a:ea typeface="+mn-ea"/>
              <a:cs typeface="+mn-cs"/>
            </a:rPr>
            <a:t>0.80</a:t>
          </a:r>
          <a:r>
            <a:rPr kumimoji="1" lang="ja-JP" altLang="ja-JP" sz="900" b="0" i="0" u="none" strike="noStrike" kern="0" cap="none" spc="0" normalizeH="0" baseline="0" noProof="0">
              <a:ln>
                <a:noFill/>
              </a:ln>
              <a:solidFill>
                <a:prstClr val="black"/>
              </a:solidFill>
              <a:effectLst/>
              <a:uLnTx/>
              <a:uFillTx/>
              <a:latin typeface="+mn-lt"/>
              <a:ea typeface="+mn-ea"/>
              <a:cs typeface="+mn-cs"/>
            </a:rPr>
            <a:t>となり、類似団体平均を</a:t>
          </a:r>
          <a:r>
            <a:rPr kumimoji="1" lang="en-US" altLang="ja-JP" sz="900" b="0" i="0" u="none" strike="noStrike" kern="0" cap="none" spc="0" normalizeH="0" baseline="0" noProof="0">
              <a:ln>
                <a:noFill/>
              </a:ln>
              <a:solidFill>
                <a:prstClr val="black"/>
              </a:solidFill>
              <a:effectLst/>
              <a:uLnTx/>
              <a:uFillTx/>
              <a:latin typeface="+mn-lt"/>
              <a:ea typeface="+mn-ea"/>
              <a:cs typeface="+mn-cs"/>
            </a:rPr>
            <a:t>0.09</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基準財政収入額は</a:t>
          </a:r>
          <a:r>
            <a:rPr kumimoji="1" lang="ja-JP" altLang="en-US" sz="900" b="0" i="0" u="none" strike="noStrike" kern="0" cap="none" spc="0" normalizeH="0" baseline="0" noProof="0">
              <a:ln>
                <a:noFill/>
              </a:ln>
              <a:solidFill>
                <a:prstClr val="black"/>
              </a:solidFill>
              <a:effectLst/>
              <a:uLnTx/>
              <a:uFillTx/>
              <a:latin typeface="+mn-lt"/>
              <a:ea typeface="+mn-ea"/>
              <a:cs typeface="+mn-cs"/>
            </a:rPr>
            <a:t>、市町村民税（所得割）</a:t>
          </a:r>
          <a:r>
            <a:rPr kumimoji="1" lang="ja-JP" altLang="ja-JP" sz="900" b="0" i="0" u="none" strike="noStrike" kern="0" cap="none" spc="0" normalizeH="0" baseline="0" noProof="0">
              <a:ln>
                <a:noFill/>
              </a:ln>
              <a:solidFill>
                <a:prstClr val="black"/>
              </a:solidFill>
              <a:effectLst/>
              <a:uLnTx/>
              <a:uFillTx/>
              <a:latin typeface="+mn-lt"/>
              <a:ea typeface="+mn-ea"/>
              <a:cs typeface="+mn-cs"/>
            </a:rPr>
            <a:t>が</a:t>
          </a:r>
          <a:r>
            <a:rPr kumimoji="1" lang="en-US" altLang="ja-JP" sz="900" b="0" i="0" u="none" strike="noStrike" kern="0" cap="none" spc="0" normalizeH="0" baseline="0" noProof="0">
              <a:ln>
                <a:noFill/>
              </a:ln>
              <a:solidFill>
                <a:prstClr val="black"/>
              </a:solidFill>
              <a:effectLst/>
              <a:uLnTx/>
              <a:uFillTx/>
              <a:latin typeface="+mn-lt"/>
              <a:ea typeface="+mn-ea"/>
              <a:cs typeface="+mn-cs"/>
            </a:rPr>
            <a:t>206,239</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5.3</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法人事業税交付金</a:t>
          </a:r>
          <a:r>
            <a:rPr kumimoji="1" lang="ja-JP" altLang="ja-JP" sz="900" b="0" i="0" u="none" strike="noStrike" kern="0" cap="none" spc="0" normalizeH="0" baseline="0" noProof="0">
              <a:ln>
                <a:noFill/>
              </a:ln>
              <a:solidFill>
                <a:prstClr val="black"/>
              </a:solidFill>
              <a:effectLst/>
              <a:uLnTx/>
              <a:uFillTx/>
              <a:latin typeface="+mn-lt"/>
              <a:ea typeface="+mn-ea"/>
              <a:cs typeface="+mn-cs"/>
            </a:rPr>
            <a:t>が</a:t>
          </a:r>
          <a:r>
            <a:rPr kumimoji="1" lang="en-US" altLang="ja-JP" sz="900" b="0" i="0" u="none" strike="noStrike" kern="0" cap="none" spc="0" normalizeH="0" baseline="0" noProof="0">
              <a:ln>
                <a:noFill/>
              </a:ln>
              <a:solidFill>
                <a:prstClr val="black"/>
              </a:solidFill>
              <a:effectLst/>
              <a:uLnTx/>
              <a:uFillTx/>
              <a:latin typeface="+mn-lt"/>
              <a:ea typeface="+mn-ea"/>
              <a:cs typeface="+mn-cs"/>
            </a:rPr>
            <a:t>74,542</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109.6</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などにより、前年度比で</a:t>
          </a:r>
          <a:r>
            <a:rPr kumimoji="1" lang="en-US" altLang="ja-JP" sz="900" b="0" i="0" u="none" strike="noStrike" kern="0" cap="none" spc="0" normalizeH="0" baseline="0" noProof="0">
              <a:ln>
                <a:noFill/>
              </a:ln>
              <a:solidFill>
                <a:prstClr val="black"/>
              </a:solidFill>
              <a:effectLst/>
              <a:uLnTx/>
              <a:uFillTx/>
              <a:latin typeface="+mn-lt"/>
              <a:ea typeface="+mn-ea"/>
              <a:cs typeface="+mn-cs"/>
            </a:rPr>
            <a:t>1,059,434</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8.1</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また、基準財政需要額は、</a:t>
          </a:r>
          <a:r>
            <a:rPr kumimoji="1" lang="ja-JP" altLang="en-US" sz="900" b="0" i="0" u="none" strike="noStrike" kern="0" cap="none" spc="0" normalizeH="0" baseline="0" noProof="0">
              <a:ln>
                <a:noFill/>
              </a:ln>
              <a:solidFill>
                <a:prstClr val="black"/>
              </a:solidFill>
              <a:effectLst/>
              <a:uLnTx/>
              <a:uFillTx/>
              <a:latin typeface="+mn-lt"/>
              <a:ea typeface="+mn-ea"/>
              <a:cs typeface="+mn-cs"/>
            </a:rPr>
            <a:t>包括算定経費（人口）</a:t>
          </a:r>
          <a:r>
            <a:rPr kumimoji="1" lang="ja-JP" altLang="ja-JP" sz="900" b="0" i="0" u="none" strike="noStrike" kern="0" cap="none" spc="0" normalizeH="0" baseline="0" noProof="0">
              <a:ln>
                <a:noFill/>
              </a:ln>
              <a:solidFill>
                <a:prstClr val="black"/>
              </a:solidFill>
              <a:effectLst/>
              <a:uLnTx/>
              <a:uFillTx/>
              <a:latin typeface="+mn-lt"/>
              <a:ea typeface="+mn-ea"/>
              <a:cs typeface="+mn-cs"/>
            </a:rPr>
            <a:t>が</a:t>
          </a:r>
          <a:r>
            <a:rPr kumimoji="1" lang="en-US" altLang="ja-JP" sz="900" b="0" i="0" u="none" strike="noStrike" kern="0" cap="none" spc="0" normalizeH="0" baseline="0" noProof="0">
              <a:ln>
                <a:noFill/>
              </a:ln>
              <a:solidFill>
                <a:prstClr val="black"/>
              </a:solidFill>
              <a:effectLst/>
              <a:uLnTx/>
              <a:uFillTx/>
              <a:latin typeface="+mn-lt"/>
              <a:ea typeface="+mn-ea"/>
              <a:cs typeface="+mn-cs"/>
            </a:rPr>
            <a:t>113,023</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6.9</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消防費が</a:t>
          </a:r>
          <a:r>
            <a:rPr kumimoji="1" lang="en-US" altLang="ja-JP" sz="900" b="0" i="0" u="none" strike="noStrike" kern="0" cap="none" spc="0" normalizeH="0" baseline="0" noProof="0">
              <a:ln>
                <a:noFill/>
              </a:ln>
              <a:solidFill>
                <a:prstClr val="black"/>
              </a:solidFill>
              <a:effectLst/>
              <a:uLnTx/>
              <a:uFillTx/>
              <a:latin typeface="+mn-lt"/>
              <a:ea typeface="+mn-ea"/>
              <a:cs typeface="+mn-cs"/>
            </a:rPr>
            <a:t>33,447</a:t>
          </a:r>
          <a:r>
            <a:rPr kumimoji="1" lang="ja-JP" altLang="en-US"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2.8</a:t>
          </a:r>
          <a:r>
            <a:rPr kumimoji="1" lang="ja-JP" altLang="en-US" sz="900" b="0" i="0" u="none" strike="noStrike" kern="0" cap="none" spc="0" normalizeH="0" baseline="0" noProof="0">
              <a:ln>
                <a:noFill/>
              </a:ln>
              <a:solidFill>
                <a:prstClr val="black"/>
              </a:solidFill>
              <a:effectLst/>
              <a:uLnTx/>
              <a:uFillTx/>
              <a:latin typeface="+mn-lt"/>
              <a:ea typeface="+mn-ea"/>
              <a:cs typeface="+mn-cs"/>
            </a:rPr>
            <a:t>％）の減となる一方で、臨時財政対策債発行可能額が</a:t>
          </a:r>
          <a:r>
            <a:rPr kumimoji="1" lang="en-US" altLang="ja-JP" sz="900" b="0" i="0" u="none" strike="noStrike" kern="0" cap="none" spc="0" normalizeH="0" baseline="0" noProof="0">
              <a:ln>
                <a:noFill/>
              </a:ln>
              <a:solidFill>
                <a:prstClr val="black"/>
              </a:solidFill>
              <a:effectLst/>
              <a:uLnTx/>
              <a:uFillTx/>
              <a:latin typeface="+mn-lt"/>
              <a:ea typeface="+mn-ea"/>
              <a:cs typeface="+mn-cs"/>
            </a:rPr>
            <a:t>1,199,820</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73.2</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の減となったことが算定における大きな増要因となり、</a:t>
          </a:r>
          <a:r>
            <a:rPr kumimoji="1" lang="ja-JP" altLang="ja-JP" sz="900" b="0" i="0" u="none" strike="noStrike" kern="0" cap="none" spc="0" normalizeH="0" baseline="0" noProof="0">
              <a:ln>
                <a:noFill/>
              </a:ln>
              <a:solidFill>
                <a:prstClr val="black"/>
              </a:solidFill>
              <a:effectLst/>
              <a:uLnTx/>
              <a:uFillTx/>
              <a:latin typeface="+mn-lt"/>
              <a:ea typeface="+mn-ea"/>
              <a:cs typeface="+mn-cs"/>
            </a:rPr>
            <a:t>前年度比で</a:t>
          </a:r>
          <a:r>
            <a:rPr kumimoji="1" lang="en-US" altLang="ja-JP" sz="900" b="0" i="0" u="none" strike="noStrike" kern="0" cap="none" spc="0" normalizeH="0" baseline="0" noProof="0">
              <a:ln>
                <a:noFill/>
              </a:ln>
              <a:solidFill>
                <a:prstClr val="black"/>
              </a:solidFill>
              <a:effectLst/>
              <a:uLnTx/>
              <a:uFillTx/>
              <a:latin typeface="+mn-lt"/>
              <a:ea typeface="+mn-ea"/>
              <a:cs typeface="+mn-cs"/>
            </a:rPr>
            <a:t>1,059,434</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8.1</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基準財政</a:t>
          </a:r>
          <a:r>
            <a:rPr kumimoji="1" lang="ja-JP" altLang="en-US" sz="900" b="0" i="0" u="none" strike="noStrike" kern="0" cap="none" spc="0" normalizeH="0" baseline="0" noProof="0">
              <a:ln>
                <a:noFill/>
              </a:ln>
              <a:solidFill>
                <a:prstClr val="black"/>
              </a:solidFill>
              <a:effectLst/>
              <a:uLnTx/>
              <a:uFillTx/>
              <a:latin typeface="+mn-lt"/>
              <a:ea typeface="+mn-ea"/>
              <a:cs typeface="+mn-cs"/>
            </a:rPr>
            <a:t>収入額</a:t>
          </a:r>
          <a:r>
            <a:rPr kumimoji="1" lang="ja-JP" altLang="ja-JP" sz="900" b="0" i="0" u="none" strike="noStrike" kern="0" cap="none" spc="0" normalizeH="0" baseline="0" noProof="0">
              <a:ln>
                <a:noFill/>
              </a:ln>
              <a:solidFill>
                <a:prstClr val="black"/>
              </a:solidFill>
              <a:effectLst/>
              <a:uLnTx/>
              <a:uFillTx/>
              <a:latin typeface="+mn-lt"/>
              <a:ea typeface="+mn-ea"/>
              <a:cs typeface="+mn-cs"/>
            </a:rPr>
            <a:t>は</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額となったが、基準財政</a:t>
          </a:r>
          <a:r>
            <a:rPr kumimoji="1" lang="ja-JP" altLang="en-US" sz="900" b="0" i="0" u="none" strike="noStrike" kern="0" cap="none" spc="0" normalizeH="0" baseline="0" noProof="0">
              <a:ln>
                <a:noFill/>
              </a:ln>
              <a:solidFill>
                <a:prstClr val="black"/>
              </a:solidFill>
              <a:effectLst/>
              <a:uLnTx/>
              <a:uFillTx/>
              <a:latin typeface="+mn-lt"/>
              <a:ea typeface="+mn-ea"/>
              <a:cs typeface="+mn-cs"/>
            </a:rPr>
            <a:t>需要</a:t>
          </a:r>
          <a:r>
            <a:rPr kumimoji="1" lang="ja-JP" altLang="ja-JP" sz="900" b="0" i="0" u="none" strike="noStrike" kern="0" cap="none" spc="0" normalizeH="0" baseline="0" noProof="0">
              <a:ln>
                <a:noFill/>
              </a:ln>
              <a:solidFill>
                <a:prstClr val="black"/>
              </a:solidFill>
              <a:effectLst/>
              <a:uLnTx/>
              <a:uFillTx/>
              <a:latin typeface="+mn-lt"/>
              <a:ea typeface="+mn-ea"/>
              <a:cs typeface="+mn-cs"/>
            </a:rPr>
            <a:t>額の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額の影響が大きかったため、単年度の財政力指数は減少した、</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ヵ年平均についても、前年度と比較し</a:t>
          </a:r>
          <a:r>
            <a:rPr kumimoji="1" lang="en-US" altLang="ja-JP" sz="900" b="0" i="0" u="none" strike="noStrike" kern="0" cap="none" spc="0" normalizeH="0" baseline="0" noProof="0">
              <a:ln>
                <a:noFill/>
              </a:ln>
              <a:solidFill>
                <a:prstClr val="black"/>
              </a:solidFill>
              <a:effectLst/>
              <a:uLnTx/>
              <a:uFillTx/>
              <a:latin typeface="+mn-lt"/>
              <a:ea typeface="+mn-ea"/>
              <a:cs typeface="+mn-cs"/>
            </a:rPr>
            <a:t>0.02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792383"/>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75216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73205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71195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7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518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705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6850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4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6649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92.8</a:t>
          </a:r>
          <a:r>
            <a:rPr kumimoji="1" lang="ja-JP" altLang="ja-JP" sz="1000" b="0" i="0" u="none" strike="noStrike" kern="0" cap="none" spc="0" normalizeH="0" baseline="0" noProof="0">
              <a:ln>
                <a:noFill/>
              </a:ln>
              <a:solidFill>
                <a:prstClr val="black"/>
              </a:solidFill>
              <a:effectLst/>
              <a:uLnTx/>
              <a:uFillTx/>
              <a:latin typeface="+mn-lt"/>
              <a:ea typeface="+mn-ea"/>
              <a:cs typeface="+mn-cs"/>
            </a:rPr>
            <a:t>％と前年度比で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2.0</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となり、類似団体平均を</a:t>
          </a:r>
          <a:r>
            <a:rPr kumimoji="1" lang="en-US" altLang="ja-JP" sz="1000" b="0" i="0" u="none" strike="noStrike" kern="0" cap="none" spc="0" normalizeH="0" baseline="0" noProof="0">
              <a:ln>
                <a:noFill/>
              </a:ln>
              <a:solidFill>
                <a:prstClr val="black"/>
              </a:solidFill>
              <a:effectLst/>
              <a:uLnTx/>
              <a:uFillTx/>
              <a:latin typeface="+mn-lt"/>
              <a:ea typeface="+mn-ea"/>
              <a:cs typeface="+mn-cs"/>
            </a:rPr>
            <a:t>0.7</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000" b="0" i="0" u="none" strike="noStrike" kern="0" cap="none" spc="0" normalizeH="0" baseline="0" noProof="0">
              <a:ln>
                <a:noFill/>
              </a:ln>
              <a:solidFill>
                <a:prstClr val="black"/>
              </a:solidFill>
              <a:effectLst/>
              <a:uLnTx/>
              <a:uFillTx/>
              <a:latin typeface="+mn-lt"/>
              <a:ea typeface="+mn-ea"/>
              <a:cs typeface="+mn-cs"/>
            </a:rPr>
            <a:t>上</a:t>
          </a:r>
          <a:r>
            <a:rPr kumimoji="1" lang="ja-JP" altLang="ja-JP" sz="1000" b="0" i="0" u="none" strike="noStrike" kern="0" cap="none" spc="0" normalizeH="0" baseline="0" noProof="0">
              <a:ln>
                <a:noFill/>
              </a:ln>
              <a:solidFill>
                <a:prstClr val="black"/>
              </a:solidFill>
              <a:effectLst/>
              <a:uLnTx/>
              <a:uFillTx/>
              <a:latin typeface="+mn-lt"/>
              <a:ea typeface="+mn-ea"/>
              <a:cs typeface="+mn-cs"/>
            </a:rPr>
            <a:t>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経常収支比率の算定における分母について、</a:t>
          </a:r>
          <a:r>
            <a:rPr kumimoji="1" lang="ja-JP" altLang="en-US" sz="1000" b="0" i="0" u="none" strike="noStrike" kern="0" cap="none" spc="0" normalizeH="0" baseline="0" noProof="0">
              <a:ln>
                <a:noFill/>
              </a:ln>
              <a:solidFill>
                <a:prstClr val="black"/>
              </a:solidFill>
              <a:effectLst/>
              <a:uLnTx/>
              <a:uFillTx/>
              <a:latin typeface="+mn-lt"/>
              <a:ea typeface="+mn-ea"/>
              <a:cs typeface="+mn-cs"/>
            </a:rPr>
            <a:t>地方税</a:t>
          </a:r>
          <a:r>
            <a:rPr kumimoji="1" lang="ja-JP" altLang="ja-JP" sz="1000" b="0" i="0" u="none" strike="noStrike" kern="0" cap="none" spc="0" normalizeH="0" baseline="0" noProof="0">
              <a:ln>
                <a:noFill/>
              </a:ln>
              <a:solidFill>
                <a:prstClr val="black"/>
              </a:solidFill>
              <a:effectLst/>
              <a:uLnTx/>
              <a:uFillTx/>
              <a:latin typeface="+mn-lt"/>
              <a:ea typeface="+mn-ea"/>
              <a:cs typeface="+mn-cs"/>
            </a:rPr>
            <a:t>や地方交付税</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増</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となる一方で、臨時財政対策債の減</a:t>
          </a:r>
          <a:r>
            <a:rPr kumimoji="1" lang="ja-JP" altLang="ja-JP" sz="1000" b="0" i="0" u="none" strike="noStrike" kern="0" cap="none" spc="0" normalizeH="0" baseline="0" noProof="0">
              <a:ln>
                <a:noFill/>
              </a:ln>
              <a:solidFill>
                <a:prstClr val="black"/>
              </a:solidFill>
              <a:effectLst/>
              <a:uLnTx/>
              <a:uFillTx/>
              <a:latin typeface="+mn-lt"/>
              <a:ea typeface="+mn-ea"/>
              <a:cs typeface="+mn-cs"/>
            </a:rPr>
            <a:t>等により、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23,651</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となり、分子については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物件</a:t>
          </a:r>
          <a:r>
            <a:rPr kumimoji="1" lang="ja-JP" altLang="ja-JP" sz="1000" b="0" i="0" u="none" strike="noStrike" kern="0" cap="none" spc="0" normalizeH="0" baseline="0" noProof="0">
              <a:ln>
                <a:noFill/>
              </a:ln>
              <a:solidFill>
                <a:prstClr val="black"/>
              </a:solidFill>
              <a:effectLst/>
              <a:uLnTx/>
              <a:uFillTx/>
              <a:latin typeface="+mn-lt"/>
              <a:ea typeface="+mn-ea"/>
              <a:cs typeface="+mn-cs"/>
            </a:rPr>
            <a:t>費や</a:t>
          </a:r>
          <a:r>
            <a:rPr kumimoji="1" lang="ja-JP" altLang="en-US" sz="1000" b="0" i="0" u="none" strike="noStrike" kern="0" cap="none" spc="0" normalizeH="0" baseline="0" noProof="0">
              <a:ln>
                <a:noFill/>
              </a:ln>
              <a:solidFill>
                <a:prstClr val="black"/>
              </a:solidFill>
              <a:effectLst/>
              <a:uLnTx/>
              <a:uFillTx/>
              <a:latin typeface="+mn-lt"/>
              <a:ea typeface="+mn-ea"/>
              <a:cs typeface="+mn-cs"/>
            </a:rPr>
            <a:t>扶助費</a:t>
          </a:r>
          <a:r>
            <a:rPr kumimoji="1" lang="ja-JP" altLang="ja-JP" sz="1000" b="0" i="0" u="none" strike="noStrike" kern="0" cap="none" spc="0" normalizeH="0" baseline="0" noProof="0">
              <a:ln>
                <a:noFill/>
              </a:ln>
              <a:solidFill>
                <a:prstClr val="black"/>
              </a:solidFill>
              <a:effectLst/>
              <a:uLnTx/>
              <a:uFillTx/>
              <a:latin typeface="+mn-lt"/>
              <a:ea typeface="+mn-ea"/>
              <a:cs typeface="+mn-cs"/>
            </a:rPr>
            <a:t>等</a:t>
          </a:r>
          <a:r>
            <a:rPr kumimoji="1" lang="ja-JP" altLang="en-US" sz="1000" b="0" i="0" u="none" strike="noStrike" kern="0" cap="none" spc="0" normalizeH="0" baseline="0" noProof="0">
              <a:ln>
                <a:noFill/>
              </a:ln>
              <a:solidFill>
                <a:prstClr val="black"/>
              </a:solidFill>
              <a:effectLst/>
              <a:uLnTx/>
              <a:uFillTx/>
              <a:latin typeface="+mn-lt"/>
              <a:ea typeface="+mn-ea"/>
              <a:cs typeface="+mn-cs"/>
            </a:rPr>
            <a:t>の増等</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346,189</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2.1</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分子の</a:t>
          </a:r>
          <a:r>
            <a:rPr kumimoji="1" lang="ja-JP" altLang="ja-JP" sz="1000" b="0" i="0" u="none" strike="noStrike" kern="0" cap="none" spc="0" normalizeH="0" baseline="0" noProof="0">
              <a:ln>
                <a:noFill/>
              </a:ln>
              <a:solidFill>
                <a:prstClr val="black"/>
              </a:solidFill>
              <a:effectLst/>
              <a:uLnTx/>
              <a:uFillTx/>
              <a:latin typeface="+mn-lt"/>
              <a:ea typeface="+mn-ea"/>
              <a:cs typeface="+mn-cs"/>
            </a:rPr>
            <a:t>増加</a:t>
          </a:r>
          <a:r>
            <a:rPr kumimoji="1" lang="ja-JP" altLang="en-US" sz="1000" b="0" i="0" u="none" strike="noStrike" kern="0" cap="none" spc="0" normalizeH="0" baseline="0" noProof="0">
              <a:ln>
                <a:noFill/>
              </a:ln>
              <a:solidFill>
                <a:prstClr val="black"/>
              </a:solidFill>
              <a:effectLst/>
              <a:uLnTx/>
              <a:uFillTx/>
              <a:latin typeface="+mn-lt"/>
              <a:ea typeface="+mn-ea"/>
              <a:cs typeface="+mn-cs"/>
            </a:rPr>
            <a:t>の影響により、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2.0</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東大和市第６次行政改革大綱の取組みに基づき、経常収支比率を</a:t>
          </a:r>
          <a:r>
            <a:rPr kumimoji="1" lang="en-US" altLang="ja-JP" sz="1000" b="0" i="0" u="none" strike="noStrike" kern="0" cap="none" spc="0" normalizeH="0" baseline="0" noProof="0">
              <a:ln>
                <a:noFill/>
              </a:ln>
              <a:solidFill>
                <a:prstClr val="black"/>
              </a:solidFill>
              <a:effectLst/>
              <a:uLnTx/>
              <a:uFillTx/>
              <a:latin typeface="+mn-lt"/>
              <a:ea typeface="+mn-ea"/>
              <a:cs typeface="+mn-cs"/>
            </a:rPr>
            <a:t>90.0</a:t>
          </a:r>
          <a:r>
            <a:rPr kumimoji="1" lang="ja-JP" altLang="ja-JP" sz="1000" b="0" i="0" u="none" strike="noStrike" kern="0" cap="none" spc="0" normalizeH="0" baseline="0" noProof="0">
              <a:ln>
                <a:noFill/>
              </a:ln>
              <a:solidFill>
                <a:prstClr val="black"/>
              </a:solidFill>
              <a:effectLst/>
              <a:uLnTx/>
              <a:uFillTx/>
              <a:latin typeface="+mn-lt"/>
              <a:ea typeface="+mn-ea"/>
              <a:cs typeface="+mn-cs"/>
            </a:rPr>
            <a:t>％以内に抑え、弾力的な財政運営を目指す。</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47413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619316"/>
          <a:ext cx="76200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619316"/>
          <a:ext cx="8128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66</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723880"/>
          <a:ext cx="8128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66</xdr:row>
      <xdr:rowOff>10160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901256"/>
          <a:ext cx="793750" cy="1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5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729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7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5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65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673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1027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8542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93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人口一人当たりの人件費・物件費等決算額は、</a:t>
          </a:r>
          <a:r>
            <a:rPr kumimoji="1" lang="en-US" altLang="ja-JP" sz="1000" b="0" i="0" u="none" strike="noStrike" kern="0" cap="none" spc="0" normalizeH="0" baseline="0" noProof="0">
              <a:ln>
                <a:noFill/>
              </a:ln>
              <a:solidFill>
                <a:prstClr val="black"/>
              </a:solidFill>
              <a:effectLst/>
              <a:uLnTx/>
              <a:uFillTx/>
              <a:latin typeface="+mn-lt"/>
              <a:ea typeface="+mn-ea"/>
              <a:cs typeface="+mn-cs"/>
            </a:rPr>
            <a:t>125,865</a:t>
          </a:r>
          <a:r>
            <a:rPr kumimoji="1" lang="ja-JP" altLang="ja-JP" sz="1000" b="0" i="0" u="none" strike="noStrike" kern="0" cap="none" spc="0" normalizeH="0" baseline="0" noProof="0">
              <a:ln>
                <a:noFill/>
              </a:ln>
              <a:solidFill>
                <a:prstClr val="black"/>
              </a:solidFill>
              <a:effectLst/>
              <a:uLnTx/>
              <a:uFillTx/>
              <a:latin typeface="+mn-lt"/>
              <a:ea typeface="+mn-ea"/>
              <a:cs typeface="+mn-cs"/>
            </a:rPr>
            <a:t>円で類似団体平均を</a:t>
          </a:r>
          <a:r>
            <a:rPr kumimoji="1" lang="en-US" altLang="ja-JP" sz="1000" b="0" i="0" u="none" strike="noStrike" kern="0" cap="none" spc="0" normalizeH="0" baseline="0" noProof="0">
              <a:ln>
                <a:noFill/>
              </a:ln>
              <a:solidFill>
                <a:prstClr val="black"/>
              </a:solidFill>
              <a:effectLst/>
              <a:uLnTx/>
              <a:uFillTx/>
              <a:latin typeface="+mn-lt"/>
              <a:ea typeface="+mn-ea"/>
              <a:cs typeface="+mn-cs"/>
            </a:rPr>
            <a:t>10,723</a:t>
          </a:r>
          <a:r>
            <a:rPr kumimoji="1" lang="ja-JP" altLang="ja-JP" sz="1000" b="0" i="0" u="none" strike="noStrike" kern="0" cap="none" spc="0" normalizeH="0" baseline="0" noProof="0">
              <a:ln>
                <a:noFill/>
              </a:ln>
              <a:solidFill>
                <a:prstClr val="black"/>
              </a:solidFill>
              <a:effectLst/>
              <a:uLnTx/>
              <a:uFillTx/>
              <a:latin typeface="+mn-lt"/>
              <a:ea typeface="+mn-ea"/>
              <a:cs typeface="+mn-cs"/>
            </a:rPr>
            <a:t>円下回っている。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前年度比では、人件費は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49,382</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1.1</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となり、物件費は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566,089</a:t>
          </a:r>
          <a:r>
            <a:rPr kumimoji="1" lang="ja-JP" altLang="en-US"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10.1</a:t>
          </a:r>
          <a:r>
            <a:rPr kumimoji="1" lang="ja-JP" altLang="en-US" sz="1000" b="0" i="0" u="none" strike="noStrike" kern="0" cap="none" spc="0" normalizeH="0" baseline="0" noProof="0">
              <a:ln>
                <a:noFill/>
              </a:ln>
              <a:solidFill>
                <a:prstClr val="black"/>
              </a:solidFill>
              <a:effectLst/>
              <a:uLnTx/>
              <a:uFillTx/>
              <a:latin typeface="+mn-lt"/>
              <a:ea typeface="+mn-ea"/>
              <a:cs typeface="+mn-cs"/>
            </a:rPr>
            <a:t>％）の増となった。</a:t>
          </a:r>
          <a:br>
            <a:rPr kumimoji="1" lang="en-US" altLang="ja-JP" sz="1000" b="0" i="0" u="none" strike="noStrike" kern="0" cap="none" spc="0" normalizeH="0" baseline="0" noProof="0">
              <a:ln>
                <a:noFill/>
              </a:ln>
              <a:solidFill>
                <a:prstClr val="black"/>
              </a:solidFill>
              <a:effectLst/>
              <a:uLnTx/>
              <a:uFillTx/>
              <a:latin typeface="+mn-lt"/>
              <a:ea typeface="+mn-ea"/>
              <a:cs typeface="+mn-cs"/>
            </a:rPr>
          </a:br>
          <a:r>
            <a:rPr kumimoji="1" lang="ja-JP" altLang="en-US" sz="1000" b="0" i="0" u="none" strike="noStrike" kern="0" cap="none" spc="0" normalizeH="0" baseline="0" noProof="0">
              <a:ln>
                <a:noFill/>
              </a:ln>
              <a:solidFill>
                <a:prstClr val="black"/>
              </a:solidFill>
              <a:effectLst/>
              <a:uLnTx/>
              <a:uFillTx/>
              <a:latin typeface="+mn-lt"/>
              <a:ea typeface="+mn-ea"/>
              <a:cs typeface="+mn-cs"/>
            </a:rPr>
            <a:t>　人件費は、休職者や育休者等に係る一般職給料の減等により</a:t>
          </a:r>
          <a:r>
            <a:rPr kumimoji="0" lang="ja-JP" altLang="en-US" sz="1000" b="0" i="0" u="none" strike="noStrike" kern="0" cap="none" spc="0" normalizeH="0" baseline="0" noProof="0">
              <a:ln>
                <a:noFill/>
              </a:ln>
              <a:solidFill>
                <a:prstClr val="black"/>
              </a:solidFill>
              <a:effectLst/>
              <a:uLnTx/>
              <a:uFillTx/>
              <a:latin typeface="+mn-lt"/>
              <a:ea typeface="+mn-ea"/>
              <a:cs typeface="+mn-cs"/>
            </a:rPr>
            <a:t>減となった。物件費は、</a:t>
          </a:r>
          <a:r>
            <a:rPr kumimoji="1" lang="ja-JP" altLang="en-US" sz="1000" b="0" i="0" u="none" strike="noStrike" kern="0" cap="none" spc="0" normalizeH="0" baseline="0" noProof="0">
              <a:ln>
                <a:noFill/>
              </a:ln>
              <a:solidFill>
                <a:prstClr val="black"/>
              </a:solidFill>
              <a:effectLst/>
              <a:uLnTx/>
              <a:uFillTx/>
              <a:latin typeface="+mn-lt"/>
              <a:ea typeface="+mn-ea"/>
              <a:cs typeface="+mn-cs"/>
            </a:rPr>
            <a:t>電子決済を活用した消費活性化事業委託料、図書館（分館）の指定管理委託料の増、小・中学校をはじめとした各公共施設等の増等により増となった。</a:t>
          </a:r>
          <a:br>
            <a:rPr kumimoji="1" lang="en-US" altLang="ja-JP" sz="1000" b="0" i="0" u="none" strike="noStrike" kern="0" cap="none" spc="0" normalizeH="0" baseline="0" noProof="0">
              <a:ln>
                <a:noFill/>
              </a:ln>
              <a:solidFill>
                <a:prstClr val="black"/>
              </a:solidFill>
              <a:effectLst/>
              <a:uLnTx/>
              <a:uFillTx/>
              <a:latin typeface="+mn-lt"/>
              <a:ea typeface="+mn-ea"/>
              <a:cs typeface="+mn-cs"/>
            </a:rPr>
          </a:br>
          <a:r>
            <a:rPr kumimoji="1" lang="ja-JP" altLang="en-US" sz="1000" b="0" i="0" u="none" strike="noStrike" kern="0" cap="none" spc="0" normalizeH="0" baseline="0" noProof="0">
              <a:ln>
                <a:noFill/>
              </a:ln>
              <a:solidFill>
                <a:prstClr val="black"/>
              </a:solidFill>
              <a:effectLst/>
              <a:uLnTx/>
              <a:uFillTx/>
              <a:latin typeface="+mn-lt"/>
              <a:ea typeface="+mn-ea"/>
              <a:cs typeface="+mn-cs"/>
            </a:rPr>
            <a:t>　このことにより、一人</a:t>
          </a:r>
          <a:r>
            <a:rPr kumimoji="1" lang="ja-JP" altLang="ja-JP" sz="1000" b="0" i="0" u="none" strike="noStrike" kern="0" cap="none" spc="0" normalizeH="0" baseline="0" noProof="0">
              <a:ln>
                <a:noFill/>
              </a:ln>
              <a:solidFill>
                <a:prstClr val="black"/>
              </a:solidFill>
              <a:effectLst/>
              <a:uLnTx/>
              <a:uFillTx/>
              <a:latin typeface="+mn-lt"/>
              <a:ea typeface="+mn-ea"/>
              <a:cs typeface="+mn-cs"/>
            </a:rPr>
            <a:t>当たりの決算額が</a:t>
          </a:r>
          <a:r>
            <a:rPr kumimoji="1" lang="en-US" altLang="ja-JP" sz="1000" b="0" i="0" u="none" strike="noStrike" kern="0" cap="none" spc="0" normalizeH="0" baseline="0" noProof="0">
              <a:ln>
                <a:noFill/>
              </a:ln>
              <a:solidFill>
                <a:prstClr val="black"/>
              </a:solidFill>
              <a:effectLst/>
              <a:uLnTx/>
              <a:uFillTx/>
              <a:latin typeface="+mn-lt"/>
              <a:ea typeface="+mn-ea"/>
              <a:cs typeface="+mn-cs"/>
            </a:rPr>
            <a:t>6,765</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18687</xdr:rowOff>
    </xdr:from>
    <xdr:to>
      <xdr:col>23</xdr:col>
      <xdr:colOff>133350</xdr:colOff>
      <xdr:row>82</xdr:row>
      <xdr:rowOff>96420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765167"/>
          <a:ext cx="762000" cy="7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88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18687</xdr:rowOff>
    </xdr:from>
    <xdr:to>
      <xdr:col>19</xdr:col>
      <xdr:colOff>133350</xdr:colOff>
      <xdr:row>82</xdr:row>
      <xdr:rowOff>43024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940050" y="13765167"/>
          <a:ext cx="8128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9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31304</xdr:rowOff>
    </xdr:from>
    <xdr:to>
      <xdr:col>15</xdr:col>
      <xdr:colOff>82550</xdr:colOff>
      <xdr:row>82</xdr:row>
      <xdr:rowOff>43024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610144"/>
          <a:ext cx="812800" cy="17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8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148726</xdr:rowOff>
    </xdr:from>
    <xdr:to>
      <xdr:col>11</xdr:col>
      <xdr:colOff>31750</xdr:colOff>
      <xdr:row>81</xdr:row>
      <xdr:rowOff>31304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559926"/>
          <a:ext cx="793750" cy="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7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69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45620</xdr:rowOff>
    </xdr:from>
    <xdr:to>
      <xdr:col>23</xdr:col>
      <xdr:colOff>184150</xdr:colOff>
      <xdr:row>82</xdr:row>
      <xdr:rowOff>147220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7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62147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6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139337</xdr:rowOff>
    </xdr:from>
    <xdr:to>
      <xdr:col>19</xdr:col>
      <xdr:colOff>184150</xdr:colOff>
      <xdr:row>82</xdr:row>
      <xdr:rowOff>69487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718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79664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49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163674</xdr:rowOff>
    </xdr:from>
    <xdr:to>
      <xdr:col>15</xdr:col>
      <xdr:colOff>133350</xdr:colOff>
      <xdr:row>82</xdr:row>
      <xdr:rowOff>93824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74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104001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51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151954</xdr:rowOff>
    </xdr:from>
    <xdr:to>
      <xdr:col>11</xdr:col>
      <xdr:colOff>82550</xdr:colOff>
      <xdr:row>81</xdr:row>
      <xdr:rowOff>82104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5631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92281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33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97926</xdr:rowOff>
    </xdr:from>
    <xdr:to>
      <xdr:col>7</xdr:col>
      <xdr:colOff>31750</xdr:colOff>
      <xdr:row>81</xdr:row>
      <xdr:rowOff>28076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5091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38253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28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ラスパイレス指数は、職員構成の変動により令和元年度と比較し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en-US" sz="1100" b="0" i="0" u="none" strike="noStrike" kern="0" cap="none" spc="0" normalizeH="0" baseline="0" noProof="0">
              <a:ln>
                <a:noFill/>
              </a:ln>
              <a:solidFill>
                <a:prstClr val="black"/>
              </a:solidFill>
              <a:effectLst/>
              <a:uLnTx/>
              <a:uFillTx/>
              <a:latin typeface="+mn-lt"/>
              <a:ea typeface="+mn-ea"/>
              <a:cs typeface="+mn-cs"/>
            </a:rPr>
            <a:t>ポ</a:t>
          </a:r>
          <a:r>
            <a:rPr kumimoji="1" lang="ja-JP" altLang="ja-JP" sz="1100" b="0" i="0" u="none" strike="noStrike" kern="0" cap="none" spc="0" normalizeH="0" baseline="0" noProof="0">
              <a:ln>
                <a:noFill/>
              </a:ln>
              <a:solidFill>
                <a:prstClr val="black"/>
              </a:solidFill>
              <a:effectLst/>
              <a:uLnTx/>
              <a:uFillTx/>
              <a:latin typeface="+mn-lt"/>
              <a:ea typeface="+mn-ea"/>
              <a:cs typeface="+mn-cs"/>
            </a:rPr>
            <a:t>イント減少し、</a:t>
          </a:r>
          <a:r>
            <a:rPr kumimoji="1" lang="en-US" altLang="ja-JP" sz="1100" b="0" i="0" u="none" strike="noStrike" kern="0" cap="none" spc="0" normalizeH="0" baseline="0" noProof="0">
              <a:ln>
                <a:noFill/>
              </a:ln>
              <a:solidFill>
                <a:prstClr val="black"/>
              </a:solidFill>
              <a:effectLst/>
              <a:uLnTx/>
              <a:uFillTx/>
              <a:latin typeface="+mn-lt"/>
              <a:ea typeface="+mn-ea"/>
              <a:cs typeface="+mn-cs"/>
            </a:rPr>
            <a:t>99.8</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今年度も、東京都人事委員会勧告に準拠した給与改定を行うなど給与の適正化に努める。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752320"/>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89</xdr:row>
      <xdr:rowOff>907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903960" y="14769556"/>
          <a:ext cx="80899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4890206"/>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293600" y="1489020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27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6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5960" y="147225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8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8738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9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83940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9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839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9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職員数については、東大和市第</a:t>
          </a:r>
          <a:r>
            <a:rPr kumimoji="1" lang="en-US" altLang="ja-JP" sz="900" b="0" i="0" u="none" strike="noStrike" kern="0" cap="none" spc="0" normalizeH="0" baseline="0" noProof="0">
              <a:ln>
                <a:noFill/>
              </a:ln>
              <a:solidFill>
                <a:prstClr val="black"/>
              </a:solidFill>
              <a:effectLst/>
              <a:uLnTx/>
              <a:uFillTx/>
              <a:latin typeface="+mn-lt"/>
              <a:ea typeface="+mn-ea"/>
              <a:cs typeface="+mn-cs"/>
            </a:rPr>
            <a:t>6</a:t>
          </a:r>
          <a:r>
            <a:rPr kumimoji="1" lang="ja-JP" altLang="ja-JP" sz="900" b="0" i="0" u="none" strike="noStrike" kern="0" cap="none" spc="0" normalizeH="0" baseline="0" noProof="0">
              <a:ln>
                <a:noFill/>
              </a:ln>
              <a:solidFill>
                <a:prstClr val="black"/>
              </a:solidFill>
              <a:effectLst/>
              <a:uLnTx/>
              <a:uFillTx/>
              <a:latin typeface="+mn-lt"/>
              <a:ea typeface="+mn-ea"/>
              <a:cs typeface="+mn-cs"/>
            </a:rPr>
            <a:t>次行政改革大綱（計画期間：</a:t>
          </a:r>
          <a:r>
            <a:rPr kumimoji="1" lang="ja-JP" altLang="en-US" sz="900" b="0" i="0" u="none" strike="noStrike" kern="0" cap="none" spc="0" normalizeH="0" baseline="0" noProof="0">
              <a:ln>
                <a:noFill/>
              </a:ln>
              <a:solidFill>
                <a:prstClr val="black"/>
              </a:solidFill>
              <a:effectLst/>
              <a:uLnTx/>
              <a:uFillTx/>
              <a:latin typeface="+mn-lt"/>
              <a:ea typeface="+mn-ea"/>
              <a:cs typeface="+mn-cs"/>
            </a:rPr>
            <a:t>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年度～令和</a:t>
          </a:r>
          <a:r>
            <a:rPr kumimoji="1" lang="en-US" altLang="ja-JP" sz="900" b="0" i="0" u="none" strike="noStrike" kern="0" cap="none" spc="0" normalizeH="0" baseline="0" noProof="0">
              <a:ln>
                <a:noFill/>
              </a:ln>
              <a:solidFill>
                <a:prstClr val="black"/>
              </a:solidFill>
              <a:effectLst/>
              <a:uLnTx/>
              <a:uFillTx/>
              <a:latin typeface="+mn-lt"/>
              <a:ea typeface="+mn-ea"/>
              <a:cs typeface="+mn-cs"/>
            </a:rPr>
            <a:t>8</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年度）に基づき、令和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年度の目標値である</a:t>
          </a:r>
          <a:r>
            <a:rPr kumimoji="1" lang="en-US" altLang="ja-JP" sz="900" b="0" i="0" u="none" strike="noStrike" kern="0" cap="none" spc="0" normalizeH="0" baseline="0" noProof="0">
              <a:ln>
                <a:noFill/>
              </a:ln>
              <a:solidFill>
                <a:prstClr val="black"/>
              </a:solidFill>
              <a:effectLst/>
              <a:uLnTx/>
              <a:uFillTx/>
              <a:latin typeface="+mn-lt"/>
              <a:ea typeface="+mn-ea"/>
              <a:cs typeface="+mn-cs"/>
            </a:rPr>
            <a:t>469</a:t>
          </a:r>
          <a:r>
            <a:rPr kumimoji="1" lang="ja-JP" altLang="ja-JP" sz="900" b="0" i="0" u="none" strike="noStrike" kern="0" cap="none" spc="0" normalizeH="0" baseline="0" noProof="0">
              <a:ln>
                <a:noFill/>
              </a:ln>
              <a:solidFill>
                <a:prstClr val="black"/>
              </a:solidFill>
              <a:effectLst/>
              <a:uLnTx/>
              <a:uFillTx/>
              <a:latin typeface="+mn-lt"/>
              <a:ea typeface="+mn-ea"/>
              <a:cs typeface="+mn-cs"/>
            </a:rPr>
            <a:t>人を基準とし、適正な定員管理を行った。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人口</a:t>
          </a:r>
          <a:r>
            <a:rPr kumimoji="1" lang="en-US" altLang="ja-JP" sz="900" b="0" i="0" u="none" strike="noStrike" kern="0" cap="none" spc="0" normalizeH="0" baseline="0" noProof="0">
              <a:ln>
                <a:noFill/>
              </a:ln>
              <a:solidFill>
                <a:prstClr val="black"/>
              </a:solidFill>
              <a:effectLst/>
              <a:uLnTx/>
              <a:uFillTx/>
              <a:latin typeface="+mn-lt"/>
              <a:ea typeface="+mn-ea"/>
              <a:cs typeface="+mn-cs"/>
            </a:rPr>
            <a:t>1,000</a:t>
          </a:r>
          <a:r>
            <a:rPr kumimoji="1" lang="ja-JP" altLang="ja-JP" sz="900" b="0" i="0" u="none" strike="noStrike" kern="0" cap="none" spc="0" normalizeH="0" baseline="0" noProof="0">
              <a:ln>
                <a:noFill/>
              </a:ln>
              <a:solidFill>
                <a:prstClr val="black"/>
              </a:solidFill>
              <a:effectLst/>
              <a:uLnTx/>
              <a:uFillTx/>
              <a:latin typeface="+mn-lt"/>
              <a:ea typeface="+mn-ea"/>
              <a:cs typeface="+mn-cs"/>
            </a:rPr>
            <a:t>人当たり職員数については、ここ</a:t>
          </a:r>
          <a:r>
            <a:rPr kumimoji="1" lang="en-US" altLang="ja-JP" sz="900" b="0" i="0" u="none" strike="noStrike" kern="0" cap="none" spc="0" normalizeH="0" baseline="0" noProof="0">
              <a:ln>
                <a:noFill/>
              </a:ln>
              <a:solidFill>
                <a:prstClr val="black"/>
              </a:solidFill>
              <a:effectLst/>
              <a:uLnTx/>
              <a:uFillTx/>
              <a:latin typeface="+mn-lt"/>
              <a:ea typeface="+mn-ea"/>
              <a:cs typeface="+mn-cs"/>
            </a:rPr>
            <a:t>5</a:t>
          </a:r>
          <a:r>
            <a:rPr kumimoji="1" lang="ja-JP" altLang="ja-JP" sz="900" b="0" i="0" u="none" strike="noStrike" kern="0" cap="none" spc="0" normalizeH="0" baseline="0" noProof="0">
              <a:ln>
                <a:noFill/>
              </a:ln>
              <a:solidFill>
                <a:prstClr val="black"/>
              </a:solidFill>
              <a:effectLst/>
              <a:uLnTx/>
              <a:uFillTx/>
              <a:latin typeface="+mn-lt"/>
              <a:ea typeface="+mn-ea"/>
              <a:cs typeface="+mn-cs"/>
            </a:rPr>
            <a:t>年間は横ばいで推移しており、全国平均、東京都平均及び類似団体平均をいずれも下回っている。これは、これまで民間活力等の積極的な活用として、指定管理者の導入や業務の民間委託化等を進めるとともに、組織・事務分掌の見直しによる職員の効率的な配置を行ってきたことによるものであ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今後についても、東大和市第</a:t>
          </a:r>
          <a:r>
            <a:rPr kumimoji="1" lang="en-US" altLang="ja-JP" sz="900" b="0" i="0" u="none" strike="noStrike" kern="0" cap="none" spc="0" normalizeH="0" baseline="0" noProof="0">
              <a:ln>
                <a:noFill/>
              </a:ln>
              <a:solidFill>
                <a:prstClr val="black"/>
              </a:solidFill>
              <a:effectLst/>
              <a:uLnTx/>
              <a:uFillTx/>
              <a:latin typeface="+mn-lt"/>
              <a:ea typeface="+mn-ea"/>
              <a:cs typeface="+mn-cs"/>
            </a:rPr>
            <a:t>6</a:t>
          </a:r>
          <a:r>
            <a:rPr kumimoji="1" lang="ja-JP" altLang="ja-JP" sz="900" b="0" i="0" u="none" strike="noStrike" kern="0" cap="none" spc="0" normalizeH="0" baseline="0" noProof="0">
              <a:ln>
                <a:noFill/>
              </a:ln>
              <a:solidFill>
                <a:prstClr val="black"/>
              </a:solidFill>
              <a:effectLst/>
              <a:uLnTx/>
              <a:uFillTx/>
              <a:latin typeface="+mn-lt"/>
              <a:ea typeface="+mn-ea"/>
              <a:cs typeface="+mn-cs"/>
            </a:rPr>
            <a:t>次行政改革大綱に基づき、引き続き、業務の民間委託化や継続的な組織・事務分掌の見直しを行うとともに、</a:t>
          </a:r>
          <a:r>
            <a:rPr kumimoji="1" lang="en-US" altLang="ja-JP" sz="900" b="0" i="0" u="none" strike="noStrike" kern="0" cap="none" spc="0" normalizeH="0" baseline="0" noProof="0">
              <a:ln>
                <a:noFill/>
              </a:ln>
              <a:solidFill>
                <a:prstClr val="black"/>
              </a:solidFill>
              <a:effectLst/>
              <a:uLnTx/>
              <a:uFillTx/>
              <a:latin typeface="+mn-lt"/>
              <a:ea typeface="+mn-ea"/>
              <a:cs typeface="+mn-cs"/>
            </a:rPr>
            <a:t>ICT</a:t>
          </a:r>
          <a:r>
            <a:rPr kumimoji="1" lang="ja-JP" altLang="ja-JP" sz="900" b="0" i="0" u="none" strike="noStrike" kern="0" cap="none" spc="0" normalizeH="0" baseline="0" noProof="0">
              <a:ln>
                <a:noFill/>
              </a:ln>
              <a:solidFill>
                <a:prstClr val="black"/>
              </a:solidFill>
              <a:effectLst/>
              <a:uLnTx/>
              <a:uFillTx/>
              <a:latin typeface="+mn-lt"/>
              <a:ea typeface="+mn-ea"/>
              <a:cs typeface="+mn-cs"/>
            </a:rPr>
            <a:t>活用による行政デジタル化の推進等により、適正な定員管理に努める。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62124</xdr:rowOff>
    </xdr:from>
    <xdr:to>
      <xdr:col>81</xdr:col>
      <xdr:colOff>44450</xdr:colOff>
      <xdr:row>59</xdr:row>
      <xdr:rowOff>66146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712950" y="9952884"/>
          <a:ext cx="762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66146</xdr:rowOff>
    </xdr:from>
    <xdr:to>
      <xdr:col>77</xdr:col>
      <xdr:colOff>44450</xdr:colOff>
      <xdr:row>59</xdr:row>
      <xdr:rowOff>66146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3960" y="995690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66146</xdr:rowOff>
    </xdr:from>
    <xdr:to>
      <xdr:col>72</xdr:col>
      <xdr:colOff>203200</xdr:colOff>
      <xdr:row>59</xdr:row>
      <xdr:rowOff>86254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106400" y="9956906"/>
          <a:ext cx="79756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78211</xdr:rowOff>
    </xdr:from>
    <xdr:to>
      <xdr:col>68</xdr:col>
      <xdr:colOff>152400</xdr:colOff>
      <xdr:row>59</xdr:row>
      <xdr:rowOff>86254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293600" y="9968971"/>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11324</xdr:rowOff>
    </xdr:from>
    <xdr:to>
      <xdr:col>81</xdr:col>
      <xdr:colOff>95250</xdr:colOff>
      <xdr:row>59</xdr:row>
      <xdr:rowOff>112924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99020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27851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975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15346</xdr:rowOff>
    </xdr:from>
    <xdr:to>
      <xdr:col>77</xdr:col>
      <xdr:colOff>95250</xdr:colOff>
      <xdr:row>59</xdr:row>
      <xdr:rowOff>116946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99061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127123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968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15346</xdr:rowOff>
    </xdr:from>
    <xdr:to>
      <xdr:col>73</xdr:col>
      <xdr:colOff>44450</xdr:colOff>
      <xdr:row>59</xdr:row>
      <xdr:rowOff>116946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9906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127123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35454</xdr:rowOff>
    </xdr:from>
    <xdr:to>
      <xdr:col>68</xdr:col>
      <xdr:colOff>203200</xdr:colOff>
      <xdr:row>59</xdr:row>
      <xdr:rowOff>137054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992621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147231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70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27411</xdr:rowOff>
    </xdr:from>
    <xdr:to>
      <xdr:col>64</xdr:col>
      <xdr:colOff>152400</xdr:colOff>
      <xdr:row>59</xdr:row>
      <xdr:rowOff>129011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99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139188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6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実質公債費比率は、類似団体平均を</a:t>
          </a:r>
          <a:r>
            <a:rPr kumimoji="1" lang="en-US" altLang="ja-JP" sz="1000" b="0" i="0" u="none" strike="noStrike" kern="0" cap="none" spc="0" normalizeH="0" baseline="0" noProof="0">
              <a:ln>
                <a:noFill/>
              </a:ln>
              <a:solidFill>
                <a:prstClr val="black"/>
              </a:solidFill>
              <a:effectLst/>
              <a:uLnTx/>
              <a:uFillTx/>
              <a:latin typeface="+mn-lt"/>
              <a:ea typeface="+mn-ea"/>
              <a:cs typeface="+mn-cs"/>
            </a:rPr>
            <a:t>6.6</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事業債の元金償還開始に伴う元利償還金の増等により、算定上の分子が前年度に比べ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57,844</a:t>
          </a:r>
          <a:r>
            <a:rPr kumimoji="1" lang="ja-JP" altLang="en-US" sz="1000" b="0" i="0" u="none" strike="noStrike" kern="0" cap="none" spc="0" normalizeH="0" baseline="0" noProof="0">
              <a:ln>
                <a:noFill/>
              </a:ln>
              <a:solidFill>
                <a:prstClr val="black"/>
              </a:solidFill>
              <a:effectLst/>
              <a:uLnTx/>
              <a:uFillTx/>
              <a:latin typeface="+mn-lt"/>
              <a:ea typeface="+mn-ea"/>
              <a:cs typeface="+mn-cs"/>
            </a:rPr>
            <a:t>千円増加した。また、地方財政計画に伴う臨時財政対策債発行可能額の減等により、算定上の分母が前年度に比べ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417,283</a:t>
          </a:r>
          <a:r>
            <a:rPr kumimoji="1" lang="ja-JP" altLang="en-US" sz="1000" b="0" i="0" u="none" strike="noStrike" kern="0" cap="none" spc="0" normalizeH="0" baseline="0" noProof="0">
              <a:ln>
                <a:noFill/>
              </a:ln>
              <a:solidFill>
                <a:prstClr val="black"/>
              </a:solidFill>
              <a:effectLst/>
              <a:uLnTx/>
              <a:uFillTx/>
              <a:latin typeface="+mn-lt"/>
              <a:ea typeface="+mn-ea"/>
              <a:cs typeface="+mn-cs"/>
            </a:rPr>
            <a:t>千円減少した。このことにより、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年度の単年度数値は△</a:t>
          </a:r>
          <a:r>
            <a:rPr kumimoji="1" lang="en-US" altLang="ja-JP" sz="1000" b="0" i="0" u="none" strike="noStrike" kern="0" cap="none" spc="0" normalizeH="0" baseline="0" noProof="0">
              <a:ln>
                <a:noFill/>
              </a:ln>
              <a:solidFill>
                <a:prstClr val="black"/>
              </a:solidFill>
              <a:effectLst/>
              <a:uLnTx/>
              <a:uFillTx/>
              <a:latin typeface="+mn-lt"/>
              <a:ea typeface="+mn-ea"/>
              <a:cs typeface="+mn-cs"/>
            </a:rPr>
            <a:t>0.5</a:t>
          </a:r>
          <a:r>
            <a:rPr kumimoji="1" lang="ja-JP" altLang="ja-JP" sz="1000" b="0" i="0" u="none" strike="noStrike" kern="0" cap="none" spc="0" normalizeH="0" baseline="0" noProof="0">
              <a:ln>
                <a:noFill/>
              </a:ln>
              <a:solidFill>
                <a:prstClr val="black"/>
              </a:solidFill>
              <a:effectLst/>
              <a:uLnTx/>
              <a:uFillTx/>
              <a:latin typeface="+mn-lt"/>
              <a:ea typeface="+mn-ea"/>
              <a:cs typeface="+mn-cs"/>
            </a:rPr>
            <a:t>％と前年度よりも</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ポイントの増となった。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３</a:t>
          </a:r>
          <a:r>
            <a:rPr kumimoji="1" lang="ja-JP" altLang="ja-JP" sz="1000" b="0" i="0" u="none" strike="noStrike" kern="0" cap="none" spc="0" normalizeH="0" baseline="0" noProof="0">
              <a:ln>
                <a:noFill/>
              </a:ln>
              <a:solidFill>
                <a:prstClr val="black"/>
              </a:solidFill>
              <a:effectLst/>
              <a:uLnTx/>
              <a:uFillTx/>
              <a:latin typeface="+mn-lt"/>
              <a:ea typeface="+mn-ea"/>
              <a:cs typeface="+mn-cs"/>
            </a:rPr>
            <a:t>ヵ年平均の数値については、前年度</a:t>
          </a:r>
          <a:r>
            <a:rPr kumimoji="1" lang="ja-JP" altLang="en-US" sz="1000" b="0" i="0" u="none" strike="noStrike" kern="0" cap="none" spc="0" normalizeH="0" baseline="0" noProof="0">
              <a:ln>
                <a:noFill/>
              </a:ln>
              <a:solidFill>
                <a:prstClr val="black"/>
              </a:solidFill>
              <a:effectLst/>
              <a:uLnTx/>
              <a:uFillTx/>
              <a:latin typeface="+mn-lt"/>
              <a:ea typeface="+mn-ea"/>
              <a:cs typeface="+mn-cs"/>
            </a:rPr>
            <a:t>比</a:t>
          </a:r>
          <a:r>
            <a:rPr kumimoji="1" lang="en-US" altLang="ja-JP" sz="1000" b="0" i="0" u="none" strike="noStrike" kern="0" cap="none" spc="0" normalizeH="0" baseline="0" noProof="0">
              <a:ln>
                <a:noFill/>
              </a:ln>
              <a:solidFill>
                <a:prstClr val="black"/>
              </a:solidFill>
              <a:effectLst/>
              <a:uLnTx/>
              <a:uFillTx/>
              <a:latin typeface="+mn-lt"/>
              <a:ea typeface="+mn-ea"/>
              <a:cs typeface="+mn-cs"/>
            </a:rPr>
            <a:t>0.7</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今後見込まれる公共施設の更新等を計画的に実施することにより、市債借入額と償還額のバランスを図りながら、引</a:t>
          </a:r>
          <a:r>
            <a:rPr kumimoji="1" lang="ja-JP" altLang="en-US" sz="1000" b="0" i="0" u="none" strike="noStrike" kern="0" cap="none" spc="0" normalizeH="0" baseline="0" noProof="0">
              <a:ln>
                <a:noFill/>
              </a:ln>
              <a:solidFill>
                <a:prstClr val="black"/>
              </a:solidFill>
              <a:effectLst/>
              <a:uLnTx/>
              <a:uFillTx/>
              <a:latin typeface="+mn-lt"/>
              <a:ea typeface="+mn-ea"/>
              <a:cs typeface="+mn-cs"/>
            </a:rPr>
            <a:t>き</a:t>
          </a:r>
          <a:r>
            <a:rPr kumimoji="1" lang="ja-JP" altLang="ja-JP" sz="1000" b="0" i="0" u="none" strike="noStrike" kern="0" cap="none" spc="0" normalizeH="0" baseline="0" noProof="0">
              <a:ln>
                <a:noFill/>
              </a:ln>
              <a:solidFill>
                <a:prstClr val="black"/>
              </a:solidFill>
              <a:effectLst/>
              <a:uLnTx/>
              <a:uFillTx/>
              <a:latin typeface="+mn-lt"/>
              <a:ea typeface="+mn-ea"/>
              <a:cs typeface="+mn-cs"/>
            </a:rPr>
            <a:t>続き低水準の維持に努める。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3387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321213"/>
          <a:ext cx="76200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118533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903960" y="6264910"/>
          <a:ext cx="80899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62230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106400" y="6224693"/>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22013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293600" y="622469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3267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140564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17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270413"/>
          <a:ext cx="9779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04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214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59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17770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5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177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5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将来負担比率は、将来負担額がマイナスになり、数値は算定されなかった。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分子となる将来負担額について、</a:t>
          </a:r>
          <a:r>
            <a:rPr kumimoji="1" lang="ja-JP" altLang="en-US" sz="1000" b="0" i="0" u="none" strike="noStrike" kern="0" cap="none" spc="0" normalizeH="0" baseline="0" noProof="0">
              <a:ln>
                <a:noFill/>
              </a:ln>
              <a:solidFill>
                <a:prstClr val="black"/>
              </a:solidFill>
              <a:effectLst/>
              <a:uLnTx/>
              <a:uFillTx/>
              <a:latin typeface="+mn-lt"/>
              <a:ea typeface="+mn-ea"/>
              <a:cs typeface="+mn-cs"/>
            </a:rPr>
            <a:t>地方債の現在高が減少したこと等</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により、実増減値は</a:t>
          </a:r>
          <a:r>
            <a:rPr kumimoji="1" lang="en-US" altLang="ja-JP" sz="1000" b="0" i="0" u="none" strike="noStrike" kern="0" cap="none" spc="0" normalizeH="0" baseline="0" noProof="0">
              <a:ln>
                <a:noFill/>
              </a:ln>
              <a:solidFill>
                <a:prstClr val="black"/>
              </a:solidFill>
              <a:effectLst/>
              <a:uLnTx/>
              <a:uFillTx/>
              <a:latin typeface="+mn-lt"/>
              <a:ea typeface="+mn-ea"/>
              <a:cs typeface="+mn-cs"/>
            </a:rPr>
            <a:t>13.3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22.8</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％で、前年度と比べ</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類似団体平均との比較では</a:t>
          </a:r>
          <a:r>
            <a:rPr kumimoji="1" lang="en-US" altLang="ja-JP" sz="1000" b="0" i="0" u="none" strike="noStrike" kern="0" cap="none" spc="0" normalizeH="0" baseline="0" noProof="0">
              <a:ln>
                <a:noFill/>
              </a:ln>
              <a:solidFill>
                <a:prstClr val="black"/>
              </a:solidFill>
              <a:effectLst/>
              <a:uLnTx/>
              <a:uFillTx/>
              <a:latin typeface="+mn-lt"/>
              <a:ea typeface="+mn-ea"/>
              <a:cs typeface="+mn-cs"/>
            </a:rPr>
            <a:t>1.3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ポイント下回る結果となっている。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年度の人件費については、</a:t>
          </a:r>
          <a:r>
            <a:rPr kumimoji="1" lang="ja-JP" altLang="ja-JP" sz="1000" b="0" i="0" baseline="0">
              <a:solidFill>
                <a:schemeClr val="dk1"/>
              </a:solidFill>
              <a:effectLst/>
              <a:latin typeface="+mn-lt"/>
              <a:ea typeface="+mn-ea"/>
              <a:cs typeface="+mn-cs"/>
            </a:rPr>
            <a:t>休職者や育休者等に係る一般職給料の減等</a:t>
          </a:r>
          <a:r>
            <a:rPr kumimoji="1" lang="ja-JP" altLang="en-US" sz="1000" b="0" i="0" baseline="0">
              <a:solidFill>
                <a:schemeClr val="dk1"/>
              </a:solidFill>
              <a:effectLst/>
              <a:latin typeface="+mn-lt"/>
              <a:ea typeface="+mn-ea"/>
              <a:cs typeface="+mn-cs"/>
            </a:rPr>
            <a:t>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、一般財源等の額が減となり、</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経常収支比率が</a:t>
          </a:r>
          <a:r>
            <a:rPr kumimoji="1" lang="ja-JP" altLang="en-US" sz="1000" b="0" i="0" u="none" strike="noStrike" kern="0" cap="none" spc="0" normalizeH="0" baseline="0" noProof="0">
              <a:ln>
                <a:noFill/>
              </a:ln>
              <a:solidFill>
                <a:prstClr val="black"/>
              </a:solidFill>
              <a:effectLst/>
              <a:uLnTx/>
              <a:uFillTx/>
              <a:latin typeface="+mn-lt"/>
              <a:ea typeface="+mn-ea"/>
              <a:cs typeface="+mn-cs"/>
            </a:rPr>
            <a:t>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1000" b="0" i="0" u="none" strike="noStrike" kern="0" cap="none" spc="0" normalizeH="0" baseline="0" noProof="0">
              <a:ln>
                <a:noFill/>
              </a:ln>
              <a:solidFill>
                <a:prstClr val="black"/>
              </a:solidFill>
              <a:effectLst/>
              <a:uLnTx/>
              <a:uFillTx/>
              <a:latin typeface="+mn-lt"/>
              <a:ea typeface="+mn-ea"/>
              <a:cs typeface="+mn-cs"/>
            </a:rPr>
            <a:t>　今後も</a:t>
          </a:r>
          <a:r>
            <a:rPr kumimoji="1" lang="ja-JP" altLang="ja-JP" sz="1000" b="0" i="0" baseline="0">
              <a:solidFill>
                <a:schemeClr val="dk1"/>
              </a:solidFill>
              <a:effectLst/>
              <a:latin typeface="+mn-lt"/>
              <a:ea typeface="+mn-ea"/>
              <a:cs typeface="+mn-cs"/>
            </a:rPr>
            <a:t>業務の民間委託化や継続的な組織・事務分掌の見直しを行うとともに、</a:t>
          </a:r>
          <a:r>
            <a:rPr kumimoji="1" lang="en-US" altLang="ja-JP" sz="1000" b="0" i="0" baseline="0">
              <a:solidFill>
                <a:schemeClr val="dk1"/>
              </a:solidFill>
              <a:effectLst/>
              <a:latin typeface="+mn-lt"/>
              <a:ea typeface="+mn-ea"/>
              <a:cs typeface="+mn-cs"/>
            </a:rPr>
            <a:t>ICT</a:t>
          </a:r>
          <a:r>
            <a:rPr kumimoji="1" lang="ja-JP" altLang="ja-JP" sz="1000" b="0" i="0" baseline="0">
              <a:solidFill>
                <a:schemeClr val="dk1"/>
              </a:solidFill>
              <a:effectLst/>
              <a:latin typeface="+mn-lt"/>
              <a:ea typeface="+mn-ea"/>
              <a:cs typeface="+mn-cs"/>
            </a:rPr>
            <a:t>活用による行政デジタル化の推進等により、人件費の抑制に努める。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物件費は</a:t>
          </a:r>
          <a:r>
            <a:rPr kumimoji="1" lang="en-US" altLang="ja-JP" sz="900" b="0" i="0" u="none" strike="noStrike" kern="0" cap="none" spc="0" normalizeH="0" baseline="0" noProof="0">
              <a:ln>
                <a:noFill/>
              </a:ln>
              <a:solidFill>
                <a:prstClr val="black"/>
              </a:solidFill>
              <a:effectLst/>
              <a:uLnTx/>
              <a:uFillTx/>
              <a:latin typeface="+mn-lt"/>
              <a:ea typeface="+mn-ea"/>
              <a:cs typeface="+mn-cs"/>
            </a:rPr>
            <a:t>18.9</a:t>
          </a:r>
          <a:r>
            <a:rPr kumimoji="1" lang="ja-JP" altLang="ja-JP" sz="9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900" b="0" i="0" u="none" strike="noStrike" kern="0" cap="none" spc="0" normalizeH="0" baseline="0" noProof="0">
              <a:ln>
                <a:noFill/>
              </a:ln>
              <a:solidFill>
                <a:prstClr val="black"/>
              </a:solidFill>
              <a:effectLst/>
              <a:uLnTx/>
              <a:uFillTx/>
              <a:latin typeface="+mn-lt"/>
              <a:ea typeface="+mn-ea"/>
              <a:cs typeface="+mn-cs"/>
            </a:rPr>
            <a:t>1.3</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類似団体との比較では</a:t>
          </a:r>
          <a:r>
            <a:rPr kumimoji="1" lang="en-US" altLang="ja-JP" sz="900" b="0" i="0" u="none" strike="noStrike" kern="0" cap="none" spc="0" normalizeH="0" baseline="0" noProof="0">
              <a:ln>
                <a:noFill/>
              </a:ln>
              <a:solidFill>
                <a:prstClr val="black"/>
              </a:solidFill>
              <a:effectLst/>
              <a:uLnTx/>
              <a:uFillTx/>
              <a:latin typeface="+mn-lt"/>
              <a:ea typeface="+mn-ea"/>
              <a:cs typeface="+mn-cs"/>
            </a:rPr>
            <a:t>2.5</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ポイント上回る結果になっている。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ja-JP" altLang="en-US" sz="900" b="0" i="0" u="none" strike="noStrike" kern="0" cap="none" spc="0" normalizeH="0" baseline="0" noProof="0">
              <a:ln>
                <a:noFill/>
              </a:ln>
              <a:solidFill>
                <a:prstClr val="black"/>
              </a:solidFill>
              <a:effectLst/>
              <a:uLnTx/>
              <a:uFillTx/>
              <a:latin typeface="+mn-lt"/>
              <a:ea typeface="+mn-ea"/>
              <a:cs typeface="+mn-cs"/>
            </a:rPr>
            <a:t>４</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年度の物件費については、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図書館（分館）の指定管理委託料の増や小・中学校をはじめとした各公共施設等の増等</a:t>
          </a:r>
          <a:r>
            <a:rPr kumimoji="1" lang="ja-JP" altLang="ja-JP" sz="900" b="0" i="0" u="none" strike="noStrike" kern="0" cap="none" spc="0" normalizeH="0" baseline="0" noProof="0">
              <a:ln>
                <a:noFill/>
              </a:ln>
              <a:solidFill>
                <a:prstClr val="black"/>
              </a:solidFill>
              <a:effectLst/>
              <a:uLnTx/>
              <a:uFillTx/>
              <a:latin typeface="+mn-lt"/>
              <a:ea typeface="+mn-ea"/>
              <a:cs typeface="+mn-cs"/>
            </a:rPr>
            <a:t>などにより、経常的経費充当一般財源が前年度に比べ</a:t>
          </a:r>
          <a:r>
            <a:rPr kumimoji="1" lang="en-US" altLang="ja-JP" sz="900" b="0" i="0" u="none" strike="noStrike" kern="0" cap="none" spc="0" normalizeH="0" baseline="0" noProof="0">
              <a:ln>
                <a:noFill/>
              </a:ln>
              <a:solidFill>
                <a:prstClr val="black"/>
              </a:solidFill>
              <a:effectLst/>
              <a:uLnTx/>
              <a:uFillTx/>
              <a:latin typeface="+mn-lt"/>
              <a:ea typeface="+mn-ea"/>
              <a:cs typeface="+mn-cs"/>
            </a:rPr>
            <a:t>235,594</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7.3</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となったため、経常収支比率が</a:t>
          </a:r>
          <a:r>
            <a:rPr kumimoji="1" lang="ja-JP" altLang="en-US" sz="900" b="0" i="0" u="none" strike="noStrike" kern="0" cap="none" spc="0" normalizeH="0" baseline="0" noProof="0">
              <a:ln>
                <a:noFill/>
              </a:ln>
              <a:solidFill>
                <a:prstClr val="black"/>
              </a:solidFill>
              <a:effectLst/>
              <a:uLnTx/>
              <a:uFillTx/>
              <a:latin typeface="+mn-lt"/>
              <a:ea typeface="+mn-ea"/>
              <a:cs typeface="+mn-cs"/>
            </a:rPr>
            <a:t>増となった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今後は、委託する業務の内容等を</a:t>
          </a:r>
          <a:r>
            <a:rPr kumimoji="1" lang="ja-JP" altLang="en-US" sz="900" b="0" i="0" u="none" strike="noStrike" kern="0" cap="none" spc="0" normalizeH="0" baseline="0" noProof="0">
              <a:ln>
                <a:noFill/>
              </a:ln>
              <a:solidFill>
                <a:prstClr val="black"/>
              </a:solidFill>
              <a:effectLst/>
              <a:uLnTx/>
              <a:uFillTx/>
              <a:latin typeface="+mn-lt"/>
              <a:ea typeface="+mn-ea"/>
              <a:cs typeface="+mn-cs"/>
            </a:rPr>
            <a:t>更</a:t>
          </a:r>
          <a:r>
            <a:rPr kumimoji="1" lang="ja-JP" altLang="ja-JP" sz="900" b="0" i="0" u="none" strike="noStrike" kern="0" cap="none" spc="0" normalizeH="0" baseline="0" noProof="0">
              <a:ln>
                <a:noFill/>
              </a:ln>
              <a:solidFill>
                <a:prstClr val="black"/>
              </a:solidFill>
              <a:effectLst/>
              <a:uLnTx/>
              <a:uFillTx/>
              <a:latin typeface="+mn-lt"/>
              <a:ea typeface="+mn-ea"/>
              <a:cs typeface="+mn-cs"/>
            </a:rPr>
            <a:t>に精査し、委託の効果を高めることで、引</a:t>
          </a:r>
          <a:r>
            <a:rPr kumimoji="1" lang="ja-JP" altLang="en-US" sz="900" b="0" i="0" u="none" strike="noStrike" kern="0" cap="none" spc="0" normalizeH="0" baseline="0" noProof="0">
              <a:ln>
                <a:noFill/>
              </a:ln>
              <a:solidFill>
                <a:prstClr val="black"/>
              </a:solidFill>
              <a:effectLst/>
              <a:uLnTx/>
              <a:uFillTx/>
              <a:latin typeface="+mn-lt"/>
              <a:ea typeface="+mn-ea"/>
              <a:cs typeface="+mn-cs"/>
            </a:rPr>
            <a:t>き</a:t>
          </a:r>
          <a:r>
            <a:rPr kumimoji="1" lang="ja-JP" altLang="ja-JP" sz="900" b="0" i="0" u="none" strike="noStrike" kern="0" cap="none" spc="0" normalizeH="0" baseline="0" noProof="0">
              <a:ln>
                <a:noFill/>
              </a:ln>
              <a:solidFill>
                <a:prstClr val="black"/>
              </a:solidFill>
              <a:effectLst/>
              <a:uLnTx/>
              <a:uFillTx/>
              <a:latin typeface="+mn-lt"/>
              <a:ea typeface="+mn-ea"/>
              <a:cs typeface="+mn-cs"/>
            </a:rPr>
            <a:t>続き経費の抑制に努める。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18</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36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02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％で、前年度と比較し</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類似団体平均との比較では</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ポイント上回る結果となっている。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年度の扶助費については、</a:t>
          </a:r>
          <a:r>
            <a:rPr kumimoji="1" lang="ja-JP" altLang="en-US" sz="1100" b="0" i="0" baseline="0">
              <a:solidFill>
                <a:schemeClr val="dk1"/>
              </a:solidFill>
              <a:effectLst/>
              <a:latin typeface="+mn-lt"/>
              <a:ea typeface="+mn-ea"/>
              <a:cs typeface="+mn-cs"/>
            </a:rPr>
            <a:t>障害者の増加等に伴う自立支援給付費の増や</a:t>
          </a:r>
          <a:r>
            <a:rPr kumimoji="1" lang="ja-JP" altLang="ja-JP" sz="1100" b="0" i="0" baseline="0">
              <a:solidFill>
                <a:schemeClr val="dk1"/>
              </a:solidFill>
              <a:effectLst/>
              <a:latin typeface="+mn-lt"/>
              <a:ea typeface="+mn-ea"/>
              <a:cs typeface="+mn-cs"/>
            </a:rPr>
            <a:t>民間保育園運営費委託料の経常経費充当一般財源の増</a:t>
          </a:r>
          <a:r>
            <a:rPr kumimoji="1" lang="ja-JP" altLang="en-US" sz="1100" b="0" i="0" baseline="0">
              <a:solidFill>
                <a:schemeClr val="dk1"/>
              </a:solidFill>
              <a:effectLst/>
              <a:latin typeface="+mn-lt"/>
              <a:ea typeface="+mn-ea"/>
              <a:cs typeface="+mn-cs"/>
            </a:rPr>
            <a:t>等に</a:t>
          </a:r>
          <a:r>
            <a:rPr kumimoji="1" lang="ja-JP" altLang="ja-JP" sz="1100" b="0" i="0" baseline="0">
              <a:solidFill>
                <a:schemeClr val="dk1"/>
              </a:solidFill>
              <a:effectLst/>
              <a:latin typeface="+mn-lt"/>
              <a:ea typeface="+mn-ea"/>
              <a:cs typeface="+mn-cs"/>
            </a:rPr>
            <a:t>より、経常収支比率が増となった。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73660</xdr:rowOff>
    </xdr:from>
    <xdr:to>
      <xdr:col>24</xdr:col>
      <xdr:colOff>25400</xdr:colOff>
      <xdr:row>58</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1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66040</xdr:rowOff>
    </xdr:from>
    <xdr:to>
      <xdr:col>19</xdr:col>
      <xdr:colOff>187325</xdr:colOff>
      <xdr:row>58</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66040</xdr:rowOff>
    </xdr:from>
    <xdr:to>
      <xdr:col>15</xdr:col>
      <xdr:colOff>98425</xdr:colOff>
      <xdr:row>59</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8890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22860</xdr:rowOff>
    </xdr:from>
    <xdr:to>
      <xdr:col>20</xdr:col>
      <xdr:colOff>38100</xdr:colOff>
      <xdr:row>58</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109237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xdr:rowOff>
    </xdr:from>
    <xdr:to>
      <xdr:col>15</xdr:col>
      <xdr:colOff>149225</xdr:colOff>
      <xdr:row>58</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101617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129540</xdr:rowOff>
    </xdr:from>
    <xdr:to>
      <xdr:col>6</xdr:col>
      <xdr:colOff>171450</xdr:colOff>
      <xdr:row>59</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その他に係る経常収支比率は</a:t>
          </a:r>
          <a:r>
            <a:rPr kumimoji="1" lang="en-US" altLang="ja-JP" sz="950" b="0" i="0" u="none" strike="noStrike" kern="0" cap="none" spc="0" normalizeH="0" baseline="0" noProof="0">
              <a:ln>
                <a:noFill/>
              </a:ln>
              <a:solidFill>
                <a:prstClr val="black"/>
              </a:solidFill>
              <a:effectLst/>
              <a:uLnTx/>
              <a:uFillTx/>
              <a:latin typeface="+mn-lt"/>
              <a:ea typeface="+mn-ea"/>
              <a:cs typeface="+mn-cs"/>
            </a:rPr>
            <a:t>13.5</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950" b="0" i="0" u="none" strike="noStrike" kern="0" cap="none" spc="0" normalizeH="0" baseline="0" noProof="0">
              <a:ln>
                <a:noFill/>
              </a:ln>
              <a:solidFill>
                <a:prstClr val="black"/>
              </a:solidFill>
              <a:effectLst/>
              <a:uLnTx/>
              <a:uFillTx/>
              <a:latin typeface="+mn-lt"/>
              <a:ea typeface="+mn-ea"/>
              <a:cs typeface="+mn-cs"/>
            </a:rPr>
            <a:t>0.5</a:t>
          </a:r>
          <a:r>
            <a:rPr kumimoji="1" lang="ja-JP" altLang="ja-JP" sz="95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baseline="0">
              <a:solidFill>
                <a:schemeClr val="dk1"/>
              </a:solidFill>
              <a:effectLst/>
              <a:latin typeface="+mn-lt"/>
              <a:ea typeface="+mn-ea"/>
              <a:cs typeface="+mn-cs"/>
            </a:rPr>
            <a:t>類似団体平均との比較では</a:t>
          </a:r>
          <a:r>
            <a:rPr kumimoji="1" lang="en-US" altLang="ja-JP" sz="950" b="0" i="0" baseline="0">
              <a:solidFill>
                <a:schemeClr val="dk1"/>
              </a:solidFill>
              <a:effectLst/>
              <a:latin typeface="+mn-lt"/>
              <a:ea typeface="+mn-ea"/>
              <a:cs typeface="+mn-cs"/>
            </a:rPr>
            <a:t>0.9</a:t>
          </a:r>
          <a:r>
            <a:rPr kumimoji="1" lang="ja-JP" altLang="ja-JP" sz="950" b="0" i="0" baseline="0">
              <a:solidFill>
                <a:schemeClr val="dk1"/>
              </a:solidFill>
              <a:effectLst/>
              <a:latin typeface="+mn-lt"/>
              <a:ea typeface="+mn-ea"/>
              <a:cs typeface="+mn-cs"/>
            </a:rPr>
            <a:t>ポイント上回る結果となっている。</a:t>
          </a:r>
          <a:endParaRPr lang="ja-JP" altLang="ja-JP"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令和</a:t>
          </a:r>
          <a:r>
            <a:rPr kumimoji="1" lang="ja-JP" altLang="en-US" sz="950" b="0" i="0" u="none" strike="noStrike" kern="0" cap="none" spc="0" normalizeH="0" baseline="0" noProof="0">
              <a:ln>
                <a:noFill/>
              </a:ln>
              <a:solidFill>
                <a:prstClr val="black"/>
              </a:solidFill>
              <a:effectLst/>
              <a:uLnTx/>
              <a:uFillTx/>
              <a:latin typeface="+mn-lt"/>
              <a:ea typeface="+mn-ea"/>
              <a:cs typeface="+mn-cs"/>
            </a:rPr>
            <a:t>４</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年度の繰出金については、</a:t>
          </a:r>
          <a:r>
            <a:rPr kumimoji="1" lang="ja-JP" altLang="en-US" sz="950" b="0" i="0" u="none" strike="noStrike" kern="0" cap="none" spc="0" normalizeH="0" baseline="0" noProof="0">
              <a:ln>
                <a:noFill/>
              </a:ln>
              <a:solidFill>
                <a:prstClr val="black"/>
              </a:solidFill>
              <a:effectLst/>
              <a:uLnTx/>
              <a:uFillTx/>
              <a:latin typeface="+mn-lt"/>
              <a:ea typeface="+mn-ea"/>
              <a:cs typeface="+mn-cs"/>
            </a:rPr>
            <a:t>高齢化等による後期高齢者医療特別会計繰出金や介護保険事業特別会計繰出金の増により、</a:t>
          </a:r>
          <a:r>
            <a:rPr kumimoji="1" lang="ja-JP" altLang="ja-JP" sz="950" b="0" i="0" u="none" strike="noStrike" kern="0" cap="none" spc="0" normalizeH="0" baseline="0" noProof="0">
              <a:ln>
                <a:noFill/>
              </a:ln>
              <a:solidFill>
                <a:prstClr val="black"/>
              </a:solidFill>
              <a:effectLst/>
              <a:uLnTx/>
              <a:uFillTx/>
              <a:latin typeface="+mn-lt"/>
              <a:ea typeface="+mn-ea"/>
              <a:cs typeface="+mn-cs"/>
            </a:rPr>
            <a:t>経常的経費充当一般財源が前年度に比べ、</a:t>
          </a:r>
          <a:r>
            <a:rPr kumimoji="1" lang="en-US" altLang="ja-JP" sz="950" b="0" i="0" u="none" strike="noStrike" kern="0" cap="none" spc="0" normalizeH="0" baseline="0" noProof="0">
              <a:ln>
                <a:noFill/>
              </a:ln>
              <a:solidFill>
                <a:prstClr val="black"/>
              </a:solidFill>
              <a:effectLst/>
              <a:uLnTx/>
              <a:uFillTx/>
              <a:latin typeface="+mn-lt"/>
              <a:ea typeface="+mn-ea"/>
              <a:cs typeface="+mn-cs"/>
            </a:rPr>
            <a:t>88,446</a:t>
          </a:r>
          <a:r>
            <a:rPr kumimoji="1" lang="ja-JP" altLang="ja-JP" sz="950" b="0" i="0" u="none" strike="noStrike" kern="0" cap="none" spc="0" normalizeH="0" baseline="0" noProof="0">
              <a:ln>
                <a:noFill/>
              </a:ln>
              <a:solidFill>
                <a:prstClr val="black"/>
              </a:solidFill>
              <a:effectLst/>
              <a:uLnTx/>
              <a:uFillTx/>
              <a:latin typeface="+mn-lt"/>
              <a:ea typeface="+mn-ea"/>
              <a:cs typeface="+mn-cs"/>
            </a:rPr>
            <a:t>千円（</a:t>
          </a:r>
          <a:r>
            <a:rPr kumimoji="1" lang="en-US" altLang="ja-JP" sz="950" b="0" i="0" u="none" strike="noStrike" kern="0" cap="none" spc="0" normalizeH="0" baseline="0" noProof="0">
              <a:ln>
                <a:noFill/>
              </a:ln>
              <a:solidFill>
                <a:prstClr val="black"/>
              </a:solidFill>
              <a:effectLst/>
              <a:uLnTx/>
              <a:uFillTx/>
              <a:latin typeface="+mn-lt"/>
              <a:ea typeface="+mn-ea"/>
              <a:cs typeface="+mn-cs"/>
            </a:rPr>
            <a:t>4.0</a:t>
          </a:r>
          <a:r>
            <a:rPr kumimoji="1" lang="ja-JP" altLang="ja-JP" sz="950" b="0" i="0" u="none" strike="noStrike" kern="0" cap="none" spc="0" normalizeH="0" baseline="0" noProof="0">
              <a:ln>
                <a:noFill/>
              </a:ln>
              <a:solidFill>
                <a:prstClr val="black"/>
              </a:solidFill>
              <a:effectLst/>
              <a:uLnTx/>
              <a:uFillTx/>
              <a:latin typeface="+mn-lt"/>
              <a:ea typeface="+mn-ea"/>
              <a:cs typeface="+mn-cs"/>
            </a:rPr>
            <a:t>％）の</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となったことにより経常収支比率が</a:t>
          </a:r>
          <a:r>
            <a:rPr kumimoji="1" lang="ja-JP" altLang="en-US" sz="950" b="0" i="0" u="none" strike="noStrike" kern="0" cap="none" spc="0" normalizeH="0" baseline="0" noProof="0">
              <a:ln>
                <a:noFill/>
              </a:ln>
              <a:solidFill>
                <a:prstClr val="black"/>
              </a:solidFill>
              <a:effectLst/>
              <a:uLnTx/>
              <a:uFillTx/>
              <a:latin typeface="+mn-lt"/>
              <a:ea typeface="+mn-ea"/>
              <a:cs typeface="+mn-cs"/>
            </a:rPr>
            <a:t>増加</a:t>
          </a:r>
          <a:r>
            <a:rPr kumimoji="1" lang="ja-JP" altLang="ja-JP" sz="95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今後も特別会計への繰出金については、経費の節減等により、抑制に努める。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60</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441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8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xdr:rowOff>
    </xdr:from>
    <xdr:to>
      <xdr:col>69</xdr:col>
      <xdr:colOff>142875</xdr:colOff>
      <xdr:row>60</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補助費等は</a:t>
          </a:r>
          <a:r>
            <a:rPr kumimoji="1" lang="en-US" altLang="ja-JP" sz="1000" b="0" i="0" u="none" strike="noStrike" kern="0" cap="none" spc="0" normalizeH="0" baseline="0" noProof="0">
              <a:ln>
                <a:noFill/>
              </a:ln>
              <a:solidFill>
                <a:prstClr val="black"/>
              </a:solidFill>
              <a:effectLst/>
              <a:uLnTx/>
              <a:uFillTx/>
              <a:latin typeface="+mn-lt"/>
              <a:ea typeface="+mn-ea"/>
              <a:cs typeface="+mn-cs"/>
            </a:rPr>
            <a:t>9.9</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類似団体との比較では</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ポイント下回る結果になっている。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年度の補助費等については、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消防事務委託料の減等</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により、経常的経費充当一般財源が前年度に比べ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64,323</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3.4</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a:t>
          </a:r>
          <a:r>
            <a:rPr kumimoji="1" lang="ja-JP" altLang="en-US" sz="1000" b="0" i="0" u="none" strike="noStrike" kern="0" cap="none" spc="0" normalizeH="0" baseline="0" noProof="0">
              <a:ln>
                <a:noFill/>
              </a:ln>
              <a:solidFill>
                <a:prstClr val="black"/>
              </a:solidFill>
              <a:effectLst/>
              <a:uLnTx/>
              <a:uFillTx/>
              <a:latin typeface="+mn-lt"/>
              <a:ea typeface="+mn-ea"/>
              <a:cs typeface="+mn-cs"/>
            </a:rPr>
            <a:t>り、</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a:t>
          </a:r>
          <a:r>
            <a:rPr kumimoji="1" lang="ja-JP" altLang="en-US" sz="1000" b="0" i="0" u="none" strike="noStrike" kern="0" cap="none" spc="0" normalizeH="0" baseline="0" noProof="0">
              <a:ln>
                <a:noFill/>
              </a:ln>
              <a:solidFill>
                <a:prstClr val="black"/>
              </a:solidFill>
              <a:effectLst/>
              <a:uLnTx/>
              <a:uFillTx/>
              <a:latin typeface="+mn-lt"/>
              <a:ea typeface="+mn-ea"/>
              <a:cs typeface="+mn-cs"/>
            </a:rPr>
            <a:t>は減となった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今後は、社会状況等の変化を踏まえ、目的、効果及び必要性を引</a:t>
          </a:r>
          <a:r>
            <a:rPr kumimoji="1" lang="ja-JP" altLang="en-US" sz="1000" b="0" i="0" u="none" strike="noStrike" kern="0" cap="none" spc="0" normalizeH="0" baseline="0" noProof="0">
              <a:ln>
                <a:noFill/>
              </a:ln>
              <a:solidFill>
                <a:prstClr val="black"/>
              </a:solidFill>
              <a:effectLst/>
              <a:uLnTx/>
              <a:uFillTx/>
              <a:latin typeface="+mn-lt"/>
              <a:ea typeface="+mn-ea"/>
              <a:cs typeface="+mn-cs"/>
            </a:rPr>
            <a:t>き</a:t>
          </a:r>
          <a:r>
            <a:rPr kumimoji="1" lang="ja-JP" altLang="ja-JP" sz="1000" b="0" i="0" u="none" strike="noStrike" kern="0" cap="none" spc="0" normalizeH="0" baseline="0" noProof="0">
              <a:ln>
                <a:noFill/>
              </a:ln>
              <a:solidFill>
                <a:prstClr val="black"/>
              </a:solidFill>
              <a:effectLst/>
              <a:uLnTx/>
              <a:uFillTx/>
              <a:latin typeface="+mn-lt"/>
              <a:ea typeface="+mn-ea"/>
              <a:cs typeface="+mn-cs"/>
            </a:rPr>
            <a:t>続き検討し、適正化に努める。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21844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80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公債費は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9.7</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％で、前年度と比較し</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類似団体平均との比較では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ポイント下回る結果となっている。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令和</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４</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年度の公債費については、臨時財政対策債以外の地方債の償還が進んできているところではあるが、臨時財政対策債の元金償還額が前年度と比較し、</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67,047</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千円（</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6.0</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％）の増とな</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る等</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、経常経費充当一般財源は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25,344</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％）の増となった。</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今後予定される公共施設等の更新に関しては、将来負担を見据え、地方債発行額の抑制に努める。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75</xdr:row>
      <xdr:rowOff>170435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24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8128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公債費以外に係る経常収支比率は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83.1</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類似団体平均との比較では、扶助費が大きく類似団体平均を上回ることなどにより、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75564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340080"/>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79</xdr:row>
      <xdr:rowOff>132714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97230"/>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132714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55725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24764</xdr:rowOff>
    </xdr:from>
    <xdr:to>
      <xdr:col>82</xdr:col>
      <xdr:colOff>158750</xdr:colOff>
      <xdr:row>78</xdr:row>
      <xdr:rowOff>126364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168291</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81914</xdr:rowOff>
    </xdr:from>
    <xdr:to>
      <xdr:col>69</xdr:col>
      <xdr:colOff>142875</xdr:colOff>
      <xdr:row>80</xdr:row>
      <xdr:rowOff>12064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168291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97415</xdr:rowOff>
    </xdr:from>
    <xdr:to>
      <xdr:col>29</xdr:col>
      <xdr:colOff>127000</xdr:colOff>
      <xdr:row>19</xdr:row>
      <xdr:rowOff>98230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402590"/>
          <a:ext cx="6477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95629</xdr:rowOff>
    </xdr:from>
    <xdr:to>
      <xdr:col>26</xdr:col>
      <xdr:colOff>50800</xdr:colOff>
      <xdr:row>19</xdr:row>
      <xdr:rowOff>97415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00804"/>
          <a:ext cx="698500" cy="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84271</xdr:rowOff>
    </xdr:from>
    <xdr:to>
      <xdr:col>22</xdr:col>
      <xdr:colOff>114300</xdr:colOff>
      <xdr:row>19</xdr:row>
      <xdr:rowOff>95629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89446"/>
          <a:ext cx="698500" cy="1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84271</xdr:rowOff>
    </xdr:from>
    <xdr:to>
      <xdr:col>18</xdr:col>
      <xdr:colOff>177800</xdr:colOff>
      <xdr:row>19</xdr:row>
      <xdr:rowOff>98487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89446"/>
          <a:ext cx="698500" cy="1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47430</xdr:rowOff>
    </xdr:from>
    <xdr:to>
      <xdr:col>29</xdr:col>
      <xdr:colOff>177800</xdr:colOff>
      <xdr:row>19</xdr:row>
      <xdr:rowOff>149030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5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127457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46615</xdr:rowOff>
    </xdr:from>
    <xdr:to>
      <xdr:col>26</xdr:col>
      <xdr:colOff>101600</xdr:colOff>
      <xdr:row>19</xdr:row>
      <xdr:rowOff>148215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5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132992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3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44829</xdr:rowOff>
    </xdr:from>
    <xdr:to>
      <xdr:col>22</xdr:col>
      <xdr:colOff>165100</xdr:colOff>
      <xdr:row>19</xdr:row>
      <xdr:rowOff>146429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5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131206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33471</xdr:rowOff>
    </xdr:from>
    <xdr:to>
      <xdr:col>19</xdr:col>
      <xdr:colOff>38100</xdr:colOff>
      <xdr:row>19</xdr:row>
      <xdr:rowOff>135071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119848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47687</xdr:rowOff>
    </xdr:from>
    <xdr:to>
      <xdr:col>15</xdr:col>
      <xdr:colOff>101600</xdr:colOff>
      <xdr:row>19</xdr:row>
      <xdr:rowOff>149287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5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134064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188820</xdr:rowOff>
    </xdr:from>
    <xdr:to>
      <xdr:col>29</xdr:col>
      <xdr:colOff>127000</xdr:colOff>
      <xdr:row>37</xdr:row>
      <xdr:rowOff>210831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313520"/>
          <a:ext cx="6477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210831</xdr:rowOff>
    </xdr:from>
    <xdr:to>
      <xdr:col>26</xdr:col>
      <xdr:colOff>50800</xdr:colOff>
      <xdr:row>37</xdr:row>
      <xdr:rowOff>235912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335531"/>
          <a:ext cx="6985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235912</xdr:rowOff>
    </xdr:from>
    <xdr:to>
      <xdr:col>22</xdr:col>
      <xdr:colOff>114300</xdr:colOff>
      <xdr:row>37</xdr:row>
      <xdr:rowOff>305145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360612"/>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305145</xdr:rowOff>
    </xdr:from>
    <xdr:to>
      <xdr:col>18</xdr:col>
      <xdr:colOff>177800</xdr:colOff>
      <xdr:row>37</xdr:row>
      <xdr:rowOff>329213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429845"/>
          <a:ext cx="6985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138020</xdr:rowOff>
    </xdr:from>
    <xdr:to>
      <xdr:col>29</xdr:col>
      <xdr:colOff>177800</xdr:colOff>
      <xdr:row>37</xdr:row>
      <xdr:rowOff>239620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26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110097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160031</xdr:rowOff>
    </xdr:from>
    <xdr:to>
      <xdr:col>26</xdr:col>
      <xdr:colOff>101600</xdr:colOff>
      <xdr:row>37</xdr:row>
      <xdr:rowOff>261631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246408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7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185112</xdr:rowOff>
    </xdr:from>
    <xdr:to>
      <xdr:col>22</xdr:col>
      <xdr:colOff>165100</xdr:colOff>
      <xdr:row>37</xdr:row>
      <xdr:rowOff>286712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30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271489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3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254345</xdr:rowOff>
    </xdr:from>
    <xdr:to>
      <xdr:col>19</xdr:col>
      <xdr:colOff>38100</xdr:colOff>
      <xdr:row>38</xdr:row>
      <xdr:rowOff>13045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37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340722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4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278413</xdr:rowOff>
    </xdr:from>
    <xdr:to>
      <xdr:col>15</xdr:col>
      <xdr:colOff>101600</xdr:colOff>
      <xdr:row>38</xdr:row>
      <xdr:rowOff>37113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4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21890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4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108153</xdr:rowOff>
    </xdr:from>
    <xdr:to>
      <xdr:col>24</xdr:col>
      <xdr:colOff>63500</xdr:colOff>
      <xdr:row>37</xdr:row>
      <xdr:rowOff>114154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51803"/>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106325</xdr:rowOff>
    </xdr:from>
    <xdr:to>
      <xdr:col>19</xdr:col>
      <xdr:colOff>177800</xdr:colOff>
      <xdr:row>37</xdr:row>
      <xdr:rowOff>108153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99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106325</xdr:rowOff>
    </xdr:from>
    <xdr:to>
      <xdr:col>15</xdr:col>
      <xdr:colOff>50800</xdr:colOff>
      <xdr:row>38</xdr:row>
      <xdr:rowOff>10598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9975"/>
          <a:ext cx="8890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10598</xdr:rowOff>
    </xdr:from>
    <xdr:to>
      <xdr:col>10</xdr:col>
      <xdr:colOff>114300</xdr:colOff>
      <xdr:row>38</xdr:row>
      <xdr:rowOff>24276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569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63354</xdr:rowOff>
    </xdr:from>
    <xdr:to>
      <xdr:col>24</xdr:col>
      <xdr:colOff>114300</xdr:colOff>
      <xdr:row>37</xdr:row>
      <xdr:rowOff>164954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41781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57353</xdr:rowOff>
    </xdr:from>
    <xdr:to>
      <xdr:col>20</xdr:col>
      <xdr:colOff>38100</xdr:colOff>
      <xdr:row>37</xdr:row>
      <xdr:rowOff>158953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150080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55525</xdr:rowOff>
    </xdr:from>
    <xdr:to>
      <xdr:col>15</xdr:col>
      <xdr:colOff>101600</xdr:colOff>
      <xdr:row>37</xdr:row>
      <xdr:rowOff>157125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148252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131248</xdr:rowOff>
    </xdr:from>
    <xdr:to>
      <xdr:col>10</xdr:col>
      <xdr:colOff>165100</xdr:colOff>
      <xdr:row>38</xdr:row>
      <xdr:rowOff>61398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52525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144926</xdr:rowOff>
    </xdr:from>
    <xdr:to>
      <xdr:col>6</xdr:col>
      <xdr:colOff>38100</xdr:colOff>
      <xdr:row>38</xdr:row>
      <xdr:rowOff>75076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66203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150379</xdr:rowOff>
    </xdr:from>
    <xdr:to>
      <xdr:col>24</xdr:col>
      <xdr:colOff>63500</xdr:colOff>
      <xdr:row>57</xdr:row>
      <xdr:rowOff>55020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1579"/>
          <a:ext cx="8382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31899</xdr:rowOff>
    </xdr:from>
    <xdr:to>
      <xdr:col>19</xdr:col>
      <xdr:colOff>177800</xdr:colOff>
      <xdr:row>57</xdr:row>
      <xdr:rowOff>55020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04549"/>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31899</xdr:rowOff>
    </xdr:from>
    <xdr:to>
      <xdr:col>15</xdr:col>
      <xdr:colOff>50800</xdr:colOff>
      <xdr:row>57</xdr:row>
      <xdr:rowOff>157651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4549"/>
          <a:ext cx="889000" cy="1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157651</xdr:rowOff>
    </xdr:from>
    <xdr:to>
      <xdr:col>10</xdr:col>
      <xdr:colOff>114300</xdr:colOff>
      <xdr:row>58</xdr:row>
      <xdr:rowOff>29145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0301"/>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99579</xdr:rowOff>
    </xdr:from>
    <xdr:to>
      <xdr:col>24</xdr:col>
      <xdr:colOff>114300</xdr:colOff>
      <xdr:row>57</xdr:row>
      <xdr:rowOff>29729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122456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4220</xdr:rowOff>
    </xdr:from>
    <xdr:to>
      <xdr:col>20</xdr:col>
      <xdr:colOff>38100</xdr:colOff>
      <xdr:row>57</xdr:row>
      <xdr:rowOff>105820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96947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152549</xdr:rowOff>
    </xdr:from>
    <xdr:to>
      <xdr:col>15</xdr:col>
      <xdr:colOff>101600</xdr:colOff>
      <xdr:row>57</xdr:row>
      <xdr:rowOff>82699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99226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2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106851</xdr:rowOff>
    </xdr:from>
    <xdr:to>
      <xdr:col>10</xdr:col>
      <xdr:colOff>165100</xdr:colOff>
      <xdr:row>58</xdr:row>
      <xdr:rowOff>37001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53528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149795</xdr:rowOff>
    </xdr:from>
    <xdr:to>
      <xdr:col>6</xdr:col>
      <xdr:colOff>38100</xdr:colOff>
      <xdr:row>58</xdr:row>
      <xdr:rowOff>79945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96472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144881</xdr:rowOff>
    </xdr:from>
    <xdr:to>
      <xdr:col>24</xdr:col>
      <xdr:colOff>63500</xdr:colOff>
      <xdr:row>78</xdr:row>
      <xdr:rowOff>152882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79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144881</xdr:rowOff>
    </xdr:from>
    <xdr:to>
      <xdr:col>19</xdr:col>
      <xdr:colOff>177800</xdr:colOff>
      <xdr:row>78</xdr:row>
      <xdr:rowOff>160541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798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160541</xdr:rowOff>
    </xdr:from>
    <xdr:to>
      <xdr:col>15</xdr:col>
      <xdr:colOff>50800</xdr:colOff>
      <xdr:row>78</xdr:row>
      <xdr:rowOff>167246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364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166066</xdr:rowOff>
    </xdr:from>
    <xdr:to>
      <xdr:col>10</xdr:col>
      <xdr:colOff>114300</xdr:colOff>
      <xdr:row>78</xdr:row>
      <xdr:rowOff>167246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9166"/>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102082</xdr:rowOff>
    </xdr:from>
    <xdr:to>
      <xdr:col>24</xdr:col>
      <xdr:colOff>114300</xdr:colOff>
      <xdr:row>79</xdr:row>
      <xdr:rowOff>32232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94081</xdr:rowOff>
    </xdr:from>
    <xdr:to>
      <xdr:col>20</xdr:col>
      <xdr:colOff>38100</xdr:colOff>
      <xdr:row>79</xdr:row>
      <xdr:rowOff>24231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15358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109741</xdr:rowOff>
    </xdr:from>
    <xdr:to>
      <xdr:col>15</xdr:col>
      <xdr:colOff>101600</xdr:colOff>
      <xdr:row>79</xdr:row>
      <xdr:rowOff>39891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31018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116446</xdr:rowOff>
    </xdr:from>
    <xdr:to>
      <xdr:col>10</xdr:col>
      <xdr:colOff>165100</xdr:colOff>
      <xdr:row>79</xdr:row>
      <xdr:rowOff>46596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37723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115266</xdr:rowOff>
    </xdr:from>
    <xdr:to>
      <xdr:col>6</xdr:col>
      <xdr:colOff>38100</xdr:colOff>
      <xdr:row>79</xdr:row>
      <xdr:rowOff>45416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36543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55848</xdr:rowOff>
    </xdr:from>
    <xdr:to>
      <xdr:col>24</xdr:col>
      <xdr:colOff>63500</xdr:colOff>
      <xdr:row>93</xdr:row>
      <xdr:rowOff>170202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00698"/>
          <a:ext cx="838200" cy="1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55848</xdr:rowOff>
    </xdr:from>
    <xdr:to>
      <xdr:col>19</xdr:col>
      <xdr:colOff>177800</xdr:colOff>
      <xdr:row>94</xdr:row>
      <xdr:rowOff>146155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00698"/>
          <a:ext cx="889000" cy="2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146155</xdr:rowOff>
    </xdr:from>
    <xdr:to>
      <xdr:col>15</xdr:col>
      <xdr:colOff>50800</xdr:colOff>
      <xdr:row>94</xdr:row>
      <xdr:rowOff>154037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62455"/>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154037</xdr:rowOff>
    </xdr:from>
    <xdr:to>
      <xdr:col>10</xdr:col>
      <xdr:colOff>114300</xdr:colOff>
      <xdr:row>95</xdr:row>
      <xdr:rowOff>13785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70337"/>
          <a:ext cx="8890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119402</xdr:rowOff>
    </xdr:from>
    <xdr:to>
      <xdr:col>24</xdr:col>
      <xdr:colOff>114300</xdr:colOff>
      <xdr:row>94</xdr:row>
      <xdr:rowOff>49552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142279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1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5048</xdr:rowOff>
    </xdr:from>
    <xdr:to>
      <xdr:col>20</xdr:col>
      <xdr:colOff>38100</xdr:colOff>
      <xdr:row>93</xdr:row>
      <xdr:rowOff>106648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123175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95355</xdr:rowOff>
    </xdr:from>
    <xdr:to>
      <xdr:col>15</xdr:col>
      <xdr:colOff>101600</xdr:colOff>
      <xdr:row>95</xdr:row>
      <xdr:rowOff>25505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42032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8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103237</xdr:rowOff>
    </xdr:from>
    <xdr:to>
      <xdr:col>10</xdr:col>
      <xdr:colOff>165100</xdr:colOff>
      <xdr:row>95</xdr:row>
      <xdr:rowOff>33387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49914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134435</xdr:rowOff>
    </xdr:from>
    <xdr:to>
      <xdr:col>6</xdr:col>
      <xdr:colOff>38100</xdr:colOff>
      <xdr:row>95</xdr:row>
      <xdr:rowOff>64585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81112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2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57290</xdr:rowOff>
    </xdr:from>
    <xdr:to>
      <xdr:col>55</xdr:col>
      <xdr:colOff>0</xdr:colOff>
      <xdr:row>37</xdr:row>
      <xdr:rowOff>128295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00940"/>
          <a:ext cx="8382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69964</xdr:rowOff>
    </xdr:from>
    <xdr:to>
      <xdr:col>50</xdr:col>
      <xdr:colOff>114300</xdr:colOff>
      <xdr:row>37</xdr:row>
      <xdr:rowOff>128295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13464"/>
          <a:ext cx="889000" cy="1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69964</xdr:rowOff>
    </xdr:from>
    <xdr:to>
      <xdr:col>45</xdr:col>
      <xdr:colOff>177800</xdr:colOff>
      <xdr:row>38</xdr:row>
      <xdr:rowOff>72923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13464"/>
          <a:ext cx="889000" cy="13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72923</xdr:rowOff>
    </xdr:from>
    <xdr:to>
      <xdr:col>41</xdr:col>
      <xdr:colOff>50800</xdr:colOff>
      <xdr:row>38</xdr:row>
      <xdr:rowOff>126454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8023"/>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6490</xdr:rowOff>
    </xdr:from>
    <xdr:to>
      <xdr:col>55</xdr:col>
      <xdr:colOff>50800</xdr:colOff>
      <xdr:row>37</xdr:row>
      <xdr:rowOff>108090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156367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77495</xdr:rowOff>
    </xdr:from>
    <xdr:to>
      <xdr:col>50</xdr:col>
      <xdr:colOff>165100</xdr:colOff>
      <xdr:row>38</xdr:row>
      <xdr:rowOff>7645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170222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19164</xdr:rowOff>
    </xdr:from>
    <xdr:to>
      <xdr:col>46</xdr:col>
      <xdr:colOff>38100</xdr:colOff>
      <xdr:row>30</xdr:row>
      <xdr:rowOff>120764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111891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22123</xdr:rowOff>
    </xdr:from>
    <xdr:to>
      <xdr:col>41</xdr:col>
      <xdr:colOff>101600</xdr:colOff>
      <xdr:row>38</xdr:row>
      <xdr:rowOff>123723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114850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75654</xdr:rowOff>
    </xdr:from>
    <xdr:to>
      <xdr:col>36</xdr:col>
      <xdr:colOff>165100</xdr:colOff>
      <xdr:row>39</xdr:row>
      <xdr:rowOff>5804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58722</xdr:rowOff>
    </xdr:from>
    <xdr:to>
      <xdr:col>55</xdr:col>
      <xdr:colOff>0</xdr:colOff>
      <xdr:row>58</xdr:row>
      <xdr:rowOff>101958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02822"/>
          <a:ext cx="838200" cy="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89004</xdr:rowOff>
    </xdr:from>
    <xdr:to>
      <xdr:col>50</xdr:col>
      <xdr:colOff>114300</xdr:colOff>
      <xdr:row>58</xdr:row>
      <xdr:rowOff>101958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3310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89004</xdr:rowOff>
    </xdr:from>
    <xdr:to>
      <xdr:col>45</xdr:col>
      <xdr:colOff>177800</xdr:colOff>
      <xdr:row>58</xdr:row>
      <xdr:rowOff>127211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33104"/>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126594</xdr:rowOff>
    </xdr:from>
    <xdr:to>
      <xdr:col>41</xdr:col>
      <xdr:colOff>50800</xdr:colOff>
      <xdr:row>58</xdr:row>
      <xdr:rowOff>127211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7069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7922</xdr:rowOff>
    </xdr:from>
    <xdr:to>
      <xdr:col>55</xdr:col>
      <xdr:colOff>50800</xdr:colOff>
      <xdr:row>58</xdr:row>
      <xdr:rowOff>109522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51158</xdr:rowOff>
    </xdr:from>
    <xdr:to>
      <xdr:col>50</xdr:col>
      <xdr:colOff>165100</xdr:colOff>
      <xdr:row>58</xdr:row>
      <xdr:rowOff>152758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38204</xdr:rowOff>
    </xdr:from>
    <xdr:to>
      <xdr:col>46</xdr:col>
      <xdr:colOff>38100</xdr:colOff>
      <xdr:row>58</xdr:row>
      <xdr:rowOff>139804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76411</xdr:rowOff>
    </xdr:from>
    <xdr:to>
      <xdr:col>41</xdr:col>
      <xdr:colOff>101600</xdr:colOff>
      <xdr:row>59</xdr:row>
      <xdr:rowOff>6561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169138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75794</xdr:rowOff>
    </xdr:from>
    <xdr:to>
      <xdr:col>36</xdr:col>
      <xdr:colOff>165100</xdr:colOff>
      <xdr:row>59</xdr:row>
      <xdr:rowOff>5944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168521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1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20307</xdr:rowOff>
    </xdr:from>
    <xdr:to>
      <xdr:col>55</xdr:col>
      <xdr:colOff>0</xdr:colOff>
      <xdr:row>79</xdr:row>
      <xdr:rowOff>21056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4857"/>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20307</xdr:rowOff>
    </xdr:from>
    <xdr:to>
      <xdr:col>50</xdr:col>
      <xdr:colOff>114300</xdr:colOff>
      <xdr:row>79</xdr:row>
      <xdr:rowOff>34125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4857"/>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34125</xdr:rowOff>
    </xdr:from>
    <xdr:to>
      <xdr:col>45</xdr:col>
      <xdr:colOff>177800</xdr:colOff>
      <xdr:row>79</xdr:row>
      <xdr:rowOff>37097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7867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14732</xdr:rowOff>
    </xdr:from>
    <xdr:to>
      <xdr:col>41</xdr:col>
      <xdr:colOff>50800</xdr:colOff>
      <xdr:row>79</xdr:row>
      <xdr:rowOff>37097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59282"/>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141706</xdr:rowOff>
    </xdr:from>
    <xdr:to>
      <xdr:col>55</xdr:col>
      <xdr:colOff>50800</xdr:colOff>
      <xdr:row>79</xdr:row>
      <xdr:rowOff>71856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56633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2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140957</xdr:rowOff>
    </xdr:from>
    <xdr:to>
      <xdr:col>50</xdr:col>
      <xdr:colOff>165100</xdr:colOff>
      <xdr:row>79</xdr:row>
      <xdr:rowOff>71107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62234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154775</xdr:rowOff>
    </xdr:from>
    <xdr:to>
      <xdr:col>46</xdr:col>
      <xdr:colOff>38100</xdr:colOff>
      <xdr:row>79</xdr:row>
      <xdr:rowOff>84925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76052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0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157747</xdr:rowOff>
    </xdr:from>
    <xdr:to>
      <xdr:col>41</xdr:col>
      <xdr:colOff>101600</xdr:colOff>
      <xdr:row>79</xdr:row>
      <xdr:rowOff>87897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79024</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135382</xdr:rowOff>
    </xdr:from>
    <xdr:to>
      <xdr:col>36</xdr:col>
      <xdr:colOff>165100</xdr:colOff>
      <xdr:row>79</xdr:row>
      <xdr:rowOff>65532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56659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38391</xdr:rowOff>
    </xdr:from>
    <xdr:to>
      <xdr:col>55</xdr:col>
      <xdr:colOff>0</xdr:colOff>
      <xdr:row>98</xdr:row>
      <xdr:rowOff>125515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40491"/>
          <a:ext cx="838200" cy="8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24434</xdr:rowOff>
    </xdr:from>
    <xdr:to>
      <xdr:col>50</xdr:col>
      <xdr:colOff>114300</xdr:colOff>
      <xdr:row>98</xdr:row>
      <xdr:rowOff>125515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26534"/>
          <a:ext cx="889000" cy="10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24434</xdr:rowOff>
    </xdr:from>
    <xdr:to>
      <xdr:col>45</xdr:col>
      <xdr:colOff>177800</xdr:colOff>
      <xdr:row>98</xdr:row>
      <xdr:rowOff>105690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26534"/>
          <a:ext cx="889000" cy="8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100254</xdr:rowOff>
    </xdr:from>
    <xdr:to>
      <xdr:col>41</xdr:col>
      <xdr:colOff>50800</xdr:colOff>
      <xdr:row>98</xdr:row>
      <xdr:rowOff>105690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02354"/>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159041</xdr:rowOff>
    </xdr:from>
    <xdr:to>
      <xdr:col>55</xdr:col>
      <xdr:colOff>50800</xdr:colOff>
      <xdr:row>98</xdr:row>
      <xdr:rowOff>89191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137468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74715</xdr:rowOff>
    </xdr:from>
    <xdr:to>
      <xdr:col>50</xdr:col>
      <xdr:colOff>165100</xdr:colOff>
      <xdr:row>99</xdr:row>
      <xdr:rowOff>4865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167442</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6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145084</xdr:rowOff>
    </xdr:from>
    <xdr:to>
      <xdr:col>46</xdr:col>
      <xdr:colOff>38100</xdr:colOff>
      <xdr:row>98</xdr:row>
      <xdr:rowOff>75234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66361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54890</xdr:rowOff>
    </xdr:from>
    <xdr:to>
      <xdr:col>41</xdr:col>
      <xdr:colOff>101600</xdr:colOff>
      <xdr:row>98</xdr:row>
      <xdr:rowOff>156490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147617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49454</xdr:rowOff>
    </xdr:from>
    <xdr:to>
      <xdr:col>36</xdr:col>
      <xdr:colOff>165100</xdr:colOff>
      <xdr:row>98</xdr:row>
      <xdr:rowOff>151054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142181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84470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99570"/>
          <a:ext cx="8382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84470</xdr:rowOff>
    </xdr:from>
    <xdr:to>
      <xdr:col>81</xdr:col>
      <xdr:colOff>50800</xdr:colOff>
      <xdr:row>38</xdr:row>
      <xdr:rowOff>114188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995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113091</xdr:rowOff>
    </xdr:from>
    <xdr:to>
      <xdr:col>76</xdr:col>
      <xdr:colOff>114300</xdr:colOff>
      <xdr:row>38</xdr:row>
      <xdr:rowOff>114188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2819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113091</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28191"/>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33670</xdr:rowOff>
    </xdr:from>
    <xdr:to>
      <xdr:col>81</xdr:col>
      <xdr:colOff>101600</xdr:colOff>
      <xdr:row>38</xdr:row>
      <xdr:rowOff>135270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151797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32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63388</xdr:rowOff>
    </xdr:from>
    <xdr:to>
      <xdr:col>76</xdr:col>
      <xdr:colOff>165100</xdr:colOff>
      <xdr:row>38</xdr:row>
      <xdr:rowOff>164988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156115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62291</xdr:rowOff>
    </xdr:from>
    <xdr:to>
      <xdr:col>72</xdr:col>
      <xdr:colOff>38100</xdr:colOff>
      <xdr:row>38</xdr:row>
      <xdr:rowOff>163891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119532</xdr:rowOff>
    </xdr:from>
    <xdr:to>
      <xdr:col>85</xdr:col>
      <xdr:colOff>127000</xdr:colOff>
      <xdr:row>77</xdr:row>
      <xdr:rowOff>124613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1182"/>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124613</xdr:rowOff>
    </xdr:from>
    <xdr:to>
      <xdr:col>81</xdr:col>
      <xdr:colOff>50800</xdr:colOff>
      <xdr:row>77</xdr:row>
      <xdr:rowOff>129820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6263"/>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129820</xdr:rowOff>
    </xdr:from>
    <xdr:to>
      <xdr:col>76</xdr:col>
      <xdr:colOff>114300</xdr:colOff>
      <xdr:row>77</xdr:row>
      <xdr:rowOff>146393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1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146393</xdr:rowOff>
    </xdr:from>
    <xdr:to>
      <xdr:col>71</xdr:col>
      <xdr:colOff>177800</xdr:colOff>
      <xdr:row>77</xdr:row>
      <xdr:rowOff>147917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8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68732</xdr:rowOff>
    </xdr:from>
    <xdr:to>
      <xdr:col>85</xdr:col>
      <xdr:colOff>177800</xdr:colOff>
      <xdr:row>77</xdr:row>
      <xdr:rowOff>170332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47159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73813</xdr:rowOff>
    </xdr:from>
    <xdr:to>
      <xdr:col>81</xdr:col>
      <xdr:colOff>101600</xdr:colOff>
      <xdr:row>78</xdr:row>
      <xdr:rowOff>3963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166540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79020</xdr:rowOff>
    </xdr:from>
    <xdr:to>
      <xdr:col>76</xdr:col>
      <xdr:colOff>165100</xdr:colOff>
      <xdr:row>78</xdr:row>
      <xdr:rowOff>9170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95593</xdr:rowOff>
    </xdr:from>
    <xdr:to>
      <xdr:col>72</xdr:col>
      <xdr:colOff>38100</xdr:colOff>
      <xdr:row>78</xdr:row>
      <xdr:rowOff>25743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97117</xdr:rowOff>
    </xdr:from>
    <xdr:to>
      <xdr:col>67</xdr:col>
      <xdr:colOff>101600</xdr:colOff>
      <xdr:row>78</xdr:row>
      <xdr:rowOff>27267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18394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4611</xdr:rowOff>
    </xdr:from>
    <xdr:to>
      <xdr:col>85</xdr:col>
      <xdr:colOff>127000</xdr:colOff>
      <xdr:row>97</xdr:row>
      <xdr:rowOff>103505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635261"/>
          <a:ext cx="838200" cy="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98</xdr:row>
      <xdr:rowOff>63830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34155"/>
          <a:ext cx="889000" cy="1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36285</xdr:rowOff>
    </xdr:from>
    <xdr:to>
      <xdr:col>76</xdr:col>
      <xdr:colOff>114300</xdr:colOff>
      <xdr:row>98</xdr:row>
      <xdr:rowOff>63830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38385"/>
          <a:ext cx="8890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22910</xdr:rowOff>
    </xdr:from>
    <xdr:to>
      <xdr:col>71</xdr:col>
      <xdr:colOff>177800</xdr:colOff>
      <xdr:row>98</xdr:row>
      <xdr:rowOff>36285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25010"/>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125261</xdr:rowOff>
    </xdr:from>
    <xdr:to>
      <xdr:col>85</xdr:col>
      <xdr:colOff>177800</xdr:colOff>
      <xdr:row>97</xdr:row>
      <xdr:rowOff>55411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148138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52705</xdr:rowOff>
    </xdr:from>
    <xdr:to>
      <xdr:col>81</xdr:col>
      <xdr:colOff>101600</xdr:colOff>
      <xdr:row>97</xdr:row>
      <xdr:rowOff>154305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145432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7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13030</xdr:rowOff>
    </xdr:from>
    <xdr:to>
      <xdr:col>76</xdr:col>
      <xdr:colOff>165100</xdr:colOff>
      <xdr:row>98</xdr:row>
      <xdr:rowOff>114630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105757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156935</xdr:rowOff>
    </xdr:from>
    <xdr:to>
      <xdr:col>72</xdr:col>
      <xdr:colOff>38100</xdr:colOff>
      <xdr:row>98</xdr:row>
      <xdr:rowOff>87085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103612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143560</xdr:rowOff>
    </xdr:from>
    <xdr:to>
      <xdr:col>67</xdr:col>
      <xdr:colOff>101600</xdr:colOff>
      <xdr:row>98</xdr:row>
      <xdr:rowOff>73710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90237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43117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8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32830</xdr:rowOff>
    </xdr:from>
    <xdr:to>
      <xdr:col>111</xdr:col>
      <xdr:colOff>177800</xdr:colOff>
      <xdr:row>59</xdr:row>
      <xdr:rowOff>43117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838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32830</xdr:rowOff>
    </xdr:from>
    <xdr:to>
      <xdr:col>107</xdr:col>
      <xdr:colOff>50800</xdr:colOff>
      <xdr:row>59</xdr:row>
      <xdr:rowOff>32830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4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32410</xdr:rowOff>
    </xdr:from>
    <xdr:to>
      <xdr:col>102</xdr:col>
      <xdr:colOff>114300</xdr:colOff>
      <xdr:row>59</xdr:row>
      <xdr:rowOff>32830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796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153480</xdr:rowOff>
    </xdr:from>
    <xdr:to>
      <xdr:col>107</xdr:col>
      <xdr:colOff>101600</xdr:colOff>
      <xdr:row>59</xdr:row>
      <xdr:rowOff>83630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74757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153480</xdr:rowOff>
    </xdr:from>
    <xdr:to>
      <xdr:col>102</xdr:col>
      <xdr:colOff>165100</xdr:colOff>
      <xdr:row>59</xdr:row>
      <xdr:rowOff>83630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74757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153060</xdr:rowOff>
    </xdr:from>
    <xdr:to>
      <xdr:col>98</xdr:col>
      <xdr:colOff>38100</xdr:colOff>
      <xdr:row>59</xdr:row>
      <xdr:rowOff>83210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74337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10835</xdr:rowOff>
    </xdr:from>
    <xdr:to>
      <xdr:col>116</xdr:col>
      <xdr:colOff>63500</xdr:colOff>
      <xdr:row>76</xdr:row>
      <xdr:rowOff>72262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41035"/>
          <a:ext cx="838200" cy="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23670</xdr:rowOff>
    </xdr:from>
    <xdr:to>
      <xdr:col>111</xdr:col>
      <xdr:colOff>177800</xdr:colOff>
      <xdr:row>76</xdr:row>
      <xdr:rowOff>72262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53870"/>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119290</xdr:rowOff>
    </xdr:from>
    <xdr:to>
      <xdr:col>107</xdr:col>
      <xdr:colOff>50800</xdr:colOff>
      <xdr:row>76</xdr:row>
      <xdr:rowOff>23670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06590"/>
          <a:ext cx="889000" cy="24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119290</xdr:rowOff>
    </xdr:from>
    <xdr:to>
      <xdr:col>102</xdr:col>
      <xdr:colOff>114300</xdr:colOff>
      <xdr:row>75</xdr:row>
      <xdr:rowOff>23016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06590"/>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131485</xdr:rowOff>
    </xdr:from>
    <xdr:to>
      <xdr:col>116</xdr:col>
      <xdr:colOff>114300</xdr:colOff>
      <xdr:row>76</xdr:row>
      <xdr:rowOff>61635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154362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21462</xdr:rowOff>
    </xdr:from>
    <xdr:to>
      <xdr:col>112</xdr:col>
      <xdr:colOff>38100</xdr:colOff>
      <xdr:row>76</xdr:row>
      <xdr:rowOff>123062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139590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144319</xdr:rowOff>
    </xdr:from>
    <xdr:to>
      <xdr:col>107</xdr:col>
      <xdr:colOff>101600</xdr:colOff>
      <xdr:row>76</xdr:row>
      <xdr:rowOff>74470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03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90996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68490</xdr:rowOff>
    </xdr:from>
    <xdr:to>
      <xdr:col>102</xdr:col>
      <xdr:colOff>165100</xdr:colOff>
      <xdr:row>74</xdr:row>
      <xdr:rowOff>170090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15167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143666</xdr:rowOff>
    </xdr:from>
    <xdr:to>
      <xdr:col>98</xdr:col>
      <xdr:colOff>38100</xdr:colOff>
      <xdr:row>75</xdr:row>
      <xdr:rowOff>73816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90343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・歳出決算額は、住民一人当たり</a:t>
          </a:r>
          <a:r>
            <a:rPr kumimoji="1" lang="en-US" altLang="ja-JP" sz="800" b="0" i="0" u="none" strike="noStrike" kern="0" cap="none" spc="0" normalizeH="0" baseline="0" noProof="0">
              <a:ln>
                <a:noFill/>
              </a:ln>
              <a:solidFill>
                <a:prstClr val="black"/>
              </a:solidFill>
              <a:effectLst/>
              <a:uLnTx/>
              <a:uFillTx/>
              <a:latin typeface="+mn-lt"/>
              <a:ea typeface="+mn-ea"/>
              <a:cs typeface="+mn-cs"/>
            </a:rPr>
            <a:t>442,784</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16,085</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3.8</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となった要因としては、</a:t>
          </a:r>
          <a:r>
            <a:rPr kumimoji="1" lang="ja-JP" altLang="en-US" sz="800" b="0" i="0" u="none" strike="noStrike" kern="0" cap="none" spc="0" normalizeH="0" baseline="0" noProof="0">
              <a:ln>
                <a:noFill/>
              </a:ln>
              <a:solidFill>
                <a:prstClr val="black"/>
              </a:solidFill>
              <a:effectLst/>
              <a:uLnTx/>
              <a:uFillTx/>
              <a:latin typeface="+mn-lt"/>
              <a:ea typeface="+mn-ea"/>
              <a:cs typeface="+mn-cs"/>
            </a:rPr>
            <a:t>決算剰余金に係る財政調整基金積立金及び公共施設等整備基金積立金の増により、積立金が</a:t>
          </a:r>
          <a:r>
            <a:rPr kumimoji="1" lang="en-US" altLang="ja-JP" sz="800" b="0" i="0" u="none" strike="noStrike" kern="0" cap="none" spc="0" normalizeH="0" baseline="0" noProof="0">
              <a:ln>
                <a:noFill/>
              </a:ln>
              <a:solidFill>
                <a:prstClr val="black"/>
              </a:solidFill>
              <a:effectLst/>
              <a:uLnTx/>
              <a:uFillTx/>
              <a:latin typeface="+mn-lt"/>
              <a:ea typeface="+mn-ea"/>
              <a:cs typeface="+mn-cs"/>
            </a:rPr>
            <a:t>7,787</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34.8</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となったこと</a:t>
          </a:r>
          <a:r>
            <a:rPr kumimoji="1" lang="ja-JP" altLang="en-US" sz="800" b="0" i="0" u="none" strike="noStrike" kern="0" cap="none" spc="0" normalizeH="0" baseline="0" noProof="0">
              <a:ln>
                <a:noFill/>
              </a:ln>
              <a:solidFill>
                <a:prstClr val="black"/>
              </a:solidFill>
              <a:effectLst/>
              <a:uLnTx/>
              <a:uFillTx/>
              <a:latin typeface="+mn-lt"/>
              <a:ea typeface="+mn-ea"/>
              <a:cs typeface="+mn-cs"/>
            </a:rPr>
            <a:t>が挙げられる。</a:t>
          </a:r>
          <a:r>
            <a:rPr kumimoji="1" lang="ja-JP" altLang="ja-JP" sz="800" b="0" i="0" u="none" strike="noStrike" kern="0" cap="none" spc="0" normalizeH="0" baseline="0" noProof="0">
              <a:ln>
                <a:noFill/>
              </a:ln>
              <a:solidFill>
                <a:prstClr val="black"/>
              </a:solidFill>
              <a:effectLst/>
              <a:uLnTx/>
              <a:uFillTx/>
              <a:latin typeface="+mn-lt"/>
              <a:ea typeface="+mn-ea"/>
              <a:cs typeface="+mn-cs"/>
            </a:rPr>
            <a:t>　</a:t>
          </a:r>
          <a:br>
            <a:rPr kumimoji="1" lang="en-US" altLang="ja-JP" sz="800" b="0" i="0" u="none" strike="noStrike" kern="0" cap="none" spc="0" normalizeH="0" baseline="0" noProof="0">
              <a:ln>
                <a:noFill/>
              </a:ln>
              <a:solidFill>
                <a:prstClr val="black"/>
              </a:solidFill>
              <a:effectLst/>
              <a:uLnTx/>
              <a:uFillTx/>
              <a:latin typeface="+mn-lt"/>
              <a:ea typeface="+mn-ea"/>
              <a:cs typeface="+mn-cs"/>
            </a:rPr>
          </a:b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今後、老朽化した公共施設の更新等が見込まれるため、公共施設等総合管理計画に基づき、更新費用の平準化や施設配置の見直し等を行い財政負担の軽減を図る。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・類似団体の平均額を上回っている項目としては、扶助費、</a:t>
          </a:r>
          <a:r>
            <a:rPr kumimoji="1" lang="ja-JP" altLang="en-US" sz="800" b="0" i="0" u="none" strike="noStrike" kern="0" cap="none" spc="0" normalizeH="0" baseline="0" noProof="0">
              <a:ln>
                <a:noFill/>
              </a:ln>
              <a:solidFill>
                <a:prstClr val="black"/>
              </a:solidFill>
              <a:effectLst/>
              <a:uLnTx/>
              <a:uFillTx/>
              <a:latin typeface="+mn-lt"/>
              <a:ea typeface="+mn-ea"/>
              <a:cs typeface="+mn-cs"/>
            </a:rPr>
            <a:t>積立金、物件費、</a:t>
          </a:r>
          <a:r>
            <a:rPr kumimoji="1" lang="ja-JP" altLang="ja-JP" sz="800" b="0" i="0" u="none" strike="noStrike" kern="0" cap="none" spc="0" normalizeH="0" baseline="0" noProof="0">
              <a:ln>
                <a:noFill/>
              </a:ln>
              <a:solidFill>
                <a:prstClr val="black"/>
              </a:solidFill>
              <a:effectLst/>
              <a:uLnTx/>
              <a:uFillTx/>
              <a:latin typeface="+mn-lt"/>
              <a:ea typeface="+mn-ea"/>
              <a:cs typeface="+mn-cs"/>
            </a:rPr>
            <a:t>繰出金となった。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物件</a:t>
          </a:r>
          <a:r>
            <a:rPr kumimoji="1" lang="ja-JP" altLang="ja-JP" sz="800" b="0" i="0" u="none" strike="noStrike" kern="0" cap="none" spc="0" normalizeH="0" baseline="0" noProof="0">
              <a:ln>
                <a:noFill/>
              </a:ln>
              <a:solidFill>
                <a:prstClr val="black"/>
              </a:solidFill>
              <a:effectLst/>
              <a:uLnTx/>
              <a:uFillTx/>
              <a:latin typeface="+mn-lt"/>
              <a:ea typeface="+mn-ea"/>
              <a:cs typeface="+mn-cs"/>
            </a:rPr>
            <a:t>費については住民一人当たりのコストが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72,519</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6,990</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10.7</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増の要因としては、電子決済を活用した消費活性化事業委託料の増が挙げられる。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扶助</a:t>
          </a:r>
          <a:r>
            <a:rPr kumimoji="1" lang="ja-JP" altLang="ja-JP" sz="800" b="0" i="0" u="none" strike="noStrike" kern="0" cap="none" spc="0" normalizeH="0" baseline="0" noProof="0">
              <a:ln>
                <a:noFill/>
              </a:ln>
              <a:solidFill>
                <a:prstClr val="black"/>
              </a:solidFill>
              <a:effectLst/>
              <a:uLnTx/>
              <a:uFillTx/>
              <a:latin typeface="+mn-lt"/>
              <a:ea typeface="+mn-ea"/>
              <a:cs typeface="+mn-cs"/>
            </a:rPr>
            <a:t>費については住民一人当たりのコストが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147,948</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10,505</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6.6</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減の要因としては、子育て世帯への臨時特例給付金や住民税非課税世帯等に対する臨時特別給付金等の臨時的な給付金の減が挙げられる。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繰出金については</a:t>
          </a:r>
          <a:r>
            <a:rPr kumimoji="1" lang="ja-JP" altLang="ja-JP" sz="800" b="0" i="0" u="none" strike="noStrike" kern="0" cap="none" spc="0" normalizeH="0" baseline="0" noProof="0">
              <a:ln>
                <a:noFill/>
              </a:ln>
              <a:solidFill>
                <a:prstClr val="black"/>
              </a:solidFill>
              <a:effectLst/>
              <a:uLnTx/>
              <a:uFillTx/>
              <a:latin typeface="+mn-lt"/>
              <a:ea typeface="+mn-ea"/>
              <a:cs typeface="+mn-cs"/>
            </a:rPr>
            <a:t>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38,446</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1,881</a:t>
          </a:r>
          <a:r>
            <a:rPr kumimoji="1" lang="ja-JP" altLang="en-US" sz="800" b="0" i="0" u="none" strike="noStrike" kern="0" cap="none" spc="0" normalizeH="0" baseline="0" noProof="0">
              <a:ln>
                <a:noFill/>
              </a:ln>
              <a:solidFill>
                <a:prstClr val="black"/>
              </a:solidFill>
              <a:effectLst/>
              <a:uLnTx/>
              <a:uFillTx/>
              <a:latin typeface="+mn-lt"/>
              <a:ea typeface="+mn-ea"/>
              <a:cs typeface="+mn-cs"/>
            </a:rPr>
            <a:t>円</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5.1</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増の要因としては、高齢化等による後期高齢者医療特別会計繰出金や介護保険事業特別会計繰出金の増が</a:t>
          </a:r>
          <a:r>
            <a:rPr kumimoji="1" lang="ja-JP" altLang="ja-JP" sz="800" b="0" i="0" u="none" strike="noStrike" kern="0" cap="none" spc="0" normalizeH="0" baseline="0" noProof="0">
              <a:ln>
                <a:noFill/>
              </a:ln>
              <a:solidFill>
                <a:prstClr val="black"/>
              </a:solidFill>
              <a:effectLst/>
              <a:uLnTx/>
              <a:uFillTx/>
              <a:latin typeface="+mn-lt"/>
              <a:ea typeface="+mn-ea"/>
              <a:cs typeface="+mn-cs"/>
            </a:rPr>
            <a:t>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33630</xdr:rowOff>
    </xdr:from>
    <xdr:to>
      <xdr:col>24</xdr:col>
      <xdr:colOff>63500</xdr:colOff>
      <xdr:row>35</xdr:row>
      <xdr:rowOff>64262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4380"/>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17170</xdr:rowOff>
    </xdr:from>
    <xdr:to>
      <xdr:col>19</xdr:col>
      <xdr:colOff>177800</xdr:colOff>
      <xdr:row>35</xdr:row>
      <xdr:rowOff>64262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792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4369</xdr:rowOff>
    </xdr:from>
    <xdr:to>
      <xdr:col>15</xdr:col>
      <xdr:colOff>50800</xdr:colOff>
      <xdr:row>35</xdr:row>
      <xdr:rowOff>17170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051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4369</xdr:rowOff>
    </xdr:from>
    <xdr:to>
      <xdr:col>10</xdr:col>
      <xdr:colOff>114300</xdr:colOff>
      <xdr:row>35</xdr:row>
      <xdr:rowOff>72492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51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154280</xdr:rowOff>
    </xdr:from>
    <xdr:to>
      <xdr:col>24</xdr:col>
      <xdr:colOff>114300</xdr:colOff>
      <xdr:row>35</xdr:row>
      <xdr:rowOff>84430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xdr:rowOff>
    </xdr:from>
    <xdr:to>
      <xdr:col>20</xdr:col>
      <xdr:colOff>38100</xdr:colOff>
      <xdr:row>35</xdr:row>
      <xdr:rowOff>115062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131589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137820</xdr:rowOff>
    </xdr:from>
    <xdr:to>
      <xdr:col>15</xdr:col>
      <xdr:colOff>101600</xdr:colOff>
      <xdr:row>35</xdr:row>
      <xdr:rowOff>67970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125019</xdr:rowOff>
    </xdr:from>
    <xdr:to>
      <xdr:col>10</xdr:col>
      <xdr:colOff>165100</xdr:colOff>
      <xdr:row>35</xdr:row>
      <xdr:rowOff>55169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71696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21692</xdr:rowOff>
    </xdr:from>
    <xdr:to>
      <xdr:col>6</xdr:col>
      <xdr:colOff>38100</xdr:colOff>
      <xdr:row>35</xdr:row>
      <xdr:rowOff>123292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114419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17399</xdr:rowOff>
    </xdr:from>
    <xdr:to>
      <xdr:col>24</xdr:col>
      <xdr:colOff>63500</xdr:colOff>
      <xdr:row>56</xdr:row>
      <xdr:rowOff>117556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18599"/>
          <a:ext cx="838200" cy="10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103909</xdr:rowOff>
    </xdr:from>
    <xdr:to>
      <xdr:col>19</xdr:col>
      <xdr:colOff>177800</xdr:colOff>
      <xdr:row>56</xdr:row>
      <xdr:rowOff>117556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19309"/>
          <a:ext cx="889000" cy="69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103909</xdr:rowOff>
    </xdr:from>
    <xdr:to>
      <xdr:col>15</xdr:col>
      <xdr:colOff>50800</xdr:colOff>
      <xdr:row>57</xdr:row>
      <xdr:rowOff>21849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19309"/>
          <a:ext cx="889000" cy="7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21849</xdr:rowOff>
    </xdr:from>
    <xdr:to>
      <xdr:col>10</xdr:col>
      <xdr:colOff>114300</xdr:colOff>
      <xdr:row>57</xdr:row>
      <xdr:rowOff>37927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4499"/>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138049</xdr:rowOff>
    </xdr:from>
    <xdr:to>
      <xdr:col>24</xdr:col>
      <xdr:colOff>114300</xdr:colOff>
      <xdr:row>56</xdr:row>
      <xdr:rowOff>68199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160926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66756</xdr:rowOff>
    </xdr:from>
    <xdr:to>
      <xdr:col>20</xdr:col>
      <xdr:colOff>38100</xdr:colOff>
      <xdr:row>56</xdr:row>
      <xdr:rowOff>168356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159483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53109</xdr:rowOff>
    </xdr:from>
    <xdr:to>
      <xdr:col>15</xdr:col>
      <xdr:colOff>101600</xdr:colOff>
      <xdr:row>52</xdr:row>
      <xdr:rowOff>154709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145836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142499</xdr:rowOff>
    </xdr:from>
    <xdr:to>
      <xdr:col>10</xdr:col>
      <xdr:colOff>165100</xdr:colOff>
      <xdr:row>57</xdr:row>
      <xdr:rowOff>72649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158577</xdr:rowOff>
    </xdr:from>
    <xdr:to>
      <xdr:col>6</xdr:col>
      <xdr:colOff>38100</xdr:colOff>
      <xdr:row>57</xdr:row>
      <xdr:rowOff>88727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79854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65131</xdr:rowOff>
    </xdr:from>
    <xdr:to>
      <xdr:col>24</xdr:col>
      <xdr:colOff>63500</xdr:colOff>
      <xdr:row>73</xdr:row>
      <xdr:rowOff>122639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80981"/>
          <a:ext cx="8382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65131</xdr:rowOff>
    </xdr:from>
    <xdr:to>
      <xdr:col>19</xdr:col>
      <xdr:colOff>177800</xdr:colOff>
      <xdr:row>74</xdr:row>
      <xdr:rowOff>120772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80981"/>
          <a:ext cx="889000" cy="2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114386</xdr:rowOff>
    </xdr:from>
    <xdr:to>
      <xdr:col>15</xdr:col>
      <xdr:colOff>50800</xdr:colOff>
      <xdr:row>74</xdr:row>
      <xdr:rowOff>120772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01686"/>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114386</xdr:rowOff>
    </xdr:from>
    <xdr:to>
      <xdr:col>10</xdr:col>
      <xdr:colOff>114300</xdr:colOff>
      <xdr:row>75</xdr:row>
      <xdr:rowOff>8087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0168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71839</xdr:rowOff>
    </xdr:from>
    <xdr:to>
      <xdr:col>24</xdr:col>
      <xdr:colOff>114300</xdr:colOff>
      <xdr:row>74</xdr:row>
      <xdr:rowOff>1989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94716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3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14331</xdr:rowOff>
    </xdr:from>
    <xdr:to>
      <xdr:col>20</xdr:col>
      <xdr:colOff>38100</xdr:colOff>
      <xdr:row>73</xdr:row>
      <xdr:rowOff>115931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132458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0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69972</xdr:rowOff>
    </xdr:from>
    <xdr:to>
      <xdr:col>15</xdr:col>
      <xdr:colOff>101600</xdr:colOff>
      <xdr:row>75</xdr:row>
      <xdr:rowOff>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3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63586</xdr:rowOff>
    </xdr:from>
    <xdr:to>
      <xdr:col>10</xdr:col>
      <xdr:colOff>165100</xdr:colOff>
      <xdr:row>74</xdr:row>
      <xdr:rowOff>165186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128737</xdr:rowOff>
    </xdr:from>
    <xdr:to>
      <xdr:col>6</xdr:col>
      <xdr:colOff>38100</xdr:colOff>
      <xdr:row>75</xdr:row>
      <xdr:rowOff>58887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75414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143194</xdr:rowOff>
    </xdr:from>
    <xdr:to>
      <xdr:col>24</xdr:col>
      <xdr:colOff>63500</xdr:colOff>
      <xdr:row>99</xdr:row>
      <xdr:rowOff>18346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45294"/>
          <a:ext cx="8382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18346</xdr:rowOff>
    </xdr:from>
    <xdr:to>
      <xdr:col>19</xdr:col>
      <xdr:colOff>177800</xdr:colOff>
      <xdr:row>99</xdr:row>
      <xdr:rowOff>113902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1896"/>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113902</xdr:rowOff>
    </xdr:from>
    <xdr:to>
      <xdr:col>15</xdr:col>
      <xdr:colOff>50800</xdr:colOff>
      <xdr:row>99</xdr:row>
      <xdr:rowOff>135499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87452"/>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135499</xdr:rowOff>
    </xdr:from>
    <xdr:to>
      <xdr:col>10</xdr:col>
      <xdr:colOff>114300</xdr:colOff>
      <xdr:row>99</xdr:row>
      <xdr:rowOff>139906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09049"/>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92394</xdr:rowOff>
    </xdr:from>
    <xdr:to>
      <xdr:col>24</xdr:col>
      <xdr:colOff>114300</xdr:colOff>
      <xdr:row>99</xdr:row>
      <xdr:rowOff>22544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70821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138996</xdr:rowOff>
    </xdr:from>
    <xdr:to>
      <xdr:col>20</xdr:col>
      <xdr:colOff>38100</xdr:colOff>
      <xdr:row>99</xdr:row>
      <xdr:rowOff>69146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60273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63102</xdr:rowOff>
    </xdr:from>
    <xdr:to>
      <xdr:col>15</xdr:col>
      <xdr:colOff>101600</xdr:colOff>
      <xdr:row>99</xdr:row>
      <xdr:rowOff>164702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155829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84699</xdr:rowOff>
    </xdr:from>
    <xdr:to>
      <xdr:col>10</xdr:col>
      <xdr:colOff>165100</xdr:colOff>
      <xdr:row>100</xdr:row>
      <xdr:rowOff>14849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5976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89106</xdr:rowOff>
    </xdr:from>
    <xdr:to>
      <xdr:col>6</xdr:col>
      <xdr:colOff>38100</xdr:colOff>
      <xdr:row>100</xdr:row>
      <xdr:rowOff>19256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10383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41783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269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41783</xdr:rowOff>
    </xdr:from>
    <xdr:to>
      <xdr:col>50</xdr:col>
      <xdr:colOff>114300</xdr:colOff>
      <xdr:row>38</xdr:row>
      <xdr:rowOff>49784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68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47498</xdr:rowOff>
    </xdr:from>
    <xdr:to>
      <xdr:col>45</xdr:col>
      <xdr:colOff>177800</xdr:colOff>
      <xdr:row>38</xdr:row>
      <xdr:rowOff>49784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2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34163</xdr:rowOff>
    </xdr:from>
    <xdr:to>
      <xdr:col>41</xdr:col>
      <xdr:colOff>50800</xdr:colOff>
      <xdr:row>38</xdr:row>
      <xdr:rowOff>47498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492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136669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162433</xdr:rowOff>
    </xdr:from>
    <xdr:to>
      <xdr:col>50</xdr:col>
      <xdr:colOff>165100</xdr:colOff>
      <xdr:row>38</xdr:row>
      <xdr:rowOff>92583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83710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170434</xdr:rowOff>
    </xdr:from>
    <xdr:to>
      <xdr:col>46</xdr:col>
      <xdr:colOff>38100</xdr:colOff>
      <xdr:row>38</xdr:row>
      <xdr:rowOff>100584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91711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168148</xdr:rowOff>
    </xdr:from>
    <xdr:to>
      <xdr:col>41</xdr:col>
      <xdr:colOff>101600</xdr:colOff>
      <xdr:row>38</xdr:row>
      <xdr:rowOff>98298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89425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154813</xdr:rowOff>
    </xdr:from>
    <xdr:to>
      <xdr:col>36</xdr:col>
      <xdr:colOff>165100</xdr:colOff>
      <xdr:row>38</xdr:row>
      <xdr:rowOff>84963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76090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27039</xdr:rowOff>
    </xdr:from>
    <xdr:to>
      <xdr:col>55</xdr:col>
      <xdr:colOff>0</xdr:colOff>
      <xdr:row>59</xdr:row>
      <xdr:rowOff>35287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42589"/>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27039</xdr:rowOff>
    </xdr:from>
    <xdr:to>
      <xdr:col>50</xdr:col>
      <xdr:colOff>114300</xdr:colOff>
      <xdr:row>59</xdr:row>
      <xdr:rowOff>31020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258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31020</xdr:rowOff>
    </xdr:from>
    <xdr:to>
      <xdr:col>45</xdr:col>
      <xdr:colOff>177800</xdr:colOff>
      <xdr:row>59</xdr:row>
      <xdr:rowOff>32315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657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32315</xdr:rowOff>
    </xdr:from>
    <xdr:to>
      <xdr:col>41</xdr:col>
      <xdr:colOff>50800</xdr:colOff>
      <xdr:row>59</xdr:row>
      <xdr:rowOff>33820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47865"/>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155937</xdr:rowOff>
    </xdr:from>
    <xdr:to>
      <xdr:col>55</xdr:col>
      <xdr:colOff>50800</xdr:colOff>
      <xdr:row>59</xdr:row>
      <xdr:rowOff>86087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70864</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147689</xdr:rowOff>
    </xdr:from>
    <xdr:to>
      <xdr:col>50</xdr:col>
      <xdr:colOff>165100</xdr:colOff>
      <xdr:row>59</xdr:row>
      <xdr:rowOff>77839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68966</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151670</xdr:rowOff>
    </xdr:from>
    <xdr:to>
      <xdr:col>46</xdr:col>
      <xdr:colOff>38100</xdr:colOff>
      <xdr:row>59</xdr:row>
      <xdr:rowOff>81820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72947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152965</xdr:rowOff>
    </xdr:from>
    <xdr:to>
      <xdr:col>41</xdr:col>
      <xdr:colOff>101600</xdr:colOff>
      <xdr:row>59</xdr:row>
      <xdr:rowOff>83115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74242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154470</xdr:rowOff>
    </xdr:from>
    <xdr:to>
      <xdr:col>36</xdr:col>
      <xdr:colOff>165100</xdr:colOff>
      <xdr:row>59</xdr:row>
      <xdr:rowOff>84620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75747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9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143624</xdr:rowOff>
    </xdr:from>
    <xdr:to>
      <xdr:col>55</xdr:col>
      <xdr:colOff>0</xdr:colOff>
      <xdr:row>78</xdr:row>
      <xdr:rowOff>42507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45274"/>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42507</xdr:rowOff>
    </xdr:from>
    <xdr:to>
      <xdr:col>50</xdr:col>
      <xdr:colOff>114300</xdr:colOff>
      <xdr:row>78</xdr:row>
      <xdr:rowOff>73292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5607"/>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73292</xdr:rowOff>
    </xdr:from>
    <xdr:to>
      <xdr:col>45</xdr:col>
      <xdr:colOff>177800</xdr:colOff>
      <xdr:row>78</xdr:row>
      <xdr:rowOff>106629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639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106629</xdr:rowOff>
    </xdr:from>
    <xdr:to>
      <xdr:col>41</xdr:col>
      <xdr:colOff>50800</xdr:colOff>
      <xdr:row>78</xdr:row>
      <xdr:rowOff>165533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9729"/>
          <a:ext cx="889000" cy="5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92824</xdr:rowOff>
    </xdr:from>
    <xdr:to>
      <xdr:col>55</xdr:col>
      <xdr:colOff>50800</xdr:colOff>
      <xdr:row>78</xdr:row>
      <xdr:rowOff>22974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71251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163157</xdr:rowOff>
    </xdr:from>
    <xdr:to>
      <xdr:col>50</xdr:col>
      <xdr:colOff>165100</xdr:colOff>
      <xdr:row>78</xdr:row>
      <xdr:rowOff>93307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84434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22492</xdr:rowOff>
    </xdr:from>
    <xdr:to>
      <xdr:col>46</xdr:col>
      <xdr:colOff>38100</xdr:colOff>
      <xdr:row>78</xdr:row>
      <xdr:rowOff>124092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115219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55829</xdr:rowOff>
    </xdr:from>
    <xdr:to>
      <xdr:col>41</xdr:col>
      <xdr:colOff>101600</xdr:colOff>
      <xdr:row>78</xdr:row>
      <xdr:rowOff>157429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148556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114733</xdr:rowOff>
    </xdr:from>
    <xdr:to>
      <xdr:col>36</xdr:col>
      <xdr:colOff>165100</xdr:colOff>
      <xdr:row>79</xdr:row>
      <xdr:rowOff>44883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36010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123267</xdr:rowOff>
    </xdr:from>
    <xdr:to>
      <xdr:col>55</xdr:col>
      <xdr:colOff>0</xdr:colOff>
      <xdr:row>98</xdr:row>
      <xdr:rowOff>9092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53917"/>
          <a:ext cx="838200" cy="5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11803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9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170650</xdr:rowOff>
    </xdr:from>
    <xdr:to>
      <xdr:col>50</xdr:col>
      <xdr:colOff>114300</xdr:colOff>
      <xdr:row>98</xdr:row>
      <xdr:rowOff>9092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01300"/>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113440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141630</xdr:rowOff>
    </xdr:from>
    <xdr:to>
      <xdr:col>45</xdr:col>
      <xdr:colOff>177800</xdr:colOff>
      <xdr:row>97</xdr:row>
      <xdr:rowOff>170650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72280"/>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141630</xdr:rowOff>
    </xdr:from>
    <xdr:to>
      <xdr:col>41</xdr:col>
      <xdr:colOff>50800</xdr:colOff>
      <xdr:row>97</xdr:row>
      <xdr:rowOff>144627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7228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72467</xdr:rowOff>
    </xdr:from>
    <xdr:to>
      <xdr:col>55</xdr:col>
      <xdr:colOff>50800</xdr:colOff>
      <xdr:row>98</xdr:row>
      <xdr:rowOff>2617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158844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129742</xdr:rowOff>
    </xdr:from>
    <xdr:to>
      <xdr:col>50</xdr:col>
      <xdr:colOff>165100</xdr:colOff>
      <xdr:row>98</xdr:row>
      <xdr:rowOff>59892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51019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119850</xdr:rowOff>
    </xdr:from>
    <xdr:to>
      <xdr:col>46</xdr:col>
      <xdr:colOff>38100</xdr:colOff>
      <xdr:row>98</xdr:row>
      <xdr:rowOff>50000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41127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90830</xdr:rowOff>
    </xdr:from>
    <xdr:to>
      <xdr:col>41</xdr:col>
      <xdr:colOff>101600</xdr:colOff>
      <xdr:row>98</xdr:row>
      <xdr:rowOff>20980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93827</xdr:rowOff>
    </xdr:from>
    <xdr:to>
      <xdr:col>36</xdr:col>
      <xdr:colOff>165100</xdr:colOff>
      <xdr:row>98</xdr:row>
      <xdr:rowOff>23977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137506</xdr:rowOff>
    </xdr:from>
    <xdr:to>
      <xdr:col>85</xdr:col>
      <xdr:colOff>127000</xdr:colOff>
      <xdr:row>37</xdr:row>
      <xdr:rowOff>154605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81156"/>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47025</xdr:rowOff>
    </xdr:from>
    <xdr:to>
      <xdr:col>81</xdr:col>
      <xdr:colOff>50800</xdr:colOff>
      <xdr:row>37</xdr:row>
      <xdr:rowOff>137506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90675"/>
          <a:ext cx="889000" cy="9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15296</xdr:rowOff>
    </xdr:from>
    <xdr:to>
      <xdr:col>76</xdr:col>
      <xdr:colOff>114300</xdr:colOff>
      <xdr:row>37</xdr:row>
      <xdr:rowOff>47025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58946"/>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15296</xdr:rowOff>
    </xdr:from>
    <xdr:to>
      <xdr:col>71</xdr:col>
      <xdr:colOff>177800</xdr:colOff>
      <xdr:row>37</xdr:row>
      <xdr:rowOff>158125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58946"/>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103805</xdr:rowOff>
    </xdr:from>
    <xdr:to>
      <xdr:col>85</xdr:col>
      <xdr:colOff>177800</xdr:colOff>
      <xdr:row>38</xdr:row>
      <xdr:rowOff>33955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82232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86706</xdr:rowOff>
    </xdr:from>
    <xdr:to>
      <xdr:col>81</xdr:col>
      <xdr:colOff>101600</xdr:colOff>
      <xdr:row>38</xdr:row>
      <xdr:rowOff>16856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167675</xdr:rowOff>
    </xdr:from>
    <xdr:to>
      <xdr:col>76</xdr:col>
      <xdr:colOff>165100</xdr:colOff>
      <xdr:row>37</xdr:row>
      <xdr:rowOff>97825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114352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135946</xdr:rowOff>
    </xdr:from>
    <xdr:to>
      <xdr:col>72</xdr:col>
      <xdr:colOff>38100</xdr:colOff>
      <xdr:row>37</xdr:row>
      <xdr:rowOff>66096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82623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107325</xdr:rowOff>
    </xdr:from>
    <xdr:to>
      <xdr:col>67</xdr:col>
      <xdr:colOff>101600</xdr:colOff>
      <xdr:row>38</xdr:row>
      <xdr:rowOff>37475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28602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19514</xdr:rowOff>
    </xdr:from>
    <xdr:to>
      <xdr:col>85</xdr:col>
      <xdr:colOff>127000</xdr:colOff>
      <xdr:row>57</xdr:row>
      <xdr:rowOff>45955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92164"/>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104991</xdr:rowOff>
    </xdr:from>
    <xdr:to>
      <xdr:col>81</xdr:col>
      <xdr:colOff>50800</xdr:colOff>
      <xdr:row>57</xdr:row>
      <xdr:rowOff>45955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34741"/>
          <a:ext cx="8890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104991</xdr:rowOff>
    </xdr:from>
    <xdr:to>
      <xdr:col>76</xdr:col>
      <xdr:colOff>114300</xdr:colOff>
      <xdr:row>57</xdr:row>
      <xdr:rowOff>126441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34741"/>
          <a:ext cx="889000" cy="3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63691</xdr:rowOff>
    </xdr:from>
    <xdr:to>
      <xdr:col>71</xdr:col>
      <xdr:colOff>177800</xdr:colOff>
      <xdr:row>57</xdr:row>
      <xdr:rowOff>126441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6341"/>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140164</xdr:rowOff>
    </xdr:from>
    <xdr:to>
      <xdr:col>85</xdr:col>
      <xdr:colOff>177800</xdr:colOff>
      <xdr:row>57</xdr:row>
      <xdr:rowOff>70314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118591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166605</xdr:rowOff>
    </xdr:from>
    <xdr:to>
      <xdr:col>81</xdr:col>
      <xdr:colOff>101600</xdr:colOff>
      <xdr:row>57</xdr:row>
      <xdr:rowOff>96755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87882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54191</xdr:rowOff>
    </xdr:from>
    <xdr:to>
      <xdr:col>76</xdr:col>
      <xdr:colOff>165100</xdr:colOff>
      <xdr:row>55</xdr:row>
      <xdr:rowOff>155791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75641</xdr:rowOff>
    </xdr:from>
    <xdr:to>
      <xdr:col>72</xdr:col>
      <xdr:colOff>38100</xdr:colOff>
      <xdr:row>58</xdr:row>
      <xdr:rowOff>5791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168368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12891</xdr:rowOff>
    </xdr:from>
    <xdr:to>
      <xdr:col>67</xdr:col>
      <xdr:colOff>101600</xdr:colOff>
      <xdr:row>57</xdr:row>
      <xdr:rowOff>114491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105618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84471</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57571"/>
          <a:ext cx="838200" cy="5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84471</xdr:rowOff>
    </xdr:from>
    <xdr:to>
      <xdr:col>81</xdr:col>
      <xdr:colOff>50800</xdr:colOff>
      <xdr:row>78</xdr:row>
      <xdr:rowOff>114188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5757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113091</xdr:rowOff>
    </xdr:from>
    <xdr:to>
      <xdr:col>76</xdr:col>
      <xdr:colOff>114300</xdr:colOff>
      <xdr:row>78</xdr:row>
      <xdr:rowOff>114188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8619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113091</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86191"/>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33671</xdr:rowOff>
    </xdr:from>
    <xdr:to>
      <xdr:col>81</xdr:col>
      <xdr:colOff>101600</xdr:colOff>
      <xdr:row>78</xdr:row>
      <xdr:rowOff>135271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151798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18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63388</xdr:rowOff>
    </xdr:from>
    <xdr:to>
      <xdr:col>76</xdr:col>
      <xdr:colOff>165100</xdr:colOff>
      <xdr:row>78</xdr:row>
      <xdr:rowOff>164988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156115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2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62291</xdr:rowOff>
    </xdr:from>
    <xdr:to>
      <xdr:col>72</xdr:col>
      <xdr:colOff>38100</xdr:colOff>
      <xdr:row>78</xdr:row>
      <xdr:rowOff>163891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119532</xdr:rowOff>
    </xdr:from>
    <xdr:to>
      <xdr:col>85</xdr:col>
      <xdr:colOff>127000</xdr:colOff>
      <xdr:row>97</xdr:row>
      <xdr:rowOff>124613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50182"/>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124613</xdr:rowOff>
    </xdr:from>
    <xdr:to>
      <xdr:col>81</xdr:col>
      <xdr:colOff>50800</xdr:colOff>
      <xdr:row>97</xdr:row>
      <xdr:rowOff>129820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55263"/>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129820</xdr:rowOff>
    </xdr:from>
    <xdr:to>
      <xdr:col>76</xdr:col>
      <xdr:colOff>114300</xdr:colOff>
      <xdr:row>97</xdr:row>
      <xdr:rowOff>146393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60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146393</xdr:rowOff>
    </xdr:from>
    <xdr:to>
      <xdr:col>71</xdr:col>
      <xdr:colOff>177800</xdr:colOff>
      <xdr:row>97</xdr:row>
      <xdr:rowOff>147917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77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68732</xdr:rowOff>
    </xdr:from>
    <xdr:to>
      <xdr:col>85</xdr:col>
      <xdr:colOff>177800</xdr:colOff>
      <xdr:row>97</xdr:row>
      <xdr:rowOff>170332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47159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73813</xdr:rowOff>
    </xdr:from>
    <xdr:to>
      <xdr:col>81</xdr:col>
      <xdr:colOff>101600</xdr:colOff>
      <xdr:row>98</xdr:row>
      <xdr:rowOff>3963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79020</xdr:rowOff>
    </xdr:from>
    <xdr:to>
      <xdr:col>76</xdr:col>
      <xdr:colOff>165100</xdr:colOff>
      <xdr:row>98</xdr:row>
      <xdr:rowOff>9170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95593</xdr:rowOff>
    </xdr:from>
    <xdr:to>
      <xdr:col>72</xdr:col>
      <xdr:colOff>38100</xdr:colOff>
      <xdr:row>98</xdr:row>
      <xdr:rowOff>25743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16870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97117</xdr:rowOff>
    </xdr:from>
    <xdr:to>
      <xdr:col>67</xdr:col>
      <xdr:colOff>101600</xdr:colOff>
      <xdr:row>98</xdr:row>
      <xdr:rowOff>27267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18394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・類似団体との比較では、議会費、</a:t>
          </a:r>
          <a:r>
            <a:rPr kumimoji="1" lang="ja-JP" altLang="en-US" sz="1100" b="0" i="0" u="none" strike="noStrike" kern="0" cap="none" spc="0" normalizeH="0" baseline="0" noProof="0">
              <a:ln>
                <a:noFill/>
              </a:ln>
              <a:solidFill>
                <a:prstClr val="black"/>
              </a:solidFill>
              <a:effectLst/>
              <a:uLnTx/>
              <a:uFillTx/>
              <a:latin typeface="+mn-lt"/>
              <a:ea typeface="+mn-ea"/>
              <a:cs typeface="+mn-cs"/>
            </a:rPr>
            <a:t>総務費、</a:t>
          </a:r>
          <a:r>
            <a:rPr kumimoji="1" lang="ja-JP" altLang="ja-JP" sz="1100" b="0" i="0" u="none" strike="noStrike" kern="0" cap="none" spc="0" normalizeH="0" baseline="0" noProof="0">
              <a:ln>
                <a:noFill/>
              </a:ln>
              <a:solidFill>
                <a:prstClr val="black"/>
              </a:solidFill>
              <a:effectLst/>
              <a:uLnTx/>
              <a:uFillTx/>
              <a:latin typeface="+mn-lt"/>
              <a:ea typeface="+mn-ea"/>
              <a:cs typeface="+mn-cs"/>
            </a:rPr>
            <a:t>民生費が平均を上回った。その他の費目については、類似団体を下回った。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71,050</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13,144</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22.7</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の要因としては、</a:t>
          </a:r>
          <a:r>
            <a:rPr kumimoji="1" lang="ja-JP" altLang="ja-JP" sz="1100" b="0" i="0" baseline="0">
              <a:solidFill>
                <a:schemeClr val="dk1"/>
              </a:solidFill>
              <a:effectLst/>
              <a:latin typeface="+mn-lt"/>
              <a:ea typeface="+mn-ea"/>
              <a:cs typeface="+mn-cs"/>
            </a:rPr>
            <a:t>決算剰余金に係る財政調整基金積立金及び公共施設等整備基金積立金の増</a:t>
          </a:r>
          <a:r>
            <a:rPr kumimoji="1" lang="ja-JP" altLang="en-US" sz="1100" b="0" i="0" u="none" strike="noStrike" kern="0" cap="none" spc="0" normalizeH="0" baseline="0" noProof="0">
              <a:ln>
                <a:noFill/>
              </a:ln>
              <a:solidFill>
                <a:prstClr val="black"/>
              </a:solidFill>
              <a:effectLst/>
              <a:uLnTx/>
              <a:uFillTx/>
              <a:latin typeface="+mn-lt"/>
              <a:ea typeface="+mn-ea"/>
              <a:cs typeface="+mn-cs"/>
            </a:rPr>
            <a:t>や、庁舎空調設備更新工事費の増が挙げられる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民生</a:t>
          </a:r>
          <a:r>
            <a:rPr kumimoji="1" lang="ja-JP" altLang="ja-JP" sz="1100" b="0" i="0" u="none" strike="noStrike" kern="0" cap="none" spc="0" normalizeH="0" baseline="0" noProof="0">
              <a:ln>
                <a:noFill/>
              </a:ln>
              <a:solidFill>
                <a:prstClr val="black"/>
              </a:solidFill>
              <a:effectLst/>
              <a:uLnTx/>
              <a:uFillTx/>
              <a:latin typeface="+mn-lt"/>
              <a:ea typeface="+mn-ea"/>
              <a:cs typeface="+mn-cs"/>
            </a:rPr>
            <a:t>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224,739</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7,547</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減の要因としては、</a:t>
          </a:r>
          <a:r>
            <a:rPr kumimoji="1" lang="ja-JP" altLang="ja-JP" sz="1100" b="0" i="0" u="none" strike="noStrike" kern="0" cap="none" spc="0" normalizeH="0" baseline="0" noProof="0">
              <a:ln>
                <a:noFill/>
              </a:ln>
              <a:solidFill>
                <a:prstClr val="black"/>
              </a:solidFill>
              <a:effectLst/>
              <a:uLnTx/>
              <a:uFillTx/>
              <a:latin typeface="+mn-lt"/>
              <a:ea typeface="+mn-ea"/>
              <a:cs typeface="+mn-cs"/>
            </a:rPr>
            <a:t>子育て世帯への臨時特例給付金や住民税非課税世帯等に対する臨時特別給付金等の臨時的な給付金の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が挙げられる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en-US" sz="1100" b="0" i="0" u="none" strike="noStrike" kern="0" cap="none" spc="0" normalizeH="0" baseline="0" noProof="0">
              <a:ln>
                <a:noFill/>
              </a:ln>
              <a:solidFill>
                <a:prstClr val="black"/>
              </a:solidFill>
              <a:effectLst/>
              <a:uLnTx/>
              <a:uFillTx/>
              <a:latin typeface="+mn-lt"/>
              <a:ea typeface="+mn-ea"/>
              <a:cs typeface="+mn-cs"/>
            </a:rPr>
            <a:t>・衛生費については、一人当たりのコストが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41,679</a:t>
          </a:r>
          <a:r>
            <a:rPr kumimoji="1" lang="ja-JP" altLang="en-US"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4,281</a:t>
          </a:r>
          <a:r>
            <a:rPr kumimoji="1" lang="ja-JP" altLang="en-US"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11.4</a:t>
          </a:r>
          <a:r>
            <a:rPr kumimoji="1" lang="ja-JP" altLang="en-US" sz="1100" b="0" i="0" u="none" strike="noStrike" kern="0" cap="none" spc="0" normalizeH="0" baseline="0" noProof="0">
              <a:ln>
                <a:noFill/>
              </a:ln>
              <a:solidFill>
                <a:prstClr val="black"/>
              </a:solidFill>
              <a:effectLst/>
              <a:uLnTx/>
              <a:uFillTx/>
              <a:latin typeface="+mn-lt"/>
              <a:ea typeface="+mn-ea"/>
              <a:cs typeface="+mn-cs"/>
            </a:rPr>
            <a:t>％）の増となった。増の要因としては、新型コロナウイルスワクチン接種体制確保事業費補助金の精算等に伴う衛生関係返還金の増が挙げられる。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商工</a:t>
          </a:r>
          <a:r>
            <a:rPr kumimoji="1" lang="ja-JP" altLang="ja-JP" sz="1100" b="0" i="0" u="none" strike="noStrike" kern="0" cap="none" spc="0" normalizeH="0" baseline="0" noProof="0">
              <a:ln>
                <a:noFill/>
              </a:ln>
              <a:solidFill>
                <a:prstClr val="black"/>
              </a:solidFill>
              <a:effectLst/>
              <a:uLnTx/>
              <a:uFillTx/>
              <a:latin typeface="+mn-lt"/>
              <a:ea typeface="+mn-ea"/>
              <a:cs typeface="+mn-cs"/>
            </a:rPr>
            <a:t>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6,397</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1,846</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40.6</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の要因としては、電子決済を活用した消費活性化事業委託料</a:t>
          </a:r>
          <a:r>
            <a:rPr kumimoji="1" lang="ja-JP" altLang="en-US" sz="1100" b="0" i="0" u="none" strike="noStrike" kern="0" cap="none" spc="0" normalizeH="0" baseline="0" noProof="0">
              <a:ln>
                <a:noFill/>
              </a:ln>
              <a:solidFill>
                <a:prstClr val="black"/>
              </a:solidFill>
              <a:effectLst/>
              <a:uLnTx/>
              <a:uFillTx/>
              <a:latin typeface="+mn-lt"/>
              <a:ea typeface="+mn-ea"/>
              <a:cs typeface="+mn-cs"/>
            </a:rPr>
            <a:t>の増が挙げられる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年度決算剰余金等の積立を行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った結果</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取崩</a:t>
          </a:r>
          <a:r>
            <a:rPr kumimoji="1" lang="ja-JP" altLang="ja-JP" sz="1100" b="0" i="0" u="none" strike="noStrike" kern="0" cap="none" spc="0" normalizeH="0" baseline="0" noProof="0">
              <a:ln>
                <a:noFill/>
              </a:ln>
              <a:solidFill>
                <a:prstClr val="black"/>
              </a:solidFill>
              <a:effectLst/>
              <a:uLnTx/>
              <a:uFillTx/>
              <a:latin typeface="+mn-lt"/>
              <a:ea typeface="+mn-ea"/>
              <a:cs typeface="+mn-cs"/>
            </a:rPr>
            <a:t>額が</a:t>
          </a:r>
          <a:r>
            <a:rPr kumimoji="1" lang="ja-JP" altLang="en-US" sz="1100" b="0" i="0" u="none" strike="noStrike" kern="0" cap="none" spc="0" normalizeH="0" baseline="0" noProof="0">
              <a:ln>
                <a:noFill/>
              </a:ln>
              <a:solidFill>
                <a:prstClr val="black"/>
              </a:solidFill>
              <a:effectLst/>
              <a:uLnTx/>
              <a:uFillTx/>
              <a:latin typeface="+mn-lt"/>
              <a:ea typeface="+mn-ea"/>
              <a:cs typeface="+mn-cs"/>
            </a:rPr>
            <a:t>積立</a:t>
          </a:r>
          <a:r>
            <a:rPr kumimoji="1" lang="ja-JP" altLang="ja-JP" sz="1100" b="0" i="0" u="none" strike="noStrike" kern="0" cap="none" spc="0" normalizeH="0" baseline="0" noProof="0">
              <a:ln>
                <a:noFill/>
              </a:ln>
              <a:solidFill>
                <a:prstClr val="black"/>
              </a:solidFill>
              <a:effectLst/>
              <a:uLnTx/>
              <a:uFillTx/>
              <a:latin typeface="+mn-lt"/>
              <a:ea typeface="+mn-ea"/>
              <a:cs typeface="+mn-cs"/>
            </a:rPr>
            <a:t>額を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回ったため、</a:t>
          </a:r>
          <a:r>
            <a:rPr kumimoji="1" lang="ja-JP" altLang="en-US" sz="1100" b="0" i="0" u="none" strike="noStrike" kern="0" cap="none" spc="0" normalizeH="0" baseline="0" noProof="0">
              <a:ln>
                <a:noFill/>
              </a:ln>
              <a:solidFill>
                <a:prstClr val="black"/>
              </a:solidFill>
              <a:effectLst/>
              <a:uLnTx/>
              <a:uFillTx/>
              <a:latin typeface="+mn-lt"/>
              <a:ea typeface="+mn-ea"/>
              <a:cs typeface="+mn-cs"/>
            </a:rPr>
            <a:t>残高は</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前年度よりも</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実質収支額については、すべての年度で歳入額が歳出額を上回っているため、</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ja-JP" sz="1100" b="0" i="0" u="none" strike="noStrike" kern="0" cap="none" spc="0" normalizeH="0" baseline="0" noProof="0">
              <a:ln>
                <a:noFill/>
              </a:ln>
              <a:solidFill>
                <a:prstClr val="black"/>
              </a:solidFill>
              <a:effectLst/>
              <a:uLnTx/>
              <a:uFillTx/>
              <a:latin typeface="+mn-lt"/>
              <a:ea typeface="+mn-ea"/>
              <a:cs typeface="+mn-cs"/>
            </a:rPr>
            <a:t>％台で推移している。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実質単年度収支は、実質収支が前年度と比較し</a:t>
          </a:r>
          <a:r>
            <a:rPr kumimoji="1" lang="ja-JP" altLang="en-US" sz="1100" b="0" i="0" u="none" strike="noStrike" kern="0" cap="none" spc="0" normalizeH="0" baseline="0" noProof="0">
              <a:ln>
                <a:noFill/>
              </a:ln>
              <a:solidFill>
                <a:prstClr val="black"/>
              </a:solidFill>
              <a:effectLst/>
              <a:uLnTx/>
              <a:uFillTx/>
              <a:latin typeface="+mn-lt"/>
              <a:ea typeface="+mn-ea"/>
              <a:cs typeface="+mn-cs"/>
            </a:rPr>
            <a:t>減少したことにより単年度収支が赤字となったことに加え、</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財政調整基金の</a:t>
          </a:r>
          <a:r>
            <a:rPr kumimoji="1" lang="ja-JP" altLang="en-US" sz="1100" b="0" i="0" u="none" strike="noStrike" kern="0" cap="none" spc="0" normalizeH="0" baseline="0" noProof="0">
              <a:ln>
                <a:noFill/>
              </a:ln>
              <a:solidFill>
                <a:prstClr val="black"/>
              </a:solidFill>
              <a:effectLst/>
              <a:uLnTx/>
              <a:uFillTx/>
              <a:latin typeface="+mn-lt"/>
              <a:ea typeface="+mn-ea"/>
              <a:cs typeface="+mn-cs"/>
            </a:rPr>
            <a:t>取崩</a:t>
          </a:r>
          <a:r>
            <a:rPr kumimoji="1" lang="ja-JP" altLang="ja-JP" sz="1100" b="0" i="0" u="none" strike="noStrike" kern="0" cap="none" spc="0" normalizeH="0" baseline="0" noProof="0">
              <a:ln>
                <a:noFill/>
              </a:ln>
              <a:solidFill>
                <a:prstClr val="black"/>
              </a:solidFill>
              <a:effectLst/>
              <a:uLnTx/>
              <a:uFillTx/>
              <a:latin typeface="+mn-lt"/>
              <a:ea typeface="+mn-ea"/>
              <a:cs typeface="+mn-cs"/>
            </a:rPr>
            <a:t>額が</a:t>
          </a:r>
          <a:r>
            <a:rPr kumimoji="1" lang="ja-JP" altLang="en-US" sz="1100" b="0" i="0" u="none" strike="noStrike" kern="0" cap="none" spc="0" normalizeH="0" baseline="0" noProof="0">
              <a:ln>
                <a:noFill/>
              </a:ln>
              <a:solidFill>
                <a:prstClr val="black"/>
              </a:solidFill>
              <a:effectLst/>
              <a:uLnTx/>
              <a:uFillTx/>
              <a:latin typeface="+mn-lt"/>
              <a:ea typeface="+mn-ea"/>
              <a:cs typeface="+mn-cs"/>
            </a:rPr>
            <a:t>積立</a:t>
          </a:r>
          <a:r>
            <a:rPr kumimoji="1" lang="ja-JP" altLang="ja-JP" sz="1100" b="0" i="0" u="none" strike="noStrike" kern="0" cap="none" spc="0" normalizeH="0" baseline="0" noProof="0">
              <a:ln>
                <a:noFill/>
              </a:ln>
              <a:solidFill>
                <a:prstClr val="black"/>
              </a:solidFill>
              <a:effectLst/>
              <a:uLnTx/>
              <a:uFillTx/>
              <a:latin typeface="+mn-lt"/>
              <a:ea typeface="+mn-ea"/>
              <a:cs typeface="+mn-cs"/>
            </a:rPr>
            <a:t>額を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回った影響により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、赤字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年度は全会計で黒字となったことから、連結実質赤字比率は算定されなかった。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下水道事業会計については、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年度より法適化したため、令和元年度以前は、「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」表示となっている、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今後についても、</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年ごとに下水道使用料の見直しを行うなど、経営基盤の強化に努める。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事業債の元金償還開始に伴う元利償還金の増や一部事務組合が起こした地方債の元利償還金に対する負担金等の増により、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控除項目である算入公債費等（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都市計画事業における特定財源の増よりも当該年度事業費の増が上回ったこと等に伴う特定財源の額の減等により、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実質公債費比率の</a:t>
          </a:r>
          <a:r>
            <a:rPr kumimoji="1" lang="ja-JP" altLang="en-US" sz="1100" b="0" i="0" u="none" strike="noStrike" kern="0" cap="none" spc="0" normalizeH="0" baseline="0" noProof="0">
              <a:ln>
                <a:noFill/>
              </a:ln>
              <a:solidFill>
                <a:prstClr val="black"/>
              </a:solidFill>
              <a:effectLst/>
              <a:uLnTx/>
              <a:uFillTx/>
              <a:latin typeface="+mn-lt"/>
              <a:ea typeface="+mn-ea"/>
              <a:cs typeface="+mn-cs"/>
            </a:rPr>
            <a:t>算定上の</a:t>
          </a:r>
          <a:r>
            <a:rPr kumimoji="1" lang="ja-JP" altLang="ja-JP" sz="1100" b="0" i="0" u="none" strike="noStrike" kern="0" cap="none" spc="0" normalizeH="0" baseline="0" noProof="0">
              <a:ln>
                <a:noFill/>
              </a:ln>
              <a:solidFill>
                <a:prstClr val="black"/>
              </a:solidFill>
              <a:effectLst/>
              <a:uLnTx/>
              <a:uFillTx/>
              <a:latin typeface="+mn-lt"/>
              <a:ea typeface="+mn-ea"/>
              <a:cs typeface="+mn-cs"/>
            </a:rPr>
            <a:t>分子</a:t>
          </a:r>
          <a:r>
            <a:rPr kumimoji="1" lang="ja-JP" altLang="en-US" sz="1100" b="0" i="0" u="none" strike="noStrike" kern="0" cap="none" spc="0" normalizeH="0" baseline="0" noProof="0">
              <a:ln>
                <a:noFill/>
              </a:ln>
              <a:solidFill>
                <a:prstClr val="black"/>
              </a:solidFill>
              <a:effectLst/>
              <a:uLnTx/>
              <a:uFillTx/>
              <a:latin typeface="+mn-lt"/>
              <a:ea typeface="+mn-ea"/>
              <a:cs typeface="+mn-cs"/>
            </a:rPr>
            <a:t>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元利償還金等（</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が増加し</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控除項目である算入公債費等</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B)</a:t>
          </a:r>
          <a:r>
            <a:rPr kumimoji="1" lang="ja-JP" altLang="en-US" sz="1100" b="0" i="0" baseline="0">
              <a:solidFill>
                <a:schemeClr val="dk1"/>
              </a:solidFill>
              <a:effectLst/>
              <a:latin typeface="+mn-lt"/>
              <a:ea typeface="+mn-ea"/>
              <a:cs typeface="+mn-cs"/>
            </a:rPr>
            <a:t>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減少したため、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減債基金において、実質公債費比率の算定に用いる満期一括償還地方債の財源として積み立てた額はない。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年度では、将来負担比率の分子が前年度に比べ、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2,051</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en-US" altLang="ja-JP" sz="1100" b="0" i="0" u="none" strike="noStrike" kern="0" cap="none" spc="0" normalizeH="0" baseline="0" noProof="0">
              <a:ln>
                <a:noFill/>
              </a:ln>
              <a:solidFill>
                <a:prstClr val="black"/>
              </a:solidFill>
              <a:effectLst/>
              <a:uLnTx/>
              <a:uFillTx/>
              <a:latin typeface="+mn-lt"/>
              <a:ea typeface="+mn-ea"/>
              <a:cs typeface="+mn-cs"/>
            </a:rPr>
            <a:t>5,590</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）は、地方債の償還に伴</a:t>
          </a:r>
          <a:r>
            <a:rPr kumimoji="1" lang="ja-JP" altLang="en-US" sz="1100" b="0" i="0" u="none" strike="noStrike" kern="0" cap="none" spc="0" normalizeH="0" baseline="0" noProof="0">
              <a:ln>
                <a:noFill/>
              </a:ln>
              <a:solidFill>
                <a:prstClr val="black"/>
              </a:solidFill>
              <a:effectLst/>
              <a:uLnTx/>
              <a:uFillTx/>
              <a:latin typeface="+mn-lt"/>
              <a:ea typeface="+mn-ea"/>
              <a:cs typeface="+mn-cs"/>
            </a:rPr>
            <a:t>う</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減</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及び公営企業債等繰入額の減により、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1,302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控除財源である充当可能財源等（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財政調整基金への積立等により充当可能基金の増により、前年度比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747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が減となり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が増となったため、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将来負担比率の分子が</a:t>
          </a:r>
          <a:r>
            <a:rPr kumimoji="1" lang="ja-JP" altLang="en-US" sz="1100" b="0" i="0" u="none" strike="noStrike" kern="0" cap="none" spc="0" normalizeH="0" baseline="0" noProof="0">
              <a:ln>
                <a:noFill/>
              </a:ln>
              <a:solidFill>
                <a:prstClr val="black"/>
              </a:solidFill>
              <a:effectLst/>
              <a:uLnTx/>
              <a:uFillTx/>
              <a:latin typeface="+mn-lt"/>
              <a:ea typeface="+mn-ea"/>
              <a:cs typeface="+mn-cs"/>
            </a:rPr>
            <a:t>減となった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今後も計画的な地方債の借入を行うとともに、安定的な基金の残高確保に努め、財政の健全化を図る。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年度の決算剰余金等を財政調整基金に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百万円積立てた一方、令和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百万円取崩したほか、今後見込まれる公共施設等の更新に備え、公共施設等整備基金に積立を行った。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その結果、基金全体では前年度に比べ、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東大和市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第６次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行政改革大綱にて、財政調整基金については、「各年度末の現在高について、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最低限、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また、公共施設等整備基金においても、東大和市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第６次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行政改革大綱にて「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について、最低限、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の額を目指す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」と定めているため、計画的に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及び取崩し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公共施設等の整備等に必要な資金を積み立てる。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・環境緑化基金：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環境にやさしいまちづくりに資する自然環境の保全、環境負荷の低減等に必要な資金を積み立てる。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・長寿社会福祉基金：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長寿で健康的なまちづくりに資する高齢者の保健、福祉等に必要な資金を積み立てる。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・文化・スポーツ基金：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豊かな人間性と文化を育むまちづくりに資する文化活動、スポーツ活動等の推進に必要な資金を積み立てる。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・り災救助及び災害復旧・復興基金：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天災事変等の非常災害が発生した場合における東大和市の被災者の救助の実施及び災害復旧・復興事業の実施に必要な資金を積み立てる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年度の決算剰余金等の積立てを行ったため、令和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公共施設等整備基金においても、東大和市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第６次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行政改革大綱にて「各年度末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現在高について、最低限、標準財政規模の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％の額を目指す」と定めているため、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公共施設の老朽化対策の財源補てんのための活用を図るとともに、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和４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が積立額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東大和市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第６次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行政改革大綱にて、財政調整基金については、「各年度末の現在高について、最低限、標準財政規模の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地方債の元金償還の財源として取崩した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公共施設の老朽化対策を進めるにあたり、財源確保のため地方債の活用を検討している。可能な範囲で基金を活用することで、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元利償還金の平準化等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ポイント高い水準となった。</a:t>
          </a:r>
          <a:endParaRPr lang="ja-JP" altLang="ja-JP">
            <a:effectLst/>
          </a:endParaRPr>
        </a:p>
        <a:p>
          <a:r>
            <a:rPr kumimoji="1" lang="ja-JP" altLang="ja-JP" sz="1100">
              <a:solidFill>
                <a:schemeClr val="dk1"/>
              </a:solidFill>
              <a:effectLst/>
              <a:latin typeface="+mn-lt"/>
              <a:ea typeface="+mn-ea"/>
              <a:cs typeface="+mn-cs"/>
            </a:rPr>
            <a:t>　また、全国平均や東京都平均に比べても高い水準にある。</a:t>
          </a:r>
          <a:endParaRPr lang="ja-JP" altLang="ja-JP">
            <a:effectLst/>
          </a:endParaRPr>
        </a:p>
        <a:p>
          <a:r>
            <a:rPr kumimoji="1" lang="ja-JP" altLang="ja-JP" sz="1100">
              <a:solidFill>
                <a:schemeClr val="dk1"/>
              </a:solidFill>
              <a:effectLst/>
              <a:latin typeface="+mn-lt"/>
              <a:ea typeface="+mn-ea"/>
              <a:cs typeface="+mn-cs"/>
            </a:rPr>
            <a:t>　今後についても、老朽化した施設が多数あるため、この傾向が継続することが見込まれる。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D00-00004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D00-000050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D00-000052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D00-000054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00000000-0008-0000-0D00-000058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0000000-0008-0000-0D00-000059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77311</xdr:rowOff>
    </xdr:from>
    <xdr:to>
      <xdr:col>23</xdr:col>
      <xdr:colOff>136525</xdr:colOff>
      <xdr:row>33</xdr:row>
      <xdr:rowOff>7461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711700" y="63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55738</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D00-000060000000}"/>
            </a:ext>
          </a:extLst>
        </xdr:cNvPr>
        <xdr:cNvSpPr txBox="1"/>
      </xdr:nvSpPr>
      <xdr:spPr>
        <a:xfrm>
          <a:off x="4813300" y="63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55721</xdr:rowOff>
    </xdr:from>
    <xdr:to>
      <xdr:col>19</xdr:col>
      <xdr:colOff>187325</xdr:colOff>
      <xdr:row>32</xdr:row>
      <xdr:rowOff>157321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4000500" y="63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106521</xdr:rowOff>
    </xdr:from>
    <xdr:to>
      <xdr:col>23</xdr:col>
      <xdr:colOff>85725</xdr:colOff>
      <xdr:row>32</xdr:row>
      <xdr:rowOff>128111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4051300" y="636444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23336</xdr:rowOff>
    </xdr:from>
    <xdr:to>
      <xdr:col>15</xdr:col>
      <xdr:colOff>187325</xdr:colOff>
      <xdr:row>32</xdr:row>
      <xdr:rowOff>124936</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3238500" y="62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74136</xdr:rowOff>
    </xdr:from>
    <xdr:to>
      <xdr:col>19</xdr:col>
      <xdr:colOff>136525</xdr:colOff>
      <xdr:row>32</xdr:row>
      <xdr:rowOff>106521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3289300" y="633206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74136</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2527300" y="6313170"/>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159703</xdr:rowOff>
    </xdr:from>
    <xdr:to>
      <xdr:col>7</xdr:col>
      <xdr:colOff>187325</xdr:colOff>
      <xdr:row>32</xdr:row>
      <xdr:rowOff>89853</xdr:rowOff>
    </xdr:to>
    <xdr:sp macro="" textlink="">
      <xdr:nvSpPr>
        <xdr:cNvPr id="103" name="楕円 102">
          <a:extLst>
            <a:ext uri="{FF2B5EF4-FFF2-40B4-BE49-F238E27FC236}">
              <a16:creationId xmlns:a16="http://schemas.microsoft.com/office/drawing/2014/main" id="{00000000-0008-0000-0D00-000067000000}"/>
            </a:ext>
          </a:extLst>
        </xdr:cNvPr>
        <xdr:cNvSpPr/>
      </xdr:nvSpPr>
      <xdr:spPr>
        <a:xfrm>
          <a:off x="1714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39053</xdr:rowOff>
    </xdr:from>
    <xdr:to>
      <xdr:col>11</xdr:col>
      <xdr:colOff>136525</xdr:colOff>
      <xdr:row>32</xdr:row>
      <xdr:rowOff>55245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765300" y="6296978"/>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00000000-0008-0000-0D00-000069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00000000-0008-0000-0D00-00006A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a:extLst>
            <a:ext uri="{FF2B5EF4-FFF2-40B4-BE49-F238E27FC236}">
              <a16:creationId xmlns:a16="http://schemas.microsoft.com/office/drawing/2014/main" id="{00000000-0008-0000-0D00-00006B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00000000-0008-0000-0D00-00006C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148448</xdr:rowOff>
    </xdr:from>
    <xdr:ext cx="405111" cy="259045"/>
    <xdr:sp macro="" textlink="">
      <xdr:nvSpPr>
        <xdr:cNvPr id="109" name="n_1mainValue有形固定資産減価償却率">
          <a:extLst>
            <a:ext uri="{FF2B5EF4-FFF2-40B4-BE49-F238E27FC236}">
              <a16:creationId xmlns:a16="http://schemas.microsoft.com/office/drawing/2014/main" id="{00000000-0008-0000-0D00-00006D000000}"/>
            </a:ext>
          </a:extLst>
        </xdr:cNvPr>
        <xdr:cNvSpPr txBox="1"/>
      </xdr:nvSpPr>
      <xdr:spPr>
        <a:xfrm>
          <a:off x="3836044" y="640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116063</xdr:rowOff>
    </xdr:from>
    <xdr:ext cx="405111" cy="259045"/>
    <xdr:sp macro="" textlink="">
      <xdr:nvSpPr>
        <xdr:cNvPr id="110" name="n_2mainValue有形固定資産減価償却率">
          <a:extLst>
            <a:ext uri="{FF2B5EF4-FFF2-40B4-BE49-F238E27FC236}">
              <a16:creationId xmlns:a16="http://schemas.microsoft.com/office/drawing/2014/main" id="{00000000-0008-0000-0D00-00006E000000}"/>
            </a:ext>
          </a:extLst>
        </xdr:cNvPr>
        <xdr:cNvSpPr txBox="1"/>
      </xdr:nvSpPr>
      <xdr:spPr>
        <a:xfrm>
          <a:off x="3086744" y="637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11" name="n_3mainValue有形固定資産減価償却率">
          <a:extLst>
            <a:ext uri="{FF2B5EF4-FFF2-40B4-BE49-F238E27FC236}">
              <a16:creationId xmlns:a16="http://schemas.microsoft.com/office/drawing/2014/main" id="{00000000-0008-0000-0D00-00006F000000}"/>
            </a:ext>
          </a:extLst>
        </xdr:cNvPr>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80980</xdr:rowOff>
    </xdr:from>
    <xdr:ext cx="405111" cy="259045"/>
    <xdr:sp macro="" textlink="">
      <xdr:nvSpPr>
        <xdr:cNvPr id="112" name="n_4mainValue有形固定資産減価償却率">
          <a:extLst>
            <a:ext uri="{FF2B5EF4-FFF2-40B4-BE49-F238E27FC236}">
              <a16:creationId xmlns:a16="http://schemas.microsoft.com/office/drawing/2014/main" id="{00000000-0008-0000-0D00-000070000000}"/>
            </a:ext>
          </a:extLst>
        </xdr:cNvPr>
        <xdr:cNvSpPr txBox="1"/>
      </xdr:nvSpPr>
      <xdr:spPr>
        <a:xfrm>
          <a:off x="1562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債務償還比率については、</a:t>
          </a:r>
          <a:r>
            <a:rPr kumimoji="1" lang="ja-JP" altLang="en-US" sz="1050">
              <a:solidFill>
                <a:schemeClr val="dk1"/>
              </a:solidFill>
              <a:effectLst/>
              <a:latin typeface="+mn-lt"/>
              <a:ea typeface="+mn-ea"/>
              <a:cs typeface="+mn-cs"/>
            </a:rPr>
            <a:t>類</a:t>
          </a:r>
          <a:r>
            <a:rPr kumimoji="1" lang="ja-JP" altLang="ja-JP" sz="1050">
              <a:solidFill>
                <a:schemeClr val="dk1"/>
              </a:solidFill>
              <a:effectLst/>
              <a:latin typeface="+mn-lt"/>
              <a:ea typeface="+mn-ea"/>
              <a:cs typeface="+mn-cs"/>
            </a:rPr>
            <a:t>似団体平均を</a:t>
          </a:r>
          <a:r>
            <a:rPr kumimoji="1" lang="en-US" altLang="ja-JP" sz="1050">
              <a:solidFill>
                <a:schemeClr val="dk1"/>
              </a:solidFill>
              <a:effectLst/>
              <a:latin typeface="+mn-lt"/>
              <a:ea typeface="+mn-ea"/>
              <a:cs typeface="+mn-cs"/>
            </a:rPr>
            <a:t>109</a:t>
          </a:r>
          <a:r>
            <a:rPr kumimoji="1" lang="ja-JP" altLang="ja-JP" sz="1050">
              <a:solidFill>
                <a:schemeClr val="dk1"/>
              </a:solidFill>
              <a:effectLst/>
              <a:latin typeface="+mn-lt"/>
              <a:ea typeface="+mn-ea"/>
              <a:cs typeface="+mn-cs"/>
            </a:rPr>
            <a:t>ポイント下回っている。</a:t>
          </a:r>
          <a:endParaRPr lang="ja-JP" altLang="ja-JP" sz="1050">
            <a:effectLst/>
          </a:endParaRPr>
        </a:p>
        <a:p>
          <a:pPr eaLnBrk="1" fontAlgn="auto" latinLnBrk="0" hangingPunct="1"/>
          <a:r>
            <a:rPr kumimoji="1" lang="ja-JP" altLang="ja-JP" sz="1050">
              <a:solidFill>
                <a:sysClr val="windowText" lastClr="000000"/>
              </a:solidFill>
              <a:effectLst/>
              <a:latin typeface="+mn-lt"/>
              <a:ea typeface="+mn-ea"/>
              <a:cs typeface="+mn-cs"/>
            </a:rPr>
            <a:t>　令和</a:t>
          </a:r>
          <a:r>
            <a:rPr kumimoji="1" lang="ja-JP" altLang="en-US" sz="1050">
              <a:solidFill>
                <a:sysClr val="windowText" lastClr="000000"/>
              </a:solidFill>
              <a:effectLst/>
              <a:latin typeface="+mn-lt"/>
              <a:ea typeface="+mn-ea"/>
              <a:cs typeface="+mn-cs"/>
            </a:rPr>
            <a:t>４</a:t>
          </a:r>
          <a:r>
            <a:rPr kumimoji="1" lang="ja-JP" altLang="ja-JP" sz="1050">
              <a:solidFill>
                <a:sysClr val="windowText" lastClr="000000"/>
              </a:solidFill>
              <a:effectLst/>
              <a:latin typeface="+mn-lt"/>
              <a:ea typeface="+mn-ea"/>
              <a:cs typeface="+mn-cs"/>
            </a:rPr>
            <a:t>年度においては、経常一般財源が</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したことなどにより数値が</a:t>
          </a:r>
          <a:r>
            <a:rPr kumimoji="1" lang="ja-JP" altLang="en-US" sz="1050">
              <a:solidFill>
                <a:sysClr val="windowText" lastClr="000000"/>
              </a:solidFill>
              <a:effectLst/>
              <a:latin typeface="+mn-lt"/>
              <a:ea typeface="+mn-ea"/>
              <a:cs typeface="+mn-cs"/>
            </a:rPr>
            <a:t>微増となった</a:t>
          </a:r>
          <a:r>
            <a:rPr kumimoji="1"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今後、公共施設等の更新などの財源として、基金の取り崩しや地方債の借入が見込まれるため、債務償還比率</a:t>
          </a:r>
          <a:r>
            <a:rPr kumimoji="1" lang="ja-JP" altLang="en-US" sz="1050">
              <a:solidFill>
                <a:sysClr val="windowText" lastClr="000000"/>
              </a:solidFill>
              <a:effectLst/>
              <a:latin typeface="+mn-lt"/>
              <a:ea typeface="+mn-ea"/>
              <a:cs typeface="+mn-cs"/>
            </a:rPr>
            <a:t>はより一層</a:t>
          </a:r>
          <a:r>
            <a:rPr kumimoji="1" lang="ja-JP" altLang="ja-JP" sz="1050">
              <a:solidFill>
                <a:sysClr val="windowText" lastClr="000000"/>
              </a:solidFill>
              <a:effectLst/>
              <a:latin typeface="+mn-lt"/>
              <a:ea typeface="+mn-ea"/>
              <a:cs typeface="+mn-cs"/>
            </a:rPr>
            <a:t>上昇する見込である。</a:t>
          </a:r>
          <a:endParaRPr lang="ja-JP" altLang="ja-JP" sz="1050">
            <a:solidFill>
              <a:sysClr val="windowText" lastClr="000000"/>
            </a:solidFill>
            <a:effectLst/>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D00-00008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00000000-0008-0000-0D00-000090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D00-00009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00000000-0008-0000-0D00-000094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0000000-0008-0000-0D00-000098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00000000-0008-0000-0D00-000099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68798</xdr:rowOff>
    </xdr:from>
    <xdr:to>
      <xdr:col>76</xdr:col>
      <xdr:colOff>73025</xdr:colOff>
      <xdr:row>29</xdr:row>
      <xdr:rowOff>170398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744700" y="58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91675</xdr:rowOff>
    </xdr:from>
    <xdr:ext cx="469744" cy="259045"/>
    <xdr:sp macro="" textlink="">
      <xdr:nvSpPr>
        <xdr:cNvPr id="160" name="債務償還比率該当値テキスト">
          <a:extLst>
            <a:ext uri="{FF2B5EF4-FFF2-40B4-BE49-F238E27FC236}">
              <a16:creationId xmlns:a16="http://schemas.microsoft.com/office/drawing/2014/main" id="{00000000-0008-0000-0D00-0000A0000000}"/>
            </a:ext>
          </a:extLst>
        </xdr:cNvPr>
        <xdr:cNvSpPr txBox="1"/>
      </xdr:nvSpPr>
      <xdr:spPr>
        <a:xfrm>
          <a:off x="14846300" y="566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60008</xdr:rowOff>
    </xdr:from>
    <xdr:to>
      <xdr:col>72</xdr:col>
      <xdr:colOff>123825</xdr:colOff>
      <xdr:row>29</xdr:row>
      <xdr:rowOff>161608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4033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110808</xdr:rowOff>
    </xdr:from>
    <xdr:to>
      <xdr:col>76</xdr:col>
      <xdr:colOff>22225</xdr:colOff>
      <xdr:row>29</xdr:row>
      <xdr:rowOff>119598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4084300" y="5854383"/>
          <a:ext cx="7112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96747</xdr:rowOff>
    </xdr:from>
    <xdr:to>
      <xdr:col>68</xdr:col>
      <xdr:colOff>123825</xdr:colOff>
      <xdr:row>31</xdr:row>
      <xdr:rowOff>26897</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3271500" y="60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110808</xdr:rowOff>
    </xdr:from>
    <xdr:to>
      <xdr:col>72</xdr:col>
      <xdr:colOff>73025</xdr:colOff>
      <xdr:row>30</xdr:row>
      <xdr:rowOff>147547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3322300" y="5854383"/>
          <a:ext cx="762000" cy="2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142276</xdr:rowOff>
    </xdr:from>
    <xdr:to>
      <xdr:col>64</xdr:col>
      <xdr:colOff>123825</xdr:colOff>
      <xdr:row>32</xdr:row>
      <xdr:rowOff>72426</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2509500" y="62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147547</xdr:rowOff>
    </xdr:from>
    <xdr:to>
      <xdr:col>68</xdr:col>
      <xdr:colOff>73025</xdr:colOff>
      <xdr:row>32</xdr:row>
      <xdr:rowOff>21626</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flipV="1">
          <a:off x="12560300" y="6062572"/>
          <a:ext cx="7620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96783</xdr:rowOff>
    </xdr:from>
    <xdr:to>
      <xdr:col>60</xdr:col>
      <xdr:colOff>123825</xdr:colOff>
      <xdr:row>32</xdr:row>
      <xdr:rowOff>26933</xdr:rowOff>
    </xdr:to>
    <xdr:sp macro="" textlink="">
      <xdr:nvSpPr>
        <xdr:cNvPr id="167" name="楕円 166">
          <a:extLst>
            <a:ext uri="{FF2B5EF4-FFF2-40B4-BE49-F238E27FC236}">
              <a16:creationId xmlns:a16="http://schemas.microsoft.com/office/drawing/2014/main" id="{00000000-0008-0000-0D00-0000A7000000}"/>
            </a:ext>
          </a:extLst>
        </xdr:cNvPr>
        <xdr:cNvSpPr/>
      </xdr:nvSpPr>
      <xdr:spPr>
        <a:xfrm>
          <a:off x="11747500" y="61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147583</xdr:rowOff>
    </xdr:from>
    <xdr:to>
      <xdr:col>64</xdr:col>
      <xdr:colOff>73025</xdr:colOff>
      <xdr:row>32</xdr:row>
      <xdr:rowOff>21626</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11798300" y="6234058"/>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00000000-0008-0000-0D00-0000A9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00000000-0008-0000-0D00-0000AA000000}"/>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71" name="n_3aveValue債務償還比率">
          <a:extLst>
            <a:ext uri="{FF2B5EF4-FFF2-40B4-BE49-F238E27FC236}">
              <a16:creationId xmlns:a16="http://schemas.microsoft.com/office/drawing/2014/main" id="{00000000-0008-0000-0D00-0000AB000000}"/>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00000000-0008-0000-0D00-0000AC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6685</xdr:rowOff>
    </xdr:from>
    <xdr:ext cx="469744" cy="259045"/>
    <xdr:sp macro="" textlink="">
      <xdr:nvSpPr>
        <xdr:cNvPr id="173" name="n_1mainValue債務償還比率">
          <a:extLst>
            <a:ext uri="{FF2B5EF4-FFF2-40B4-BE49-F238E27FC236}">
              <a16:creationId xmlns:a16="http://schemas.microsoft.com/office/drawing/2014/main" id="{00000000-0008-0000-0D00-0000AD000000}"/>
            </a:ext>
          </a:extLst>
        </xdr:cNvPr>
        <xdr:cNvSpPr txBox="1"/>
      </xdr:nvSpPr>
      <xdr:spPr>
        <a:xfrm>
          <a:off x="13836727" y="557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43424</xdr:rowOff>
    </xdr:from>
    <xdr:ext cx="469744" cy="259045"/>
    <xdr:sp macro="" textlink="">
      <xdr:nvSpPr>
        <xdr:cNvPr id="174" name="n_2mainValue債務償還比率">
          <a:extLst>
            <a:ext uri="{FF2B5EF4-FFF2-40B4-BE49-F238E27FC236}">
              <a16:creationId xmlns:a16="http://schemas.microsoft.com/office/drawing/2014/main" id="{00000000-0008-0000-0D00-0000AE000000}"/>
            </a:ext>
          </a:extLst>
        </xdr:cNvPr>
        <xdr:cNvSpPr txBox="1"/>
      </xdr:nvSpPr>
      <xdr:spPr>
        <a:xfrm>
          <a:off x="130874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63553</xdr:rowOff>
    </xdr:from>
    <xdr:ext cx="469744" cy="259045"/>
    <xdr:sp macro="" textlink="">
      <xdr:nvSpPr>
        <xdr:cNvPr id="175" name="n_3mainValue債務償還比率">
          <a:extLst>
            <a:ext uri="{FF2B5EF4-FFF2-40B4-BE49-F238E27FC236}">
              <a16:creationId xmlns:a16="http://schemas.microsoft.com/office/drawing/2014/main" id="{00000000-0008-0000-0D00-0000AF000000}"/>
            </a:ext>
          </a:extLst>
        </xdr:cNvPr>
        <xdr:cNvSpPr txBox="1"/>
      </xdr:nvSpPr>
      <xdr:spPr>
        <a:xfrm>
          <a:off x="12325427" y="63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43460</xdr:rowOff>
    </xdr:from>
    <xdr:ext cx="469744" cy="259045"/>
    <xdr:sp macro="" textlink="">
      <xdr:nvSpPr>
        <xdr:cNvPr id="176" name="n_4mainValue債務償還比率">
          <a:extLst>
            <a:ext uri="{FF2B5EF4-FFF2-40B4-BE49-F238E27FC236}">
              <a16:creationId xmlns:a16="http://schemas.microsoft.com/office/drawing/2014/main" id="{00000000-0008-0000-0D00-0000B0000000}"/>
            </a:ext>
          </a:extLst>
        </xdr:cNvPr>
        <xdr:cNvSpPr txBox="1"/>
      </xdr:nvSpPr>
      <xdr:spPr>
        <a:xfrm>
          <a:off x="11563427" y="595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D00-0000B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D00-0000B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0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87630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6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15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64491</xdr:rowOff>
    </xdr:from>
    <xdr:to>
      <xdr:col>55</xdr:col>
      <xdr:colOff>50800</xdr:colOff>
      <xdr:row>41</xdr:row>
      <xdr:rowOff>166091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150868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65100</xdr:rowOff>
    </xdr:from>
    <xdr:to>
      <xdr:col>50</xdr:col>
      <xdr:colOff>165100</xdr:colOff>
      <xdr:row>41</xdr:row>
      <xdr:rowOff>166700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115291</xdr:rowOff>
    </xdr:from>
    <xdr:to>
      <xdr:col>55</xdr:col>
      <xdr:colOff>0</xdr:colOff>
      <xdr:row>41</xdr:row>
      <xdr:rowOff>115900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4474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65100</xdr:rowOff>
    </xdr:from>
    <xdr:to>
      <xdr:col>46</xdr:col>
      <xdr:colOff>38100</xdr:colOff>
      <xdr:row>41</xdr:row>
      <xdr:rowOff>166700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115900</xdr:rowOff>
    </xdr:from>
    <xdr:to>
      <xdr:col>50</xdr:col>
      <xdr:colOff>114300</xdr:colOff>
      <xdr:row>41</xdr:row>
      <xdr:rowOff>115900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14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65100</xdr:rowOff>
    </xdr:from>
    <xdr:to>
      <xdr:col>41</xdr:col>
      <xdr:colOff>101600</xdr:colOff>
      <xdr:row>41</xdr:row>
      <xdr:rowOff>166700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115900</xdr:rowOff>
    </xdr:from>
    <xdr:to>
      <xdr:col>45</xdr:col>
      <xdr:colOff>177800</xdr:colOff>
      <xdr:row>41</xdr:row>
      <xdr:rowOff>115900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14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65519</xdr:rowOff>
    </xdr:from>
    <xdr:to>
      <xdr:col>36</xdr:col>
      <xdr:colOff>165100</xdr:colOff>
      <xdr:row>41</xdr:row>
      <xdr:rowOff>167119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115900</xdr:rowOff>
    </xdr:from>
    <xdr:to>
      <xdr:col>41</xdr:col>
      <xdr:colOff>50800</xdr:colOff>
      <xdr:row>41</xdr:row>
      <xdr:rowOff>116319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4535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157827</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157827</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157827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158246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60234</xdr:rowOff>
    </xdr:from>
    <xdr:to>
      <xdr:col>24</xdr:col>
      <xdr:colOff>114300</xdr:colOff>
      <xdr:row>59</xdr:row>
      <xdr:rowOff>161834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83111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88174</xdr:rowOff>
    </xdr:from>
    <xdr:to>
      <xdr:col>24</xdr:col>
      <xdr:colOff>63500</xdr:colOff>
      <xdr:row>59</xdr:row>
      <xdr:rowOff>111034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2037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88174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1792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158206</xdr:rowOff>
    </xdr:from>
    <xdr:to>
      <xdr:col>10</xdr:col>
      <xdr:colOff>165100</xdr:colOff>
      <xdr:row>59</xdr:row>
      <xdr:rowOff>88356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37556</xdr:rowOff>
    </xdr:from>
    <xdr:to>
      <xdr:col>15</xdr:col>
      <xdr:colOff>50800</xdr:colOff>
      <xdr:row>59</xdr:row>
      <xdr:rowOff>63681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135346</xdr:rowOff>
    </xdr:from>
    <xdr:to>
      <xdr:col>6</xdr:col>
      <xdr:colOff>38100</xdr:colOff>
      <xdr:row>59</xdr:row>
      <xdr:rowOff>65496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14696</xdr:rowOff>
    </xdr:from>
    <xdr:to>
      <xdr:col>10</xdr:col>
      <xdr:colOff>114300</xdr:colOff>
      <xdr:row>59</xdr:row>
      <xdr:rowOff>37556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1302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155501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104883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82023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141719</xdr:rowOff>
    </xdr:from>
    <xdr:to>
      <xdr:col>55</xdr:col>
      <xdr:colOff>50800</xdr:colOff>
      <xdr:row>64</xdr:row>
      <xdr:rowOff>71869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56646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142212</xdr:rowOff>
    </xdr:from>
    <xdr:to>
      <xdr:col>50</xdr:col>
      <xdr:colOff>165100</xdr:colOff>
      <xdr:row>64</xdr:row>
      <xdr:rowOff>72362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21069</xdr:rowOff>
    </xdr:from>
    <xdr:to>
      <xdr:col>55</xdr:col>
      <xdr:colOff>0</xdr:colOff>
      <xdr:row>64</xdr:row>
      <xdr:rowOff>21562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93869"/>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142385</xdr:rowOff>
    </xdr:from>
    <xdr:to>
      <xdr:col>46</xdr:col>
      <xdr:colOff>38100</xdr:colOff>
      <xdr:row>64</xdr:row>
      <xdr:rowOff>72535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21562</xdr:rowOff>
    </xdr:from>
    <xdr:to>
      <xdr:col>50</xdr:col>
      <xdr:colOff>114300</xdr:colOff>
      <xdr:row>64</xdr:row>
      <xdr:rowOff>21735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94362"/>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142485</xdr:rowOff>
    </xdr:from>
    <xdr:to>
      <xdr:col>41</xdr:col>
      <xdr:colOff>101600</xdr:colOff>
      <xdr:row>64</xdr:row>
      <xdr:rowOff>72635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21735</xdr:rowOff>
    </xdr:from>
    <xdr:to>
      <xdr:col>45</xdr:col>
      <xdr:colOff>177800</xdr:colOff>
      <xdr:row>64</xdr:row>
      <xdr:rowOff>21835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94535"/>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142918</xdr:rowOff>
    </xdr:from>
    <xdr:to>
      <xdr:col>36</xdr:col>
      <xdr:colOff>165100</xdr:colOff>
      <xdr:row>64</xdr:row>
      <xdr:rowOff>73068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21835</xdr:rowOff>
    </xdr:from>
    <xdr:to>
      <xdr:col>41</xdr:col>
      <xdr:colOff>50800</xdr:colOff>
      <xdr:row>64</xdr:row>
      <xdr:rowOff>22268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94635"/>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63489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63662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63762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64195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156008</xdr:rowOff>
    </xdr:from>
    <xdr:to>
      <xdr:col>55</xdr:col>
      <xdr:colOff>50800</xdr:colOff>
      <xdr:row>86</xdr:row>
      <xdr:rowOff>86158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7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70935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4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155550</xdr:rowOff>
    </xdr:from>
    <xdr:to>
      <xdr:col>50</xdr:col>
      <xdr:colOff>165100</xdr:colOff>
      <xdr:row>86</xdr:row>
      <xdr:rowOff>85700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34900</xdr:rowOff>
    </xdr:from>
    <xdr:to>
      <xdr:col>55</xdr:col>
      <xdr:colOff>0</xdr:colOff>
      <xdr:row>86</xdr:row>
      <xdr:rowOff>35358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77960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155550</xdr:rowOff>
    </xdr:from>
    <xdr:to>
      <xdr:col>46</xdr:col>
      <xdr:colOff>38100</xdr:colOff>
      <xdr:row>86</xdr:row>
      <xdr:rowOff>85700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34900</xdr:rowOff>
    </xdr:from>
    <xdr:to>
      <xdr:col>50</xdr:col>
      <xdr:colOff>114300</xdr:colOff>
      <xdr:row>86</xdr:row>
      <xdr:rowOff>34900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155550</xdr:rowOff>
    </xdr:from>
    <xdr:to>
      <xdr:col>41</xdr:col>
      <xdr:colOff>101600</xdr:colOff>
      <xdr:row>86</xdr:row>
      <xdr:rowOff>85700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34900</xdr:rowOff>
    </xdr:from>
    <xdr:to>
      <xdr:col>45</xdr:col>
      <xdr:colOff>177800</xdr:colOff>
      <xdr:row>86</xdr:row>
      <xdr:rowOff>34900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155550</xdr:rowOff>
    </xdr:from>
    <xdr:to>
      <xdr:col>36</xdr:col>
      <xdr:colOff>165100</xdr:colOff>
      <xdr:row>86</xdr:row>
      <xdr:rowOff>85700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34900</xdr:rowOff>
    </xdr:from>
    <xdr:to>
      <xdr:col>41</xdr:col>
      <xdr:colOff>50800</xdr:colOff>
      <xdr:row>86</xdr:row>
      <xdr:rowOff>34900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76827</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76827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76827</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76827</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124460</xdr:rowOff>
    </xdr:from>
    <xdr:to>
      <xdr:col>81</xdr:col>
      <xdr:colOff>101600</xdr:colOff>
      <xdr:row>42</xdr:row>
      <xdr:rowOff>54610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xdr:rowOff>
    </xdr:from>
    <xdr:to>
      <xdr:col>85</xdr:col>
      <xdr:colOff>127000</xdr:colOff>
      <xdr:row>42</xdr:row>
      <xdr:rowOff>7620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7204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122555</xdr:rowOff>
    </xdr:from>
    <xdr:to>
      <xdr:col>76</xdr:col>
      <xdr:colOff>165100</xdr:colOff>
      <xdr:row>42</xdr:row>
      <xdr:rowOff>52705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1905</xdr:rowOff>
    </xdr:from>
    <xdr:to>
      <xdr:col>81</xdr:col>
      <xdr:colOff>50800</xdr:colOff>
      <xdr:row>42</xdr:row>
      <xdr:rowOff>3810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72028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103505</xdr:rowOff>
    </xdr:from>
    <xdr:to>
      <xdr:col>72</xdr:col>
      <xdr:colOff>38100</xdr:colOff>
      <xdr:row>42</xdr:row>
      <xdr:rowOff>33655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154305</xdr:rowOff>
    </xdr:from>
    <xdr:to>
      <xdr:col>76</xdr:col>
      <xdr:colOff>114300</xdr:colOff>
      <xdr:row>42</xdr:row>
      <xdr:rowOff>1905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7183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97790</xdr:rowOff>
    </xdr:from>
    <xdr:to>
      <xdr:col>67</xdr:col>
      <xdr:colOff>101600</xdr:colOff>
      <xdr:row>42</xdr:row>
      <xdr:rowOff>27940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148590</xdr:rowOff>
    </xdr:from>
    <xdr:to>
      <xdr:col>71</xdr:col>
      <xdr:colOff>177800</xdr:colOff>
      <xdr:row>41</xdr:row>
      <xdr:rowOff>154305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717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45737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43832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24782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19067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7620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49547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49547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34290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6527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162306</xdr:rowOff>
    </xdr:from>
    <xdr:to>
      <xdr:col>81</xdr:col>
      <xdr:colOff>50800</xdr:colOff>
      <xdr:row>62</xdr:row>
      <xdr:rowOff>22860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620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49784</xdr:rowOff>
    </xdr:from>
    <xdr:to>
      <xdr:col>72</xdr:col>
      <xdr:colOff>38100</xdr:colOff>
      <xdr:row>62</xdr:row>
      <xdr:rowOff>151384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162306</xdr:rowOff>
    </xdr:from>
    <xdr:to>
      <xdr:col>76</xdr:col>
      <xdr:colOff>114300</xdr:colOff>
      <xdr:row>62</xdr:row>
      <xdr:rowOff>100584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6207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31496</xdr:rowOff>
    </xdr:from>
    <xdr:to>
      <xdr:col>67</xdr:col>
      <xdr:colOff>101600</xdr:colOff>
      <xdr:row>62</xdr:row>
      <xdr:rowOff>133096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82296</xdr:rowOff>
    </xdr:from>
    <xdr:to>
      <xdr:col>71</xdr:col>
      <xdr:colOff>177800</xdr:colOff>
      <xdr:row>62</xdr:row>
      <xdr:rowOff>100584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712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142511</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124223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166560</xdr:rowOff>
    </xdr:from>
    <xdr:to>
      <xdr:col>116</xdr:col>
      <xdr:colOff>114300</xdr:colOff>
      <xdr:row>63</xdr:row>
      <xdr:rowOff>96710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7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81487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7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167513</xdr:rowOff>
    </xdr:from>
    <xdr:to>
      <xdr:col>112</xdr:col>
      <xdr:colOff>38100</xdr:colOff>
      <xdr:row>63</xdr:row>
      <xdr:rowOff>97663</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45910</xdr:rowOff>
    </xdr:from>
    <xdr:to>
      <xdr:col>116</xdr:col>
      <xdr:colOff>63500</xdr:colOff>
      <xdr:row>63</xdr:row>
      <xdr:rowOff>46863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84726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167513</xdr:rowOff>
    </xdr:from>
    <xdr:to>
      <xdr:col>107</xdr:col>
      <xdr:colOff>101600</xdr:colOff>
      <xdr:row>63</xdr:row>
      <xdr:rowOff>97663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46863</xdr:rowOff>
    </xdr:from>
    <xdr:to>
      <xdr:col>111</xdr:col>
      <xdr:colOff>177800</xdr:colOff>
      <xdr:row>63</xdr:row>
      <xdr:rowOff>46863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0434300" y="10848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167513</xdr:rowOff>
    </xdr:from>
    <xdr:to>
      <xdr:col>102</xdr:col>
      <xdr:colOff>165100</xdr:colOff>
      <xdr:row>63</xdr:row>
      <xdr:rowOff>97663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46863</xdr:rowOff>
    </xdr:from>
    <xdr:to>
      <xdr:col>107</xdr:col>
      <xdr:colOff>50800</xdr:colOff>
      <xdr:row>63</xdr:row>
      <xdr:rowOff>46863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848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168084</xdr:rowOff>
    </xdr:from>
    <xdr:to>
      <xdr:col>98</xdr:col>
      <xdr:colOff>38100</xdr:colOff>
      <xdr:row>63</xdr:row>
      <xdr:rowOff>98234</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46863</xdr:rowOff>
    </xdr:from>
    <xdr:to>
      <xdr:col>102</xdr:col>
      <xdr:colOff>114300</xdr:colOff>
      <xdr:row>63</xdr:row>
      <xdr:rowOff>47434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8482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88790</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88790</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88790</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89361</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8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52795</xdr:rowOff>
    </xdr:from>
    <xdr:to>
      <xdr:col>85</xdr:col>
      <xdr:colOff>127000</xdr:colOff>
      <xdr:row>83</xdr:row>
      <xdr:rowOff>74023</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28314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20138</xdr:rowOff>
    </xdr:from>
    <xdr:to>
      <xdr:col>81</xdr:col>
      <xdr:colOff>50800</xdr:colOff>
      <xdr:row>83</xdr:row>
      <xdr:rowOff>52795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2504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20138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21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98334</xdr:rowOff>
    </xdr:from>
    <xdr:to>
      <xdr:col>67</xdr:col>
      <xdr:colOff>101600</xdr:colOff>
      <xdr:row>83</xdr:row>
      <xdr:rowOff>28484</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149134</xdr:rowOff>
    </xdr:from>
    <xdr:to>
      <xdr:col>71</xdr:col>
      <xdr:colOff>177800</xdr:colOff>
      <xdr:row>82</xdr:row>
      <xdr:rowOff>158931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20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19611</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114300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105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102870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07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76200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06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59055</xdr:rowOff>
    </xdr:from>
    <xdr:to>
      <xdr:col>71</xdr:col>
      <xdr:colOff>177800</xdr:colOff>
      <xdr:row>105</xdr:row>
      <xdr:rowOff>146686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12814300" y="180613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17163</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30480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5438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類似団体の平均値と比較して、有形固定資産減価償却率が高くなっている資産は、「道路」、「公営住宅」、「認定こども園・幼稚園・保育所」、「学校施設」、「児童館」、「公民館」である。</a:t>
          </a:r>
          <a:endParaRPr lang="ja-JP" altLang="ja-JP" sz="1400">
            <a:effectLst/>
          </a:endParaRPr>
        </a:p>
        <a:p>
          <a:r>
            <a:rPr kumimoji="1" lang="ja-JP" altLang="ja-JP" sz="1100">
              <a:solidFill>
                <a:schemeClr val="dk1"/>
              </a:solidFill>
              <a:effectLst/>
              <a:latin typeface="+mn-lt"/>
              <a:ea typeface="+mn-ea"/>
              <a:cs typeface="+mn-cs"/>
            </a:rPr>
            <a:t>東大和市の公共施設は、昭和６１年以前に建設された施設の割合が</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％（床面積での割合）を占めているため、全体的に減価償却率が高い状況にある。</a:t>
          </a:r>
          <a:endParaRPr lang="ja-JP" altLang="ja-JP" sz="1400">
            <a:effectLst/>
          </a:endParaRPr>
        </a:p>
        <a:p>
          <a:r>
            <a:rPr kumimoji="1" lang="ja-JP" altLang="ja-JP" sz="1100">
              <a:solidFill>
                <a:schemeClr val="dk1"/>
              </a:solidFill>
              <a:effectLst/>
              <a:latin typeface="+mn-lt"/>
              <a:ea typeface="+mn-ea"/>
              <a:cs typeface="+mn-cs"/>
            </a:rPr>
            <a:t>減価償却率が低い結果となった「橋りょう・トンネル」については、施設自体の耐用年数が長いことや、東京都が管理する河川の改修に伴い、平成２０年代に新たな橋梁が築造されたためである。</a:t>
          </a:r>
          <a:endParaRPr lang="ja-JP" altLang="ja-JP" sz="1400">
            <a:effectLst/>
          </a:endParaRPr>
        </a:p>
        <a:p>
          <a:r>
            <a:rPr kumimoji="1" lang="ja-JP" altLang="ja-JP" sz="1100">
              <a:solidFill>
                <a:schemeClr val="dk1"/>
              </a:solidFill>
              <a:effectLst/>
              <a:latin typeface="+mn-lt"/>
              <a:ea typeface="+mn-ea"/>
              <a:cs typeface="+mn-cs"/>
            </a:rPr>
            <a:t>公共施設に関しては、公共施設等総合管理計画（平成２８年度策定）に基づき、中長期的な老朽化対策の実施と維持更新に係る財政負担の平準化とともに、公共施設等の最適化に取り組んでいく。</a:t>
          </a:r>
          <a:endParaRPr lang="ja-JP" altLang="ja-JP" sz="1400">
            <a:effectLst/>
          </a:endParaRPr>
        </a:p>
        <a:p>
          <a:r>
            <a:rPr kumimoji="1" lang="ja-JP" altLang="ja-JP" sz="1100">
              <a:solidFill>
                <a:schemeClr val="dk1"/>
              </a:solidFill>
              <a:effectLst/>
              <a:latin typeface="+mn-lt"/>
              <a:ea typeface="+mn-ea"/>
              <a:cs typeface="+mn-cs"/>
            </a:rPr>
            <a:t>また、「道路」、「橋りょう」、「学校施設」については個別計画を策定し、施設の適切な維持管理に取り組んでいく。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139881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921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20501</xdr:rowOff>
    </xdr:from>
    <xdr:to>
      <xdr:col>15</xdr:col>
      <xdr:colOff>101600</xdr:colOff>
      <xdr:row>39</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105591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578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126819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7578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51526</xdr:rowOff>
    </xdr:from>
    <xdr:to>
      <xdr:col>6</xdr:col>
      <xdr:colOff>38100</xdr:colOff>
      <xdr:row>39</xdr:row>
      <xdr:rowOff>153126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102326</xdr:rowOff>
    </xdr:from>
    <xdr:to>
      <xdr:col>10</xdr:col>
      <xdr:colOff>114300</xdr:colOff>
      <xdr:row>39</xdr:row>
      <xdr:rowOff>126819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8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13335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513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55245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466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61</xdr:row>
      <xdr:rowOff>7620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420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38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146776</xdr:rowOff>
    </xdr:from>
    <xdr:to>
      <xdr:col>55</xdr:col>
      <xdr:colOff>50800</xdr:colOff>
      <xdr:row>64</xdr:row>
      <xdr:rowOff>76926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61703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148409</xdr:rowOff>
    </xdr:from>
    <xdr:to>
      <xdr:col>50</xdr:col>
      <xdr:colOff>165100</xdr:colOff>
      <xdr:row>64</xdr:row>
      <xdr:rowOff>78559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26126</xdr:rowOff>
    </xdr:from>
    <xdr:to>
      <xdr:col>55</xdr:col>
      <xdr:colOff>0</xdr:colOff>
      <xdr:row>64</xdr:row>
      <xdr:rowOff>27759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989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148409</xdr:rowOff>
    </xdr:from>
    <xdr:to>
      <xdr:col>46</xdr:col>
      <xdr:colOff>38100</xdr:colOff>
      <xdr:row>64</xdr:row>
      <xdr:rowOff>78559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27759</xdr:rowOff>
    </xdr:from>
    <xdr:to>
      <xdr:col>50</xdr:col>
      <xdr:colOff>114300</xdr:colOff>
      <xdr:row>64</xdr:row>
      <xdr:rowOff>27759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148409</xdr:rowOff>
    </xdr:from>
    <xdr:to>
      <xdr:col>41</xdr:col>
      <xdr:colOff>101600</xdr:colOff>
      <xdr:row>64</xdr:row>
      <xdr:rowOff>78559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27759</xdr:rowOff>
    </xdr:from>
    <xdr:to>
      <xdr:col>45</xdr:col>
      <xdr:colOff>177800</xdr:colOff>
      <xdr:row>64</xdr:row>
      <xdr:rowOff>27759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148409</xdr:rowOff>
    </xdr:from>
    <xdr:to>
      <xdr:col>36</xdr:col>
      <xdr:colOff>165100</xdr:colOff>
      <xdr:row>64</xdr:row>
      <xdr:rowOff>78559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27759</xdr:rowOff>
    </xdr:from>
    <xdr:to>
      <xdr:col>41</xdr:col>
      <xdr:colOff>50800</xdr:colOff>
      <xdr:row>64</xdr:row>
      <xdr:rowOff>27759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69686</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69686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69686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69686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145704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86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85271</xdr:rowOff>
    </xdr:from>
    <xdr:to>
      <xdr:col>20</xdr:col>
      <xdr:colOff>38100</xdr:colOff>
      <xdr:row>82</xdr:row>
      <xdr:rowOff>15421</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136071</xdr:rowOff>
    </xdr:from>
    <xdr:to>
      <xdr:col>24</xdr:col>
      <xdr:colOff>63500</xdr:colOff>
      <xdr:row>82</xdr:row>
      <xdr:rowOff>2177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02352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81</xdr:row>
      <xdr:rowOff>136071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9859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59145</xdr:rowOff>
    </xdr:from>
    <xdr:to>
      <xdr:col>10</xdr:col>
      <xdr:colOff>165100</xdr:colOff>
      <xdr:row>81</xdr:row>
      <xdr:rowOff>160745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98516</xdr:rowOff>
    </xdr:from>
    <xdr:to>
      <xdr:col>15</xdr:col>
      <xdr:colOff>50800</xdr:colOff>
      <xdr:row>81</xdr:row>
      <xdr:rowOff>109945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019300" y="139859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26488</xdr:rowOff>
    </xdr:from>
    <xdr:to>
      <xdr:col>6</xdr:col>
      <xdr:colOff>38100</xdr:colOff>
      <xdr:row>81</xdr:row>
      <xdr:rowOff>128088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77288</xdr:rowOff>
    </xdr:from>
    <xdr:to>
      <xdr:col>10</xdr:col>
      <xdr:colOff>114300</xdr:colOff>
      <xdr:row>81</xdr:row>
      <xdr:rowOff>109945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9647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31948</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165843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5822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144615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100964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44970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137161</xdr:rowOff>
    </xdr:from>
    <xdr:to>
      <xdr:col>20</xdr:col>
      <xdr:colOff>38100</xdr:colOff>
      <xdr:row>103</xdr:row>
      <xdr:rowOff>67311</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16511</xdr:rowOff>
    </xdr:from>
    <xdr:to>
      <xdr:col>24</xdr:col>
      <xdr:colOff>63500</xdr:colOff>
      <xdr:row>103</xdr:row>
      <xdr:rowOff>45720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76758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106680</xdr:rowOff>
    </xdr:from>
    <xdr:to>
      <xdr:col>15</xdr:col>
      <xdr:colOff>101600</xdr:colOff>
      <xdr:row>103</xdr:row>
      <xdr:rowOff>36830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5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157480</xdr:rowOff>
    </xdr:from>
    <xdr:to>
      <xdr:col>19</xdr:col>
      <xdr:colOff>177800</xdr:colOff>
      <xdr:row>103</xdr:row>
      <xdr:rowOff>16511</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645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78739</xdr:rowOff>
    </xdr:from>
    <xdr:to>
      <xdr:col>10</xdr:col>
      <xdr:colOff>165100</xdr:colOff>
      <xdr:row>103</xdr:row>
      <xdr:rowOff>8889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129539</xdr:rowOff>
    </xdr:from>
    <xdr:to>
      <xdr:col>15</xdr:col>
      <xdr:colOff>50800</xdr:colOff>
      <xdr:row>102</xdr:row>
      <xdr:rowOff>157480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6174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54611</xdr:rowOff>
    </xdr:from>
    <xdr:to>
      <xdr:col>6</xdr:col>
      <xdr:colOff>38100</xdr:colOff>
      <xdr:row>102</xdr:row>
      <xdr:rowOff>156211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5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105411</xdr:rowOff>
    </xdr:from>
    <xdr:to>
      <xdr:col>10</xdr:col>
      <xdr:colOff>114300</xdr:colOff>
      <xdr:row>102</xdr:row>
      <xdr:rowOff>129539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75933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83838</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53357</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25416</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1288</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3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167639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95630</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123553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64214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37</xdr:row>
      <xdr:rowOff>131717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4592300" y="642148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87449</xdr:rowOff>
    </xdr:from>
    <xdr:to>
      <xdr:col>72</xdr:col>
      <xdr:colOff>38100</xdr:colOff>
      <xdr:row>38</xdr:row>
      <xdr:rowOff>17599</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37</xdr:row>
      <xdr:rowOff>138249</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3703300" y="64753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138249</xdr:rowOff>
    </xdr:from>
    <xdr:to>
      <xdr:col>71</xdr:col>
      <xdr:colOff>177800</xdr:colOff>
      <xdr:row>39</xdr:row>
      <xdr:rowOff>154577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2814300" y="6481899"/>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27594</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34126</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90019</xdr:rowOff>
    </xdr:from>
    <xdr:to>
      <xdr:col>116</xdr:col>
      <xdr:colOff>114300</xdr:colOff>
      <xdr:row>42</xdr:row>
      <xdr:rowOff>20169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71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4946</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70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89892</xdr:rowOff>
    </xdr:from>
    <xdr:to>
      <xdr:col>112</xdr:col>
      <xdr:colOff>38100</xdr:colOff>
      <xdr:row>42</xdr:row>
      <xdr:rowOff>20042</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71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140692</xdr:rowOff>
    </xdr:from>
    <xdr:to>
      <xdr:col>116</xdr:col>
      <xdr:colOff>63500</xdr:colOff>
      <xdr:row>41</xdr:row>
      <xdr:rowOff>140819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1323300" y="717014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80452</xdr:rowOff>
    </xdr:from>
    <xdr:to>
      <xdr:col>107</xdr:col>
      <xdr:colOff>101600</xdr:colOff>
      <xdr:row>42</xdr:row>
      <xdr:rowOff>10602</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71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131252</xdr:rowOff>
    </xdr:from>
    <xdr:to>
      <xdr:col>111</xdr:col>
      <xdr:colOff>177800</xdr:colOff>
      <xdr:row>41</xdr:row>
      <xdr:rowOff>140692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0434300" y="7160702"/>
          <a:ext cx="8890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75609</xdr:rowOff>
    </xdr:from>
    <xdr:to>
      <xdr:col>102</xdr:col>
      <xdr:colOff>165100</xdr:colOff>
      <xdr:row>42</xdr:row>
      <xdr:rowOff>5759</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71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126409</xdr:rowOff>
    </xdr:from>
    <xdr:to>
      <xdr:col>107</xdr:col>
      <xdr:colOff>50800</xdr:colOff>
      <xdr:row>41</xdr:row>
      <xdr:rowOff>131252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9545300" y="7155859"/>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106587</xdr:rowOff>
    </xdr:from>
    <xdr:to>
      <xdr:col>98</xdr:col>
      <xdr:colOff>38100</xdr:colOff>
      <xdr:row>42</xdr:row>
      <xdr:rowOff>36737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71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126409</xdr:rowOff>
    </xdr:from>
    <xdr:to>
      <xdr:col>102</xdr:col>
      <xdr:colOff>114300</xdr:colOff>
      <xdr:row>41</xdr:row>
      <xdr:rowOff>157387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7155859"/>
          <a:ext cx="8890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11169</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72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1729</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720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168336</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71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27864</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72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65133</xdr:rowOff>
    </xdr:from>
    <xdr:to>
      <xdr:col>85</xdr:col>
      <xdr:colOff>177800</xdr:colOff>
      <xdr:row>58</xdr:row>
      <xdr:rowOff>166733</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88010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145324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5481300" y="100600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145324</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00453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101237</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99996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55517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995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139446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139446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139446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656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50981</xdr:rowOff>
    </xdr:from>
    <xdr:to>
      <xdr:col>81</xdr:col>
      <xdr:colOff>101600</xdr:colOff>
      <xdr:row>85</xdr:row>
      <xdr:rowOff>152581</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101781</xdr:rowOff>
    </xdr:from>
    <xdr:to>
      <xdr:col>85</xdr:col>
      <xdr:colOff>127000</xdr:colOff>
      <xdr:row>85</xdr:row>
      <xdr:rowOff>118111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481300" y="146750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26488</xdr:rowOff>
    </xdr:from>
    <xdr:to>
      <xdr:col>76</xdr:col>
      <xdr:colOff>165100</xdr:colOff>
      <xdr:row>85</xdr:row>
      <xdr:rowOff>128088</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77288</xdr:rowOff>
    </xdr:from>
    <xdr:to>
      <xdr:col>81</xdr:col>
      <xdr:colOff>50800</xdr:colOff>
      <xdr:row>85</xdr:row>
      <xdr:rowOff>101781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4592300" y="146505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1995</xdr:rowOff>
    </xdr:from>
    <xdr:to>
      <xdr:col>72</xdr:col>
      <xdr:colOff>38100</xdr:colOff>
      <xdr:row>85</xdr:row>
      <xdr:rowOff>103595</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52795</xdr:rowOff>
    </xdr:from>
    <xdr:to>
      <xdr:col>76</xdr:col>
      <xdr:colOff>114300</xdr:colOff>
      <xdr:row>85</xdr:row>
      <xdr:rowOff>77288</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46260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3629</xdr:rowOff>
    </xdr:from>
    <xdr:to>
      <xdr:col>67</xdr:col>
      <xdr:colOff>101600</xdr:colOff>
      <xdr:row>85</xdr:row>
      <xdr:rowOff>105229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52795</xdr:rowOff>
    </xdr:from>
    <xdr:to>
      <xdr:col>71</xdr:col>
      <xdr:colOff>177800</xdr:colOff>
      <xdr:row>85</xdr:row>
      <xdr:rowOff>54429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2814300" y="146260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143708</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119215</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94722</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96356</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56606</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5481300" y="1813560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56606</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4592300" y="181943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20682</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3703300" y="1815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105</xdr:row>
      <xdr:rowOff>156211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131718</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1323300" y="1830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131718</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0434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131718</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545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134982</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8656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2195</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類似団体の平均値と比較して、有形固定資産減価償却率が高くなっている資産は「図書館」、「体育館・プール」、「消防施設」、「庁舎」である。</a:t>
          </a:r>
          <a:endParaRPr lang="ja-JP" altLang="ja-JP" sz="1400">
            <a:effectLst/>
          </a:endParaRPr>
        </a:p>
        <a:p>
          <a:r>
            <a:rPr kumimoji="1" lang="ja-JP" altLang="ja-JP" sz="1100">
              <a:solidFill>
                <a:schemeClr val="dk1"/>
              </a:solidFill>
              <a:effectLst/>
              <a:latin typeface="+mn-lt"/>
              <a:ea typeface="+mn-ea"/>
              <a:cs typeface="+mn-cs"/>
            </a:rPr>
            <a:t>東大和市の公共施設は、昭和６１年以前に建設された施設の割合が</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％（床面積での割合）を占めているため、全体的に減価償却率が高い状況にある。</a:t>
          </a:r>
          <a:endParaRPr lang="ja-JP" altLang="ja-JP" sz="1400">
            <a:effectLst/>
          </a:endParaRPr>
        </a:p>
        <a:p>
          <a:r>
            <a:rPr kumimoji="1" lang="ja-JP" altLang="ja-JP" sz="1100">
              <a:solidFill>
                <a:schemeClr val="dk1"/>
              </a:solidFill>
              <a:effectLst/>
              <a:latin typeface="+mn-lt"/>
              <a:ea typeface="+mn-ea"/>
              <a:cs typeface="+mn-cs"/>
            </a:rPr>
            <a:t>減価償却率が低い結果となった「市民会館」、「保健センター」は、前者が平成１２年、後者が平成１９年に築造されたためである。また、「一般廃棄物処理施設」については、資源物中間処理施設の更新により、令和元年度に</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これらの施設に関しては、公共施設等総合管理計画（平成２８年度策定）に基づき、中長期的な老朽化対策の実施と維持更新に係る財政負担の平準化とともに、公共施設等の最適化に取り組んでいく。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40517222</v>
      </c>
      <c r="BO4" s="485"/>
      <c r="BP4" s="485"/>
      <c r="BQ4" s="485"/>
      <c r="BR4" s="485"/>
      <c r="BS4" s="485"/>
      <c r="BT4" s="485"/>
      <c r="BU4" s="486"/>
      <c r="BV4" s="484">
        <v>39429145</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16.2</v>
      </c>
      <c r="CU4" s="625"/>
      <c r="CV4" s="625"/>
      <c r="CW4" s="625"/>
      <c r="CX4" s="625"/>
      <c r="CY4" s="625"/>
      <c r="CZ4" s="625"/>
      <c r="DA4" s="626"/>
      <c r="DB4" s="624">
        <v>16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37579090</v>
      </c>
      <c r="BO5" s="456"/>
      <c r="BP5" s="456"/>
      <c r="BQ5" s="456"/>
      <c r="BR5" s="456"/>
      <c r="BS5" s="456"/>
      <c r="BT5" s="456"/>
      <c r="BU5" s="457"/>
      <c r="BV5" s="455">
        <v>36391028</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92.8</v>
      </c>
      <c r="CU5" s="453"/>
      <c r="CV5" s="453"/>
      <c r="CW5" s="453"/>
      <c r="CX5" s="453"/>
      <c r="CY5" s="453"/>
      <c r="CZ5" s="453"/>
      <c r="DA5" s="454"/>
      <c r="DB5" s="452">
        <v>90.8</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2938132</v>
      </c>
      <c r="BO6" s="456"/>
      <c r="BP6" s="456"/>
      <c r="BQ6" s="456"/>
      <c r="BR6" s="456"/>
      <c r="BS6" s="456"/>
      <c r="BT6" s="456"/>
      <c r="BU6" s="457"/>
      <c r="BV6" s="455">
        <v>3038117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95</v>
      </c>
      <c r="CU6" s="599"/>
      <c r="CV6" s="599"/>
      <c r="CW6" s="599"/>
      <c r="CX6" s="599"/>
      <c r="CY6" s="599"/>
      <c r="CZ6" s="599"/>
      <c r="DA6" s="600"/>
      <c r="DB6" s="598">
        <v>97.1</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51736</v>
      </c>
      <c r="BO7" s="456"/>
      <c r="BP7" s="456"/>
      <c r="BQ7" s="456"/>
      <c r="BR7" s="456"/>
      <c r="BS7" s="456"/>
      <c r="BT7" s="456"/>
      <c r="BU7" s="457"/>
      <c r="BV7" s="455">
        <v>125733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17764066</v>
      </c>
      <c r="CU7" s="456"/>
      <c r="CV7" s="456"/>
      <c r="CW7" s="456"/>
      <c r="CX7" s="456"/>
      <c r="CY7" s="456"/>
      <c r="CZ7" s="456"/>
      <c r="DA7" s="457"/>
      <c r="DB7" s="455">
        <v>18180522</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95</v>
      </c>
      <c r="AV8" s="514"/>
      <c r="AW8" s="514"/>
      <c r="AX8" s="514"/>
      <c r="AY8" s="469" t="s">
        <v>111</v>
      </c>
      <c r="AZ8" s="470"/>
      <c r="BA8" s="470"/>
      <c r="BB8" s="470"/>
      <c r="BC8" s="470"/>
      <c r="BD8" s="470"/>
      <c r="BE8" s="470"/>
      <c r="BF8" s="470"/>
      <c r="BG8" s="470"/>
      <c r="BH8" s="470"/>
      <c r="BI8" s="470"/>
      <c r="BJ8" s="470"/>
      <c r="BK8" s="470"/>
      <c r="BL8" s="470"/>
      <c r="BM8" s="471"/>
      <c r="BN8" s="455">
        <v>2886396</v>
      </c>
      <c r="BO8" s="456"/>
      <c r="BP8" s="456"/>
      <c r="BQ8" s="456"/>
      <c r="BR8" s="456"/>
      <c r="BS8" s="456"/>
      <c r="BT8" s="456"/>
      <c r="BU8" s="457"/>
      <c r="BV8" s="455">
        <v>2912384</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0.8</v>
      </c>
      <c r="CU8" s="559"/>
      <c r="CV8" s="559"/>
      <c r="CW8" s="559"/>
      <c r="CX8" s="559"/>
      <c r="CY8" s="559"/>
      <c r="CZ8" s="559"/>
      <c r="DA8" s="560"/>
      <c r="DB8" s="558">
        <v>0.82</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83901</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-25988</v>
      </c>
      <c r="BO9" s="456"/>
      <c r="BP9" s="456"/>
      <c r="BQ9" s="456"/>
      <c r="BR9" s="456"/>
      <c r="BS9" s="456"/>
      <c r="BT9" s="456"/>
      <c r="BU9" s="457"/>
      <c r="BV9" s="455">
        <v>996032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6.8</v>
      </c>
      <c r="CU9" s="453"/>
      <c r="CV9" s="453"/>
      <c r="CW9" s="453"/>
      <c r="CX9" s="453"/>
      <c r="CY9" s="453"/>
      <c r="CZ9" s="453"/>
      <c r="DA9" s="454"/>
      <c r="DB9" s="452">
        <v>7.4</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85157</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1456231</v>
      </c>
      <c r="BO10" s="456"/>
      <c r="BP10" s="456"/>
      <c r="BQ10" s="456"/>
      <c r="BR10" s="456"/>
      <c r="BS10" s="456"/>
      <c r="BT10" s="456"/>
      <c r="BU10" s="457"/>
      <c r="BV10" s="455">
        <v>958241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84870</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117</v>
      </c>
      <c r="AV12" s="514"/>
      <c r="AW12" s="514"/>
      <c r="AX12" s="514"/>
      <c r="AY12" s="469" t="s">
        <v>137</v>
      </c>
      <c r="AZ12" s="470"/>
      <c r="BA12" s="470"/>
      <c r="BB12" s="470"/>
      <c r="BC12" s="470"/>
      <c r="BD12" s="470"/>
      <c r="BE12" s="470"/>
      <c r="BF12" s="470"/>
      <c r="BG12" s="470"/>
      <c r="BH12" s="470"/>
      <c r="BI12" s="470"/>
      <c r="BJ12" s="470"/>
      <c r="BK12" s="470"/>
      <c r="BL12" s="470"/>
      <c r="BM12" s="471"/>
      <c r="BN12" s="455">
        <v>1497271</v>
      </c>
      <c r="BO12" s="456"/>
      <c r="BP12" s="456"/>
      <c r="BQ12" s="456"/>
      <c r="BR12" s="456"/>
      <c r="BS12" s="456"/>
      <c r="BT12" s="456"/>
      <c r="BU12" s="457"/>
      <c r="BV12" s="455">
        <v>770856</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83574</v>
      </c>
      <c r="S13" s="543"/>
      <c r="T13" s="543"/>
      <c r="U13" s="543"/>
      <c r="V13" s="544"/>
      <c r="W13" s="545" t="s">
        <v>142</v>
      </c>
      <c r="X13" s="441"/>
      <c r="Y13" s="441"/>
      <c r="Z13" s="441"/>
      <c r="AA13" s="441"/>
      <c r="AB13" s="442"/>
      <c r="AC13" s="408">
        <v>261</v>
      </c>
      <c r="AD13" s="409"/>
      <c r="AE13" s="409"/>
      <c r="AF13" s="409"/>
      <c r="AG13" s="410"/>
      <c r="AH13" s="408">
        <v>292</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-67028</v>
      </c>
      <c r="BO13" s="456"/>
      <c r="BP13" s="456"/>
      <c r="BQ13" s="456"/>
      <c r="BR13" s="456"/>
      <c r="BS13" s="456"/>
      <c r="BT13" s="456"/>
      <c r="BU13" s="457"/>
      <c r="BV13" s="455">
        <v>1183417</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-0.8</v>
      </c>
      <c r="CU13" s="453"/>
      <c r="CV13" s="453"/>
      <c r="CW13" s="453"/>
      <c r="CX13" s="453"/>
      <c r="CY13" s="453"/>
      <c r="CZ13" s="453"/>
      <c r="DA13" s="454"/>
      <c r="DB13" s="452">
        <v>-1.5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85285</v>
      </c>
      <c r="S14" s="543"/>
      <c r="T14" s="543"/>
      <c r="U14" s="543"/>
      <c r="V14" s="544"/>
      <c r="W14" s="546"/>
      <c r="X14" s="444"/>
      <c r="Y14" s="444"/>
      <c r="Z14" s="444"/>
      <c r="AA14" s="444"/>
      <c r="AB14" s="445"/>
      <c r="AC14" s="535">
        <v>0.7</v>
      </c>
      <c r="AD14" s="536"/>
      <c r="AE14" s="536"/>
      <c r="AF14" s="536"/>
      <c r="AG14" s="537"/>
      <c r="AH14" s="535">
        <v>0.8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149</v>
      </c>
      <c r="CU14" s="553"/>
      <c r="CV14" s="553"/>
      <c r="CW14" s="553"/>
      <c r="CX14" s="553"/>
      <c r="CY14" s="553"/>
      <c r="CZ14" s="553"/>
      <c r="DA14" s="554"/>
      <c r="DB14" s="552" t="s">
        <v>149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150</v>
      </c>
      <c r="N15" s="540"/>
      <c r="O15" s="540"/>
      <c r="P15" s="540"/>
      <c r="Q15" s="541"/>
      <c r="R15" s="542">
        <v>84077</v>
      </c>
      <c r="S15" s="543"/>
      <c r="T15" s="543"/>
      <c r="U15" s="543"/>
      <c r="V15" s="544"/>
      <c r="W15" s="545" t="s">
        <v>151</v>
      </c>
      <c r="X15" s="441"/>
      <c r="Y15" s="441"/>
      <c r="Z15" s="441"/>
      <c r="AA15" s="441"/>
      <c r="AB15" s="442"/>
      <c r="AC15" s="408">
        <v>6875</v>
      </c>
      <c r="AD15" s="409"/>
      <c r="AE15" s="409"/>
      <c r="AF15" s="409"/>
      <c r="AG15" s="410"/>
      <c r="AH15" s="408">
        <v>7439</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11186158</v>
      </c>
      <c r="BO15" s="485"/>
      <c r="BP15" s="485"/>
      <c r="BQ15" s="485"/>
      <c r="BR15" s="485"/>
      <c r="BS15" s="485"/>
      <c r="BT15" s="485"/>
      <c r="BU15" s="486"/>
      <c r="BV15" s="484">
        <v>10725879</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19.399999999999999</v>
      </c>
      <c r="AD16" s="536"/>
      <c r="AE16" s="536"/>
      <c r="AF16" s="536"/>
      <c r="AG16" s="537"/>
      <c r="AH16" s="535">
        <v>21.5</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14294662</v>
      </c>
      <c r="BO16" s="456"/>
      <c r="BP16" s="456"/>
      <c r="BQ16" s="456"/>
      <c r="BR16" s="456"/>
      <c r="BS16" s="456"/>
      <c r="BT16" s="456"/>
      <c r="BU16" s="457"/>
      <c r="BV16" s="455">
        <v>13639840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28369</v>
      </c>
      <c r="AD17" s="409"/>
      <c r="AE17" s="409"/>
      <c r="AF17" s="409"/>
      <c r="AG17" s="410"/>
      <c r="AH17" s="408">
        <v>26949</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14217375</v>
      </c>
      <c r="BO17" s="456"/>
      <c r="BP17" s="456"/>
      <c r="BQ17" s="456"/>
      <c r="BR17" s="456"/>
      <c r="BS17" s="456"/>
      <c r="BT17" s="456"/>
      <c r="BU17" s="457"/>
      <c r="BV17" s="455">
        <v>13619962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161</v>
      </c>
      <c r="C18" s="506"/>
      <c r="D18" s="506"/>
      <c r="E18" s="507"/>
      <c r="F18" s="507"/>
      <c r="G18" s="507"/>
      <c r="H18" s="507"/>
      <c r="I18" s="507"/>
      <c r="J18" s="507"/>
      <c r="K18" s="507"/>
      <c r="L18" s="508">
        <v>13.42</v>
      </c>
      <c r="M18" s="508"/>
      <c r="N18" s="508"/>
      <c r="O18" s="508"/>
      <c r="P18" s="508"/>
      <c r="Q18" s="508"/>
      <c r="R18" s="509"/>
      <c r="S18" s="509"/>
      <c r="T18" s="509"/>
      <c r="U18" s="509"/>
      <c r="V18" s="510"/>
      <c r="W18" s="526"/>
      <c r="X18" s="527"/>
      <c r="Y18" s="527"/>
      <c r="Z18" s="527"/>
      <c r="AA18" s="527"/>
      <c r="AB18" s="551"/>
      <c r="AC18" s="425">
        <v>79.900000000000006</v>
      </c>
      <c r="AD18" s="426"/>
      <c r="AE18" s="426"/>
      <c r="AF18" s="426"/>
      <c r="AG18" s="511"/>
      <c r="AH18" s="425">
        <v>77.7</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17032717</v>
      </c>
      <c r="BO18" s="456"/>
      <c r="BP18" s="456"/>
      <c r="BQ18" s="456"/>
      <c r="BR18" s="456"/>
      <c r="BS18" s="456"/>
      <c r="BT18" s="456"/>
      <c r="BU18" s="457"/>
      <c r="BV18" s="455">
        <v>16686528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163</v>
      </c>
      <c r="C19" s="506"/>
      <c r="D19" s="506"/>
      <c r="E19" s="507"/>
      <c r="F19" s="507"/>
      <c r="G19" s="507"/>
      <c r="H19" s="507"/>
      <c r="I19" s="507"/>
      <c r="J19" s="507"/>
      <c r="K19" s="507"/>
      <c r="L19" s="515">
        <v>6252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26182154</v>
      </c>
      <c r="BO19" s="456"/>
      <c r="BP19" s="456"/>
      <c r="BQ19" s="456"/>
      <c r="BR19" s="456"/>
      <c r="BS19" s="456"/>
      <c r="BT19" s="456"/>
      <c r="BU19" s="457"/>
      <c r="BV19" s="455">
        <v>23957714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165</v>
      </c>
      <c r="C20" s="506"/>
      <c r="D20" s="506"/>
      <c r="E20" s="507"/>
      <c r="F20" s="507"/>
      <c r="G20" s="507"/>
      <c r="H20" s="507"/>
      <c r="I20" s="507"/>
      <c r="J20" s="507"/>
      <c r="K20" s="507"/>
      <c r="L20" s="515">
        <v>36336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18760020</v>
      </c>
      <c r="BO22" s="485"/>
      <c r="BP22" s="485"/>
      <c r="BQ22" s="485"/>
      <c r="BR22" s="485"/>
      <c r="BS22" s="485"/>
      <c r="BT22" s="485"/>
      <c r="BU22" s="486"/>
      <c r="BV22" s="484">
        <v>19950131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15327148</v>
      </c>
      <c r="BO23" s="456"/>
      <c r="BP23" s="456"/>
      <c r="BQ23" s="456"/>
      <c r="BR23" s="456"/>
      <c r="BS23" s="456"/>
      <c r="BT23" s="456"/>
      <c r="BU23" s="457"/>
      <c r="BV23" s="455">
        <v>16023875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175</v>
      </c>
      <c r="F24" s="412"/>
      <c r="G24" s="412"/>
      <c r="H24" s="412"/>
      <c r="I24" s="412"/>
      <c r="J24" s="412"/>
      <c r="K24" s="413"/>
      <c r="L24" s="408">
        <v>1</v>
      </c>
      <c r="M24" s="409"/>
      <c r="N24" s="409"/>
      <c r="O24" s="409"/>
      <c r="P24" s="410"/>
      <c r="Q24" s="408">
        <v>8950</v>
      </c>
      <c r="R24" s="409"/>
      <c r="S24" s="409"/>
      <c r="T24" s="409"/>
      <c r="U24" s="409"/>
      <c r="V24" s="410"/>
      <c r="W24" s="498"/>
      <c r="X24" s="435"/>
      <c r="Y24" s="436"/>
      <c r="Z24" s="411" t="s">
        <v>176</v>
      </c>
      <c r="AA24" s="412"/>
      <c r="AB24" s="412"/>
      <c r="AC24" s="412"/>
      <c r="AD24" s="412"/>
      <c r="AE24" s="412"/>
      <c r="AF24" s="412"/>
      <c r="AG24" s="413"/>
      <c r="AH24" s="408">
        <v>416</v>
      </c>
      <c r="AI24" s="409"/>
      <c r="AJ24" s="409"/>
      <c r="AK24" s="409"/>
      <c r="AL24" s="410"/>
      <c r="AM24" s="408">
        <v>1303744</v>
      </c>
      <c r="AN24" s="409"/>
      <c r="AO24" s="409"/>
      <c r="AP24" s="409"/>
      <c r="AQ24" s="409"/>
      <c r="AR24" s="410"/>
      <c r="AS24" s="408">
        <v>3134</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4372944</v>
      </c>
      <c r="BO24" s="456"/>
      <c r="BP24" s="456"/>
      <c r="BQ24" s="456"/>
      <c r="BR24" s="456"/>
      <c r="BS24" s="456"/>
      <c r="BT24" s="456"/>
      <c r="BU24" s="457"/>
      <c r="BV24" s="455">
        <v>4812782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178</v>
      </c>
      <c r="F25" s="412"/>
      <c r="G25" s="412"/>
      <c r="H25" s="412"/>
      <c r="I25" s="412"/>
      <c r="J25" s="412"/>
      <c r="K25" s="413"/>
      <c r="L25" s="408">
        <v>1</v>
      </c>
      <c r="M25" s="409"/>
      <c r="N25" s="409"/>
      <c r="O25" s="409"/>
      <c r="P25" s="410"/>
      <c r="Q25" s="408">
        <v>7660</v>
      </c>
      <c r="R25" s="409"/>
      <c r="S25" s="409"/>
      <c r="T25" s="409"/>
      <c r="U25" s="409"/>
      <c r="V25" s="410"/>
      <c r="W25" s="498"/>
      <c r="X25" s="435"/>
      <c r="Y25" s="436"/>
      <c r="Z25" s="411" t="s">
        <v>179</v>
      </c>
      <c r="AA25" s="412"/>
      <c r="AB25" s="412"/>
      <c r="AC25" s="412"/>
      <c r="AD25" s="412"/>
      <c r="AE25" s="412"/>
      <c r="AF25" s="412"/>
      <c r="AG25" s="413"/>
      <c r="AH25" s="408" t="s">
        <v>180</v>
      </c>
      <c r="AI25" s="409"/>
      <c r="AJ25" s="409"/>
      <c r="AK25" s="409"/>
      <c r="AL25" s="410"/>
      <c r="AM25" s="408" t="s">
        <v>149</v>
      </c>
      <c r="AN25" s="409"/>
      <c r="AO25" s="409"/>
      <c r="AP25" s="409"/>
      <c r="AQ25" s="409"/>
      <c r="AR25" s="410"/>
      <c r="AS25" s="408" t="s">
        <v>149</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3919795</v>
      </c>
      <c r="BO25" s="485"/>
      <c r="BP25" s="485"/>
      <c r="BQ25" s="485"/>
      <c r="BR25" s="485"/>
      <c r="BS25" s="485"/>
      <c r="BT25" s="485"/>
      <c r="BU25" s="486"/>
      <c r="BV25" s="484">
        <v>2872638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182</v>
      </c>
      <c r="F26" s="412"/>
      <c r="G26" s="412"/>
      <c r="H26" s="412"/>
      <c r="I26" s="412"/>
      <c r="J26" s="412"/>
      <c r="K26" s="413"/>
      <c r="L26" s="408">
        <v>1</v>
      </c>
      <c r="M26" s="409"/>
      <c r="N26" s="409"/>
      <c r="O26" s="409"/>
      <c r="P26" s="410"/>
      <c r="Q26" s="408">
        <v>7100</v>
      </c>
      <c r="R26" s="409"/>
      <c r="S26" s="409"/>
      <c r="T26" s="409"/>
      <c r="U26" s="409"/>
      <c r="V26" s="410"/>
      <c r="W26" s="498"/>
      <c r="X26" s="435"/>
      <c r="Y26" s="436"/>
      <c r="Z26" s="411" t="s">
        <v>183</v>
      </c>
      <c r="AA26" s="466"/>
      <c r="AB26" s="466"/>
      <c r="AC26" s="466"/>
      <c r="AD26" s="466"/>
      <c r="AE26" s="466"/>
      <c r="AF26" s="466"/>
      <c r="AG26" s="467"/>
      <c r="AH26" s="408">
        <v>14</v>
      </c>
      <c r="AI26" s="409"/>
      <c r="AJ26" s="409"/>
      <c r="AK26" s="409"/>
      <c r="AL26" s="410"/>
      <c r="AM26" s="408">
        <v>47474</v>
      </c>
      <c r="AN26" s="409"/>
      <c r="AO26" s="409"/>
      <c r="AP26" s="409"/>
      <c r="AQ26" s="409"/>
      <c r="AR26" s="410"/>
      <c r="AS26" s="408">
        <v>3391</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149</v>
      </c>
      <c r="BO26" s="456"/>
      <c r="BP26" s="456"/>
      <c r="BQ26" s="456"/>
      <c r="BR26" s="456"/>
      <c r="BS26" s="456"/>
      <c r="BT26" s="456"/>
      <c r="BU26" s="457"/>
      <c r="BV26" s="455" t="s">
        <v>149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185</v>
      </c>
      <c r="F27" s="412"/>
      <c r="G27" s="412"/>
      <c r="H27" s="412"/>
      <c r="I27" s="412"/>
      <c r="J27" s="412"/>
      <c r="K27" s="413"/>
      <c r="L27" s="408">
        <v>1</v>
      </c>
      <c r="M27" s="409"/>
      <c r="N27" s="409"/>
      <c r="O27" s="409"/>
      <c r="P27" s="410"/>
      <c r="Q27" s="408">
        <v>5290</v>
      </c>
      <c r="R27" s="409"/>
      <c r="S27" s="409"/>
      <c r="T27" s="409"/>
      <c r="U27" s="409"/>
      <c r="V27" s="410"/>
      <c r="W27" s="498"/>
      <c r="X27" s="435"/>
      <c r="Y27" s="436"/>
      <c r="Z27" s="411" t="s">
        <v>186</v>
      </c>
      <c r="AA27" s="412"/>
      <c r="AB27" s="412"/>
      <c r="AC27" s="412"/>
      <c r="AD27" s="412"/>
      <c r="AE27" s="412"/>
      <c r="AF27" s="412"/>
      <c r="AG27" s="413"/>
      <c r="AH27" s="408">
        <v>2</v>
      </c>
      <c r="AI27" s="409"/>
      <c r="AJ27" s="409"/>
      <c r="AK27" s="409"/>
      <c r="AL27" s="410"/>
      <c r="AM27" s="408" t="s">
        <v>187</v>
      </c>
      <c r="AN27" s="409"/>
      <c r="AO27" s="409"/>
      <c r="AP27" s="409"/>
      <c r="AQ27" s="409"/>
      <c r="AR27" s="410"/>
      <c r="AS27" s="408" t="s">
        <v>187</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100000</v>
      </c>
      <c r="BO27" s="490"/>
      <c r="BP27" s="490"/>
      <c r="BQ27" s="490"/>
      <c r="BR27" s="490"/>
      <c r="BS27" s="490"/>
      <c r="BT27" s="490"/>
      <c r="BU27" s="491"/>
      <c r="BV27" s="489">
        <v>100000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189</v>
      </c>
      <c r="F28" s="412"/>
      <c r="G28" s="412"/>
      <c r="H28" s="412"/>
      <c r="I28" s="412"/>
      <c r="J28" s="412"/>
      <c r="K28" s="413"/>
      <c r="L28" s="408">
        <v>1</v>
      </c>
      <c r="M28" s="409"/>
      <c r="N28" s="409"/>
      <c r="O28" s="409"/>
      <c r="P28" s="410"/>
      <c r="Q28" s="408">
        <v>4840</v>
      </c>
      <c r="R28" s="409"/>
      <c r="S28" s="409"/>
      <c r="T28" s="409"/>
      <c r="U28" s="409"/>
      <c r="V28" s="410"/>
      <c r="W28" s="498"/>
      <c r="X28" s="435"/>
      <c r="Y28" s="436"/>
      <c r="Z28" s="411" t="s">
        <v>190</v>
      </c>
      <c r="AA28" s="412"/>
      <c r="AB28" s="412"/>
      <c r="AC28" s="412"/>
      <c r="AD28" s="412"/>
      <c r="AE28" s="412"/>
      <c r="AF28" s="412"/>
      <c r="AG28" s="413"/>
      <c r="AH28" s="408" t="s">
        <v>149</v>
      </c>
      <c r="AI28" s="409"/>
      <c r="AJ28" s="409"/>
      <c r="AK28" s="409"/>
      <c r="AL28" s="410"/>
      <c r="AM28" s="408" t="s">
        <v>149</v>
      </c>
      <c r="AN28" s="409"/>
      <c r="AO28" s="409"/>
      <c r="AP28" s="409"/>
      <c r="AQ28" s="409"/>
      <c r="AR28" s="410"/>
      <c r="AS28" s="408" t="s">
        <v>149</v>
      </c>
      <c r="AT28" s="409"/>
      <c r="AU28" s="409"/>
      <c r="AV28" s="409"/>
      <c r="AW28" s="409"/>
      <c r="AX28" s="468"/>
      <c r="AY28" s="472" t="s">
        <v>191</v>
      </c>
      <c r="AZ28" s="473"/>
      <c r="BA28" s="473"/>
      <c r="BB28" s="474"/>
      <c r="BC28" s="481" t="s">
        <v>49</v>
      </c>
      <c r="BD28" s="482"/>
      <c r="BE28" s="482"/>
      <c r="BF28" s="482"/>
      <c r="BG28" s="482"/>
      <c r="BH28" s="482"/>
      <c r="BI28" s="482"/>
      <c r="BJ28" s="482"/>
      <c r="BK28" s="482"/>
      <c r="BL28" s="482"/>
      <c r="BM28" s="483"/>
      <c r="BN28" s="484">
        <v>2551520</v>
      </c>
      <c r="BO28" s="485"/>
      <c r="BP28" s="485"/>
      <c r="BQ28" s="485"/>
      <c r="BR28" s="485"/>
      <c r="BS28" s="485"/>
      <c r="BT28" s="485"/>
      <c r="BU28" s="486"/>
      <c r="BV28" s="484">
        <v>2592560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192</v>
      </c>
      <c r="F29" s="412"/>
      <c r="G29" s="412"/>
      <c r="H29" s="412"/>
      <c r="I29" s="412"/>
      <c r="J29" s="412"/>
      <c r="K29" s="413"/>
      <c r="L29" s="408">
        <v>20</v>
      </c>
      <c r="M29" s="409"/>
      <c r="N29" s="409"/>
      <c r="O29" s="409"/>
      <c r="P29" s="410"/>
      <c r="Q29" s="408">
        <v>4580</v>
      </c>
      <c r="R29" s="409"/>
      <c r="S29" s="409"/>
      <c r="T29" s="409"/>
      <c r="U29" s="409"/>
      <c r="V29" s="410"/>
      <c r="W29" s="499"/>
      <c r="X29" s="500"/>
      <c r="Y29" s="501"/>
      <c r="Z29" s="411" t="s">
        <v>193</v>
      </c>
      <c r="AA29" s="412"/>
      <c r="AB29" s="412"/>
      <c r="AC29" s="412"/>
      <c r="AD29" s="412"/>
      <c r="AE29" s="412"/>
      <c r="AF29" s="412"/>
      <c r="AG29" s="413"/>
      <c r="AH29" s="408">
        <v>418</v>
      </c>
      <c r="AI29" s="409"/>
      <c r="AJ29" s="409"/>
      <c r="AK29" s="409"/>
      <c r="AL29" s="410"/>
      <c r="AM29" s="408">
        <v>1312490</v>
      </c>
      <c r="AN29" s="409"/>
      <c r="AO29" s="409"/>
      <c r="AP29" s="409"/>
      <c r="AQ29" s="409"/>
      <c r="AR29" s="410"/>
      <c r="AS29" s="408">
        <v>3140</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806325</v>
      </c>
      <c r="BO29" s="456"/>
      <c r="BP29" s="456"/>
      <c r="BQ29" s="456"/>
      <c r="BR29" s="456"/>
      <c r="BS29" s="456"/>
      <c r="BT29" s="456"/>
      <c r="BU29" s="457"/>
      <c r="BV29" s="455">
        <v>856308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99.8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4388723</v>
      </c>
      <c r="BO30" s="490"/>
      <c r="BP30" s="490"/>
      <c r="BQ30" s="490"/>
      <c r="BR30" s="490"/>
      <c r="BS30" s="490"/>
      <c r="BT30" s="490"/>
      <c r="BU30" s="491"/>
      <c r="BV30" s="489">
        <v>3287202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土地区画整理事業特別会計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湖南衛生組合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東大和市土地開発公社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小平・村山・大和衛生組合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多摩都市モノレール株式会社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東京たま広域資源循環組合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東京都市町村議会議員公務災害補償等組合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東京都市町村職員退職手当組合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東京市町村総合事務組合（一般会計）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東京市町村総合事務組合（交通災害共済事業特別会計）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東京都後期高齢者医療広域連合（一般会計）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東京都後期高齢者医療広域連合（後期高齢者医療特別会計）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16</v>
      </c>
      <c r="BX43" s="403"/>
      <c r="BY43" s="404" t="str">
        <f>IF('各会計、関係団体の財政状況及び健全化判断比率'!B77="","",'各会計、関係団体の財政状況及び健全化判断比率'!B77)</f>
        <v>昭和病院企業団</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yi7DY/DEnXTUyaBAmCb/yWcycwXbjeoVZd9Dg24OudG5DgYGqoGHjwaosPECye0+lSP6Ak3JE/53ep/h0anCAg==" saltValue="ythYhyJxD2XOWce632Mw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231</v>
      </c>
      <c r="C5" s="716"/>
      <c r="D5" s="716"/>
      <c r="E5" s="716"/>
      <c r="F5" s="716"/>
      <c r="G5" s="716"/>
      <c r="H5" s="716"/>
      <c r="I5" s="716"/>
      <c r="J5" s="716"/>
      <c r="K5" s="716"/>
      <c r="L5" s="716"/>
      <c r="M5" s="716"/>
      <c r="N5" s="716"/>
      <c r="O5" s="716"/>
      <c r="P5" s="716"/>
      <c r="Q5" s="717"/>
      <c r="R5" s="712">
        <v>13057169</v>
      </c>
      <c r="S5" s="713"/>
      <c r="T5" s="713"/>
      <c r="U5" s="713"/>
      <c r="V5" s="713"/>
      <c r="W5" s="713"/>
      <c r="X5" s="713"/>
      <c r="Y5" s="738"/>
      <c r="Z5" s="751">
        <v>32.200000000000003</v>
      </c>
      <c r="AA5" s="751"/>
      <c r="AB5" s="751"/>
      <c r="AC5" s="751"/>
      <c r="AD5" s="752">
        <v>12068457</v>
      </c>
      <c r="AE5" s="752"/>
      <c r="AF5" s="752"/>
      <c r="AG5" s="752"/>
      <c r="AH5" s="752"/>
      <c r="AI5" s="752"/>
      <c r="AJ5" s="752"/>
      <c r="AK5" s="752"/>
      <c r="AL5" s="739">
        <v>67.3</v>
      </c>
      <c r="AM5" s="721"/>
      <c r="AN5" s="721"/>
      <c r="AO5" s="740"/>
      <c r="AP5" s="715" t="s">
        <v>232</v>
      </c>
      <c r="AQ5" s="716"/>
      <c r="AR5" s="716"/>
      <c r="AS5" s="716"/>
      <c r="AT5" s="716"/>
      <c r="AU5" s="716"/>
      <c r="AV5" s="716"/>
      <c r="AW5" s="716"/>
      <c r="AX5" s="716"/>
      <c r="AY5" s="716"/>
      <c r="AZ5" s="716"/>
      <c r="BA5" s="716"/>
      <c r="BB5" s="716"/>
      <c r="BC5" s="716"/>
      <c r="BD5" s="716"/>
      <c r="BE5" s="716"/>
      <c r="BF5" s="717"/>
      <c r="BG5" s="657">
        <v>12068457</v>
      </c>
      <c r="BH5" s="658"/>
      <c r="BI5" s="658"/>
      <c r="BJ5" s="658"/>
      <c r="BK5" s="658"/>
      <c r="BL5" s="658"/>
      <c r="BM5" s="658"/>
      <c r="BN5" s="659"/>
      <c r="BO5" s="695">
        <v>92.4</v>
      </c>
      <c r="BP5" s="695"/>
      <c r="BQ5" s="695"/>
      <c r="BR5" s="695"/>
      <c r="BS5" s="696">
        <v>80748</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2">
      <c r="B6" s="654" t="s">
        <v>236</v>
      </c>
      <c r="C6" s="655"/>
      <c r="D6" s="655"/>
      <c r="E6" s="655"/>
      <c r="F6" s="655"/>
      <c r="G6" s="655"/>
      <c r="H6" s="655"/>
      <c r="I6" s="655"/>
      <c r="J6" s="655"/>
      <c r="K6" s="655"/>
      <c r="L6" s="655"/>
      <c r="M6" s="655"/>
      <c r="N6" s="655"/>
      <c r="O6" s="655"/>
      <c r="P6" s="655"/>
      <c r="Q6" s="656"/>
      <c r="R6" s="657">
        <v>142803</v>
      </c>
      <c r="S6" s="658"/>
      <c r="T6" s="658"/>
      <c r="U6" s="658"/>
      <c r="V6" s="658"/>
      <c r="W6" s="658"/>
      <c r="X6" s="658"/>
      <c r="Y6" s="659"/>
      <c r="Z6" s="695">
        <v>0.4</v>
      </c>
      <c r="AA6" s="695"/>
      <c r="AB6" s="695"/>
      <c r="AC6" s="695"/>
      <c r="AD6" s="696">
        <v>142803</v>
      </c>
      <c r="AE6" s="696"/>
      <c r="AF6" s="696"/>
      <c r="AG6" s="696"/>
      <c r="AH6" s="696"/>
      <c r="AI6" s="696"/>
      <c r="AJ6" s="696"/>
      <c r="AK6" s="696"/>
      <c r="AL6" s="660">
        <v>0.8</v>
      </c>
      <c r="AM6" s="661"/>
      <c r="AN6" s="661"/>
      <c r="AO6" s="697"/>
      <c r="AP6" s="654" t="s">
        <v>237</v>
      </c>
      <c r="AQ6" s="655"/>
      <c r="AR6" s="655"/>
      <c r="AS6" s="655"/>
      <c r="AT6" s="655"/>
      <c r="AU6" s="655"/>
      <c r="AV6" s="655"/>
      <c r="AW6" s="655"/>
      <c r="AX6" s="655"/>
      <c r="AY6" s="655"/>
      <c r="AZ6" s="655"/>
      <c r="BA6" s="655"/>
      <c r="BB6" s="655"/>
      <c r="BC6" s="655"/>
      <c r="BD6" s="655"/>
      <c r="BE6" s="655"/>
      <c r="BF6" s="656"/>
      <c r="BG6" s="657">
        <v>12068457</v>
      </c>
      <c r="BH6" s="658"/>
      <c r="BI6" s="658"/>
      <c r="BJ6" s="658"/>
      <c r="BK6" s="658"/>
      <c r="BL6" s="658"/>
      <c r="BM6" s="658"/>
      <c r="BN6" s="659"/>
      <c r="BO6" s="695">
        <v>92.4</v>
      </c>
      <c r="BP6" s="695"/>
      <c r="BQ6" s="695"/>
      <c r="BR6" s="695"/>
      <c r="BS6" s="696">
        <v>80748</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284941</v>
      </c>
      <c r="CS6" s="658"/>
      <c r="CT6" s="658"/>
      <c r="CU6" s="658"/>
      <c r="CV6" s="658"/>
      <c r="CW6" s="658"/>
      <c r="CX6" s="658"/>
      <c r="CY6" s="659"/>
      <c r="CZ6" s="739">
        <v>0.8</v>
      </c>
      <c r="DA6" s="721"/>
      <c r="DB6" s="721"/>
      <c r="DC6" s="741"/>
      <c r="DD6" s="663" t="s">
        <v>140</v>
      </c>
      <c r="DE6" s="658"/>
      <c r="DF6" s="658"/>
      <c r="DG6" s="658"/>
      <c r="DH6" s="658"/>
      <c r="DI6" s="658"/>
      <c r="DJ6" s="658"/>
      <c r="DK6" s="658"/>
      <c r="DL6" s="658"/>
      <c r="DM6" s="658"/>
      <c r="DN6" s="658"/>
      <c r="DO6" s="658"/>
      <c r="DP6" s="659"/>
      <c r="DQ6" s="663">
        <v>284933</v>
      </c>
      <c r="DR6" s="658"/>
      <c r="DS6" s="658"/>
      <c r="DT6" s="658"/>
      <c r="DU6" s="658"/>
      <c r="DV6" s="658"/>
      <c r="DW6" s="658"/>
      <c r="DX6" s="658"/>
      <c r="DY6" s="658"/>
      <c r="DZ6" s="658"/>
      <c r="EA6" s="658"/>
      <c r="EB6" s="658"/>
      <c r="EC6" s="694"/>
    </row>
    <row r="7" spans="2:143" ht="11.25" customHeight="1" x14ac:dyDescent="0.2">
      <c r="B7" s="654" t="s">
        <v>239</v>
      </c>
      <c r="C7" s="655"/>
      <c r="D7" s="655"/>
      <c r="E7" s="655"/>
      <c r="F7" s="655"/>
      <c r="G7" s="655"/>
      <c r="H7" s="655"/>
      <c r="I7" s="655"/>
      <c r="J7" s="655"/>
      <c r="K7" s="655"/>
      <c r="L7" s="655"/>
      <c r="M7" s="655"/>
      <c r="N7" s="655"/>
      <c r="O7" s="655"/>
      <c r="P7" s="655"/>
      <c r="Q7" s="656"/>
      <c r="R7" s="657">
        <v>20026</v>
      </c>
      <c r="S7" s="658"/>
      <c r="T7" s="658"/>
      <c r="U7" s="658"/>
      <c r="V7" s="658"/>
      <c r="W7" s="658"/>
      <c r="X7" s="658"/>
      <c r="Y7" s="659"/>
      <c r="Z7" s="695">
        <v>0</v>
      </c>
      <c r="AA7" s="695"/>
      <c r="AB7" s="695"/>
      <c r="AC7" s="695"/>
      <c r="AD7" s="696">
        <v>20026</v>
      </c>
      <c r="AE7" s="696"/>
      <c r="AF7" s="696"/>
      <c r="AG7" s="696"/>
      <c r="AH7" s="696"/>
      <c r="AI7" s="696"/>
      <c r="AJ7" s="696"/>
      <c r="AK7" s="696"/>
      <c r="AL7" s="660">
        <v>0.1</v>
      </c>
      <c r="AM7" s="661"/>
      <c r="AN7" s="661"/>
      <c r="AO7" s="697"/>
      <c r="AP7" s="654" t="s">
        <v>240</v>
      </c>
      <c r="AQ7" s="655"/>
      <c r="AR7" s="655"/>
      <c r="AS7" s="655"/>
      <c r="AT7" s="655"/>
      <c r="AU7" s="655"/>
      <c r="AV7" s="655"/>
      <c r="AW7" s="655"/>
      <c r="AX7" s="655"/>
      <c r="AY7" s="655"/>
      <c r="AZ7" s="655"/>
      <c r="BA7" s="655"/>
      <c r="BB7" s="655"/>
      <c r="BC7" s="655"/>
      <c r="BD7" s="655"/>
      <c r="BE7" s="655"/>
      <c r="BF7" s="656"/>
      <c r="BG7" s="657">
        <v>6076376</v>
      </c>
      <c r="BH7" s="658"/>
      <c r="BI7" s="658"/>
      <c r="BJ7" s="658"/>
      <c r="BK7" s="658"/>
      <c r="BL7" s="658"/>
      <c r="BM7" s="658"/>
      <c r="BN7" s="659"/>
      <c r="BO7" s="695">
        <v>46.5</v>
      </c>
      <c r="BP7" s="695"/>
      <c r="BQ7" s="695"/>
      <c r="BR7" s="695"/>
      <c r="BS7" s="696">
        <v>80748</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6030048</v>
      </c>
      <c r="CS7" s="658"/>
      <c r="CT7" s="658"/>
      <c r="CU7" s="658"/>
      <c r="CV7" s="658"/>
      <c r="CW7" s="658"/>
      <c r="CX7" s="658"/>
      <c r="CY7" s="659"/>
      <c r="CZ7" s="695">
        <v>16</v>
      </c>
      <c r="DA7" s="695"/>
      <c r="DB7" s="695"/>
      <c r="DC7" s="695"/>
      <c r="DD7" s="663">
        <v>540646</v>
      </c>
      <c r="DE7" s="658"/>
      <c r="DF7" s="658"/>
      <c r="DG7" s="658"/>
      <c r="DH7" s="658"/>
      <c r="DI7" s="658"/>
      <c r="DJ7" s="658"/>
      <c r="DK7" s="658"/>
      <c r="DL7" s="658"/>
      <c r="DM7" s="658"/>
      <c r="DN7" s="658"/>
      <c r="DO7" s="658"/>
      <c r="DP7" s="659"/>
      <c r="DQ7" s="663">
        <v>5644130</v>
      </c>
      <c r="DR7" s="658"/>
      <c r="DS7" s="658"/>
      <c r="DT7" s="658"/>
      <c r="DU7" s="658"/>
      <c r="DV7" s="658"/>
      <c r="DW7" s="658"/>
      <c r="DX7" s="658"/>
      <c r="DY7" s="658"/>
      <c r="DZ7" s="658"/>
      <c r="EA7" s="658"/>
      <c r="EB7" s="658"/>
      <c r="EC7" s="694"/>
    </row>
    <row r="8" spans="2:143" ht="11.25" customHeight="1" x14ac:dyDescent="0.2">
      <c r="B8" s="654" t="s">
        <v>242</v>
      </c>
      <c r="C8" s="655"/>
      <c r="D8" s="655"/>
      <c r="E8" s="655"/>
      <c r="F8" s="655"/>
      <c r="G8" s="655"/>
      <c r="H8" s="655"/>
      <c r="I8" s="655"/>
      <c r="J8" s="655"/>
      <c r="K8" s="655"/>
      <c r="L8" s="655"/>
      <c r="M8" s="655"/>
      <c r="N8" s="655"/>
      <c r="O8" s="655"/>
      <c r="P8" s="655"/>
      <c r="Q8" s="656"/>
      <c r="R8" s="657">
        <v>106341</v>
      </c>
      <c r="S8" s="658"/>
      <c r="T8" s="658"/>
      <c r="U8" s="658"/>
      <c r="V8" s="658"/>
      <c r="W8" s="658"/>
      <c r="X8" s="658"/>
      <c r="Y8" s="659"/>
      <c r="Z8" s="695">
        <v>0.3</v>
      </c>
      <c r="AA8" s="695"/>
      <c r="AB8" s="695"/>
      <c r="AC8" s="695"/>
      <c r="AD8" s="696">
        <v>106341</v>
      </c>
      <c r="AE8" s="696"/>
      <c r="AF8" s="696"/>
      <c r="AG8" s="696"/>
      <c r="AH8" s="696"/>
      <c r="AI8" s="696"/>
      <c r="AJ8" s="696"/>
      <c r="AK8" s="696"/>
      <c r="AL8" s="660">
        <v>0.6</v>
      </c>
      <c r="AM8" s="661"/>
      <c r="AN8" s="661"/>
      <c r="AO8" s="697"/>
      <c r="AP8" s="654" t="s">
        <v>243</v>
      </c>
      <c r="AQ8" s="655"/>
      <c r="AR8" s="655"/>
      <c r="AS8" s="655"/>
      <c r="AT8" s="655"/>
      <c r="AU8" s="655"/>
      <c r="AV8" s="655"/>
      <c r="AW8" s="655"/>
      <c r="AX8" s="655"/>
      <c r="AY8" s="655"/>
      <c r="AZ8" s="655"/>
      <c r="BA8" s="655"/>
      <c r="BB8" s="655"/>
      <c r="BC8" s="655"/>
      <c r="BD8" s="655"/>
      <c r="BE8" s="655"/>
      <c r="BF8" s="656"/>
      <c r="BG8" s="657">
        <v>150502</v>
      </c>
      <c r="BH8" s="658"/>
      <c r="BI8" s="658"/>
      <c r="BJ8" s="658"/>
      <c r="BK8" s="658"/>
      <c r="BL8" s="658"/>
      <c r="BM8" s="658"/>
      <c r="BN8" s="659"/>
      <c r="BO8" s="695">
        <v>1.2</v>
      </c>
      <c r="BP8" s="695"/>
      <c r="BQ8" s="695"/>
      <c r="BR8" s="695"/>
      <c r="BS8" s="696" t="s">
        <v>140</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19073592</v>
      </c>
      <c r="CS8" s="658"/>
      <c r="CT8" s="658"/>
      <c r="CU8" s="658"/>
      <c r="CV8" s="658"/>
      <c r="CW8" s="658"/>
      <c r="CX8" s="658"/>
      <c r="CY8" s="659"/>
      <c r="CZ8" s="695">
        <v>50.8</v>
      </c>
      <c r="DA8" s="695"/>
      <c r="DB8" s="695"/>
      <c r="DC8" s="695"/>
      <c r="DD8" s="663">
        <v>275564</v>
      </c>
      <c r="DE8" s="658"/>
      <c r="DF8" s="658"/>
      <c r="DG8" s="658"/>
      <c r="DH8" s="658"/>
      <c r="DI8" s="658"/>
      <c r="DJ8" s="658"/>
      <c r="DK8" s="658"/>
      <c r="DL8" s="658"/>
      <c r="DM8" s="658"/>
      <c r="DN8" s="658"/>
      <c r="DO8" s="658"/>
      <c r="DP8" s="659"/>
      <c r="DQ8" s="663">
        <v>8469175</v>
      </c>
      <c r="DR8" s="658"/>
      <c r="DS8" s="658"/>
      <c r="DT8" s="658"/>
      <c r="DU8" s="658"/>
      <c r="DV8" s="658"/>
      <c r="DW8" s="658"/>
      <c r="DX8" s="658"/>
      <c r="DY8" s="658"/>
      <c r="DZ8" s="658"/>
      <c r="EA8" s="658"/>
      <c r="EB8" s="658"/>
      <c r="EC8" s="694"/>
    </row>
    <row r="9" spans="2:143" ht="11.25" customHeight="1" x14ac:dyDescent="0.2">
      <c r="B9" s="654" t="s">
        <v>245</v>
      </c>
      <c r="C9" s="655"/>
      <c r="D9" s="655"/>
      <c r="E9" s="655"/>
      <c r="F9" s="655"/>
      <c r="G9" s="655"/>
      <c r="H9" s="655"/>
      <c r="I9" s="655"/>
      <c r="J9" s="655"/>
      <c r="K9" s="655"/>
      <c r="L9" s="655"/>
      <c r="M9" s="655"/>
      <c r="N9" s="655"/>
      <c r="O9" s="655"/>
      <c r="P9" s="655"/>
      <c r="Q9" s="656"/>
      <c r="R9" s="657">
        <v>81338</v>
      </c>
      <c r="S9" s="658"/>
      <c r="T9" s="658"/>
      <c r="U9" s="658"/>
      <c r="V9" s="658"/>
      <c r="W9" s="658"/>
      <c r="X9" s="658"/>
      <c r="Y9" s="659"/>
      <c r="Z9" s="695">
        <v>0.2</v>
      </c>
      <c r="AA9" s="695"/>
      <c r="AB9" s="695"/>
      <c r="AC9" s="695"/>
      <c r="AD9" s="696">
        <v>81338</v>
      </c>
      <c r="AE9" s="696"/>
      <c r="AF9" s="696"/>
      <c r="AG9" s="696"/>
      <c r="AH9" s="696"/>
      <c r="AI9" s="696"/>
      <c r="AJ9" s="696"/>
      <c r="AK9" s="696"/>
      <c r="AL9" s="660">
        <v>0.5</v>
      </c>
      <c r="AM9" s="661"/>
      <c r="AN9" s="661"/>
      <c r="AO9" s="697"/>
      <c r="AP9" s="654" t="s">
        <v>246</v>
      </c>
      <c r="AQ9" s="655"/>
      <c r="AR9" s="655"/>
      <c r="AS9" s="655"/>
      <c r="AT9" s="655"/>
      <c r="AU9" s="655"/>
      <c r="AV9" s="655"/>
      <c r="AW9" s="655"/>
      <c r="AX9" s="655"/>
      <c r="AY9" s="655"/>
      <c r="AZ9" s="655"/>
      <c r="BA9" s="655"/>
      <c r="BB9" s="655"/>
      <c r="BC9" s="655"/>
      <c r="BD9" s="655"/>
      <c r="BE9" s="655"/>
      <c r="BF9" s="656"/>
      <c r="BG9" s="657">
        <v>5342381</v>
      </c>
      <c r="BH9" s="658"/>
      <c r="BI9" s="658"/>
      <c r="BJ9" s="658"/>
      <c r="BK9" s="658"/>
      <c r="BL9" s="658"/>
      <c r="BM9" s="658"/>
      <c r="BN9" s="659"/>
      <c r="BO9" s="695">
        <v>40.9</v>
      </c>
      <c r="BP9" s="695"/>
      <c r="BQ9" s="695"/>
      <c r="BR9" s="695"/>
      <c r="BS9" s="696" t="s">
        <v>247</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3537276</v>
      </c>
      <c r="CS9" s="658"/>
      <c r="CT9" s="658"/>
      <c r="CU9" s="658"/>
      <c r="CV9" s="658"/>
      <c r="CW9" s="658"/>
      <c r="CX9" s="658"/>
      <c r="CY9" s="659"/>
      <c r="CZ9" s="695">
        <v>9.4</v>
      </c>
      <c r="DA9" s="695"/>
      <c r="DB9" s="695"/>
      <c r="DC9" s="695"/>
      <c r="DD9" s="663">
        <v>23394</v>
      </c>
      <c r="DE9" s="658"/>
      <c r="DF9" s="658"/>
      <c r="DG9" s="658"/>
      <c r="DH9" s="658"/>
      <c r="DI9" s="658"/>
      <c r="DJ9" s="658"/>
      <c r="DK9" s="658"/>
      <c r="DL9" s="658"/>
      <c r="DM9" s="658"/>
      <c r="DN9" s="658"/>
      <c r="DO9" s="658"/>
      <c r="DP9" s="659"/>
      <c r="DQ9" s="663">
        <v>2109055</v>
      </c>
      <c r="DR9" s="658"/>
      <c r="DS9" s="658"/>
      <c r="DT9" s="658"/>
      <c r="DU9" s="658"/>
      <c r="DV9" s="658"/>
      <c r="DW9" s="658"/>
      <c r="DX9" s="658"/>
      <c r="DY9" s="658"/>
      <c r="DZ9" s="658"/>
      <c r="EA9" s="658"/>
      <c r="EB9" s="658"/>
      <c r="EC9" s="694"/>
    </row>
    <row r="10" spans="2:143" ht="11.25" customHeight="1" x14ac:dyDescent="0.2">
      <c r="B10" s="654" t="s">
        <v>249</v>
      </c>
      <c r="C10" s="655"/>
      <c r="D10" s="655"/>
      <c r="E10" s="655"/>
      <c r="F10" s="655"/>
      <c r="G10" s="655"/>
      <c r="H10" s="655"/>
      <c r="I10" s="655"/>
      <c r="J10" s="655"/>
      <c r="K10" s="655"/>
      <c r="L10" s="655"/>
      <c r="M10" s="655"/>
      <c r="N10" s="655"/>
      <c r="O10" s="655"/>
      <c r="P10" s="655"/>
      <c r="Q10" s="656"/>
      <c r="R10" s="657" t="s">
        <v>140</v>
      </c>
      <c r="S10" s="658"/>
      <c r="T10" s="658"/>
      <c r="U10" s="658"/>
      <c r="V10" s="658"/>
      <c r="W10" s="658"/>
      <c r="X10" s="658"/>
      <c r="Y10" s="659"/>
      <c r="Z10" s="695" t="s">
        <v>140</v>
      </c>
      <c r="AA10" s="695"/>
      <c r="AB10" s="695"/>
      <c r="AC10" s="695"/>
      <c r="AD10" s="696" t="s">
        <v>140</v>
      </c>
      <c r="AE10" s="696"/>
      <c r="AF10" s="696"/>
      <c r="AG10" s="696"/>
      <c r="AH10" s="696"/>
      <c r="AI10" s="696"/>
      <c r="AJ10" s="696"/>
      <c r="AK10" s="696"/>
      <c r="AL10" s="660" t="s">
        <v>140</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205391</v>
      </c>
      <c r="BH10" s="658"/>
      <c r="BI10" s="658"/>
      <c r="BJ10" s="658"/>
      <c r="BK10" s="658"/>
      <c r="BL10" s="658"/>
      <c r="BM10" s="658"/>
      <c r="BN10" s="659"/>
      <c r="BO10" s="695">
        <v>1.6</v>
      </c>
      <c r="BP10" s="695"/>
      <c r="BQ10" s="695"/>
      <c r="BR10" s="695"/>
      <c r="BS10" s="696" t="s">
        <v>140</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39698</v>
      </c>
      <c r="CS10" s="658"/>
      <c r="CT10" s="658"/>
      <c r="CU10" s="658"/>
      <c r="CV10" s="658"/>
      <c r="CW10" s="658"/>
      <c r="CX10" s="658"/>
      <c r="CY10" s="659"/>
      <c r="CZ10" s="695">
        <v>0.1</v>
      </c>
      <c r="DA10" s="695"/>
      <c r="DB10" s="695"/>
      <c r="DC10" s="695"/>
      <c r="DD10" s="663" t="s">
        <v>140</v>
      </c>
      <c r="DE10" s="658"/>
      <c r="DF10" s="658"/>
      <c r="DG10" s="658"/>
      <c r="DH10" s="658"/>
      <c r="DI10" s="658"/>
      <c r="DJ10" s="658"/>
      <c r="DK10" s="658"/>
      <c r="DL10" s="658"/>
      <c r="DM10" s="658"/>
      <c r="DN10" s="658"/>
      <c r="DO10" s="658"/>
      <c r="DP10" s="659"/>
      <c r="DQ10" s="663">
        <v>24964</v>
      </c>
      <c r="DR10" s="658"/>
      <c r="DS10" s="658"/>
      <c r="DT10" s="658"/>
      <c r="DU10" s="658"/>
      <c r="DV10" s="658"/>
      <c r="DW10" s="658"/>
      <c r="DX10" s="658"/>
      <c r="DY10" s="658"/>
      <c r="DZ10" s="658"/>
      <c r="EA10" s="658"/>
      <c r="EB10" s="658"/>
      <c r="EC10" s="694"/>
    </row>
    <row r="11" spans="2:143" ht="11.25" customHeight="1" x14ac:dyDescent="0.2">
      <c r="B11" s="654" t="s">
        <v>252</v>
      </c>
      <c r="C11" s="655"/>
      <c r="D11" s="655"/>
      <c r="E11" s="655"/>
      <c r="F11" s="655"/>
      <c r="G11" s="655"/>
      <c r="H11" s="655"/>
      <c r="I11" s="655"/>
      <c r="J11" s="655"/>
      <c r="K11" s="655"/>
      <c r="L11" s="655"/>
      <c r="M11" s="655"/>
      <c r="N11" s="655"/>
      <c r="O11" s="655"/>
      <c r="P11" s="655"/>
      <c r="Q11" s="656"/>
      <c r="R11" s="657">
        <v>1947537</v>
      </c>
      <c r="S11" s="658"/>
      <c r="T11" s="658"/>
      <c r="U11" s="658"/>
      <c r="V11" s="658"/>
      <c r="W11" s="658"/>
      <c r="X11" s="658"/>
      <c r="Y11" s="659"/>
      <c r="Z11" s="660">
        <v>4.8</v>
      </c>
      <c r="AA11" s="661"/>
      <c r="AB11" s="661"/>
      <c r="AC11" s="662"/>
      <c r="AD11" s="663">
        <v>1947537</v>
      </c>
      <c r="AE11" s="658"/>
      <c r="AF11" s="658"/>
      <c r="AG11" s="658"/>
      <c r="AH11" s="658"/>
      <c r="AI11" s="658"/>
      <c r="AJ11" s="658"/>
      <c r="AK11" s="659"/>
      <c r="AL11" s="660">
        <v>10.9</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378102</v>
      </c>
      <c r="BH11" s="658"/>
      <c r="BI11" s="658"/>
      <c r="BJ11" s="658"/>
      <c r="BK11" s="658"/>
      <c r="BL11" s="658"/>
      <c r="BM11" s="658"/>
      <c r="BN11" s="659"/>
      <c r="BO11" s="695">
        <v>2.9</v>
      </c>
      <c r="BP11" s="695"/>
      <c r="BQ11" s="695"/>
      <c r="BR11" s="695"/>
      <c r="BS11" s="696">
        <v>80748</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40791</v>
      </c>
      <c r="CS11" s="658"/>
      <c r="CT11" s="658"/>
      <c r="CU11" s="658"/>
      <c r="CV11" s="658"/>
      <c r="CW11" s="658"/>
      <c r="CX11" s="658"/>
      <c r="CY11" s="659"/>
      <c r="CZ11" s="695">
        <v>0.1</v>
      </c>
      <c r="DA11" s="695"/>
      <c r="DB11" s="695"/>
      <c r="DC11" s="695"/>
      <c r="DD11" s="663" t="s">
        <v>247</v>
      </c>
      <c r="DE11" s="658"/>
      <c r="DF11" s="658"/>
      <c r="DG11" s="658"/>
      <c r="DH11" s="658"/>
      <c r="DI11" s="658"/>
      <c r="DJ11" s="658"/>
      <c r="DK11" s="658"/>
      <c r="DL11" s="658"/>
      <c r="DM11" s="658"/>
      <c r="DN11" s="658"/>
      <c r="DO11" s="658"/>
      <c r="DP11" s="659"/>
      <c r="DQ11" s="663">
        <v>36281</v>
      </c>
      <c r="DR11" s="658"/>
      <c r="DS11" s="658"/>
      <c r="DT11" s="658"/>
      <c r="DU11" s="658"/>
      <c r="DV11" s="658"/>
      <c r="DW11" s="658"/>
      <c r="DX11" s="658"/>
      <c r="DY11" s="658"/>
      <c r="DZ11" s="658"/>
      <c r="EA11" s="658"/>
      <c r="EB11" s="658"/>
      <c r="EC11" s="694"/>
    </row>
    <row r="12" spans="2:143" ht="11.25" customHeight="1" x14ac:dyDescent="0.2">
      <c r="B12" s="654" t="s">
        <v>255</v>
      </c>
      <c r="C12" s="655"/>
      <c r="D12" s="655"/>
      <c r="E12" s="655"/>
      <c r="F12" s="655"/>
      <c r="G12" s="655"/>
      <c r="H12" s="655"/>
      <c r="I12" s="655"/>
      <c r="J12" s="655"/>
      <c r="K12" s="655"/>
      <c r="L12" s="655"/>
      <c r="M12" s="655"/>
      <c r="N12" s="655"/>
      <c r="O12" s="655"/>
      <c r="P12" s="655"/>
      <c r="Q12" s="656"/>
      <c r="R12" s="657" t="s">
        <v>140</v>
      </c>
      <c r="S12" s="658"/>
      <c r="T12" s="658"/>
      <c r="U12" s="658"/>
      <c r="V12" s="658"/>
      <c r="W12" s="658"/>
      <c r="X12" s="658"/>
      <c r="Y12" s="659"/>
      <c r="Z12" s="695" t="s">
        <v>140</v>
      </c>
      <c r="AA12" s="695"/>
      <c r="AB12" s="695"/>
      <c r="AC12" s="695"/>
      <c r="AD12" s="696" t="s">
        <v>140</v>
      </c>
      <c r="AE12" s="696"/>
      <c r="AF12" s="696"/>
      <c r="AG12" s="696"/>
      <c r="AH12" s="696"/>
      <c r="AI12" s="696"/>
      <c r="AJ12" s="696"/>
      <c r="AK12" s="696"/>
      <c r="AL12" s="660" t="s">
        <v>140</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5272662</v>
      </c>
      <c r="BH12" s="658"/>
      <c r="BI12" s="658"/>
      <c r="BJ12" s="658"/>
      <c r="BK12" s="658"/>
      <c r="BL12" s="658"/>
      <c r="BM12" s="658"/>
      <c r="BN12" s="659"/>
      <c r="BO12" s="695">
        <v>40.4</v>
      </c>
      <c r="BP12" s="695"/>
      <c r="BQ12" s="695"/>
      <c r="BR12" s="695"/>
      <c r="BS12" s="696" t="s">
        <v>140</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542883</v>
      </c>
      <c r="CS12" s="658"/>
      <c r="CT12" s="658"/>
      <c r="CU12" s="658"/>
      <c r="CV12" s="658"/>
      <c r="CW12" s="658"/>
      <c r="CX12" s="658"/>
      <c r="CY12" s="659"/>
      <c r="CZ12" s="695">
        <v>1.4</v>
      </c>
      <c r="DA12" s="695"/>
      <c r="DB12" s="695"/>
      <c r="DC12" s="695"/>
      <c r="DD12" s="663">
        <v>500</v>
      </c>
      <c r="DE12" s="658"/>
      <c r="DF12" s="658"/>
      <c r="DG12" s="658"/>
      <c r="DH12" s="658"/>
      <c r="DI12" s="658"/>
      <c r="DJ12" s="658"/>
      <c r="DK12" s="658"/>
      <c r="DL12" s="658"/>
      <c r="DM12" s="658"/>
      <c r="DN12" s="658"/>
      <c r="DO12" s="658"/>
      <c r="DP12" s="659"/>
      <c r="DQ12" s="663">
        <v>435282</v>
      </c>
      <c r="DR12" s="658"/>
      <c r="DS12" s="658"/>
      <c r="DT12" s="658"/>
      <c r="DU12" s="658"/>
      <c r="DV12" s="658"/>
      <c r="DW12" s="658"/>
      <c r="DX12" s="658"/>
      <c r="DY12" s="658"/>
      <c r="DZ12" s="658"/>
      <c r="EA12" s="658"/>
      <c r="EB12" s="658"/>
      <c r="EC12" s="694"/>
    </row>
    <row r="13" spans="2:143" ht="11.25" customHeight="1" x14ac:dyDescent="0.2">
      <c r="B13" s="654" t="s">
        <v>258</v>
      </c>
      <c r="C13" s="655"/>
      <c r="D13" s="655"/>
      <c r="E13" s="655"/>
      <c r="F13" s="655"/>
      <c r="G13" s="655"/>
      <c r="H13" s="655"/>
      <c r="I13" s="655"/>
      <c r="J13" s="655"/>
      <c r="K13" s="655"/>
      <c r="L13" s="655"/>
      <c r="M13" s="655"/>
      <c r="N13" s="655"/>
      <c r="O13" s="655"/>
      <c r="P13" s="655"/>
      <c r="Q13" s="656"/>
      <c r="R13" s="657" t="s">
        <v>140</v>
      </c>
      <c r="S13" s="658"/>
      <c r="T13" s="658"/>
      <c r="U13" s="658"/>
      <c r="V13" s="658"/>
      <c r="W13" s="658"/>
      <c r="X13" s="658"/>
      <c r="Y13" s="659"/>
      <c r="Z13" s="695" t="s">
        <v>247</v>
      </c>
      <c r="AA13" s="695"/>
      <c r="AB13" s="695"/>
      <c r="AC13" s="695"/>
      <c r="AD13" s="696" t="s">
        <v>140</v>
      </c>
      <c r="AE13" s="696"/>
      <c r="AF13" s="696"/>
      <c r="AG13" s="696"/>
      <c r="AH13" s="696"/>
      <c r="AI13" s="696"/>
      <c r="AJ13" s="696"/>
      <c r="AK13" s="696"/>
      <c r="AL13" s="660" t="s">
        <v>247</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4754713</v>
      </c>
      <c r="BH13" s="658"/>
      <c r="BI13" s="658"/>
      <c r="BJ13" s="658"/>
      <c r="BK13" s="658"/>
      <c r="BL13" s="658"/>
      <c r="BM13" s="658"/>
      <c r="BN13" s="659"/>
      <c r="BO13" s="695">
        <v>36.4</v>
      </c>
      <c r="BP13" s="695"/>
      <c r="BQ13" s="695"/>
      <c r="BR13" s="695"/>
      <c r="BS13" s="696" t="s">
        <v>140</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1764758</v>
      </c>
      <c r="CS13" s="658"/>
      <c r="CT13" s="658"/>
      <c r="CU13" s="658"/>
      <c r="CV13" s="658"/>
      <c r="CW13" s="658"/>
      <c r="CX13" s="658"/>
      <c r="CY13" s="659"/>
      <c r="CZ13" s="695">
        <v>4.7</v>
      </c>
      <c r="DA13" s="695"/>
      <c r="DB13" s="695"/>
      <c r="DC13" s="695"/>
      <c r="DD13" s="663">
        <v>548851</v>
      </c>
      <c r="DE13" s="658"/>
      <c r="DF13" s="658"/>
      <c r="DG13" s="658"/>
      <c r="DH13" s="658"/>
      <c r="DI13" s="658"/>
      <c r="DJ13" s="658"/>
      <c r="DK13" s="658"/>
      <c r="DL13" s="658"/>
      <c r="DM13" s="658"/>
      <c r="DN13" s="658"/>
      <c r="DO13" s="658"/>
      <c r="DP13" s="659"/>
      <c r="DQ13" s="663">
        <v>1293522</v>
      </c>
      <c r="DR13" s="658"/>
      <c r="DS13" s="658"/>
      <c r="DT13" s="658"/>
      <c r="DU13" s="658"/>
      <c r="DV13" s="658"/>
      <c r="DW13" s="658"/>
      <c r="DX13" s="658"/>
      <c r="DY13" s="658"/>
      <c r="DZ13" s="658"/>
      <c r="EA13" s="658"/>
      <c r="EB13" s="658"/>
      <c r="EC13" s="694"/>
    </row>
    <row r="14" spans="2:143" ht="11.25" customHeight="1" x14ac:dyDescent="0.2">
      <c r="B14" s="654" t="s">
        <v>261</v>
      </c>
      <c r="C14" s="655"/>
      <c r="D14" s="655"/>
      <c r="E14" s="655"/>
      <c r="F14" s="655"/>
      <c r="G14" s="655"/>
      <c r="H14" s="655"/>
      <c r="I14" s="655"/>
      <c r="J14" s="655"/>
      <c r="K14" s="655"/>
      <c r="L14" s="655"/>
      <c r="M14" s="655"/>
      <c r="N14" s="655"/>
      <c r="O14" s="655"/>
      <c r="P14" s="655"/>
      <c r="Q14" s="656"/>
      <c r="R14" s="657">
        <v>7</v>
      </c>
      <c r="S14" s="658"/>
      <c r="T14" s="658"/>
      <c r="U14" s="658"/>
      <c r="V14" s="658"/>
      <c r="W14" s="658"/>
      <c r="X14" s="658"/>
      <c r="Y14" s="659"/>
      <c r="Z14" s="695">
        <v>0</v>
      </c>
      <c r="AA14" s="695"/>
      <c r="AB14" s="695"/>
      <c r="AC14" s="695"/>
      <c r="AD14" s="696">
        <v>7</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129497</v>
      </c>
      <c r="BH14" s="658"/>
      <c r="BI14" s="658"/>
      <c r="BJ14" s="658"/>
      <c r="BK14" s="658"/>
      <c r="BL14" s="658"/>
      <c r="BM14" s="658"/>
      <c r="BN14" s="659"/>
      <c r="BO14" s="695">
        <v>1</v>
      </c>
      <c r="BP14" s="695"/>
      <c r="BQ14" s="695"/>
      <c r="BR14" s="695"/>
      <c r="BS14" s="696" t="s">
        <v>247</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1139272</v>
      </c>
      <c r="CS14" s="658"/>
      <c r="CT14" s="658"/>
      <c r="CU14" s="658"/>
      <c r="CV14" s="658"/>
      <c r="CW14" s="658"/>
      <c r="CX14" s="658"/>
      <c r="CY14" s="659"/>
      <c r="CZ14" s="695">
        <v>3</v>
      </c>
      <c r="DA14" s="695"/>
      <c r="DB14" s="695"/>
      <c r="DC14" s="695"/>
      <c r="DD14" s="663">
        <v>4021</v>
      </c>
      <c r="DE14" s="658"/>
      <c r="DF14" s="658"/>
      <c r="DG14" s="658"/>
      <c r="DH14" s="658"/>
      <c r="DI14" s="658"/>
      <c r="DJ14" s="658"/>
      <c r="DK14" s="658"/>
      <c r="DL14" s="658"/>
      <c r="DM14" s="658"/>
      <c r="DN14" s="658"/>
      <c r="DO14" s="658"/>
      <c r="DP14" s="659"/>
      <c r="DQ14" s="663">
        <v>604438</v>
      </c>
      <c r="DR14" s="658"/>
      <c r="DS14" s="658"/>
      <c r="DT14" s="658"/>
      <c r="DU14" s="658"/>
      <c r="DV14" s="658"/>
      <c r="DW14" s="658"/>
      <c r="DX14" s="658"/>
      <c r="DY14" s="658"/>
      <c r="DZ14" s="658"/>
      <c r="EA14" s="658"/>
      <c r="EB14" s="658"/>
      <c r="EC14" s="694"/>
    </row>
    <row r="15" spans="2:143" ht="11.25" customHeight="1" x14ac:dyDescent="0.2">
      <c r="B15" s="654" t="s">
        <v>264</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247</v>
      </c>
      <c r="AA15" s="695"/>
      <c r="AB15" s="695"/>
      <c r="AC15" s="695"/>
      <c r="AD15" s="696" t="s">
        <v>140</v>
      </c>
      <c r="AE15" s="696"/>
      <c r="AF15" s="696"/>
      <c r="AG15" s="696"/>
      <c r="AH15" s="696"/>
      <c r="AI15" s="696"/>
      <c r="AJ15" s="696"/>
      <c r="AK15" s="696"/>
      <c r="AL15" s="660" t="s">
        <v>140</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589922</v>
      </c>
      <c r="BH15" s="658"/>
      <c r="BI15" s="658"/>
      <c r="BJ15" s="658"/>
      <c r="BK15" s="658"/>
      <c r="BL15" s="658"/>
      <c r="BM15" s="658"/>
      <c r="BN15" s="659"/>
      <c r="BO15" s="695">
        <v>4.5</v>
      </c>
      <c r="BP15" s="695"/>
      <c r="BQ15" s="695"/>
      <c r="BR15" s="695"/>
      <c r="BS15" s="696" t="s">
        <v>140</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3336130</v>
      </c>
      <c r="CS15" s="658"/>
      <c r="CT15" s="658"/>
      <c r="CU15" s="658"/>
      <c r="CV15" s="658"/>
      <c r="CW15" s="658"/>
      <c r="CX15" s="658"/>
      <c r="CY15" s="659"/>
      <c r="CZ15" s="695">
        <v>8.9</v>
      </c>
      <c r="DA15" s="695"/>
      <c r="DB15" s="695"/>
      <c r="DC15" s="695"/>
      <c r="DD15" s="663">
        <v>357645</v>
      </c>
      <c r="DE15" s="658"/>
      <c r="DF15" s="658"/>
      <c r="DG15" s="658"/>
      <c r="DH15" s="658"/>
      <c r="DI15" s="658"/>
      <c r="DJ15" s="658"/>
      <c r="DK15" s="658"/>
      <c r="DL15" s="658"/>
      <c r="DM15" s="658"/>
      <c r="DN15" s="658"/>
      <c r="DO15" s="658"/>
      <c r="DP15" s="659"/>
      <c r="DQ15" s="663">
        <v>2552541</v>
      </c>
      <c r="DR15" s="658"/>
      <c r="DS15" s="658"/>
      <c r="DT15" s="658"/>
      <c r="DU15" s="658"/>
      <c r="DV15" s="658"/>
      <c r="DW15" s="658"/>
      <c r="DX15" s="658"/>
      <c r="DY15" s="658"/>
      <c r="DZ15" s="658"/>
      <c r="EA15" s="658"/>
      <c r="EB15" s="658"/>
      <c r="EC15" s="694"/>
    </row>
    <row r="16" spans="2:143" ht="11.25" customHeight="1" x14ac:dyDescent="0.2">
      <c r="B16" s="654" t="s">
        <v>267</v>
      </c>
      <c r="C16" s="655"/>
      <c r="D16" s="655"/>
      <c r="E16" s="655"/>
      <c r="F16" s="655"/>
      <c r="G16" s="655"/>
      <c r="H16" s="655"/>
      <c r="I16" s="655"/>
      <c r="J16" s="655"/>
      <c r="K16" s="655"/>
      <c r="L16" s="655"/>
      <c r="M16" s="655"/>
      <c r="N16" s="655"/>
      <c r="O16" s="655"/>
      <c r="P16" s="655"/>
      <c r="Q16" s="656"/>
      <c r="R16" s="657">
        <v>36678</v>
      </c>
      <c r="S16" s="658"/>
      <c r="T16" s="658"/>
      <c r="U16" s="658"/>
      <c r="V16" s="658"/>
      <c r="W16" s="658"/>
      <c r="X16" s="658"/>
      <c r="Y16" s="659"/>
      <c r="Z16" s="695">
        <v>0.1</v>
      </c>
      <c r="AA16" s="695"/>
      <c r="AB16" s="695"/>
      <c r="AC16" s="695"/>
      <c r="AD16" s="696">
        <v>36678</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247</v>
      </c>
      <c r="BH16" s="658"/>
      <c r="BI16" s="658"/>
      <c r="BJ16" s="658"/>
      <c r="BK16" s="658"/>
      <c r="BL16" s="658"/>
      <c r="BM16" s="658"/>
      <c r="BN16" s="659"/>
      <c r="BO16" s="695" t="s">
        <v>247</v>
      </c>
      <c r="BP16" s="695"/>
      <c r="BQ16" s="695"/>
      <c r="BR16" s="695"/>
      <c r="BS16" s="696" t="s">
        <v>247</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247</v>
      </c>
      <c r="CS16" s="658"/>
      <c r="CT16" s="658"/>
      <c r="CU16" s="658"/>
      <c r="CV16" s="658"/>
      <c r="CW16" s="658"/>
      <c r="CX16" s="658"/>
      <c r="CY16" s="659"/>
      <c r="CZ16" s="695" t="s">
        <v>247</v>
      </c>
      <c r="DA16" s="695"/>
      <c r="DB16" s="695"/>
      <c r="DC16" s="695"/>
      <c r="DD16" s="663" t="s">
        <v>247</v>
      </c>
      <c r="DE16" s="658"/>
      <c r="DF16" s="658"/>
      <c r="DG16" s="658"/>
      <c r="DH16" s="658"/>
      <c r="DI16" s="658"/>
      <c r="DJ16" s="658"/>
      <c r="DK16" s="658"/>
      <c r="DL16" s="658"/>
      <c r="DM16" s="658"/>
      <c r="DN16" s="658"/>
      <c r="DO16" s="658"/>
      <c r="DP16" s="659"/>
      <c r="DQ16" s="663" t="s">
        <v>247</v>
      </c>
      <c r="DR16" s="658"/>
      <c r="DS16" s="658"/>
      <c r="DT16" s="658"/>
      <c r="DU16" s="658"/>
      <c r="DV16" s="658"/>
      <c r="DW16" s="658"/>
      <c r="DX16" s="658"/>
      <c r="DY16" s="658"/>
      <c r="DZ16" s="658"/>
      <c r="EA16" s="658"/>
      <c r="EB16" s="658"/>
      <c r="EC16" s="694"/>
    </row>
    <row r="17" spans="2:133" ht="11.25" customHeight="1" x14ac:dyDescent="0.2">
      <c r="B17" s="654" t="s">
        <v>270</v>
      </c>
      <c r="C17" s="655"/>
      <c r="D17" s="655"/>
      <c r="E17" s="655"/>
      <c r="F17" s="655"/>
      <c r="G17" s="655"/>
      <c r="H17" s="655"/>
      <c r="I17" s="655"/>
      <c r="J17" s="655"/>
      <c r="K17" s="655"/>
      <c r="L17" s="655"/>
      <c r="M17" s="655"/>
      <c r="N17" s="655"/>
      <c r="O17" s="655"/>
      <c r="P17" s="655"/>
      <c r="Q17" s="656"/>
      <c r="R17" s="657">
        <v>202119</v>
      </c>
      <c r="S17" s="658"/>
      <c r="T17" s="658"/>
      <c r="U17" s="658"/>
      <c r="V17" s="658"/>
      <c r="W17" s="658"/>
      <c r="X17" s="658"/>
      <c r="Y17" s="659"/>
      <c r="Z17" s="695">
        <v>0.5</v>
      </c>
      <c r="AA17" s="695"/>
      <c r="AB17" s="695"/>
      <c r="AC17" s="695"/>
      <c r="AD17" s="696">
        <v>202119</v>
      </c>
      <c r="AE17" s="696"/>
      <c r="AF17" s="696"/>
      <c r="AG17" s="696"/>
      <c r="AH17" s="696"/>
      <c r="AI17" s="696"/>
      <c r="AJ17" s="696"/>
      <c r="AK17" s="696"/>
      <c r="AL17" s="660">
        <v>1.1000000000000001</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140</v>
      </c>
      <c r="BH17" s="658"/>
      <c r="BI17" s="658"/>
      <c r="BJ17" s="658"/>
      <c r="BK17" s="658"/>
      <c r="BL17" s="658"/>
      <c r="BM17" s="658"/>
      <c r="BN17" s="659"/>
      <c r="BO17" s="695" t="s">
        <v>140</v>
      </c>
      <c r="BP17" s="695"/>
      <c r="BQ17" s="695"/>
      <c r="BR17" s="695"/>
      <c r="BS17" s="696" t="s">
        <v>140</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1789701</v>
      </c>
      <c r="CS17" s="658"/>
      <c r="CT17" s="658"/>
      <c r="CU17" s="658"/>
      <c r="CV17" s="658"/>
      <c r="CW17" s="658"/>
      <c r="CX17" s="658"/>
      <c r="CY17" s="659"/>
      <c r="CZ17" s="695">
        <v>4.8</v>
      </c>
      <c r="DA17" s="695"/>
      <c r="DB17" s="695"/>
      <c r="DC17" s="695"/>
      <c r="DD17" s="663" t="s">
        <v>140</v>
      </c>
      <c r="DE17" s="658"/>
      <c r="DF17" s="658"/>
      <c r="DG17" s="658"/>
      <c r="DH17" s="658"/>
      <c r="DI17" s="658"/>
      <c r="DJ17" s="658"/>
      <c r="DK17" s="658"/>
      <c r="DL17" s="658"/>
      <c r="DM17" s="658"/>
      <c r="DN17" s="658"/>
      <c r="DO17" s="658"/>
      <c r="DP17" s="659"/>
      <c r="DQ17" s="663">
        <v>1789701</v>
      </c>
      <c r="DR17" s="658"/>
      <c r="DS17" s="658"/>
      <c r="DT17" s="658"/>
      <c r="DU17" s="658"/>
      <c r="DV17" s="658"/>
      <c r="DW17" s="658"/>
      <c r="DX17" s="658"/>
      <c r="DY17" s="658"/>
      <c r="DZ17" s="658"/>
      <c r="EA17" s="658"/>
      <c r="EB17" s="658"/>
      <c r="EC17" s="694"/>
    </row>
    <row r="18" spans="2:133" ht="11.25" customHeight="1" x14ac:dyDescent="0.2">
      <c r="B18" s="654" t="s">
        <v>273</v>
      </c>
      <c r="C18" s="655"/>
      <c r="D18" s="655"/>
      <c r="E18" s="655"/>
      <c r="F18" s="655"/>
      <c r="G18" s="655"/>
      <c r="H18" s="655"/>
      <c r="I18" s="655"/>
      <c r="J18" s="655"/>
      <c r="K18" s="655"/>
      <c r="L18" s="655"/>
      <c r="M18" s="655"/>
      <c r="N18" s="655"/>
      <c r="O18" s="655"/>
      <c r="P18" s="655"/>
      <c r="Q18" s="656"/>
      <c r="R18" s="657">
        <v>107577</v>
      </c>
      <c r="S18" s="658"/>
      <c r="T18" s="658"/>
      <c r="U18" s="658"/>
      <c r="V18" s="658"/>
      <c r="W18" s="658"/>
      <c r="X18" s="658"/>
      <c r="Y18" s="659"/>
      <c r="Z18" s="695">
        <v>0.3</v>
      </c>
      <c r="AA18" s="695"/>
      <c r="AB18" s="695"/>
      <c r="AC18" s="695"/>
      <c r="AD18" s="696">
        <v>107577</v>
      </c>
      <c r="AE18" s="696"/>
      <c r="AF18" s="696"/>
      <c r="AG18" s="696"/>
      <c r="AH18" s="696"/>
      <c r="AI18" s="696"/>
      <c r="AJ18" s="696"/>
      <c r="AK18" s="696"/>
      <c r="AL18" s="660">
        <v>0.6</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140</v>
      </c>
      <c r="BH18" s="658"/>
      <c r="BI18" s="658"/>
      <c r="BJ18" s="658"/>
      <c r="BK18" s="658"/>
      <c r="BL18" s="658"/>
      <c r="BM18" s="658"/>
      <c r="BN18" s="659"/>
      <c r="BO18" s="695" t="s">
        <v>140</v>
      </c>
      <c r="BP18" s="695"/>
      <c r="BQ18" s="695"/>
      <c r="BR18" s="695"/>
      <c r="BS18" s="696" t="s">
        <v>247</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140</v>
      </c>
      <c r="CS18" s="658"/>
      <c r="CT18" s="658"/>
      <c r="CU18" s="658"/>
      <c r="CV18" s="658"/>
      <c r="CW18" s="658"/>
      <c r="CX18" s="658"/>
      <c r="CY18" s="659"/>
      <c r="CZ18" s="695" t="s">
        <v>247</v>
      </c>
      <c r="DA18" s="695"/>
      <c r="DB18" s="695"/>
      <c r="DC18" s="695"/>
      <c r="DD18" s="663" t="s">
        <v>140</v>
      </c>
      <c r="DE18" s="658"/>
      <c r="DF18" s="658"/>
      <c r="DG18" s="658"/>
      <c r="DH18" s="658"/>
      <c r="DI18" s="658"/>
      <c r="DJ18" s="658"/>
      <c r="DK18" s="658"/>
      <c r="DL18" s="658"/>
      <c r="DM18" s="658"/>
      <c r="DN18" s="658"/>
      <c r="DO18" s="658"/>
      <c r="DP18" s="659"/>
      <c r="DQ18" s="663" t="s">
        <v>140</v>
      </c>
      <c r="DR18" s="658"/>
      <c r="DS18" s="658"/>
      <c r="DT18" s="658"/>
      <c r="DU18" s="658"/>
      <c r="DV18" s="658"/>
      <c r="DW18" s="658"/>
      <c r="DX18" s="658"/>
      <c r="DY18" s="658"/>
      <c r="DZ18" s="658"/>
      <c r="EA18" s="658"/>
      <c r="EB18" s="658"/>
      <c r="EC18" s="694"/>
    </row>
    <row r="19" spans="2:133" ht="11.25" customHeight="1" x14ac:dyDescent="0.2">
      <c r="B19" s="654" t="s">
        <v>276</v>
      </c>
      <c r="C19" s="655"/>
      <c r="D19" s="655"/>
      <c r="E19" s="655"/>
      <c r="F19" s="655"/>
      <c r="G19" s="655"/>
      <c r="H19" s="655"/>
      <c r="I19" s="655"/>
      <c r="J19" s="655"/>
      <c r="K19" s="655"/>
      <c r="L19" s="655"/>
      <c r="M19" s="655"/>
      <c r="N19" s="655"/>
      <c r="O19" s="655"/>
      <c r="P19" s="655"/>
      <c r="Q19" s="656"/>
      <c r="R19" s="657">
        <v>107380</v>
      </c>
      <c r="S19" s="658"/>
      <c r="T19" s="658"/>
      <c r="U19" s="658"/>
      <c r="V19" s="658"/>
      <c r="W19" s="658"/>
      <c r="X19" s="658"/>
      <c r="Y19" s="659"/>
      <c r="Z19" s="695">
        <v>0.3</v>
      </c>
      <c r="AA19" s="695"/>
      <c r="AB19" s="695"/>
      <c r="AC19" s="695"/>
      <c r="AD19" s="696">
        <v>107380</v>
      </c>
      <c r="AE19" s="696"/>
      <c r="AF19" s="696"/>
      <c r="AG19" s="696"/>
      <c r="AH19" s="696"/>
      <c r="AI19" s="696"/>
      <c r="AJ19" s="696"/>
      <c r="AK19" s="696"/>
      <c r="AL19" s="660">
        <v>0.6</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988712</v>
      </c>
      <c r="BH19" s="658"/>
      <c r="BI19" s="658"/>
      <c r="BJ19" s="658"/>
      <c r="BK19" s="658"/>
      <c r="BL19" s="658"/>
      <c r="BM19" s="658"/>
      <c r="BN19" s="659"/>
      <c r="BO19" s="695">
        <v>7.6</v>
      </c>
      <c r="BP19" s="695"/>
      <c r="BQ19" s="695"/>
      <c r="BR19" s="695"/>
      <c r="BS19" s="696" t="s">
        <v>247</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247</v>
      </c>
      <c r="CS19" s="658"/>
      <c r="CT19" s="658"/>
      <c r="CU19" s="658"/>
      <c r="CV19" s="658"/>
      <c r="CW19" s="658"/>
      <c r="CX19" s="658"/>
      <c r="CY19" s="659"/>
      <c r="CZ19" s="695" t="s">
        <v>140</v>
      </c>
      <c r="DA19" s="695"/>
      <c r="DB19" s="695"/>
      <c r="DC19" s="695"/>
      <c r="DD19" s="663" t="s">
        <v>247</v>
      </c>
      <c r="DE19" s="658"/>
      <c r="DF19" s="658"/>
      <c r="DG19" s="658"/>
      <c r="DH19" s="658"/>
      <c r="DI19" s="658"/>
      <c r="DJ19" s="658"/>
      <c r="DK19" s="658"/>
      <c r="DL19" s="658"/>
      <c r="DM19" s="658"/>
      <c r="DN19" s="658"/>
      <c r="DO19" s="658"/>
      <c r="DP19" s="659"/>
      <c r="DQ19" s="663" t="s">
        <v>247</v>
      </c>
      <c r="DR19" s="658"/>
      <c r="DS19" s="658"/>
      <c r="DT19" s="658"/>
      <c r="DU19" s="658"/>
      <c r="DV19" s="658"/>
      <c r="DW19" s="658"/>
      <c r="DX19" s="658"/>
      <c r="DY19" s="658"/>
      <c r="DZ19" s="658"/>
      <c r="EA19" s="658"/>
      <c r="EB19" s="658"/>
      <c r="EC19" s="694"/>
    </row>
    <row r="20" spans="2:133" ht="11.25" customHeight="1" x14ac:dyDescent="0.2">
      <c r="B20" s="724" t="s">
        <v>279</v>
      </c>
      <c r="C20" s="725"/>
      <c r="D20" s="725"/>
      <c r="E20" s="725"/>
      <c r="F20" s="725"/>
      <c r="G20" s="725"/>
      <c r="H20" s="725"/>
      <c r="I20" s="725"/>
      <c r="J20" s="725"/>
      <c r="K20" s="725"/>
      <c r="L20" s="725"/>
      <c r="M20" s="725"/>
      <c r="N20" s="725"/>
      <c r="O20" s="725"/>
      <c r="P20" s="725"/>
      <c r="Q20" s="726"/>
      <c r="R20" s="657">
        <v>197</v>
      </c>
      <c r="S20" s="658"/>
      <c r="T20" s="658"/>
      <c r="U20" s="658"/>
      <c r="V20" s="658"/>
      <c r="W20" s="658"/>
      <c r="X20" s="658"/>
      <c r="Y20" s="659"/>
      <c r="Z20" s="695">
        <v>0</v>
      </c>
      <c r="AA20" s="695"/>
      <c r="AB20" s="695"/>
      <c r="AC20" s="695"/>
      <c r="AD20" s="696">
        <v>197</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988712</v>
      </c>
      <c r="BH20" s="658"/>
      <c r="BI20" s="658"/>
      <c r="BJ20" s="658"/>
      <c r="BK20" s="658"/>
      <c r="BL20" s="658"/>
      <c r="BM20" s="658"/>
      <c r="BN20" s="659"/>
      <c r="BO20" s="695">
        <v>7.6</v>
      </c>
      <c r="BP20" s="695"/>
      <c r="BQ20" s="695"/>
      <c r="BR20" s="695"/>
      <c r="BS20" s="696" t="s">
        <v>140</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37579090</v>
      </c>
      <c r="CS20" s="658"/>
      <c r="CT20" s="658"/>
      <c r="CU20" s="658"/>
      <c r="CV20" s="658"/>
      <c r="CW20" s="658"/>
      <c r="CX20" s="658"/>
      <c r="CY20" s="659"/>
      <c r="CZ20" s="695">
        <v>100</v>
      </c>
      <c r="DA20" s="695"/>
      <c r="DB20" s="695"/>
      <c r="DC20" s="695"/>
      <c r="DD20" s="663">
        <v>1750621</v>
      </c>
      <c r="DE20" s="658"/>
      <c r="DF20" s="658"/>
      <c r="DG20" s="658"/>
      <c r="DH20" s="658"/>
      <c r="DI20" s="658"/>
      <c r="DJ20" s="658"/>
      <c r="DK20" s="658"/>
      <c r="DL20" s="658"/>
      <c r="DM20" s="658"/>
      <c r="DN20" s="658"/>
      <c r="DO20" s="658"/>
      <c r="DP20" s="659"/>
      <c r="DQ20" s="663">
        <v>23244022</v>
      </c>
      <c r="DR20" s="658"/>
      <c r="DS20" s="658"/>
      <c r="DT20" s="658"/>
      <c r="DU20" s="658"/>
      <c r="DV20" s="658"/>
      <c r="DW20" s="658"/>
      <c r="DX20" s="658"/>
      <c r="DY20" s="658"/>
      <c r="DZ20" s="658"/>
      <c r="EA20" s="658"/>
      <c r="EB20" s="658"/>
      <c r="EC20" s="694"/>
    </row>
    <row r="21" spans="2:133" ht="11.25" customHeight="1" x14ac:dyDescent="0.2">
      <c r="B21" s="654" t="s">
        <v>282</v>
      </c>
      <c r="C21" s="655"/>
      <c r="D21" s="655"/>
      <c r="E21" s="655"/>
      <c r="F21" s="655"/>
      <c r="G21" s="655"/>
      <c r="H21" s="655"/>
      <c r="I21" s="655"/>
      <c r="J21" s="655"/>
      <c r="K21" s="655"/>
      <c r="L21" s="655"/>
      <c r="M21" s="655"/>
      <c r="N21" s="655"/>
      <c r="O21" s="655"/>
      <c r="P21" s="655"/>
      <c r="Q21" s="656"/>
      <c r="R21" s="657">
        <v>3243583</v>
      </c>
      <c r="S21" s="658"/>
      <c r="T21" s="658"/>
      <c r="U21" s="658"/>
      <c r="V21" s="658"/>
      <c r="W21" s="658"/>
      <c r="X21" s="658"/>
      <c r="Y21" s="659"/>
      <c r="Z21" s="695">
        <v>8</v>
      </c>
      <c r="AA21" s="695"/>
      <c r="AB21" s="695"/>
      <c r="AC21" s="695"/>
      <c r="AD21" s="696">
        <v>3107904</v>
      </c>
      <c r="AE21" s="696"/>
      <c r="AF21" s="696"/>
      <c r="AG21" s="696"/>
      <c r="AH21" s="696"/>
      <c r="AI21" s="696"/>
      <c r="AJ21" s="696"/>
      <c r="AK21" s="696"/>
      <c r="AL21" s="660">
        <v>17.3</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t="s">
        <v>140</v>
      </c>
      <c r="BH21" s="658"/>
      <c r="BI21" s="658"/>
      <c r="BJ21" s="658"/>
      <c r="BK21" s="658"/>
      <c r="BL21" s="658"/>
      <c r="BM21" s="658"/>
      <c r="BN21" s="659"/>
      <c r="BO21" s="695" t="s">
        <v>140</v>
      </c>
      <c r="BP21" s="695"/>
      <c r="BQ21" s="695"/>
      <c r="BR21" s="695"/>
      <c r="BS21" s="696" t="s">
        <v>247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284</v>
      </c>
      <c r="C22" s="655"/>
      <c r="D22" s="655"/>
      <c r="E22" s="655"/>
      <c r="F22" s="655"/>
      <c r="G22" s="655"/>
      <c r="H22" s="655"/>
      <c r="I22" s="655"/>
      <c r="J22" s="655"/>
      <c r="K22" s="655"/>
      <c r="L22" s="655"/>
      <c r="M22" s="655"/>
      <c r="N22" s="655"/>
      <c r="O22" s="655"/>
      <c r="P22" s="655"/>
      <c r="Q22" s="656"/>
      <c r="R22" s="657">
        <v>3107904</v>
      </c>
      <c r="S22" s="658"/>
      <c r="T22" s="658"/>
      <c r="U22" s="658"/>
      <c r="V22" s="658"/>
      <c r="W22" s="658"/>
      <c r="X22" s="658"/>
      <c r="Y22" s="659"/>
      <c r="Z22" s="695">
        <v>7.7</v>
      </c>
      <c r="AA22" s="695"/>
      <c r="AB22" s="695"/>
      <c r="AC22" s="695"/>
      <c r="AD22" s="696">
        <v>3107904</v>
      </c>
      <c r="AE22" s="696"/>
      <c r="AF22" s="696"/>
      <c r="AG22" s="696"/>
      <c r="AH22" s="696"/>
      <c r="AI22" s="696"/>
      <c r="AJ22" s="696"/>
      <c r="AK22" s="696"/>
      <c r="AL22" s="660">
        <v>17.3</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247</v>
      </c>
      <c r="BH22" s="658"/>
      <c r="BI22" s="658"/>
      <c r="BJ22" s="658"/>
      <c r="BK22" s="658"/>
      <c r="BL22" s="658"/>
      <c r="BM22" s="658"/>
      <c r="BN22" s="659"/>
      <c r="BO22" s="695" t="s">
        <v>140</v>
      </c>
      <c r="BP22" s="695"/>
      <c r="BQ22" s="695"/>
      <c r="BR22" s="695"/>
      <c r="BS22" s="696" t="s">
        <v>140</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287</v>
      </c>
      <c r="C23" s="655"/>
      <c r="D23" s="655"/>
      <c r="E23" s="655"/>
      <c r="F23" s="655"/>
      <c r="G23" s="655"/>
      <c r="H23" s="655"/>
      <c r="I23" s="655"/>
      <c r="J23" s="655"/>
      <c r="K23" s="655"/>
      <c r="L23" s="655"/>
      <c r="M23" s="655"/>
      <c r="N23" s="655"/>
      <c r="O23" s="655"/>
      <c r="P23" s="655"/>
      <c r="Q23" s="656"/>
      <c r="R23" s="657">
        <v>135679</v>
      </c>
      <c r="S23" s="658"/>
      <c r="T23" s="658"/>
      <c r="U23" s="658"/>
      <c r="V23" s="658"/>
      <c r="W23" s="658"/>
      <c r="X23" s="658"/>
      <c r="Y23" s="659"/>
      <c r="Z23" s="695">
        <v>0.3</v>
      </c>
      <c r="AA23" s="695"/>
      <c r="AB23" s="695"/>
      <c r="AC23" s="695"/>
      <c r="AD23" s="696" t="s">
        <v>247</v>
      </c>
      <c r="AE23" s="696"/>
      <c r="AF23" s="696"/>
      <c r="AG23" s="696"/>
      <c r="AH23" s="696"/>
      <c r="AI23" s="696"/>
      <c r="AJ23" s="696"/>
      <c r="AK23" s="696"/>
      <c r="AL23" s="660" t="s">
        <v>140</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v>988712</v>
      </c>
      <c r="BH23" s="658"/>
      <c r="BI23" s="658"/>
      <c r="BJ23" s="658"/>
      <c r="BK23" s="658"/>
      <c r="BL23" s="658"/>
      <c r="BM23" s="658"/>
      <c r="BN23" s="659"/>
      <c r="BO23" s="695">
        <v>7.6</v>
      </c>
      <c r="BP23" s="695"/>
      <c r="BQ23" s="695"/>
      <c r="BR23" s="695"/>
      <c r="BS23" s="696" t="s">
        <v>247</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2">
      <c r="B24" s="654" t="s">
        <v>294</v>
      </c>
      <c r="C24" s="655"/>
      <c r="D24" s="655"/>
      <c r="E24" s="655"/>
      <c r="F24" s="655"/>
      <c r="G24" s="655"/>
      <c r="H24" s="655"/>
      <c r="I24" s="655"/>
      <c r="J24" s="655"/>
      <c r="K24" s="655"/>
      <c r="L24" s="655"/>
      <c r="M24" s="655"/>
      <c r="N24" s="655"/>
      <c r="O24" s="655"/>
      <c r="P24" s="655"/>
      <c r="Q24" s="656"/>
      <c r="R24" s="657" t="s">
        <v>140</v>
      </c>
      <c r="S24" s="658"/>
      <c r="T24" s="658"/>
      <c r="U24" s="658"/>
      <c r="V24" s="658"/>
      <c r="W24" s="658"/>
      <c r="X24" s="658"/>
      <c r="Y24" s="659"/>
      <c r="Z24" s="695" t="s">
        <v>247</v>
      </c>
      <c r="AA24" s="695"/>
      <c r="AB24" s="695"/>
      <c r="AC24" s="695"/>
      <c r="AD24" s="696" t="s">
        <v>247</v>
      </c>
      <c r="AE24" s="696"/>
      <c r="AF24" s="696"/>
      <c r="AG24" s="696"/>
      <c r="AH24" s="696"/>
      <c r="AI24" s="696"/>
      <c r="AJ24" s="696"/>
      <c r="AK24" s="696"/>
      <c r="AL24" s="660" t="s">
        <v>140</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247</v>
      </c>
      <c r="BH24" s="658"/>
      <c r="BI24" s="658"/>
      <c r="BJ24" s="658"/>
      <c r="BK24" s="658"/>
      <c r="BL24" s="658"/>
      <c r="BM24" s="658"/>
      <c r="BN24" s="659"/>
      <c r="BO24" s="695" t="s">
        <v>140</v>
      </c>
      <c r="BP24" s="695"/>
      <c r="BQ24" s="695"/>
      <c r="BR24" s="695"/>
      <c r="BS24" s="696" t="s">
        <v>247</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18958010</v>
      </c>
      <c r="CS24" s="713"/>
      <c r="CT24" s="713"/>
      <c r="CU24" s="713"/>
      <c r="CV24" s="713"/>
      <c r="CW24" s="713"/>
      <c r="CX24" s="713"/>
      <c r="CY24" s="738"/>
      <c r="CZ24" s="739">
        <v>50.4</v>
      </c>
      <c r="DA24" s="721"/>
      <c r="DB24" s="721"/>
      <c r="DC24" s="741"/>
      <c r="DD24" s="737">
        <v>9563294</v>
      </c>
      <c r="DE24" s="713"/>
      <c r="DF24" s="713"/>
      <c r="DG24" s="713"/>
      <c r="DH24" s="713"/>
      <c r="DI24" s="713"/>
      <c r="DJ24" s="713"/>
      <c r="DK24" s="738"/>
      <c r="DL24" s="737">
        <v>9292096</v>
      </c>
      <c r="DM24" s="713"/>
      <c r="DN24" s="713"/>
      <c r="DO24" s="713"/>
      <c r="DP24" s="713"/>
      <c r="DQ24" s="713"/>
      <c r="DR24" s="713"/>
      <c r="DS24" s="713"/>
      <c r="DT24" s="713"/>
      <c r="DU24" s="713"/>
      <c r="DV24" s="738"/>
      <c r="DW24" s="739">
        <v>50.6</v>
      </c>
      <c r="DX24" s="721"/>
      <c r="DY24" s="721"/>
      <c r="DZ24" s="721"/>
      <c r="EA24" s="721"/>
      <c r="EB24" s="721"/>
      <c r="EC24" s="740"/>
    </row>
    <row r="25" spans="2:133" ht="11.25" customHeight="1" x14ac:dyDescent="0.2">
      <c r="B25" s="654" t="s">
        <v>297</v>
      </c>
      <c r="C25" s="655"/>
      <c r="D25" s="655"/>
      <c r="E25" s="655"/>
      <c r="F25" s="655"/>
      <c r="G25" s="655"/>
      <c r="H25" s="655"/>
      <c r="I25" s="655"/>
      <c r="J25" s="655"/>
      <c r="K25" s="655"/>
      <c r="L25" s="655"/>
      <c r="M25" s="655"/>
      <c r="N25" s="655"/>
      <c r="O25" s="655"/>
      <c r="P25" s="655"/>
      <c r="Q25" s="656"/>
      <c r="R25" s="657">
        <v>18945178</v>
      </c>
      <c r="S25" s="658"/>
      <c r="T25" s="658"/>
      <c r="U25" s="658"/>
      <c r="V25" s="658"/>
      <c r="W25" s="658"/>
      <c r="X25" s="658"/>
      <c r="Y25" s="659"/>
      <c r="Z25" s="695">
        <v>46.8</v>
      </c>
      <c r="AA25" s="695"/>
      <c r="AB25" s="695"/>
      <c r="AC25" s="695"/>
      <c r="AD25" s="696">
        <v>17820787</v>
      </c>
      <c r="AE25" s="696"/>
      <c r="AF25" s="696"/>
      <c r="AG25" s="696"/>
      <c r="AH25" s="696"/>
      <c r="AI25" s="696"/>
      <c r="AJ25" s="696"/>
      <c r="AK25" s="696"/>
      <c r="AL25" s="660">
        <v>99.4</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140</v>
      </c>
      <c r="BH25" s="658"/>
      <c r="BI25" s="658"/>
      <c r="BJ25" s="658"/>
      <c r="BK25" s="658"/>
      <c r="BL25" s="658"/>
      <c r="BM25" s="658"/>
      <c r="BN25" s="659"/>
      <c r="BO25" s="695" t="s">
        <v>247</v>
      </c>
      <c r="BP25" s="695"/>
      <c r="BQ25" s="695"/>
      <c r="BR25" s="695"/>
      <c r="BS25" s="696" t="s">
        <v>247</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4611922</v>
      </c>
      <c r="CS25" s="670"/>
      <c r="CT25" s="670"/>
      <c r="CU25" s="670"/>
      <c r="CV25" s="670"/>
      <c r="CW25" s="670"/>
      <c r="CX25" s="670"/>
      <c r="CY25" s="671"/>
      <c r="CZ25" s="660">
        <v>12.3</v>
      </c>
      <c r="DA25" s="672"/>
      <c r="DB25" s="672"/>
      <c r="DC25" s="673"/>
      <c r="DD25" s="663">
        <v>4249955</v>
      </c>
      <c r="DE25" s="670"/>
      <c r="DF25" s="670"/>
      <c r="DG25" s="670"/>
      <c r="DH25" s="670"/>
      <c r="DI25" s="670"/>
      <c r="DJ25" s="670"/>
      <c r="DK25" s="671"/>
      <c r="DL25" s="663">
        <v>4194007</v>
      </c>
      <c r="DM25" s="670"/>
      <c r="DN25" s="670"/>
      <c r="DO25" s="670"/>
      <c r="DP25" s="670"/>
      <c r="DQ25" s="670"/>
      <c r="DR25" s="670"/>
      <c r="DS25" s="670"/>
      <c r="DT25" s="670"/>
      <c r="DU25" s="670"/>
      <c r="DV25" s="671"/>
      <c r="DW25" s="660">
        <v>22.8</v>
      </c>
      <c r="DX25" s="672"/>
      <c r="DY25" s="672"/>
      <c r="DZ25" s="672"/>
      <c r="EA25" s="672"/>
      <c r="EB25" s="672"/>
      <c r="EC25" s="684"/>
    </row>
    <row r="26" spans="2:133" ht="11.25" customHeight="1" x14ac:dyDescent="0.2">
      <c r="B26" s="654" t="s">
        <v>300</v>
      </c>
      <c r="C26" s="655"/>
      <c r="D26" s="655"/>
      <c r="E26" s="655"/>
      <c r="F26" s="655"/>
      <c r="G26" s="655"/>
      <c r="H26" s="655"/>
      <c r="I26" s="655"/>
      <c r="J26" s="655"/>
      <c r="K26" s="655"/>
      <c r="L26" s="655"/>
      <c r="M26" s="655"/>
      <c r="N26" s="655"/>
      <c r="O26" s="655"/>
      <c r="P26" s="655"/>
      <c r="Q26" s="656"/>
      <c r="R26" s="657">
        <v>13063</v>
      </c>
      <c r="S26" s="658"/>
      <c r="T26" s="658"/>
      <c r="U26" s="658"/>
      <c r="V26" s="658"/>
      <c r="W26" s="658"/>
      <c r="X26" s="658"/>
      <c r="Y26" s="659"/>
      <c r="Z26" s="695">
        <v>0</v>
      </c>
      <c r="AA26" s="695"/>
      <c r="AB26" s="695"/>
      <c r="AC26" s="695"/>
      <c r="AD26" s="696">
        <v>13063</v>
      </c>
      <c r="AE26" s="696"/>
      <c r="AF26" s="696"/>
      <c r="AG26" s="696"/>
      <c r="AH26" s="696"/>
      <c r="AI26" s="696"/>
      <c r="AJ26" s="696"/>
      <c r="AK26" s="696"/>
      <c r="AL26" s="660">
        <v>0.1</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247</v>
      </c>
      <c r="BH26" s="658"/>
      <c r="BI26" s="658"/>
      <c r="BJ26" s="658"/>
      <c r="BK26" s="658"/>
      <c r="BL26" s="658"/>
      <c r="BM26" s="658"/>
      <c r="BN26" s="659"/>
      <c r="BO26" s="695" t="s">
        <v>247</v>
      </c>
      <c r="BP26" s="695"/>
      <c r="BQ26" s="695"/>
      <c r="BR26" s="695"/>
      <c r="BS26" s="696" t="s">
        <v>247</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2683320</v>
      </c>
      <c r="CS26" s="658"/>
      <c r="CT26" s="658"/>
      <c r="CU26" s="658"/>
      <c r="CV26" s="658"/>
      <c r="CW26" s="658"/>
      <c r="CX26" s="658"/>
      <c r="CY26" s="659"/>
      <c r="CZ26" s="660">
        <v>7.1</v>
      </c>
      <c r="DA26" s="672"/>
      <c r="DB26" s="672"/>
      <c r="DC26" s="673"/>
      <c r="DD26" s="663">
        <v>2482444</v>
      </c>
      <c r="DE26" s="658"/>
      <c r="DF26" s="658"/>
      <c r="DG26" s="658"/>
      <c r="DH26" s="658"/>
      <c r="DI26" s="658"/>
      <c r="DJ26" s="658"/>
      <c r="DK26" s="659"/>
      <c r="DL26" s="663" t="s">
        <v>140</v>
      </c>
      <c r="DM26" s="658"/>
      <c r="DN26" s="658"/>
      <c r="DO26" s="658"/>
      <c r="DP26" s="658"/>
      <c r="DQ26" s="658"/>
      <c r="DR26" s="658"/>
      <c r="DS26" s="658"/>
      <c r="DT26" s="658"/>
      <c r="DU26" s="658"/>
      <c r="DV26" s="659"/>
      <c r="DW26" s="660" t="s">
        <v>247</v>
      </c>
      <c r="DX26" s="672"/>
      <c r="DY26" s="672"/>
      <c r="DZ26" s="672"/>
      <c r="EA26" s="672"/>
      <c r="EB26" s="672"/>
      <c r="EC26" s="684"/>
    </row>
    <row r="27" spans="2:133" ht="11.25" customHeight="1" x14ac:dyDescent="0.2">
      <c r="B27" s="654" t="s">
        <v>303</v>
      </c>
      <c r="C27" s="655"/>
      <c r="D27" s="655"/>
      <c r="E27" s="655"/>
      <c r="F27" s="655"/>
      <c r="G27" s="655"/>
      <c r="H27" s="655"/>
      <c r="I27" s="655"/>
      <c r="J27" s="655"/>
      <c r="K27" s="655"/>
      <c r="L27" s="655"/>
      <c r="M27" s="655"/>
      <c r="N27" s="655"/>
      <c r="O27" s="655"/>
      <c r="P27" s="655"/>
      <c r="Q27" s="656"/>
      <c r="R27" s="657">
        <v>153839</v>
      </c>
      <c r="S27" s="658"/>
      <c r="T27" s="658"/>
      <c r="U27" s="658"/>
      <c r="V27" s="658"/>
      <c r="W27" s="658"/>
      <c r="X27" s="658"/>
      <c r="Y27" s="659"/>
      <c r="Z27" s="695">
        <v>0.4</v>
      </c>
      <c r="AA27" s="695"/>
      <c r="AB27" s="695"/>
      <c r="AC27" s="695"/>
      <c r="AD27" s="696" t="s">
        <v>247</v>
      </c>
      <c r="AE27" s="696"/>
      <c r="AF27" s="696"/>
      <c r="AG27" s="696"/>
      <c r="AH27" s="696"/>
      <c r="AI27" s="696"/>
      <c r="AJ27" s="696"/>
      <c r="AK27" s="696"/>
      <c r="AL27" s="660" t="s">
        <v>247</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13057169</v>
      </c>
      <c r="BH27" s="658"/>
      <c r="BI27" s="658"/>
      <c r="BJ27" s="658"/>
      <c r="BK27" s="658"/>
      <c r="BL27" s="658"/>
      <c r="BM27" s="658"/>
      <c r="BN27" s="659"/>
      <c r="BO27" s="695">
        <v>100</v>
      </c>
      <c r="BP27" s="695"/>
      <c r="BQ27" s="695"/>
      <c r="BR27" s="695"/>
      <c r="BS27" s="696">
        <v>80748</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12556387</v>
      </c>
      <c r="CS27" s="670"/>
      <c r="CT27" s="670"/>
      <c r="CU27" s="670"/>
      <c r="CV27" s="670"/>
      <c r="CW27" s="670"/>
      <c r="CX27" s="670"/>
      <c r="CY27" s="671"/>
      <c r="CZ27" s="660">
        <v>33.4</v>
      </c>
      <c r="DA27" s="672"/>
      <c r="DB27" s="672"/>
      <c r="DC27" s="673"/>
      <c r="DD27" s="663">
        <v>3523638</v>
      </c>
      <c r="DE27" s="670"/>
      <c r="DF27" s="670"/>
      <c r="DG27" s="670"/>
      <c r="DH27" s="670"/>
      <c r="DI27" s="670"/>
      <c r="DJ27" s="670"/>
      <c r="DK27" s="671"/>
      <c r="DL27" s="663">
        <v>3308388</v>
      </c>
      <c r="DM27" s="670"/>
      <c r="DN27" s="670"/>
      <c r="DO27" s="670"/>
      <c r="DP27" s="670"/>
      <c r="DQ27" s="670"/>
      <c r="DR27" s="670"/>
      <c r="DS27" s="670"/>
      <c r="DT27" s="670"/>
      <c r="DU27" s="670"/>
      <c r="DV27" s="671"/>
      <c r="DW27" s="660">
        <v>18</v>
      </c>
      <c r="DX27" s="672"/>
      <c r="DY27" s="672"/>
      <c r="DZ27" s="672"/>
      <c r="EA27" s="672"/>
      <c r="EB27" s="672"/>
      <c r="EC27" s="684"/>
    </row>
    <row r="28" spans="2:133" ht="11.25" customHeight="1" x14ac:dyDescent="0.2">
      <c r="B28" s="654" t="s">
        <v>306</v>
      </c>
      <c r="C28" s="655"/>
      <c r="D28" s="655"/>
      <c r="E28" s="655"/>
      <c r="F28" s="655"/>
      <c r="G28" s="655"/>
      <c r="H28" s="655"/>
      <c r="I28" s="655"/>
      <c r="J28" s="655"/>
      <c r="K28" s="655"/>
      <c r="L28" s="655"/>
      <c r="M28" s="655"/>
      <c r="N28" s="655"/>
      <c r="O28" s="655"/>
      <c r="P28" s="655"/>
      <c r="Q28" s="656"/>
      <c r="R28" s="657">
        <v>122102</v>
      </c>
      <c r="S28" s="658"/>
      <c r="T28" s="658"/>
      <c r="U28" s="658"/>
      <c r="V28" s="658"/>
      <c r="W28" s="658"/>
      <c r="X28" s="658"/>
      <c r="Y28" s="659"/>
      <c r="Z28" s="695">
        <v>0.3</v>
      </c>
      <c r="AA28" s="695"/>
      <c r="AB28" s="695"/>
      <c r="AC28" s="695"/>
      <c r="AD28" s="696">
        <v>61837</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1789701</v>
      </c>
      <c r="CS28" s="658"/>
      <c r="CT28" s="658"/>
      <c r="CU28" s="658"/>
      <c r="CV28" s="658"/>
      <c r="CW28" s="658"/>
      <c r="CX28" s="658"/>
      <c r="CY28" s="659"/>
      <c r="CZ28" s="660">
        <v>4.8</v>
      </c>
      <c r="DA28" s="672"/>
      <c r="DB28" s="672"/>
      <c r="DC28" s="673"/>
      <c r="DD28" s="663">
        <v>1789701</v>
      </c>
      <c r="DE28" s="658"/>
      <c r="DF28" s="658"/>
      <c r="DG28" s="658"/>
      <c r="DH28" s="658"/>
      <c r="DI28" s="658"/>
      <c r="DJ28" s="658"/>
      <c r="DK28" s="659"/>
      <c r="DL28" s="663">
        <v>1789701</v>
      </c>
      <c r="DM28" s="658"/>
      <c r="DN28" s="658"/>
      <c r="DO28" s="658"/>
      <c r="DP28" s="658"/>
      <c r="DQ28" s="658"/>
      <c r="DR28" s="658"/>
      <c r="DS28" s="658"/>
      <c r="DT28" s="658"/>
      <c r="DU28" s="658"/>
      <c r="DV28" s="659"/>
      <c r="DW28" s="660">
        <v>9.6999999999999993</v>
      </c>
      <c r="DX28" s="672"/>
      <c r="DY28" s="672"/>
      <c r="DZ28" s="672"/>
      <c r="EA28" s="672"/>
      <c r="EB28" s="672"/>
      <c r="EC28" s="684"/>
    </row>
    <row r="29" spans="2:133" ht="11.25" customHeight="1" x14ac:dyDescent="0.2">
      <c r="B29" s="654" t="s">
        <v>308</v>
      </c>
      <c r="C29" s="655"/>
      <c r="D29" s="655"/>
      <c r="E29" s="655"/>
      <c r="F29" s="655"/>
      <c r="G29" s="655"/>
      <c r="H29" s="655"/>
      <c r="I29" s="655"/>
      <c r="J29" s="655"/>
      <c r="K29" s="655"/>
      <c r="L29" s="655"/>
      <c r="M29" s="655"/>
      <c r="N29" s="655"/>
      <c r="O29" s="655"/>
      <c r="P29" s="655"/>
      <c r="Q29" s="656"/>
      <c r="R29" s="657">
        <v>331598</v>
      </c>
      <c r="S29" s="658"/>
      <c r="T29" s="658"/>
      <c r="U29" s="658"/>
      <c r="V29" s="658"/>
      <c r="W29" s="658"/>
      <c r="X29" s="658"/>
      <c r="Y29" s="659"/>
      <c r="Z29" s="695">
        <v>0.8</v>
      </c>
      <c r="AA29" s="695"/>
      <c r="AB29" s="695"/>
      <c r="AC29" s="695"/>
      <c r="AD29" s="696" t="s">
        <v>140</v>
      </c>
      <c r="AE29" s="696"/>
      <c r="AF29" s="696"/>
      <c r="AG29" s="696"/>
      <c r="AH29" s="696"/>
      <c r="AI29" s="696"/>
      <c r="AJ29" s="696"/>
      <c r="AK29" s="696"/>
      <c r="AL29" s="660" t="s">
        <v>140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1789690</v>
      </c>
      <c r="CS29" s="670"/>
      <c r="CT29" s="670"/>
      <c r="CU29" s="670"/>
      <c r="CV29" s="670"/>
      <c r="CW29" s="670"/>
      <c r="CX29" s="670"/>
      <c r="CY29" s="671"/>
      <c r="CZ29" s="660">
        <v>4.8</v>
      </c>
      <c r="DA29" s="672"/>
      <c r="DB29" s="672"/>
      <c r="DC29" s="673"/>
      <c r="DD29" s="663">
        <v>1789690</v>
      </c>
      <c r="DE29" s="670"/>
      <c r="DF29" s="670"/>
      <c r="DG29" s="670"/>
      <c r="DH29" s="670"/>
      <c r="DI29" s="670"/>
      <c r="DJ29" s="670"/>
      <c r="DK29" s="671"/>
      <c r="DL29" s="663">
        <v>1789690</v>
      </c>
      <c r="DM29" s="670"/>
      <c r="DN29" s="670"/>
      <c r="DO29" s="670"/>
      <c r="DP29" s="670"/>
      <c r="DQ29" s="670"/>
      <c r="DR29" s="670"/>
      <c r="DS29" s="670"/>
      <c r="DT29" s="670"/>
      <c r="DU29" s="670"/>
      <c r="DV29" s="671"/>
      <c r="DW29" s="660">
        <v>9.6999999999999993</v>
      </c>
      <c r="DX29" s="672"/>
      <c r="DY29" s="672"/>
      <c r="DZ29" s="672"/>
      <c r="EA29" s="672"/>
      <c r="EB29" s="672"/>
      <c r="EC29" s="684"/>
    </row>
    <row r="30" spans="2:133" ht="11.25" customHeight="1" x14ac:dyDescent="0.2">
      <c r="B30" s="654" t="s">
        <v>311</v>
      </c>
      <c r="C30" s="655"/>
      <c r="D30" s="655"/>
      <c r="E30" s="655"/>
      <c r="F30" s="655"/>
      <c r="G30" s="655"/>
      <c r="H30" s="655"/>
      <c r="I30" s="655"/>
      <c r="J30" s="655"/>
      <c r="K30" s="655"/>
      <c r="L30" s="655"/>
      <c r="M30" s="655"/>
      <c r="N30" s="655"/>
      <c r="O30" s="655"/>
      <c r="P30" s="655"/>
      <c r="Q30" s="656"/>
      <c r="R30" s="657">
        <v>9345002</v>
      </c>
      <c r="S30" s="658"/>
      <c r="T30" s="658"/>
      <c r="U30" s="658"/>
      <c r="V30" s="658"/>
      <c r="W30" s="658"/>
      <c r="X30" s="658"/>
      <c r="Y30" s="659"/>
      <c r="Z30" s="695">
        <v>23.1</v>
      </c>
      <c r="AA30" s="695"/>
      <c r="AB30" s="695"/>
      <c r="AC30" s="695"/>
      <c r="AD30" s="696" t="s">
        <v>140</v>
      </c>
      <c r="AE30" s="696"/>
      <c r="AF30" s="696"/>
      <c r="AG30" s="696"/>
      <c r="AH30" s="696"/>
      <c r="AI30" s="696"/>
      <c r="AJ30" s="696"/>
      <c r="AK30" s="696"/>
      <c r="AL30" s="660" t="s">
        <v>247</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1724197</v>
      </c>
      <c r="CS30" s="658"/>
      <c r="CT30" s="658"/>
      <c r="CU30" s="658"/>
      <c r="CV30" s="658"/>
      <c r="CW30" s="658"/>
      <c r="CX30" s="658"/>
      <c r="CY30" s="659"/>
      <c r="CZ30" s="660">
        <v>4.5999999999999996</v>
      </c>
      <c r="DA30" s="672"/>
      <c r="DB30" s="672"/>
      <c r="DC30" s="673"/>
      <c r="DD30" s="663">
        <v>1724197</v>
      </c>
      <c r="DE30" s="658"/>
      <c r="DF30" s="658"/>
      <c r="DG30" s="658"/>
      <c r="DH30" s="658"/>
      <c r="DI30" s="658"/>
      <c r="DJ30" s="658"/>
      <c r="DK30" s="659"/>
      <c r="DL30" s="663">
        <v>1724197</v>
      </c>
      <c r="DM30" s="658"/>
      <c r="DN30" s="658"/>
      <c r="DO30" s="658"/>
      <c r="DP30" s="658"/>
      <c r="DQ30" s="658"/>
      <c r="DR30" s="658"/>
      <c r="DS30" s="658"/>
      <c r="DT30" s="658"/>
      <c r="DU30" s="658"/>
      <c r="DV30" s="659"/>
      <c r="DW30" s="660">
        <v>9.4</v>
      </c>
      <c r="DX30" s="672"/>
      <c r="DY30" s="672"/>
      <c r="DZ30" s="672"/>
      <c r="EA30" s="672"/>
      <c r="EB30" s="672"/>
      <c r="EC30" s="684"/>
    </row>
    <row r="31" spans="2:133" ht="11.25" customHeight="1" x14ac:dyDescent="0.2">
      <c r="B31" s="724" t="s">
        <v>315</v>
      </c>
      <c r="C31" s="725"/>
      <c r="D31" s="725"/>
      <c r="E31" s="725"/>
      <c r="F31" s="725"/>
      <c r="G31" s="725"/>
      <c r="H31" s="725"/>
      <c r="I31" s="725"/>
      <c r="J31" s="725"/>
      <c r="K31" s="725"/>
      <c r="L31" s="725"/>
      <c r="M31" s="725"/>
      <c r="N31" s="725"/>
      <c r="O31" s="725"/>
      <c r="P31" s="725"/>
      <c r="Q31" s="726"/>
      <c r="R31" s="657" t="s">
        <v>247</v>
      </c>
      <c r="S31" s="658"/>
      <c r="T31" s="658"/>
      <c r="U31" s="658"/>
      <c r="V31" s="658"/>
      <c r="W31" s="658"/>
      <c r="X31" s="658"/>
      <c r="Y31" s="659"/>
      <c r="Z31" s="695" t="s">
        <v>140</v>
      </c>
      <c r="AA31" s="695"/>
      <c r="AB31" s="695"/>
      <c r="AC31" s="695"/>
      <c r="AD31" s="696" t="s">
        <v>140</v>
      </c>
      <c r="AE31" s="696"/>
      <c r="AF31" s="696"/>
      <c r="AG31" s="696"/>
      <c r="AH31" s="696"/>
      <c r="AI31" s="696"/>
      <c r="AJ31" s="696"/>
      <c r="AK31" s="696"/>
      <c r="AL31" s="660" t="s">
        <v>247</v>
      </c>
      <c r="AM31" s="661"/>
      <c r="AN31" s="661"/>
      <c r="AO31" s="697"/>
      <c r="AP31" s="729" t="s">
        <v>316</v>
      </c>
      <c r="AQ31" s="730"/>
      <c r="AR31" s="730"/>
      <c r="AS31" s="730"/>
      <c r="AT31" s="731" t="s">
        <v>317</v>
      </c>
      <c r="AU31" s="218"/>
      <c r="AV31" s="218"/>
      <c r="AW31" s="218"/>
      <c r="AX31" s="715" t="s">
        <v>193</v>
      </c>
      <c r="AY31" s="716"/>
      <c r="AZ31" s="716"/>
      <c r="BA31" s="716"/>
      <c r="BB31" s="716"/>
      <c r="BC31" s="716"/>
      <c r="BD31" s="716"/>
      <c r="BE31" s="716"/>
      <c r="BF31" s="717"/>
      <c r="BG31" s="719">
        <v>99.7</v>
      </c>
      <c r="BH31" s="720"/>
      <c r="BI31" s="720"/>
      <c r="BJ31" s="720"/>
      <c r="BK31" s="720"/>
      <c r="BL31" s="720"/>
      <c r="BM31" s="721">
        <v>99.2</v>
      </c>
      <c r="BN31" s="720"/>
      <c r="BO31" s="720"/>
      <c r="BP31" s="720"/>
      <c r="BQ31" s="722"/>
      <c r="BR31" s="719">
        <v>99.6</v>
      </c>
      <c r="BS31" s="720"/>
      <c r="BT31" s="720"/>
      <c r="BU31" s="720"/>
      <c r="BV31" s="720"/>
      <c r="BW31" s="720"/>
      <c r="BX31" s="721">
        <v>99</v>
      </c>
      <c r="BY31" s="720"/>
      <c r="BZ31" s="720"/>
      <c r="CA31" s="720"/>
      <c r="CB31" s="722"/>
      <c r="CD31" s="678"/>
      <c r="CE31" s="679"/>
      <c r="CF31" s="654" t="s">
        <v>318</v>
      </c>
      <c r="CG31" s="655"/>
      <c r="CH31" s="655"/>
      <c r="CI31" s="655"/>
      <c r="CJ31" s="655"/>
      <c r="CK31" s="655"/>
      <c r="CL31" s="655"/>
      <c r="CM31" s="655"/>
      <c r="CN31" s="655"/>
      <c r="CO31" s="655"/>
      <c r="CP31" s="655"/>
      <c r="CQ31" s="656"/>
      <c r="CR31" s="657">
        <v>65493</v>
      </c>
      <c r="CS31" s="670"/>
      <c r="CT31" s="670"/>
      <c r="CU31" s="670"/>
      <c r="CV31" s="670"/>
      <c r="CW31" s="670"/>
      <c r="CX31" s="670"/>
      <c r="CY31" s="671"/>
      <c r="CZ31" s="660">
        <v>0.2</v>
      </c>
      <c r="DA31" s="672"/>
      <c r="DB31" s="672"/>
      <c r="DC31" s="673"/>
      <c r="DD31" s="663">
        <v>65493</v>
      </c>
      <c r="DE31" s="670"/>
      <c r="DF31" s="670"/>
      <c r="DG31" s="670"/>
      <c r="DH31" s="670"/>
      <c r="DI31" s="670"/>
      <c r="DJ31" s="670"/>
      <c r="DK31" s="671"/>
      <c r="DL31" s="663">
        <v>65493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319</v>
      </c>
      <c r="C32" s="655"/>
      <c r="D32" s="655"/>
      <c r="E32" s="655"/>
      <c r="F32" s="655"/>
      <c r="G32" s="655"/>
      <c r="H32" s="655"/>
      <c r="I32" s="655"/>
      <c r="J32" s="655"/>
      <c r="K32" s="655"/>
      <c r="L32" s="655"/>
      <c r="M32" s="655"/>
      <c r="N32" s="655"/>
      <c r="O32" s="655"/>
      <c r="P32" s="655"/>
      <c r="Q32" s="656"/>
      <c r="R32" s="657">
        <v>5820683</v>
      </c>
      <c r="S32" s="658"/>
      <c r="T32" s="658"/>
      <c r="U32" s="658"/>
      <c r="V32" s="658"/>
      <c r="W32" s="658"/>
      <c r="X32" s="658"/>
      <c r="Y32" s="659"/>
      <c r="Z32" s="695">
        <v>14.4</v>
      </c>
      <c r="AA32" s="695"/>
      <c r="AB32" s="695"/>
      <c r="AC32" s="695"/>
      <c r="AD32" s="696" t="s">
        <v>247</v>
      </c>
      <c r="AE32" s="696"/>
      <c r="AF32" s="696"/>
      <c r="AG32" s="696"/>
      <c r="AH32" s="696"/>
      <c r="AI32" s="696"/>
      <c r="AJ32" s="696"/>
      <c r="AK32" s="696"/>
      <c r="AL32" s="660" t="s">
        <v>247</v>
      </c>
      <c r="AM32" s="661"/>
      <c r="AN32" s="661"/>
      <c r="AO32" s="697"/>
      <c r="AP32" s="698"/>
      <c r="AQ32" s="699"/>
      <c r="AR32" s="699"/>
      <c r="AS32" s="699"/>
      <c r="AT32" s="732"/>
      <c r="AU32" s="214" t="s">
        <v>320</v>
      </c>
      <c r="AX32" s="654" t="s">
        <v>321</v>
      </c>
      <c r="AY32" s="655"/>
      <c r="AZ32" s="655"/>
      <c r="BA32" s="655"/>
      <c r="BB32" s="655"/>
      <c r="BC32" s="655"/>
      <c r="BD32" s="655"/>
      <c r="BE32" s="655"/>
      <c r="BF32" s="656"/>
      <c r="BG32" s="723">
        <v>99.6</v>
      </c>
      <c r="BH32" s="670"/>
      <c r="BI32" s="670"/>
      <c r="BJ32" s="670"/>
      <c r="BK32" s="670"/>
      <c r="BL32" s="670"/>
      <c r="BM32" s="661">
        <v>99</v>
      </c>
      <c r="BN32" s="670"/>
      <c r="BO32" s="670"/>
      <c r="BP32" s="670"/>
      <c r="BQ32" s="693"/>
      <c r="BR32" s="723">
        <v>99.5</v>
      </c>
      <c r="BS32" s="670"/>
      <c r="BT32" s="670"/>
      <c r="BU32" s="670"/>
      <c r="BV32" s="670"/>
      <c r="BW32" s="670"/>
      <c r="BX32" s="661">
        <v>98.7</v>
      </c>
      <c r="BY32" s="670"/>
      <c r="BZ32" s="670"/>
      <c r="CA32" s="670"/>
      <c r="CB32" s="693"/>
      <c r="CD32" s="680"/>
      <c r="CE32" s="681"/>
      <c r="CF32" s="654" t="s">
        <v>322</v>
      </c>
      <c r="CG32" s="655"/>
      <c r="CH32" s="655"/>
      <c r="CI32" s="655"/>
      <c r="CJ32" s="655"/>
      <c r="CK32" s="655"/>
      <c r="CL32" s="655"/>
      <c r="CM32" s="655"/>
      <c r="CN32" s="655"/>
      <c r="CO32" s="655"/>
      <c r="CP32" s="655"/>
      <c r="CQ32" s="656"/>
      <c r="CR32" s="657">
        <v>11</v>
      </c>
      <c r="CS32" s="658"/>
      <c r="CT32" s="658"/>
      <c r="CU32" s="658"/>
      <c r="CV32" s="658"/>
      <c r="CW32" s="658"/>
      <c r="CX32" s="658"/>
      <c r="CY32" s="659"/>
      <c r="CZ32" s="660">
        <v>0</v>
      </c>
      <c r="DA32" s="672"/>
      <c r="DB32" s="672"/>
      <c r="DC32" s="673"/>
      <c r="DD32" s="663">
        <v>11</v>
      </c>
      <c r="DE32" s="658"/>
      <c r="DF32" s="658"/>
      <c r="DG32" s="658"/>
      <c r="DH32" s="658"/>
      <c r="DI32" s="658"/>
      <c r="DJ32" s="658"/>
      <c r="DK32" s="659"/>
      <c r="DL32" s="663">
        <v>11</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323</v>
      </c>
      <c r="C33" s="655"/>
      <c r="D33" s="655"/>
      <c r="E33" s="655"/>
      <c r="F33" s="655"/>
      <c r="G33" s="655"/>
      <c r="H33" s="655"/>
      <c r="I33" s="655"/>
      <c r="J33" s="655"/>
      <c r="K33" s="655"/>
      <c r="L33" s="655"/>
      <c r="M33" s="655"/>
      <c r="N33" s="655"/>
      <c r="O33" s="655"/>
      <c r="P33" s="655"/>
      <c r="Q33" s="656"/>
      <c r="R33" s="657">
        <v>52821</v>
      </c>
      <c r="S33" s="658"/>
      <c r="T33" s="658"/>
      <c r="U33" s="658"/>
      <c r="V33" s="658"/>
      <c r="W33" s="658"/>
      <c r="X33" s="658"/>
      <c r="Y33" s="659"/>
      <c r="Z33" s="695">
        <v>0.1</v>
      </c>
      <c r="AA33" s="695"/>
      <c r="AB33" s="695"/>
      <c r="AC33" s="695"/>
      <c r="AD33" s="696">
        <v>23107</v>
      </c>
      <c r="AE33" s="696"/>
      <c r="AF33" s="696"/>
      <c r="AG33" s="696"/>
      <c r="AH33" s="696"/>
      <c r="AI33" s="696"/>
      <c r="AJ33" s="696"/>
      <c r="AK33" s="696"/>
      <c r="AL33" s="660">
        <v>0.1</v>
      </c>
      <c r="AM33" s="661"/>
      <c r="AN33" s="661"/>
      <c r="AO33" s="697"/>
      <c r="AP33" s="700"/>
      <c r="AQ33" s="701"/>
      <c r="AR33" s="701"/>
      <c r="AS33" s="701"/>
      <c r="AT33" s="733"/>
      <c r="AU33" s="219"/>
      <c r="AV33" s="219"/>
      <c r="AW33" s="219"/>
      <c r="AX33" s="638" t="s">
        <v>324</v>
      </c>
      <c r="AY33" s="639"/>
      <c r="AZ33" s="639"/>
      <c r="BA33" s="639"/>
      <c r="BB33" s="639"/>
      <c r="BC33" s="639"/>
      <c r="BD33" s="639"/>
      <c r="BE33" s="639"/>
      <c r="BF33" s="640"/>
      <c r="BG33" s="718">
        <v>99.8</v>
      </c>
      <c r="BH33" s="642"/>
      <c r="BI33" s="642"/>
      <c r="BJ33" s="642"/>
      <c r="BK33" s="642"/>
      <c r="BL33" s="642"/>
      <c r="BM33" s="688">
        <v>99.6</v>
      </c>
      <c r="BN33" s="642"/>
      <c r="BO33" s="642"/>
      <c r="BP33" s="642"/>
      <c r="BQ33" s="705"/>
      <c r="BR33" s="718">
        <v>99.7</v>
      </c>
      <c r="BS33" s="642"/>
      <c r="BT33" s="642"/>
      <c r="BU33" s="642"/>
      <c r="BV33" s="642"/>
      <c r="BW33" s="642"/>
      <c r="BX33" s="688">
        <v>99.3</v>
      </c>
      <c r="BY33" s="642"/>
      <c r="BZ33" s="642"/>
      <c r="CA33" s="642"/>
      <c r="CB33" s="705"/>
      <c r="CD33" s="654" t="s">
        <v>325</v>
      </c>
      <c r="CE33" s="655"/>
      <c r="CF33" s="655"/>
      <c r="CG33" s="655"/>
      <c r="CH33" s="655"/>
      <c r="CI33" s="655"/>
      <c r="CJ33" s="655"/>
      <c r="CK33" s="655"/>
      <c r="CL33" s="655"/>
      <c r="CM33" s="655"/>
      <c r="CN33" s="655"/>
      <c r="CO33" s="655"/>
      <c r="CP33" s="655"/>
      <c r="CQ33" s="656"/>
      <c r="CR33" s="657">
        <v>16870459</v>
      </c>
      <c r="CS33" s="670"/>
      <c r="CT33" s="670"/>
      <c r="CU33" s="670"/>
      <c r="CV33" s="670"/>
      <c r="CW33" s="670"/>
      <c r="CX33" s="670"/>
      <c r="CY33" s="671"/>
      <c r="CZ33" s="660">
        <v>44.9</v>
      </c>
      <c r="DA33" s="672"/>
      <c r="DB33" s="672"/>
      <c r="DC33" s="673"/>
      <c r="DD33" s="663">
        <v>12944554</v>
      </c>
      <c r="DE33" s="670"/>
      <c r="DF33" s="670"/>
      <c r="DG33" s="670"/>
      <c r="DH33" s="670"/>
      <c r="DI33" s="670"/>
      <c r="DJ33" s="670"/>
      <c r="DK33" s="671"/>
      <c r="DL33" s="663">
        <v>7740621</v>
      </c>
      <c r="DM33" s="670"/>
      <c r="DN33" s="670"/>
      <c r="DO33" s="670"/>
      <c r="DP33" s="670"/>
      <c r="DQ33" s="670"/>
      <c r="DR33" s="670"/>
      <c r="DS33" s="670"/>
      <c r="DT33" s="670"/>
      <c r="DU33" s="670"/>
      <c r="DV33" s="671"/>
      <c r="DW33" s="660">
        <v>42.2</v>
      </c>
      <c r="DX33" s="672"/>
      <c r="DY33" s="672"/>
      <c r="DZ33" s="672"/>
      <c r="EA33" s="672"/>
      <c r="EB33" s="672"/>
      <c r="EC33" s="684"/>
    </row>
    <row r="34" spans="2:133" ht="11.25" customHeight="1" x14ac:dyDescent="0.2">
      <c r="B34" s="654" t="s">
        <v>326</v>
      </c>
      <c r="C34" s="655"/>
      <c r="D34" s="655"/>
      <c r="E34" s="655"/>
      <c r="F34" s="655"/>
      <c r="G34" s="655"/>
      <c r="H34" s="655"/>
      <c r="I34" s="655"/>
      <c r="J34" s="655"/>
      <c r="K34" s="655"/>
      <c r="L34" s="655"/>
      <c r="M34" s="655"/>
      <c r="N34" s="655"/>
      <c r="O34" s="655"/>
      <c r="P34" s="655"/>
      <c r="Q34" s="656"/>
      <c r="R34" s="657">
        <v>13469</v>
      </c>
      <c r="S34" s="658"/>
      <c r="T34" s="658"/>
      <c r="U34" s="658"/>
      <c r="V34" s="658"/>
      <c r="W34" s="658"/>
      <c r="X34" s="658"/>
      <c r="Y34" s="659"/>
      <c r="Z34" s="695">
        <v>0</v>
      </c>
      <c r="AA34" s="695"/>
      <c r="AB34" s="695"/>
      <c r="AC34" s="695"/>
      <c r="AD34" s="696" t="s">
        <v>247</v>
      </c>
      <c r="AE34" s="696"/>
      <c r="AF34" s="696"/>
      <c r="AG34" s="696"/>
      <c r="AH34" s="696"/>
      <c r="AI34" s="696"/>
      <c r="AJ34" s="696"/>
      <c r="AK34" s="696"/>
      <c r="AL34" s="660" t="s">
        <v>247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6154711</v>
      </c>
      <c r="CS34" s="658"/>
      <c r="CT34" s="658"/>
      <c r="CU34" s="658"/>
      <c r="CV34" s="658"/>
      <c r="CW34" s="658"/>
      <c r="CX34" s="658"/>
      <c r="CY34" s="659"/>
      <c r="CZ34" s="660">
        <v>16.399999999999999</v>
      </c>
      <c r="DA34" s="672"/>
      <c r="DB34" s="672"/>
      <c r="DC34" s="673"/>
      <c r="DD34" s="663">
        <v>4080427</v>
      </c>
      <c r="DE34" s="658"/>
      <c r="DF34" s="658"/>
      <c r="DG34" s="658"/>
      <c r="DH34" s="658"/>
      <c r="DI34" s="658"/>
      <c r="DJ34" s="658"/>
      <c r="DK34" s="659"/>
      <c r="DL34" s="663">
        <v>3477657</v>
      </c>
      <c r="DM34" s="658"/>
      <c r="DN34" s="658"/>
      <c r="DO34" s="658"/>
      <c r="DP34" s="658"/>
      <c r="DQ34" s="658"/>
      <c r="DR34" s="658"/>
      <c r="DS34" s="658"/>
      <c r="DT34" s="658"/>
      <c r="DU34" s="658"/>
      <c r="DV34" s="659"/>
      <c r="DW34" s="660">
        <v>18.899999999999999</v>
      </c>
      <c r="DX34" s="672"/>
      <c r="DY34" s="672"/>
      <c r="DZ34" s="672"/>
      <c r="EA34" s="672"/>
      <c r="EB34" s="672"/>
      <c r="EC34" s="684"/>
    </row>
    <row r="35" spans="2:133" ht="11.25" customHeight="1" x14ac:dyDescent="0.2">
      <c r="B35" s="654" t="s">
        <v>328</v>
      </c>
      <c r="C35" s="655"/>
      <c r="D35" s="655"/>
      <c r="E35" s="655"/>
      <c r="F35" s="655"/>
      <c r="G35" s="655"/>
      <c r="H35" s="655"/>
      <c r="I35" s="655"/>
      <c r="J35" s="655"/>
      <c r="K35" s="655"/>
      <c r="L35" s="655"/>
      <c r="M35" s="655"/>
      <c r="N35" s="655"/>
      <c r="O35" s="655"/>
      <c r="P35" s="655"/>
      <c r="Q35" s="656"/>
      <c r="R35" s="657">
        <v>1833454</v>
      </c>
      <c r="S35" s="658"/>
      <c r="T35" s="658"/>
      <c r="U35" s="658"/>
      <c r="V35" s="658"/>
      <c r="W35" s="658"/>
      <c r="X35" s="658"/>
      <c r="Y35" s="659"/>
      <c r="Z35" s="695">
        <v>4.5</v>
      </c>
      <c r="AA35" s="695"/>
      <c r="AB35" s="695"/>
      <c r="AC35" s="695"/>
      <c r="AD35" s="696" t="s">
        <v>140</v>
      </c>
      <c r="AE35" s="696"/>
      <c r="AF35" s="696"/>
      <c r="AG35" s="696"/>
      <c r="AH35" s="696"/>
      <c r="AI35" s="696"/>
      <c r="AJ35" s="696"/>
      <c r="AK35" s="696"/>
      <c r="AL35" s="660" t="s">
        <v>140</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140337</v>
      </c>
      <c r="CS35" s="670"/>
      <c r="CT35" s="670"/>
      <c r="CU35" s="670"/>
      <c r="CV35" s="670"/>
      <c r="CW35" s="670"/>
      <c r="CX35" s="670"/>
      <c r="CY35" s="671"/>
      <c r="CZ35" s="660">
        <v>0.4</v>
      </c>
      <c r="DA35" s="672"/>
      <c r="DB35" s="672"/>
      <c r="DC35" s="673"/>
      <c r="DD35" s="663">
        <v>138098</v>
      </c>
      <c r="DE35" s="670"/>
      <c r="DF35" s="670"/>
      <c r="DG35" s="670"/>
      <c r="DH35" s="670"/>
      <c r="DI35" s="670"/>
      <c r="DJ35" s="670"/>
      <c r="DK35" s="671"/>
      <c r="DL35" s="663">
        <v>138098</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332</v>
      </c>
      <c r="C36" s="655"/>
      <c r="D36" s="655"/>
      <c r="E36" s="655"/>
      <c r="F36" s="655"/>
      <c r="G36" s="655"/>
      <c r="H36" s="655"/>
      <c r="I36" s="655"/>
      <c r="J36" s="655"/>
      <c r="K36" s="655"/>
      <c r="L36" s="655"/>
      <c r="M36" s="655"/>
      <c r="N36" s="655"/>
      <c r="O36" s="655"/>
      <c r="P36" s="655"/>
      <c r="Q36" s="656"/>
      <c r="R36" s="657">
        <v>3038117</v>
      </c>
      <c r="S36" s="658"/>
      <c r="T36" s="658"/>
      <c r="U36" s="658"/>
      <c r="V36" s="658"/>
      <c r="W36" s="658"/>
      <c r="X36" s="658"/>
      <c r="Y36" s="659"/>
      <c r="Z36" s="695">
        <v>7.5</v>
      </c>
      <c r="AA36" s="695"/>
      <c r="AB36" s="695"/>
      <c r="AC36" s="695"/>
      <c r="AD36" s="696" t="s">
        <v>140</v>
      </c>
      <c r="AE36" s="696"/>
      <c r="AF36" s="696"/>
      <c r="AG36" s="696"/>
      <c r="AH36" s="696"/>
      <c r="AI36" s="696"/>
      <c r="AJ36" s="696"/>
      <c r="AK36" s="696"/>
      <c r="AL36" s="660" t="s">
        <v>247</v>
      </c>
      <c r="AM36" s="661"/>
      <c r="AN36" s="661"/>
      <c r="AO36" s="697"/>
      <c r="AP36" s="222"/>
      <c r="AQ36" s="706" t="s">
        <v>333</v>
      </c>
      <c r="AR36" s="707"/>
      <c r="AS36" s="707"/>
      <c r="AT36" s="707"/>
      <c r="AU36" s="707"/>
      <c r="AV36" s="707"/>
      <c r="AW36" s="707"/>
      <c r="AX36" s="707"/>
      <c r="AY36" s="708"/>
      <c r="AZ36" s="712">
        <v>3744770</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312362</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4751767</v>
      </c>
      <c r="CS36" s="658"/>
      <c r="CT36" s="658"/>
      <c r="CU36" s="658"/>
      <c r="CV36" s="658"/>
      <c r="CW36" s="658"/>
      <c r="CX36" s="658"/>
      <c r="CY36" s="659"/>
      <c r="CZ36" s="660">
        <v>12.6</v>
      </c>
      <c r="DA36" s="672"/>
      <c r="DB36" s="672"/>
      <c r="DC36" s="673"/>
      <c r="DD36" s="663">
        <v>3407419</v>
      </c>
      <c r="DE36" s="658"/>
      <c r="DF36" s="658"/>
      <c r="DG36" s="658"/>
      <c r="DH36" s="658"/>
      <c r="DI36" s="658"/>
      <c r="DJ36" s="658"/>
      <c r="DK36" s="659"/>
      <c r="DL36" s="663">
        <v>1810284</v>
      </c>
      <c r="DM36" s="658"/>
      <c r="DN36" s="658"/>
      <c r="DO36" s="658"/>
      <c r="DP36" s="658"/>
      <c r="DQ36" s="658"/>
      <c r="DR36" s="658"/>
      <c r="DS36" s="658"/>
      <c r="DT36" s="658"/>
      <c r="DU36" s="658"/>
      <c r="DV36" s="659"/>
      <c r="DW36" s="660">
        <v>9.9</v>
      </c>
      <c r="DX36" s="672"/>
      <c r="DY36" s="672"/>
      <c r="DZ36" s="672"/>
      <c r="EA36" s="672"/>
      <c r="EB36" s="672"/>
      <c r="EC36" s="684"/>
    </row>
    <row r="37" spans="2:133" ht="11.25" customHeight="1" x14ac:dyDescent="0.2">
      <c r="B37" s="654" t="s">
        <v>336</v>
      </c>
      <c r="C37" s="655"/>
      <c r="D37" s="655"/>
      <c r="E37" s="655"/>
      <c r="F37" s="655"/>
      <c r="G37" s="655"/>
      <c r="H37" s="655"/>
      <c r="I37" s="655"/>
      <c r="J37" s="655"/>
      <c r="K37" s="655"/>
      <c r="L37" s="655"/>
      <c r="M37" s="655"/>
      <c r="N37" s="655"/>
      <c r="O37" s="655"/>
      <c r="P37" s="655"/>
      <c r="Q37" s="656"/>
      <c r="R37" s="657">
        <v>313809</v>
      </c>
      <c r="S37" s="658"/>
      <c r="T37" s="658"/>
      <c r="U37" s="658"/>
      <c r="V37" s="658"/>
      <c r="W37" s="658"/>
      <c r="X37" s="658"/>
      <c r="Y37" s="659"/>
      <c r="Z37" s="695">
        <v>0.8</v>
      </c>
      <c r="AA37" s="695"/>
      <c r="AB37" s="695"/>
      <c r="AC37" s="695"/>
      <c r="AD37" s="696">
        <v>2040</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368438</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99572</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771670</v>
      </c>
      <c r="CS37" s="670"/>
      <c r="CT37" s="670"/>
      <c r="CU37" s="670"/>
      <c r="CV37" s="670"/>
      <c r="CW37" s="670"/>
      <c r="CX37" s="670"/>
      <c r="CY37" s="671"/>
      <c r="CZ37" s="660">
        <v>2.1</v>
      </c>
      <c r="DA37" s="672"/>
      <c r="DB37" s="672"/>
      <c r="DC37" s="673"/>
      <c r="DD37" s="663">
        <v>705292</v>
      </c>
      <c r="DE37" s="670"/>
      <c r="DF37" s="670"/>
      <c r="DG37" s="670"/>
      <c r="DH37" s="670"/>
      <c r="DI37" s="670"/>
      <c r="DJ37" s="670"/>
      <c r="DK37" s="671"/>
      <c r="DL37" s="663">
        <v>548905</v>
      </c>
      <c r="DM37" s="670"/>
      <c r="DN37" s="670"/>
      <c r="DO37" s="670"/>
      <c r="DP37" s="670"/>
      <c r="DQ37" s="670"/>
      <c r="DR37" s="670"/>
      <c r="DS37" s="670"/>
      <c r="DT37" s="670"/>
      <c r="DU37" s="670"/>
      <c r="DV37" s="671"/>
      <c r="DW37" s="660">
        <v>3</v>
      </c>
      <c r="DX37" s="672"/>
      <c r="DY37" s="672"/>
      <c r="DZ37" s="672"/>
      <c r="EA37" s="672"/>
      <c r="EB37" s="672"/>
      <c r="EC37" s="684"/>
    </row>
    <row r="38" spans="2:133" ht="11.25" customHeight="1" x14ac:dyDescent="0.2">
      <c r="B38" s="654" t="s">
        <v>340</v>
      </c>
      <c r="C38" s="655"/>
      <c r="D38" s="655"/>
      <c r="E38" s="655"/>
      <c r="F38" s="655"/>
      <c r="G38" s="655"/>
      <c r="H38" s="655"/>
      <c r="I38" s="655"/>
      <c r="J38" s="655"/>
      <c r="K38" s="655"/>
      <c r="L38" s="655"/>
      <c r="M38" s="655"/>
      <c r="N38" s="655"/>
      <c r="O38" s="655"/>
      <c r="P38" s="655"/>
      <c r="Q38" s="656"/>
      <c r="R38" s="657">
        <v>534087</v>
      </c>
      <c r="S38" s="658"/>
      <c r="T38" s="658"/>
      <c r="U38" s="658"/>
      <c r="V38" s="658"/>
      <c r="W38" s="658"/>
      <c r="X38" s="658"/>
      <c r="Y38" s="659"/>
      <c r="Z38" s="695">
        <v>1.3</v>
      </c>
      <c r="AA38" s="695"/>
      <c r="AB38" s="695"/>
      <c r="AC38" s="695"/>
      <c r="AD38" s="696" t="s">
        <v>140</v>
      </c>
      <c r="AE38" s="696"/>
      <c r="AF38" s="696"/>
      <c r="AG38" s="696"/>
      <c r="AH38" s="696"/>
      <c r="AI38" s="696"/>
      <c r="AJ38" s="696"/>
      <c r="AK38" s="696"/>
      <c r="AL38" s="660" t="s">
        <v>247</v>
      </c>
      <c r="AM38" s="661"/>
      <c r="AN38" s="661"/>
      <c r="AO38" s="697"/>
      <c r="AQ38" s="690" t="s">
        <v>341</v>
      </c>
      <c r="AR38" s="691"/>
      <c r="AS38" s="691"/>
      <c r="AT38" s="691"/>
      <c r="AU38" s="691"/>
      <c r="AV38" s="691"/>
      <c r="AW38" s="691"/>
      <c r="AX38" s="691"/>
      <c r="AY38" s="692"/>
      <c r="AZ38" s="657">
        <v>75410</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11382</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3262875</v>
      </c>
      <c r="CS38" s="658"/>
      <c r="CT38" s="658"/>
      <c r="CU38" s="658"/>
      <c r="CV38" s="658"/>
      <c r="CW38" s="658"/>
      <c r="CX38" s="658"/>
      <c r="CY38" s="659"/>
      <c r="CZ38" s="660">
        <v>8.6999999999999993</v>
      </c>
      <c r="DA38" s="672"/>
      <c r="DB38" s="672"/>
      <c r="DC38" s="673"/>
      <c r="DD38" s="663">
        <v>2761774</v>
      </c>
      <c r="DE38" s="658"/>
      <c r="DF38" s="658"/>
      <c r="DG38" s="658"/>
      <c r="DH38" s="658"/>
      <c r="DI38" s="658"/>
      <c r="DJ38" s="658"/>
      <c r="DK38" s="659"/>
      <c r="DL38" s="663">
        <v>2314582</v>
      </c>
      <c r="DM38" s="658"/>
      <c r="DN38" s="658"/>
      <c r="DO38" s="658"/>
      <c r="DP38" s="658"/>
      <c r="DQ38" s="658"/>
      <c r="DR38" s="658"/>
      <c r="DS38" s="658"/>
      <c r="DT38" s="658"/>
      <c r="DU38" s="658"/>
      <c r="DV38" s="659"/>
      <c r="DW38" s="660">
        <v>12.6</v>
      </c>
      <c r="DX38" s="672"/>
      <c r="DY38" s="672"/>
      <c r="DZ38" s="672"/>
      <c r="EA38" s="672"/>
      <c r="EB38" s="672"/>
      <c r="EC38" s="684"/>
    </row>
    <row r="39" spans="2:133" ht="11.25" customHeight="1" x14ac:dyDescent="0.2">
      <c r="B39" s="654" t="s">
        <v>344</v>
      </c>
      <c r="C39" s="655"/>
      <c r="D39" s="655"/>
      <c r="E39" s="655"/>
      <c r="F39" s="655"/>
      <c r="G39" s="655"/>
      <c r="H39" s="655"/>
      <c r="I39" s="655"/>
      <c r="J39" s="655"/>
      <c r="K39" s="655"/>
      <c r="L39" s="655"/>
      <c r="M39" s="655"/>
      <c r="N39" s="655"/>
      <c r="O39" s="655"/>
      <c r="P39" s="655"/>
      <c r="Q39" s="656"/>
      <c r="R39" s="657" t="s">
        <v>247</v>
      </c>
      <c r="S39" s="658"/>
      <c r="T39" s="658"/>
      <c r="U39" s="658"/>
      <c r="V39" s="658"/>
      <c r="W39" s="658"/>
      <c r="X39" s="658"/>
      <c r="Y39" s="659"/>
      <c r="Z39" s="695" t="s">
        <v>247</v>
      </c>
      <c r="AA39" s="695"/>
      <c r="AB39" s="695"/>
      <c r="AC39" s="695"/>
      <c r="AD39" s="696" t="s">
        <v>247</v>
      </c>
      <c r="AE39" s="696"/>
      <c r="AF39" s="696"/>
      <c r="AG39" s="696"/>
      <c r="AH39" s="696"/>
      <c r="AI39" s="696"/>
      <c r="AJ39" s="696"/>
      <c r="AK39" s="696"/>
      <c r="AL39" s="660" t="s">
        <v>140</v>
      </c>
      <c r="AM39" s="661"/>
      <c r="AN39" s="661"/>
      <c r="AO39" s="697"/>
      <c r="AQ39" s="690" t="s">
        <v>345</v>
      </c>
      <c r="AR39" s="691"/>
      <c r="AS39" s="691"/>
      <c r="AT39" s="691"/>
      <c r="AU39" s="691"/>
      <c r="AV39" s="691"/>
      <c r="AW39" s="691"/>
      <c r="AX39" s="691"/>
      <c r="AY39" s="692"/>
      <c r="AZ39" s="657">
        <v>38047</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16760</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2557769</v>
      </c>
      <c r="CS39" s="670"/>
      <c r="CT39" s="670"/>
      <c r="CU39" s="670"/>
      <c r="CV39" s="670"/>
      <c r="CW39" s="670"/>
      <c r="CX39" s="670"/>
      <c r="CY39" s="671"/>
      <c r="CZ39" s="660">
        <v>6.8</v>
      </c>
      <c r="DA39" s="672"/>
      <c r="DB39" s="672"/>
      <c r="DC39" s="673"/>
      <c r="DD39" s="663">
        <v>2556836</v>
      </c>
      <c r="DE39" s="670"/>
      <c r="DF39" s="670"/>
      <c r="DG39" s="670"/>
      <c r="DH39" s="670"/>
      <c r="DI39" s="670"/>
      <c r="DJ39" s="670"/>
      <c r="DK39" s="671"/>
      <c r="DL39" s="663" t="s">
        <v>140</v>
      </c>
      <c r="DM39" s="670"/>
      <c r="DN39" s="670"/>
      <c r="DO39" s="670"/>
      <c r="DP39" s="670"/>
      <c r="DQ39" s="670"/>
      <c r="DR39" s="670"/>
      <c r="DS39" s="670"/>
      <c r="DT39" s="670"/>
      <c r="DU39" s="670"/>
      <c r="DV39" s="671"/>
      <c r="DW39" s="660" t="s">
        <v>140</v>
      </c>
      <c r="DX39" s="672"/>
      <c r="DY39" s="672"/>
      <c r="DZ39" s="672"/>
      <c r="EA39" s="672"/>
      <c r="EB39" s="672"/>
      <c r="EC39" s="684"/>
    </row>
    <row r="40" spans="2:133" ht="11.25" customHeight="1" x14ac:dyDescent="0.2">
      <c r="B40" s="654" t="s">
        <v>348</v>
      </c>
      <c r="C40" s="655"/>
      <c r="D40" s="655"/>
      <c r="E40" s="655"/>
      <c r="F40" s="655"/>
      <c r="G40" s="655"/>
      <c r="H40" s="655"/>
      <c r="I40" s="655"/>
      <c r="J40" s="655"/>
      <c r="K40" s="655"/>
      <c r="L40" s="655"/>
      <c r="M40" s="655"/>
      <c r="N40" s="655"/>
      <c r="O40" s="655"/>
      <c r="P40" s="655"/>
      <c r="Q40" s="656"/>
      <c r="R40" s="657">
        <v>438787</v>
      </c>
      <c r="S40" s="658"/>
      <c r="T40" s="658"/>
      <c r="U40" s="658"/>
      <c r="V40" s="658"/>
      <c r="W40" s="658"/>
      <c r="X40" s="658"/>
      <c r="Y40" s="659"/>
      <c r="Z40" s="695">
        <v>1.1000000000000001</v>
      </c>
      <c r="AA40" s="695"/>
      <c r="AB40" s="695"/>
      <c r="AC40" s="695"/>
      <c r="AD40" s="696" t="s">
        <v>140</v>
      </c>
      <c r="AE40" s="696"/>
      <c r="AF40" s="696"/>
      <c r="AG40" s="696"/>
      <c r="AH40" s="696"/>
      <c r="AI40" s="696"/>
      <c r="AJ40" s="696"/>
      <c r="AK40" s="696"/>
      <c r="AL40" s="660" t="s">
        <v>140</v>
      </c>
      <c r="AM40" s="661"/>
      <c r="AN40" s="661"/>
      <c r="AO40" s="697"/>
      <c r="AQ40" s="690" t="s">
        <v>349</v>
      </c>
      <c r="AR40" s="691"/>
      <c r="AS40" s="691"/>
      <c r="AT40" s="691"/>
      <c r="AU40" s="691"/>
      <c r="AV40" s="691"/>
      <c r="AW40" s="691"/>
      <c r="AX40" s="691"/>
      <c r="AY40" s="692"/>
      <c r="AZ40" s="657">
        <v>13045</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114</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3000</v>
      </c>
      <c r="CS40" s="658"/>
      <c r="CT40" s="658"/>
      <c r="CU40" s="658"/>
      <c r="CV40" s="658"/>
      <c r="CW40" s="658"/>
      <c r="CX40" s="658"/>
      <c r="CY40" s="659"/>
      <c r="CZ40" s="660">
        <v>0</v>
      </c>
      <c r="DA40" s="672"/>
      <c r="DB40" s="672"/>
      <c r="DC40" s="673"/>
      <c r="DD40" s="663" t="s">
        <v>140</v>
      </c>
      <c r="DE40" s="658"/>
      <c r="DF40" s="658"/>
      <c r="DG40" s="658"/>
      <c r="DH40" s="658"/>
      <c r="DI40" s="658"/>
      <c r="DJ40" s="658"/>
      <c r="DK40" s="659"/>
      <c r="DL40" s="663" t="s">
        <v>140</v>
      </c>
      <c r="DM40" s="658"/>
      <c r="DN40" s="658"/>
      <c r="DO40" s="658"/>
      <c r="DP40" s="658"/>
      <c r="DQ40" s="658"/>
      <c r="DR40" s="658"/>
      <c r="DS40" s="658"/>
      <c r="DT40" s="658"/>
      <c r="DU40" s="658"/>
      <c r="DV40" s="659"/>
      <c r="DW40" s="660" t="s">
        <v>140</v>
      </c>
      <c r="DX40" s="672"/>
      <c r="DY40" s="672"/>
      <c r="DZ40" s="672"/>
      <c r="EA40" s="672"/>
      <c r="EB40" s="672"/>
      <c r="EC40" s="684"/>
    </row>
    <row r="41" spans="2:133" ht="11.25" customHeight="1" x14ac:dyDescent="0.2">
      <c r="B41" s="638" t="s">
        <v>353</v>
      </c>
      <c r="C41" s="639"/>
      <c r="D41" s="639"/>
      <c r="E41" s="639"/>
      <c r="F41" s="639"/>
      <c r="G41" s="639"/>
      <c r="H41" s="639"/>
      <c r="I41" s="639"/>
      <c r="J41" s="639"/>
      <c r="K41" s="639"/>
      <c r="L41" s="639"/>
      <c r="M41" s="639"/>
      <c r="N41" s="639"/>
      <c r="O41" s="639"/>
      <c r="P41" s="639"/>
      <c r="Q41" s="640"/>
      <c r="R41" s="641">
        <v>40517222</v>
      </c>
      <c r="S41" s="682"/>
      <c r="T41" s="682"/>
      <c r="U41" s="682"/>
      <c r="V41" s="682"/>
      <c r="W41" s="682"/>
      <c r="X41" s="682"/>
      <c r="Y41" s="685"/>
      <c r="Z41" s="686">
        <v>100</v>
      </c>
      <c r="AA41" s="686"/>
      <c r="AB41" s="686"/>
      <c r="AC41" s="686"/>
      <c r="AD41" s="687">
        <v>17920834</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780129</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140</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140</v>
      </c>
      <c r="CS41" s="670"/>
      <c r="CT41" s="670"/>
      <c r="CU41" s="670"/>
      <c r="CV41" s="670"/>
      <c r="CW41" s="670"/>
      <c r="CX41" s="670"/>
      <c r="CY41" s="671"/>
      <c r="CZ41" s="660" t="s">
        <v>247</v>
      </c>
      <c r="DA41" s="672"/>
      <c r="DB41" s="672"/>
      <c r="DC41" s="673"/>
      <c r="DD41" s="663" t="s">
        <v>140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357</v>
      </c>
      <c r="AR42" s="703"/>
      <c r="AS42" s="703"/>
      <c r="AT42" s="703"/>
      <c r="AU42" s="703"/>
      <c r="AV42" s="703"/>
      <c r="AW42" s="703"/>
      <c r="AX42" s="703"/>
      <c r="AY42" s="704"/>
      <c r="AZ42" s="641">
        <v>2469701</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323</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1750621</v>
      </c>
      <c r="CS42" s="670"/>
      <c r="CT42" s="670"/>
      <c r="CU42" s="670"/>
      <c r="CV42" s="670"/>
      <c r="CW42" s="670"/>
      <c r="CX42" s="670"/>
      <c r="CY42" s="671"/>
      <c r="CZ42" s="660">
        <v>4.7</v>
      </c>
      <c r="DA42" s="672"/>
      <c r="DB42" s="672"/>
      <c r="DC42" s="673"/>
      <c r="DD42" s="663">
        <v>736174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360</v>
      </c>
      <c r="CD43" s="654" t="s">
        <v>361</v>
      </c>
      <c r="CE43" s="655"/>
      <c r="CF43" s="655"/>
      <c r="CG43" s="655"/>
      <c r="CH43" s="655"/>
      <c r="CI43" s="655"/>
      <c r="CJ43" s="655"/>
      <c r="CK43" s="655"/>
      <c r="CL43" s="655"/>
      <c r="CM43" s="655"/>
      <c r="CN43" s="655"/>
      <c r="CO43" s="655"/>
      <c r="CP43" s="655"/>
      <c r="CQ43" s="656"/>
      <c r="CR43" s="657">
        <v>48048</v>
      </c>
      <c r="CS43" s="670"/>
      <c r="CT43" s="670"/>
      <c r="CU43" s="670"/>
      <c r="CV43" s="670"/>
      <c r="CW43" s="670"/>
      <c r="CX43" s="670"/>
      <c r="CY43" s="671"/>
      <c r="CZ43" s="660">
        <v>0.1</v>
      </c>
      <c r="DA43" s="672"/>
      <c r="DB43" s="672"/>
      <c r="DC43" s="673"/>
      <c r="DD43" s="663">
        <v>48048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1750621</v>
      </c>
      <c r="CS44" s="658"/>
      <c r="CT44" s="658"/>
      <c r="CU44" s="658"/>
      <c r="CV44" s="658"/>
      <c r="CW44" s="658"/>
      <c r="CX44" s="658"/>
      <c r="CY44" s="659"/>
      <c r="CZ44" s="660">
        <v>4.7</v>
      </c>
      <c r="DA44" s="661"/>
      <c r="DB44" s="661"/>
      <c r="DC44" s="662"/>
      <c r="DD44" s="663">
        <v>736174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496814</v>
      </c>
      <c r="CS45" s="670"/>
      <c r="CT45" s="670"/>
      <c r="CU45" s="670"/>
      <c r="CV45" s="670"/>
      <c r="CW45" s="670"/>
      <c r="CX45" s="670"/>
      <c r="CY45" s="671"/>
      <c r="CZ45" s="660">
        <v>1.3</v>
      </c>
      <c r="DA45" s="672"/>
      <c r="DB45" s="672"/>
      <c r="DC45" s="673"/>
      <c r="DD45" s="663">
        <v>35296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366</v>
      </c>
      <c r="CG46" s="655"/>
      <c r="CH46" s="655"/>
      <c r="CI46" s="655"/>
      <c r="CJ46" s="655"/>
      <c r="CK46" s="655"/>
      <c r="CL46" s="655"/>
      <c r="CM46" s="655"/>
      <c r="CN46" s="655"/>
      <c r="CO46" s="655"/>
      <c r="CP46" s="655"/>
      <c r="CQ46" s="656"/>
      <c r="CR46" s="657">
        <v>1253807</v>
      </c>
      <c r="CS46" s="658"/>
      <c r="CT46" s="658"/>
      <c r="CU46" s="658"/>
      <c r="CV46" s="658"/>
      <c r="CW46" s="658"/>
      <c r="CX46" s="658"/>
      <c r="CY46" s="659"/>
      <c r="CZ46" s="660">
        <v>3.3</v>
      </c>
      <c r="DA46" s="661"/>
      <c r="DB46" s="661"/>
      <c r="DC46" s="662"/>
      <c r="DD46" s="663">
        <v>700878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367</v>
      </c>
      <c r="CG47" s="655"/>
      <c r="CH47" s="655"/>
      <c r="CI47" s="655"/>
      <c r="CJ47" s="655"/>
      <c r="CK47" s="655"/>
      <c r="CL47" s="655"/>
      <c r="CM47" s="655"/>
      <c r="CN47" s="655"/>
      <c r="CO47" s="655"/>
      <c r="CP47" s="655"/>
      <c r="CQ47" s="656"/>
      <c r="CR47" s="657" t="s">
        <v>140</v>
      </c>
      <c r="CS47" s="670"/>
      <c r="CT47" s="670"/>
      <c r="CU47" s="670"/>
      <c r="CV47" s="670"/>
      <c r="CW47" s="670"/>
      <c r="CX47" s="670"/>
      <c r="CY47" s="671"/>
      <c r="CZ47" s="660" t="s">
        <v>140</v>
      </c>
      <c r="DA47" s="672"/>
      <c r="DB47" s="672"/>
      <c r="DC47" s="673"/>
      <c r="DD47" s="663" t="s">
        <v>140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368</v>
      </c>
      <c r="CG48" s="655"/>
      <c r="CH48" s="655"/>
      <c r="CI48" s="655"/>
      <c r="CJ48" s="655"/>
      <c r="CK48" s="655"/>
      <c r="CL48" s="655"/>
      <c r="CM48" s="655"/>
      <c r="CN48" s="655"/>
      <c r="CO48" s="655"/>
      <c r="CP48" s="655"/>
      <c r="CQ48" s="656"/>
      <c r="CR48" s="657" t="s">
        <v>140</v>
      </c>
      <c r="CS48" s="658"/>
      <c r="CT48" s="658"/>
      <c r="CU48" s="658"/>
      <c r="CV48" s="658"/>
      <c r="CW48" s="658"/>
      <c r="CX48" s="658"/>
      <c r="CY48" s="659"/>
      <c r="CZ48" s="660" t="s">
        <v>140</v>
      </c>
      <c r="DA48" s="661"/>
      <c r="DB48" s="661"/>
      <c r="DC48" s="662"/>
      <c r="DD48" s="663" t="s">
        <v>140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369</v>
      </c>
      <c r="CE49" s="639"/>
      <c r="CF49" s="639"/>
      <c r="CG49" s="639"/>
      <c r="CH49" s="639"/>
      <c r="CI49" s="639"/>
      <c r="CJ49" s="639"/>
      <c r="CK49" s="639"/>
      <c r="CL49" s="639"/>
      <c r="CM49" s="639"/>
      <c r="CN49" s="639"/>
      <c r="CO49" s="639"/>
      <c r="CP49" s="639"/>
      <c r="CQ49" s="640"/>
      <c r="CR49" s="641">
        <v>37579090</v>
      </c>
      <c r="CS49" s="642"/>
      <c r="CT49" s="642"/>
      <c r="CU49" s="642"/>
      <c r="CV49" s="642"/>
      <c r="CW49" s="642"/>
      <c r="CX49" s="642"/>
      <c r="CY49" s="643"/>
      <c r="CZ49" s="644">
        <v>100</v>
      </c>
      <c r="DA49" s="645"/>
      <c r="DB49" s="645"/>
      <c r="DC49" s="646"/>
      <c r="DD49" s="647">
        <v>23244022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XxLg2D1fBSBXFaGVj3wAD/rSL+B+aTKj7FaOJheR7cgf+OTgcmUMIbiUi8B8LzME48ogXzRYYIklinwyB5OqQ==" saltValue="XKqSghF7lwvprtVu3n5u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392</v>
      </c>
      <c r="C7" s="1084"/>
      <c r="D7" s="1084"/>
      <c r="E7" s="1084"/>
      <c r="F7" s="1084"/>
      <c r="G7" s="1084"/>
      <c r="H7" s="1084"/>
      <c r="I7" s="1084"/>
      <c r="J7" s="1084"/>
      <c r="K7" s="1084"/>
      <c r="L7" s="1084"/>
      <c r="M7" s="1084"/>
      <c r="N7" s="1084"/>
      <c r="O7" s="1084"/>
      <c r="P7" s="1085"/>
      <c r="Q7" s="1138">
        <v>40547</v>
      </c>
      <c r="R7" s="1139"/>
      <c r="S7" s="1139"/>
      <c r="T7" s="1139"/>
      <c r="U7" s="1139"/>
      <c r="V7" s="1139">
        <v>37608</v>
      </c>
      <c r="W7" s="1139"/>
      <c r="X7" s="1139"/>
      <c r="Y7" s="1139"/>
      <c r="Z7" s="1139"/>
      <c r="AA7" s="1139">
        <v>2938</v>
      </c>
      <c r="AB7" s="1139"/>
      <c r="AC7" s="1139"/>
      <c r="AD7" s="1139"/>
      <c r="AE7" s="1140"/>
      <c r="AF7" s="1141">
        <v>2886</v>
      </c>
      <c r="AG7" s="1142"/>
      <c r="AH7" s="1142"/>
      <c r="AI7" s="1142"/>
      <c r="AJ7" s="1143"/>
      <c r="AK7" s="1144">
        <v>1833</v>
      </c>
      <c r="AL7" s="1145"/>
      <c r="AM7" s="1145"/>
      <c r="AN7" s="1145"/>
      <c r="AO7" s="1145"/>
      <c r="AP7" s="1145">
        <v>18760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607</v>
      </c>
      <c r="BS7" s="1135" t="s">
        <v>608</v>
      </c>
      <c r="BT7" s="1136"/>
      <c r="BU7" s="1136"/>
      <c r="BV7" s="1136"/>
      <c r="BW7" s="1136"/>
      <c r="BX7" s="1136"/>
      <c r="BY7" s="1136"/>
      <c r="BZ7" s="1136"/>
      <c r="CA7" s="1136"/>
      <c r="CB7" s="1136"/>
      <c r="CC7" s="1136"/>
      <c r="CD7" s="1136"/>
      <c r="CE7" s="1136"/>
      <c r="CF7" s="1136"/>
      <c r="CG7" s="1148"/>
      <c r="CH7" s="1132">
        <v>0</v>
      </c>
      <c r="CI7" s="1133"/>
      <c r="CJ7" s="1133"/>
      <c r="CK7" s="1133"/>
      <c r="CL7" s="1134"/>
      <c r="CM7" s="1132">
        <v>41</v>
      </c>
      <c r="CN7" s="1133"/>
      <c r="CO7" s="1133"/>
      <c r="CP7" s="1133"/>
      <c r="CQ7" s="1134"/>
      <c r="CR7" s="1132">
        <v>5</v>
      </c>
      <c r="CS7" s="1133"/>
      <c r="CT7" s="1133"/>
      <c r="CU7" s="1133"/>
      <c r="CV7" s="1134"/>
      <c r="CW7" s="1132" t="s">
        <v>589</v>
      </c>
      <c r="CX7" s="1133"/>
      <c r="CY7" s="1133"/>
      <c r="CZ7" s="1133"/>
      <c r="DA7" s="1134"/>
      <c r="DB7" s="1132" t="s">
        <v>611</v>
      </c>
      <c r="DC7" s="1133"/>
      <c r="DD7" s="1133"/>
      <c r="DE7" s="1133"/>
      <c r="DF7" s="1134"/>
      <c r="DG7" s="1132" t="s">
        <v>602</v>
      </c>
      <c r="DH7" s="1133"/>
      <c r="DI7" s="1133"/>
      <c r="DJ7" s="1133"/>
      <c r="DK7" s="1134"/>
      <c r="DL7" s="1132" t="s">
        <v>589</v>
      </c>
      <c r="DM7" s="1133"/>
      <c r="DN7" s="1133"/>
      <c r="DO7" s="1133"/>
      <c r="DP7" s="1134"/>
      <c r="DQ7" s="1132" t="s">
        <v>589</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609</v>
      </c>
      <c r="BT8" s="1029"/>
      <c r="BU8" s="1029"/>
      <c r="BV8" s="1029"/>
      <c r="BW8" s="1029"/>
      <c r="BX8" s="1029"/>
      <c r="BY8" s="1029"/>
      <c r="BZ8" s="1029"/>
      <c r="CA8" s="1029"/>
      <c r="CB8" s="1029"/>
      <c r="CC8" s="1029"/>
      <c r="CD8" s="1029"/>
      <c r="CE8" s="1029"/>
      <c r="CF8" s="1029"/>
      <c r="CG8" s="1050"/>
      <c r="CH8" s="1025">
        <v>1508</v>
      </c>
      <c r="CI8" s="1026"/>
      <c r="CJ8" s="1026"/>
      <c r="CK8" s="1026"/>
      <c r="CL8" s="1027"/>
      <c r="CM8" s="1025">
        <v>34181</v>
      </c>
      <c r="CN8" s="1026"/>
      <c r="CO8" s="1026"/>
      <c r="CP8" s="1026"/>
      <c r="CQ8" s="1027"/>
      <c r="CR8" s="1025">
        <v>331</v>
      </c>
      <c r="CS8" s="1026"/>
      <c r="CT8" s="1026"/>
      <c r="CU8" s="1026"/>
      <c r="CV8" s="1027"/>
      <c r="CW8" s="1025" t="s">
        <v>589</v>
      </c>
      <c r="CX8" s="1026"/>
      <c r="CY8" s="1026"/>
      <c r="CZ8" s="1026"/>
      <c r="DA8" s="1027"/>
      <c r="DB8" s="1025">
        <v>1400</v>
      </c>
      <c r="DC8" s="1026"/>
      <c r="DD8" s="1026"/>
      <c r="DE8" s="1026"/>
      <c r="DF8" s="1027"/>
      <c r="DG8" s="1025" t="s">
        <v>589</v>
      </c>
      <c r="DH8" s="1026"/>
      <c r="DI8" s="1026"/>
      <c r="DJ8" s="1026"/>
      <c r="DK8" s="1027"/>
      <c r="DL8" s="1025" t="s">
        <v>612</v>
      </c>
      <c r="DM8" s="1026"/>
      <c r="DN8" s="1026"/>
      <c r="DO8" s="1026"/>
      <c r="DP8" s="1027"/>
      <c r="DQ8" s="1025" t="s">
        <v>613</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394</v>
      </c>
      <c r="B23" s="973" t="s">
        <v>395</v>
      </c>
      <c r="C23" s="974"/>
      <c r="D23" s="974"/>
      <c r="E23" s="974"/>
      <c r="F23" s="974"/>
      <c r="G23" s="974"/>
      <c r="H23" s="974"/>
      <c r="I23" s="974"/>
      <c r="J23" s="974"/>
      <c r="K23" s="974"/>
      <c r="L23" s="974"/>
      <c r="M23" s="974"/>
      <c r="N23" s="974"/>
      <c r="O23" s="974"/>
      <c r="P23" s="984"/>
      <c r="Q23" s="1103">
        <v>40517</v>
      </c>
      <c r="R23" s="1097"/>
      <c r="S23" s="1097"/>
      <c r="T23" s="1097"/>
      <c r="U23" s="1097"/>
      <c r="V23" s="1097">
        <v>37579</v>
      </c>
      <c r="W23" s="1097"/>
      <c r="X23" s="1097"/>
      <c r="Y23" s="1097"/>
      <c r="Z23" s="1097"/>
      <c r="AA23" s="1097">
        <v>2938</v>
      </c>
      <c r="AB23" s="1097"/>
      <c r="AC23" s="1097"/>
      <c r="AD23" s="1097"/>
      <c r="AE23" s="1104"/>
      <c r="AF23" s="1105">
        <v>2886</v>
      </c>
      <c r="AG23" s="1097"/>
      <c r="AH23" s="1097"/>
      <c r="AI23" s="1097"/>
      <c r="AJ23" s="1106"/>
      <c r="AK23" s="1107"/>
      <c r="AL23" s="1108"/>
      <c r="AM23" s="1108"/>
      <c r="AN23" s="1108"/>
      <c r="AO23" s="1108"/>
      <c r="AP23" s="1097">
        <v>18760</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407</v>
      </c>
      <c r="C28" s="1084"/>
      <c r="D28" s="1084"/>
      <c r="E28" s="1084"/>
      <c r="F28" s="1084"/>
      <c r="G28" s="1084"/>
      <c r="H28" s="1084"/>
      <c r="I28" s="1084"/>
      <c r="J28" s="1084"/>
      <c r="K28" s="1084"/>
      <c r="L28" s="1084"/>
      <c r="M28" s="1084"/>
      <c r="N28" s="1084"/>
      <c r="O28" s="1084"/>
      <c r="P28" s="1085"/>
      <c r="Q28" s="1086">
        <v>9004</v>
      </c>
      <c r="R28" s="1087"/>
      <c r="S28" s="1087"/>
      <c r="T28" s="1087"/>
      <c r="U28" s="1087"/>
      <c r="V28" s="1087">
        <v>8692</v>
      </c>
      <c r="W28" s="1087"/>
      <c r="X28" s="1087"/>
      <c r="Y28" s="1087"/>
      <c r="Z28" s="1087"/>
      <c r="AA28" s="1087">
        <v>312</v>
      </c>
      <c r="AB28" s="1087"/>
      <c r="AC28" s="1087"/>
      <c r="AD28" s="1087"/>
      <c r="AE28" s="1088"/>
      <c r="AF28" s="1089">
        <v>312</v>
      </c>
      <c r="AG28" s="1087"/>
      <c r="AH28" s="1087"/>
      <c r="AI28" s="1087"/>
      <c r="AJ28" s="1090"/>
      <c r="AK28" s="1078">
        <v>1026</v>
      </c>
      <c r="AL28" s="1079"/>
      <c r="AM28" s="1079"/>
      <c r="AN28" s="1079"/>
      <c r="AO28" s="1079"/>
      <c r="AP28" s="1079" t="s">
        <v>588</v>
      </c>
      <c r="AQ28" s="1079"/>
      <c r="AR28" s="1079"/>
      <c r="AS28" s="1079"/>
      <c r="AT28" s="1079"/>
      <c r="AU28" s="1079" t="s">
        <v>589</v>
      </c>
      <c r="AV28" s="1079"/>
      <c r="AW28" s="1079"/>
      <c r="AX28" s="1079"/>
      <c r="AY28" s="1079"/>
      <c r="AZ28" s="1080" t="s">
        <v>589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408</v>
      </c>
      <c r="C29" s="1067"/>
      <c r="D29" s="1067"/>
      <c r="E29" s="1067"/>
      <c r="F29" s="1067"/>
      <c r="G29" s="1067"/>
      <c r="H29" s="1067"/>
      <c r="I29" s="1067"/>
      <c r="J29" s="1067"/>
      <c r="K29" s="1067"/>
      <c r="L29" s="1067"/>
      <c r="M29" s="1067"/>
      <c r="N29" s="1067"/>
      <c r="O29" s="1067"/>
      <c r="P29" s="1068"/>
      <c r="Q29" s="1074">
        <v>7586</v>
      </c>
      <c r="R29" s="1075"/>
      <c r="S29" s="1075"/>
      <c r="T29" s="1075"/>
      <c r="U29" s="1075"/>
      <c r="V29" s="1075">
        <v>7109</v>
      </c>
      <c r="W29" s="1075"/>
      <c r="X29" s="1075"/>
      <c r="Y29" s="1075"/>
      <c r="Z29" s="1075"/>
      <c r="AA29" s="1075">
        <v>477</v>
      </c>
      <c r="AB29" s="1075"/>
      <c r="AC29" s="1075"/>
      <c r="AD29" s="1075"/>
      <c r="AE29" s="1076"/>
      <c r="AF29" s="1071">
        <v>474</v>
      </c>
      <c r="AG29" s="1072"/>
      <c r="AH29" s="1072"/>
      <c r="AI29" s="1072"/>
      <c r="AJ29" s="1073"/>
      <c r="AK29" s="1016">
        <v>1539</v>
      </c>
      <c r="AL29" s="1007"/>
      <c r="AM29" s="1007"/>
      <c r="AN29" s="1007"/>
      <c r="AO29" s="1007"/>
      <c r="AP29" s="1007" t="s">
        <v>589</v>
      </c>
      <c r="AQ29" s="1007"/>
      <c r="AR29" s="1007"/>
      <c r="AS29" s="1007"/>
      <c r="AT29" s="1007"/>
      <c r="AU29" s="1007" t="s">
        <v>589</v>
      </c>
      <c r="AV29" s="1007"/>
      <c r="AW29" s="1007"/>
      <c r="AX29" s="1007"/>
      <c r="AY29" s="1007"/>
      <c r="AZ29" s="1077" t="s">
        <v>589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409</v>
      </c>
      <c r="C30" s="1067"/>
      <c r="D30" s="1067"/>
      <c r="E30" s="1067"/>
      <c r="F30" s="1067"/>
      <c r="G30" s="1067"/>
      <c r="H30" s="1067"/>
      <c r="I30" s="1067"/>
      <c r="J30" s="1067"/>
      <c r="K30" s="1067"/>
      <c r="L30" s="1067"/>
      <c r="M30" s="1067"/>
      <c r="N30" s="1067"/>
      <c r="O30" s="1067"/>
      <c r="P30" s="1068"/>
      <c r="Q30" s="1074">
        <v>2437</v>
      </c>
      <c r="R30" s="1075"/>
      <c r="S30" s="1075"/>
      <c r="T30" s="1075"/>
      <c r="U30" s="1075"/>
      <c r="V30" s="1075">
        <v>2373</v>
      </c>
      <c r="W30" s="1075"/>
      <c r="X30" s="1075"/>
      <c r="Y30" s="1075"/>
      <c r="Z30" s="1075"/>
      <c r="AA30" s="1075">
        <v>64</v>
      </c>
      <c r="AB30" s="1075"/>
      <c r="AC30" s="1075"/>
      <c r="AD30" s="1075"/>
      <c r="AE30" s="1076"/>
      <c r="AF30" s="1071">
        <v>59</v>
      </c>
      <c r="AG30" s="1072"/>
      <c r="AH30" s="1072"/>
      <c r="AI30" s="1072"/>
      <c r="AJ30" s="1073"/>
      <c r="AK30" s="1016">
        <v>1169</v>
      </c>
      <c r="AL30" s="1007"/>
      <c r="AM30" s="1007"/>
      <c r="AN30" s="1007"/>
      <c r="AO30" s="1007"/>
      <c r="AP30" s="1007" t="s">
        <v>588</v>
      </c>
      <c r="AQ30" s="1007"/>
      <c r="AR30" s="1007"/>
      <c r="AS30" s="1007"/>
      <c r="AT30" s="1007"/>
      <c r="AU30" s="1007" t="s">
        <v>590</v>
      </c>
      <c r="AV30" s="1007"/>
      <c r="AW30" s="1007"/>
      <c r="AX30" s="1007"/>
      <c r="AY30" s="1007"/>
      <c r="AZ30" s="1077" t="s">
        <v>589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410</v>
      </c>
      <c r="C31" s="1067"/>
      <c r="D31" s="1067"/>
      <c r="E31" s="1067"/>
      <c r="F31" s="1067"/>
      <c r="G31" s="1067"/>
      <c r="H31" s="1067"/>
      <c r="I31" s="1067"/>
      <c r="J31" s="1067"/>
      <c r="K31" s="1067"/>
      <c r="L31" s="1067"/>
      <c r="M31" s="1067"/>
      <c r="N31" s="1067"/>
      <c r="O31" s="1067"/>
      <c r="P31" s="1068"/>
      <c r="Q31" s="1074">
        <v>1498</v>
      </c>
      <c r="R31" s="1075"/>
      <c r="S31" s="1075"/>
      <c r="T31" s="1075"/>
      <c r="U31" s="1075"/>
      <c r="V31" s="1075">
        <v>1393</v>
      </c>
      <c r="W31" s="1075"/>
      <c r="X31" s="1075"/>
      <c r="Y31" s="1075"/>
      <c r="Z31" s="1075"/>
      <c r="AA31" s="1075">
        <v>106</v>
      </c>
      <c r="AB31" s="1075"/>
      <c r="AC31" s="1075"/>
      <c r="AD31" s="1075"/>
      <c r="AE31" s="1076"/>
      <c r="AF31" s="1071">
        <v>496</v>
      </c>
      <c r="AG31" s="1072"/>
      <c r="AH31" s="1072"/>
      <c r="AI31" s="1072"/>
      <c r="AJ31" s="1073"/>
      <c r="AK31" s="1016">
        <v>368</v>
      </c>
      <c r="AL31" s="1007"/>
      <c r="AM31" s="1007"/>
      <c r="AN31" s="1007"/>
      <c r="AO31" s="1007"/>
      <c r="AP31" s="1007">
        <v>5807</v>
      </c>
      <c r="AQ31" s="1007"/>
      <c r="AR31" s="1007"/>
      <c r="AS31" s="1007"/>
      <c r="AT31" s="1007"/>
      <c r="AU31" s="1007">
        <v>2392</v>
      </c>
      <c r="AV31" s="1007"/>
      <c r="AW31" s="1007"/>
      <c r="AX31" s="1007"/>
      <c r="AY31" s="1007"/>
      <c r="AZ31" s="1077" t="s">
        <v>589</v>
      </c>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412</v>
      </c>
      <c r="C32" s="1067"/>
      <c r="D32" s="1067"/>
      <c r="E32" s="1067"/>
      <c r="F32" s="1067"/>
      <c r="G32" s="1067"/>
      <c r="H32" s="1067"/>
      <c r="I32" s="1067"/>
      <c r="J32" s="1067"/>
      <c r="K32" s="1067"/>
      <c r="L32" s="1067"/>
      <c r="M32" s="1067"/>
      <c r="N32" s="1067"/>
      <c r="O32" s="1067"/>
      <c r="P32" s="1068"/>
      <c r="Q32" s="1074">
        <v>143</v>
      </c>
      <c r="R32" s="1075"/>
      <c r="S32" s="1075"/>
      <c r="T32" s="1075"/>
      <c r="U32" s="1075"/>
      <c r="V32" s="1075">
        <v>143</v>
      </c>
      <c r="W32" s="1075"/>
      <c r="X32" s="1075"/>
      <c r="Y32" s="1075"/>
      <c r="Z32" s="1075"/>
      <c r="AA32" s="1075">
        <v>0</v>
      </c>
      <c r="AB32" s="1075"/>
      <c r="AC32" s="1075"/>
      <c r="AD32" s="1075"/>
      <c r="AE32" s="1076"/>
      <c r="AF32" s="1071">
        <v>0</v>
      </c>
      <c r="AG32" s="1072"/>
      <c r="AH32" s="1072"/>
      <c r="AI32" s="1072"/>
      <c r="AJ32" s="1073"/>
      <c r="AK32" s="1016">
        <v>143</v>
      </c>
      <c r="AL32" s="1007"/>
      <c r="AM32" s="1007"/>
      <c r="AN32" s="1007"/>
      <c r="AO32" s="1007"/>
      <c r="AP32" s="1007" t="s">
        <v>589</v>
      </c>
      <c r="AQ32" s="1007"/>
      <c r="AR32" s="1007"/>
      <c r="AS32" s="1007"/>
      <c r="AT32" s="1007"/>
      <c r="AU32" s="1007" t="s">
        <v>591</v>
      </c>
      <c r="AV32" s="1007"/>
      <c r="AW32" s="1007"/>
      <c r="AX32" s="1007"/>
      <c r="AY32" s="1007"/>
      <c r="AZ32" s="1077" t="s">
        <v>588</v>
      </c>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394</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1342</v>
      </c>
      <c r="AG63" s="995"/>
      <c r="AH63" s="995"/>
      <c r="AI63" s="995"/>
      <c r="AJ63" s="1058"/>
      <c r="AK63" s="1059"/>
      <c r="AL63" s="999"/>
      <c r="AM63" s="999"/>
      <c r="AN63" s="999"/>
      <c r="AO63" s="999"/>
      <c r="AP63" s="995">
        <v>5807</v>
      </c>
      <c r="AQ63" s="995"/>
      <c r="AR63" s="995"/>
      <c r="AS63" s="995"/>
      <c r="AT63" s="995"/>
      <c r="AU63" s="995">
        <v>2392</v>
      </c>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592</v>
      </c>
      <c r="C68" s="1022"/>
      <c r="D68" s="1022"/>
      <c r="E68" s="1022"/>
      <c r="F68" s="1022"/>
      <c r="G68" s="1022"/>
      <c r="H68" s="1022"/>
      <c r="I68" s="1022"/>
      <c r="J68" s="1022"/>
      <c r="K68" s="1022"/>
      <c r="L68" s="1022"/>
      <c r="M68" s="1022"/>
      <c r="N68" s="1022"/>
      <c r="O68" s="1022"/>
      <c r="P68" s="1023"/>
      <c r="Q68" s="1024">
        <v>121</v>
      </c>
      <c r="R68" s="1018"/>
      <c r="S68" s="1018"/>
      <c r="T68" s="1018"/>
      <c r="U68" s="1018"/>
      <c r="V68" s="1018">
        <v>108</v>
      </c>
      <c r="W68" s="1018"/>
      <c r="X68" s="1018"/>
      <c r="Y68" s="1018"/>
      <c r="Z68" s="1018"/>
      <c r="AA68" s="1018">
        <v>13</v>
      </c>
      <c r="AB68" s="1018"/>
      <c r="AC68" s="1018"/>
      <c r="AD68" s="1018"/>
      <c r="AE68" s="1018"/>
      <c r="AF68" s="1018">
        <v>13</v>
      </c>
      <c r="AG68" s="1018"/>
      <c r="AH68" s="1018"/>
      <c r="AI68" s="1018"/>
      <c r="AJ68" s="1018"/>
      <c r="AK68" s="1018">
        <v>17</v>
      </c>
      <c r="AL68" s="1018"/>
      <c r="AM68" s="1018"/>
      <c r="AN68" s="1018"/>
      <c r="AO68" s="1018"/>
      <c r="AP68" s="1018" t="s">
        <v>602</v>
      </c>
      <c r="AQ68" s="1018"/>
      <c r="AR68" s="1018"/>
      <c r="AS68" s="1018"/>
      <c r="AT68" s="1018"/>
      <c r="AU68" s="1018" t="s">
        <v>589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593</v>
      </c>
      <c r="C69" s="1011"/>
      <c r="D69" s="1011"/>
      <c r="E69" s="1011"/>
      <c r="F69" s="1011"/>
      <c r="G69" s="1011"/>
      <c r="H69" s="1011"/>
      <c r="I69" s="1011"/>
      <c r="J69" s="1011"/>
      <c r="K69" s="1011"/>
      <c r="L69" s="1011"/>
      <c r="M69" s="1011"/>
      <c r="N69" s="1011"/>
      <c r="O69" s="1011"/>
      <c r="P69" s="1012"/>
      <c r="Q69" s="1013">
        <v>5824</v>
      </c>
      <c r="R69" s="1007"/>
      <c r="S69" s="1007"/>
      <c r="T69" s="1007"/>
      <c r="U69" s="1007"/>
      <c r="V69" s="1007">
        <v>5510</v>
      </c>
      <c r="W69" s="1007"/>
      <c r="X69" s="1007"/>
      <c r="Y69" s="1007"/>
      <c r="Z69" s="1007"/>
      <c r="AA69" s="1007">
        <v>314</v>
      </c>
      <c r="AB69" s="1007"/>
      <c r="AC69" s="1007"/>
      <c r="AD69" s="1007"/>
      <c r="AE69" s="1007"/>
      <c r="AF69" s="1007">
        <v>163</v>
      </c>
      <c r="AG69" s="1007"/>
      <c r="AH69" s="1007"/>
      <c r="AI69" s="1007"/>
      <c r="AJ69" s="1007"/>
      <c r="AK69" s="1007">
        <v>525</v>
      </c>
      <c r="AL69" s="1007"/>
      <c r="AM69" s="1007"/>
      <c r="AN69" s="1007"/>
      <c r="AO69" s="1007"/>
      <c r="AP69" s="1007">
        <v>5506</v>
      </c>
      <c r="AQ69" s="1007"/>
      <c r="AR69" s="1007"/>
      <c r="AS69" s="1007"/>
      <c r="AT69" s="1007"/>
      <c r="AU69" s="1007">
        <v>1299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594</v>
      </c>
      <c r="C70" s="1011"/>
      <c r="D70" s="1011"/>
      <c r="E70" s="1011"/>
      <c r="F70" s="1011"/>
      <c r="G70" s="1011"/>
      <c r="H70" s="1011"/>
      <c r="I70" s="1011"/>
      <c r="J70" s="1011"/>
      <c r="K70" s="1011"/>
      <c r="L70" s="1011"/>
      <c r="M70" s="1011"/>
      <c r="N70" s="1011"/>
      <c r="O70" s="1011"/>
      <c r="P70" s="1012"/>
      <c r="Q70" s="1013">
        <v>9647</v>
      </c>
      <c r="R70" s="1007"/>
      <c r="S70" s="1007"/>
      <c r="T70" s="1007"/>
      <c r="U70" s="1007"/>
      <c r="V70" s="1007">
        <v>9534</v>
      </c>
      <c r="W70" s="1007"/>
      <c r="X70" s="1007"/>
      <c r="Y70" s="1007"/>
      <c r="Z70" s="1007"/>
      <c r="AA70" s="1007">
        <v>113</v>
      </c>
      <c r="AB70" s="1007"/>
      <c r="AC70" s="1007"/>
      <c r="AD70" s="1007"/>
      <c r="AE70" s="1007"/>
      <c r="AF70" s="1007">
        <v>113</v>
      </c>
      <c r="AG70" s="1007"/>
      <c r="AH70" s="1007"/>
      <c r="AI70" s="1007"/>
      <c r="AJ70" s="1007"/>
      <c r="AK70" s="1007">
        <v>100</v>
      </c>
      <c r="AL70" s="1007"/>
      <c r="AM70" s="1007"/>
      <c r="AN70" s="1007"/>
      <c r="AO70" s="1007"/>
      <c r="AP70" s="1007">
        <v>190</v>
      </c>
      <c r="AQ70" s="1007"/>
      <c r="AR70" s="1007"/>
      <c r="AS70" s="1007"/>
      <c r="AT70" s="1007"/>
      <c r="AU70" s="1007">
        <v>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595</v>
      </c>
      <c r="C71" s="1011"/>
      <c r="D71" s="1011"/>
      <c r="E71" s="1011"/>
      <c r="F71" s="1011"/>
      <c r="G71" s="1011"/>
      <c r="H71" s="1011"/>
      <c r="I71" s="1011"/>
      <c r="J71" s="1011"/>
      <c r="K71" s="1011"/>
      <c r="L71" s="1011"/>
      <c r="M71" s="1011"/>
      <c r="N71" s="1011"/>
      <c r="O71" s="1011"/>
      <c r="P71" s="1012"/>
      <c r="Q71" s="1013">
        <v>4</v>
      </c>
      <c r="R71" s="1007"/>
      <c r="S71" s="1007"/>
      <c r="T71" s="1007"/>
      <c r="U71" s="1007"/>
      <c r="V71" s="1007">
        <v>3</v>
      </c>
      <c r="W71" s="1007"/>
      <c r="X71" s="1007"/>
      <c r="Y71" s="1007"/>
      <c r="Z71" s="1007"/>
      <c r="AA71" s="1007">
        <v>1</v>
      </c>
      <c r="AB71" s="1007"/>
      <c r="AC71" s="1007"/>
      <c r="AD71" s="1007"/>
      <c r="AE71" s="1007"/>
      <c r="AF71" s="1007">
        <v>1</v>
      </c>
      <c r="AG71" s="1007"/>
      <c r="AH71" s="1007"/>
      <c r="AI71" s="1007"/>
      <c r="AJ71" s="1007"/>
      <c r="AK71" s="1007" t="s">
        <v>590</v>
      </c>
      <c r="AL71" s="1007"/>
      <c r="AM71" s="1007"/>
      <c r="AN71" s="1007"/>
      <c r="AO71" s="1007"/>
      <c r="AP71" s="1007" t="s">
        <v>589</v>
      </c>
      <c r="AQ71" s="1007"/>
      <c r="AR71" s="1007"/>
      <c r="AS71" s="1007"/>
      <c r="AT71" s="1007"/>
      <c r="AU71" s="1007" t="s">
        <v>604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596</v>
      </c>
      <c r="C72" s="1011"/>
      <c r="D72" s="1011"/>
      <c r="E72" s="1011"/>
      <c r="F72" s="1011"/>
      <c r="G72" s="1011"/>
      <c r="H72" s="1011"/>
      <c r="I72" s="1011"/>
      <c r="J72" s="1011"/>
      <c r="K72" s="1011"/>
      <c r="L72" s="1011"/>
      <c r="M72" s="1011"/>
      <c r="N72" s="1011"/>
      <c r="O72" s="1011"/>
      <c r="P72" s="1012"/>
      <c r="Q72" s="1013">
        <v>4818</v>
      </c>
      <c r="R72" s="1007"/>
      <c r="S72" s="1007"/>
      <c r="T72" s="1007"/>
      <c r="U72" s="1007"/>
      <c r="V72" s="1007">
        <v>4560</v>
      </c>
      <c r="W72" s="1007"/>
      <c r="X72" s="1007"/>
      <c r="Y72" s="1007"/>
      <c r="Z72" s="1007"/>
      <c r="AA72" s="1007">
        <v>258</v>
      </c>
      <c r="AB72" s="1007"/>
      <c r="AC72" s="1007"/>
      <c r="AD72" s="1007"/>
      <c r="AE72" s="1007"/>
      <c r="AF72" s="1007">
        <v>258</v>
      </c>
      <c r="AG72" s="1007"/>
      <c r="AH72" s="1007"/>
      <c r="AI72" s="1007"/>
      <c r="AJ72" s="1007"/>
      <c r="AK72" s="1007">
        <v>179</v>
      </c>
      <c r="AL72" s="1007"/>
      <c r="AM72" s="1007"/>
      <c r="AN72" s="1007"/>
      <c r="AO72" s="1007"/>
      <c r="AP72" s="1007" t="s">
        <v>589</v>
      </c>
      <c r="AQ72" s="1007"/>
      <c r="AR72" s="1007"/>
      <c r="AS72" s="1007"/>
      <c r="AT72" s="1007"/>
      <c r="AU72" s="1007" t="s">
        <v>589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597</v>
      </c>
      <c r="C73" s="1011"/>
      <c r="D73" s="1011"/>
      <c r="E73" s="1011"/>
      <c r="F73" s="1011"/>
      <c r="G73" s="1011"/>
      <c r="H73" s="1011"/>
      <c r="I73" s="1011"/>
      <c r="J73" s="1011"/>
      <c r="K73" s="1011"/>
      <c r="L73" s="1011"/>
      <c r="M73" s="1011"/>
      <c r="N73" s="1011"/>
      <c r="O73" s="1011"/>
      <c r="P73" s="1012"/>
      <c r="Q73" s="1013">
        <v>925</v>
      </c>
      <c r="R73" s="1007"/>
      <c r="S73" s="1007"/>
      <c r="T73" s="1007"/>
      <c r="U73" s="1007"/>
      <c r="V73" s="1007">
        <v>905</v>
      </c>
      <c r="W73" s="1007"/>
      <c r="X73" s="1007"/>
      <c r="Y73" s="1007"/>
      <c r="Z73" s="1007"/>
      <c r="AA73" s="1007">
        <v>20</v>
      </c>
      <c r="AB73" s="1007"/>
      <c r="AC73" s="1007"/>
      <c r="AD73" s="1007"/>
      <c r="AE73" s="1007"/>
      <c r="AF73" s="1007">
        <v>20</v>
      </c>
      <c r="AG73" s="1007"/>
      <c r="AH73" s="1007"/>
      <c r="AI73" s="1007"/>
      <c r="AJ73" s="1007"/>
      <c r="AK73" s="1007">
        <v>45</v>
      </c>
      <c r="AL73" s="1007"/>
      <c r="AM73" s="1007"/>
      <c r="AN73" s="1007"/>
      <c r="AO73" s="1007"/>
      <c r="AP73" s="1007" t="s">
        <v>589</v>
      </c>
      <c r="AQ73" s="1007"/>
      <c r="AR73" s="1007"/>
      <c r="AS73" s="1007"/>
      <c r="AT73" s="1007"/>
      <c r="AU73" s="1007" t="s">
        <v>605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598</v>
      </c>
      <c r="C74" s="1011"/>
      <c r="D74" s="1011"/>
      <c r="E74" s="1011"/>
      <c r="F74" s="1011"/>
      <c r="G74" s="1011"/>
      <c r="H74" s="1011"/>
      <c r="I74" s="1011"/>
      <c r="J74" s="1011"/>
      <c r="K74" s="1011"/>
      <c r="L74" s="1011"/>
      <c r="M74" s="1011"/>
      <c r="N74" s="1011"/>
      <c r="O74" s="1011"/>
      <c r="P74" s="1012"/>
      <c r="Q74" s="1013">
        <v>267</v>
      </c>
      <c r="R74" s="1007"/>
      <c r="S74" s="1007"/>
      <c r="T74" s="1007"/>
      <c r="U74" s="1007"/>
      <c r="V74" s="1007">
        <v>178</v>
      </c>
      <c r="W74" s="1007"/>
      <c r="X74" s="1007"/>
      <c r="Y74" s="1007"/>
      <c r="Z74" s="1007"/>
      <c r="AA74" s="1007">
        <v>89</v>
      </c>
      <c r="AB74" s="1007"/>
      <c r="AC74" s="1007"/>
      <c r="AD74" s="1007"/>
      <c r="AE74" s="1007"/>
      <c r="AF74" s="1007">
        <v>89</v>
      </c>
      <c r="AG74" s="1007"/>
      <c r="AH74" s="1007"/>
      <c r="AI74" s="1007"/>
      <c r="AJ74" s="1007"/>
      <c r="AK74" s="1007">
        <v>13</v>
      </c>
      <c r="AL74" s="1007"/>
      <c r="AM74" s="1007"/>
      <c r="AN74" s="1007"/>
      <c r="AO74" s="1007"/>
      <c r="AP74" s="1007" t="s">
        <v>603</v>
      </c>
      <c r="AQ74" s="1007"/>
      <c r="AR74" s="1007"/>
      <c r="AS74" s="1007"/>
      <c r="AT74" s="1007"/>
      <c r="AU74" s="1007" t="s">
        <v>606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599</v>
      </c>
      <c r="C75" s="1011"/>
      <c r="D75" s="1011"/>
      <c r="E75" s="1011"/>
      <c r="F75" s="1011"/>
      <c r="G75" s="1011"/>
      <c r="H75" s="1011"/>
      <c r="I75" s="1011"/>
      <c r="J75" s="1011"/>
      <c r="K75" s="1011"/>
      <c r="L75" s="1011"/>
      <c r="M75" s="1011"/>
      <c r="N75" s="1011"/>
      <c r="O75" s="1011"/>
      <c r="P75" s="1012"/>
      <c r="Q75" s="1014">
        <v>7352</v>
      </c>
      <c r="R75" s="1015"/>
      <c r="S75" s="1015"/>
      <c r="T75" s="1015"/>
      <c r="U75" s="1016"/>
      <c r="V75" s="1017">
        <v>7276</v>
      </c>
      <c r="W75" s="1015"/>
      <c r="X75" s="1015"/>
      <c r="Y75" s="1015"/>
      <c r="Z75" s="1016"/>
      <c r="AA75" s="1017">
        <v>76</v>
      </c>
      <c r="AB75" s="1015"/>
      <c r="AC75" s="1015"/>
      <c r="AD75" s="1015"/>
      <c r="AE75" s="1016"/>
      <c r="AF75" s="1017">
        <v>76</v>
      </c>
      <c r="AG75" s="1015"/>
      <c r="AH75" s="1015"/>
      <c r="AI75" s="1015"/>
      <c r="AJ75" s="1016"/>
      <c r="AK75" s="1017">
        <v>3086</v>
      </c>
      <c r="AL75" s="1015"/>
      <c r="AM75" s="1015"/>
      <c r="AN75" s="1015"/>
      <c r="AO75" s="1016"/>
      <c r="AP75" s="1017" t="s">
        <v>603</v>
      </c>
      <c r="AQ75" s="1015"/>
      <c r="AR75" s="1015"/>
      <c r="AS75" s="1015"/>
      <c r="AT75" s="1016"/>
      <c r="AU75" s="1017" t="s">
        <v>589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600</v>
      </c>
      <c r="C76" s="1011"/>
      <c r="D76" s="1011"/>
      <c r="E76" s="1011"/>
      <c r="F76" s="1011"/>
      <c r="G76" s="1011"/>
      <c r="H76" s="1011"/>
      <c r="I76" s="1011"/>
      <c r="J76" s="1011"/>
      <c r="K76" s="1011"/>
      <c r="L76" s="1011"/>
      <c r="M76" s="1011"/>
      <c r="N76" s="1011"/>
      <c r="O76" s="1011"/>
      <c r="P76" s="1012"/>
      <c r="Q76" s="1014">
        <v>1524702</v>
      </c>
      <c r="R76" s="1015"/>
      <c r="S76" s="1015"/>
      <c r="T76" s="1015"/>
      <c r="U76" s="1016"/>
      <c r="V76" s="1017">
        <v>1496148</v>
      </c>
      <c r="W76" s="1015"/>
      <c r="X76" s="1015"/>
      <c r="Y76" s="1015"/>
      <c r="Z76" s="1016"/>
      <c r="AA76" s="1017">
        <v>28554</v>
      </c>
      <c r="AB76" s="1015"/>
      <c r="AC76" s="1015"/>
      <c r="AD76" s="1015"/>
      <c r="AE76" s="1016"/>
      <c r="AF76" s="1017">
        <v>28554</v>
      </c>
      <c r="AG76" s="1015"/>
      <c r="AH76" s="1015"/>
      <c r="AI76" s="1015"/>
      <c r="AJ76" s="1016"/>
      <c r="AK76" s="1017">
        <v>15234</v>
      </c>
      <c r="AL76" s="1015"/>
      <c r="AM76" s="1015"/>
      <c r="AN76" s="1015"/>
      <c r="AO76" s="1016"/>
      <c r="AP76" s="1017" t="s">
        <v>590</v>
      </c>
      <c r="AQ76" s="1015"/>
      <c r="AR76" s="1015"/>
      <c r="AS76" s="1015"/>
      <c r="AT76" s="1016"/>
      <c r="AU76" s="1017" t="s">
        <v>590</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601</v>
      </c>
      <c r="C77" s="1011"/>
      <c r="D77" s="1011"/>
      <c r="E77" s="1011"/>
      <c r="F77" s="1011"/>
      <c r="G77" s="1011"/>
      <c r="H77" s="1011"/>
      <c r="I77" s="1011"/>
      <c r="J77" s="1011"/>
      <c r="K77" s="1011"/>
      <c r="L77" s="1011"/>
      <c r="M77" s="1011"/>
      <c r="N77" s="1011"/>
      <c r="O77" s="1011"/>
      <c r="P77" s="1012"/>
      <c r="Q77" s="1014">
        <v>21597</v>
      </c>
      <c r="R77" s="1015"/>
      <c r="S77" s="1015"/>
      <c r="T77" s="1015"/>
      <c r="U77" s="1016"/>
      <c r="V77" s="1017">
        <v>20387</v>
      </c>
      <c r="W77" s="1015"/>
      <c r="X77" s="1015"/>
      <c r="Y77" s="1015"/>
      <c r="Z77" s="1016"/>
      <c r="AA77" s="1017">
        <v>1209</v>
      </c>
      <c r="AB77" s="1015"/>
      <c r="AC77" s="1015"/>
      <c r="AD77" s="1015"/>
      <c r="AE77" s="1016"/>
      <c r="AF77" s="1017">
        <v>10178</v>
      </c>
      <c r="AG77" s="1015"/>
      <c r="AH77" s="1015"/>
      <c r="AI77" s="1015"/>
      <c r="AJ77" s="1016"/>
      <c r="AK77" s="1017">
        <v>1533</v>
      </c>
      <c r="AL77" s="1015"/>
      <c r="AM77" s="1015"/>
      <c r="AN77" s="1015"/>
      <c r="AO77" s="1016"/>
      <c r="AP77" s="1017">
        <v>6496</v>
      </c>
      <c r="AQ77" s="1015"/>
      <c r="AR77" s="1015"/>
      <c r="AS77" s="1015"/>
      <c r="AT77" s="1016"/>
      <c r="AU77" s="1017">
        <v>52</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394</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39465</v>
      </c>
      <c r="AG88" s="995"/>
      <c r="AH88" s="995"/>
      <c r="AI88" s="995"/>
      <c r="AJ88" s="995"/>
      <c r="AK88" s="999"/>
      <c r="AL88" s="999"/>
      <c r="AM88" s="999"/>
      <c r="AN88" s="999"/>
      <c r="AO88" s="999"/>
      <c r="AP88" s="995">
        <v>12192</v>
      </c>
      <c r="AQ88" s="995"/>
      <c r="AR88" s="995"/>
      <c r="AS88" s="995"/>
      <c r="AT88" s="995"/>
      <c r="AU88" s="995">
        <v>1355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336</v>
      </c>
      <c r="CS102" s="989"/>
      <c r="CT102" s="989"/>
      <c r="CU102" s="989"/>
      <c r="CV102" s="990"/>
      <c r="CW102" s="988" t="s">
        <v>606</v>
      </c>
      <c r="CX102" s="989"/>
      <c r="CY102" s="989"/>
      <c r="CZ102" s="989"/>
      <c r="DA102" s="990"/>
      <c r="DB102" s="988">
        <v>1400</v>
      </c>
      <c r="DC102" s="989"/>
      <c r="DD102" s="989"/>
      <c r="DE102" s="989"/>
      <c r="DF102" s="990"/>
      <c r="DG102" s="988" t="s">
        <v>614</v>
      </c>
      <c r="DH102" s="989"/>
      <c r="DI102" s="989"/>
      <c r="DJ102" s="989"/>
      <c r="DK102" s="990"/>
      <c r="DL102" s="988" t="s">
        <v>588</v>
      </c>
      <c r="DM102" s="989"/>
      <c r="DN102" s="989"/>
      <c r="DO102" s="989"/>
      <c r="DP102" s="990"/>
      <c r="DQ102" s="988" t="s">
        <v>610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312</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312</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312</v>
      </c>
      <c r="DR109" s="932"/>
      <c r="DS109" s="932"/>
      <c r="DT109" s="932"/>
      <c r="DU109" s="933"/>
      <c r="DV109" s="934" t="s">
        <v>438</v>
      </c>
      <c r="DW109" s="932"/>
      <c r="DX109" s="932"/>
      <c r="DY109" s="932"/>
      <c r="DZ109" s="965"/>
    </row>
    <row r="110" spans="1:131" s="230" customFormat="1" ht="26.25" customHeight="1" x14ac:dyDescent="0.2">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1736014</v>
      </c>
      <c r="AB110" s="925"/>
      <c r="AC110" s="925"/>
      <c r="AD110" s="925"/>
      <c r="AE110" s="926"/>
      <c r="AF110" s="927">
        <v>1767975</v>
      </c>
      <c r="AG110" s="925"/>
      <c r="AH110" s="925"/>
      <c r="AI110" s="925"/>
      <c r="AJ110" s="926"/>
      <c r="AK110" s="927">
        <v>1791915</v>
      </c>
      <c r="AL110" s="925"/>
      <c r="AM110" s="925"/>
      <c r="AN110" s="925"/>
      <c r="AO110" s="926"/>
      <c r="AP110" s="928">
        <v>11.2</v>
      </c>
      <c r="AQ110" s="929"/>
      <c r="AR110" s="929"/>
      <c r="AS110" s="929"/>
      <c r="AT110" s="930"/>
      <c r="AU110" s="966" t="s">
        <v>74</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20414492</v>
      </c>
      <c r="BR110" s="878"/>
      <c r="BS110" s="878"/>
      <c r="BT110" s="878"/>
      <c r="BU110" s="878"/>
      <c r="BV110" s="878">
        <v>19952343</v>
      </c>
      <c r="BW110" s="878"/>
      <c r="BX110" s="878"/>
      <c r="BY110" s="878"/>
      <c r="BZ110" s="878"/>
      <c r="CA110" s="878">
        <v>18760020</v>
      </c>
      <c r="CB110" s="878"/>
      <c r="CC110" s="878"/>
      <c r="CD110" s="878"/>
      <c r="CE110" s="878"/>
      <c r="CF110" s="902">
        <v>117.1</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444</v>
      </c>
      <c r="DH110" s="878"/>
      <c r="DI110" s="878"/>
      <c r="DJ110" s="878"/>
      <c r="DK110" s="878"/>
      <c r="DL110" s="878" t="s">
        <v>396</v>
      </c>
      <c r="DM110" s="878"/>
      <c r="DN110" s="878"/>
      <c r="DO110" s="878"/>
      <c r="DP110" s="878"/>
      <c r="DQ110" s="878" t="s">
        <v>444</v>
      </c>
      <c r="DR110" s="878"/>
      <c r="DS110" s="878"/>
      <c r="DT110" s="878"/>
      <c r="DU110" s="878"/>
      <c r="DV110" s="879" t="s">
        <v>396</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446</v>
      </c>
      <c r="AB111" s="955"/>
      <c r="AC111" s="955"/>
      <c r="AD111" s="955"/>
      <c r="AE111" s="956"/>
      <c r="AF111" s="957" t="s">
        <v>444</v>
      </c>
      <c r="AG111" s="955"/>
      <c r="AH111" s="955"/>
      <c r="AI111" s="955"/>
      <c r="AJ111" s="956"/>
      <c r="AK111" s="957" t="s">
        <v>446</v>
      </c>
      <c r="AL111" s="955"/>
      <c r="AM111" s="955"/>
      <c r="AN111" s="955"/>
      <c r="AO111" s="956"/>
      <c r="AP111" s="958" t="s">
        <v>396</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v>35274</v>
      </c>
      <c r="BR111" s="853"/>
      <c r="BS111" s="853"/>
      <c r="BT111" s="853"/>
      <c r="BU111" s="853"/>
      <c r="BV111" s="853">
        <v>2998</v>
      </c>
      <c r="BW111" s="853"/>
      <c r="BX111" s="853"/>
      <c r="BY111" s="853"/>
      <c r="BZ111" s="853"/>
      <c r="CA111" s="853" t="s">
        <v>446</v>
      </c>
      <c r="CB111" s="853"/>
      <c r="CC111" s="853"/>
      <c r="CD111" s="853"/>
      <c r="CE111" s="853"/>
      <c r="CF111" s="911" t="s">
        <v>446</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446</v>
      </c>
      <c r="DH111" s="853"/>
      <c r="DI111" s="853"/>
      <c r="DJ111" s="853"/>
      <c r="DK111" s="853"/>
      <c r="DL111" s="853" t="s">
        <v>417</v>
      </c>
      <c r="DM111" s="853"/>
      <c r="DN111" s="853"/>
      <c r="DO111" s="853"/>
      <c r="DP111" s="853"/>
      <c r="DQ111" s="853" t="s">
        <v>446</v>
      </c>
      <c r="DR111" s="853"/>
      <c r="DS111" s="853"/>
      <c r="DT111" s="853"/>
      <c r="DU111" s="853"/>
      <c r="DV111" s="830" t="s">
        <v>449</v>
      </c>
      <c r="DW111" s="830"/>
      <c r="DX111" s="830"/>
      <c r="DY111" s="830"/>
      <c r="DZ111" s="831"/>
    </row>
    <row r="112" spans="1:131" s="230" customFormat="1" ht="26.25" customHeight="1" x14ac:dyDescent="0.2">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417</v>
      </c>
      <c r="AB112" s="816"/>
      <c r="AC112" s="816"/>
      <c r="AD112" s="816"/>
      <c r="AE112" s="817"/>
      <c r="AF112" s="818" t="s">
        <v>396</v>
      </c>
      <c r="AG112" s="816"/>
      <c r="AH112" s="816"/>
      <c r="AI112" s="816"/>
      <c r="AJ112" s="817"/>
      <c r="AK112" s="818" t="s">
        <v>396</v>
      </c>
      <c r="AL112" s="816"/>
      <c r="AM112" s="816"/>
      <c r="AN112" s="816"/>
      <c r="AO112" s="817"/>
      <c r="AP112" s="860" t="s">
        <v>396</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3169125</v>
      </c>
      <c r="BR112" s="853"/>
      <c r="BS112" s="853"/>
      <c r="BT112" s="853"/>
      <c r="BU112" s="853"/>
      <c r="BV112" s="853">
        <v>2829427</v>
      </c>
      <c r="BW112" s="853"/>
      <c r="BX112" s="853"/>
      <c r="BY112" s="853"/>
      <c r="BZ112" s="853"/>
      <c r="CA112" s="853">
        <v>2392383</v>
      </c>
      <c r="CB112" s="853"/>
      <c r="CC112" s="853"/>
      <c r="CD112" s="853"/>
      <c r="CE112" s="853"/>
      <c r="CF112" s="911">
        <v>14.9</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417</v>
      </c>
      <c r="DH112" s="853"/>
      <c r="DI112" s="853"/>
      <c r="DJ112" s="853"/>
      <c r="DK112" s="853"/>
      <c r="DL112" s="853" t="s">
        <v>449</v>
      </c>
      <c r="DM112" s="853"/>
      <c r="DN112" s="853"/>
      <c r="DO112" s="853"/>
      <c r="DP112" s="853"/>
      <c r="DQ112" s="853" t="s">
        <v>396</v>
      </c>
      <c r="DR112" s="853"/>
      <c r="DS112" s="853"/>
      <c r="DT112" s="853"/>
      <c r="DU112" s="853"/>
      <c r="DV112" s="830" t="s">
        <v>417</v>
      </c>
      <c r="DW112" s="830"/>
      <c r="DX112" s="830"/>
      <c r="DY112" s="830"/>
      <c r="DZ112" s="831"/>
    </row>
    <row r="113" spans="1:130" s="230" customFormat="1" ht="26.25" customHeight="1" x14ac:dyDescent="0.2">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433189</v>
      </c>
      <c r="AB113" s="955"/>
      <c r="AC113" s="955"/>
      <c r="AD113" s="955"/>
      <c r="AE113" s="956"/>
      <c r="AF113" s="957">
        <v>336412</v>
      </c>
      <c r="AG113" s="955"/>
      <c r="AH113" s="955"/>
      <c r="AI113" s="955"/>
      <c r="AJ113" s="956"/>
      <c r="AK113" s="957">
        <v>346982</v>
      </c>
      <c r="AL113" s="955"/>
      <c r="AM113" s="955"/>
      <c r="AN113" s="955"/>
      <c r="AO113" s="956"/>
      <c r="AP113" s="958">
        <v>2.2000000000000002</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816753</v>
      </c>
      <c r="BR113" s="853"/>
      <c r="BS113" s="853"/>
      <c r="BT113" s="853"/>
      <c r="BU113" s="853"/>
      <c r="BV113" s="853">
        <v>930988</v>
      </c>
      <c r="BW113" s="853"/>
      <c r="BX113" s="853"/>
      <c r="BY113" s="853"/>
      <c r="BZ113" s="853"/>
      <c r="CA113" s="853">
        <v>1355782</v>
      </c>
      <c r="CB113" s="853"/>
      <c r="CC113" s="853"/>
      <c r="CD113" s="853"/>
      <c r="CE113" s="853"/>
      <c r="CF113" s="911">
        <v>8.5</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449</v>
      </c>
      <c r="DH113" s="816"/>
      <c r="DI113" s="816"/>
      <c r="DJ113" s="816"/>
      <c r="DK113" s="817"/>
      <c r="DL113" s="818" t="s">
        <v>396</v>
      </c>
      <c r="DM113" s="816"/>
      <c r="DN113" s="816"/>
      <c r="DO113" s="816"/>
      <c r="DP113" s="817"/>
      <c r="DQ113" s="818" t="s">
        <v>449</v>
      </c>
      <c r="DR113" s="816"/>
      <c r="DS113" s="816"/>
      <c r="DT113" s="816"/>
      <c r="DU113" s="817"/>
      <c r="DV113" s="860" t="s">
        <v>396</v>
      </c>
      <c r="DW113" s="861"/>
      <c r="DX113" s="861"/>
      <c r="DY113" s="861"/>
      <c r="DZ113" s="862"/>
    </row>
    <row r="114" spans="1:130" s="230" customFormat="1" ht="26.25" customHeight="1" x14ac:dyDescent="0.2">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20082</v>
      </c>
      <c r="AB114" s="816"/>
      <c r="AC114" s="816"/>
      <c r="AD114" s="816"/>
      <c r="AE114" s="817"/>
      <c r="AF114" s="818">
        <v>19982</v>
      </c>
      <c r="AG114" s="816"/>
      <c r="AH114" s="816"/>
      <c r="AI114" s="816"/>
      <c r="AJ114" s="817"/>
      <c r="AK114" s="818">
        <v>40235</v>
      </c>
      <c r="AL114" s="816"/>
      <c r="AM114" s="816"/>
      <c r="AN114" s="816"/>
      <c r="AO114" s="817"/>
      <c r="AP114" s="860">
        <v>0.3</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3769792</v>
      </c>
      <c r="BR114" s="853"/>
      <c r="BS114" s="853"/>
      <c r="BT114" s="853"/>
      <c r="BU114" s="853"/>
      <c r="BV114" s="853">
        <v>3707264</v>
      </c>
      <c r="BW114" s="853"/>
      <c r="BX114" s="853"/>
      <c r="BY114" s="853"/>
      <c r="BZ114" s="853"/>
      <c r="CA114" s="853">
        <v>3703414</v>
      </c>
      <c r="CB114" s="853"/>
      <c r="CC114" s="853"/>
      <c r="CD114" s="853"/>
      <c r="CE114" s="853"/>
      <c r="CF114" s="911">
        <v>23.1</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449</v>
      </c>
      <c r="DH114" s="816"/>
      <c r="DI114" s="816"/>
      <c r="DJ114" s="816"/>
      <c r="DK114" s="817"/>
      <c r="DL114" s="818" t="s">
        <v>449</v>
      </c>
      <c r="DM114" s="816"/>
      <c r="DN114" s="816"/>
      <c r="DO114" s="816"/>
      <c r="DP114" s="817"/>
      <c r="DQ114" s="818" t="s">
        <v>446</v>
      </c>
      <c r="DR114" s="816"/>
      <c r="DS114" s="816"/>
      <c r="DT114" s="816"/>
      <c r="DU114" s="817"/>
      <c r="DV114" s="860" t="s">
        <v>449</v>
      </c>
      <c r="DW114" s="861"/>
      <c r="DX114" s="861"/>
      <c r="DY114" s="861"/>
      <c r="DZ114" s="862"/>
    </row>
    <row r="115" spans="1:130" s="230" customFormat="1" ht="26.25" customHeight="1" x14ac:dyDescent="0.2">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12837</v>
      </c>
      <c r="AB115" s="955"/>
      <c r="AC115" s="955"/>
      <c r="AD115" s="955"/>
      <c r="AE115" s="956"/>
      <c r="AF115" s="957">
        <v>9506</v>
      </c>
      <c r="AG115" s="955"/>
      <c r="AH115" s="955"/>
      <c r="AI115" s="955"/>
      <c r="AJ115" s="956"/>
      <c r="AK115" s="957" t="s">
        <v>417</v>
      </c>
      <c r="AL115" s="955"/>
      <c r="AM115" s="955"/>
      <c r="AN115" s="955"/>
      <c r="AO115" s="956"/>
      <c r="AP115" s="958" t="s">
        <v>444</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t="s">
        <v>444</v>
      </c>
      <c r="BR115" s="853"/>
      <c r="BS115" s="853"/>
      <c r="BT115" s="853"/>
      <c r="BU115" s="853"/>
      <c r="BV115" s="853">
        <v>91168</v>
      </c>
      <c r="BW115" s="853"/>
      <c r="BX115" s="853"/>
      <c r="BY115" s="853"/>
      <c r="BZ115" s="853"/>
      <c r="CA115" s="853" t="s">
        <v>449</v>
      </c>
      <c r="CB115" s="853"/>
      <c r="CC115" s="853"/>
      <c r="CD115" s="853"/>
      <c r="CE115" s="853"/>
      <c r="CF115" s="911" t="s">
        <v>396</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25768</v>
      </c>
      <c r="DH115" s="816"/>
      <c r="DI115" s="816"/>
      <c r="DJ115" s="816"/>
      <c r="DK115" s="817"/>
      <c r="DL115" s="818">
        <v>2998</v>
      </c>
      <c r="DM115" s="816"/>
      <c r="DN115" s="816"/>
      <c r="DO115" s="816"/>
      <c r="DP115" s="817"/>
      <c r="DQ115" s="818" t="s">
        <v>449</v>
      </c>
      <c r="DR115" s="816"/>
      <c r="DS115" s="816"/>
      <c r="DT115" s="816"/>
      <c r="DU115" s="817"/>
      <c r="DV115" s="860" t="s">
        <v>417</v>
      </c>
      <c r="DW115" s="861"/>
      <c r="DX115" s="861"/>
      <c r="DY115" s="861"/>
      <c r="DZ115" s="862"/>
    </row>
    <row r="116" spans="1:130" s="230" customFormat="1" ht="26.25" customHeight="1" x14ac:dyDescent="0.2">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464</v>
      </c>
      <c r="AG116" s="816"/>
      <c r="AH116" s="816"/>
      <c r="AI116" s="816"/>
      <c r="AJ116" s="817"/>
      <c r="AK116" s="818" t="s">
        <v>446</v>
      </c>
      <c r="AL116" s="816"/>
      <c r="AM116" s="816"/>
      <c r="AN116" s="816"/>
      <c r="AO116" s="817"/>
      <c r="AP116" s="860" t="s">
        <v>449</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396</v>
      </c>
      <c r="BR116" s="853"/>
      <c r="BS116" s="853"/>
      <c r="BT116" s="853"/>
      <c r="BU116" s="853"/>
      <c r="BV116" s="853" t="s">
        <v>413</v>
      </c>
      <c r="BW116" s="853"/>
      <c r="BX116" s="853"/>
      <c r="BY116" s="853"/>
      <c r="BZ116" s="853"/>
      <c r="CA116" s="853" t="s">
        <v>417</v>
      </c>
      <c r="CB116" s="853"/>
      <c r="CC116" s="853"/>
      <c r="CD116" s="853"/>
      <c r="CE116" s="853"/>
      <c r="CF116" s="911" t="s">
        <v>396</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9506</v>
      </c>
      <c r="DH116" s="816"/>
      <c r="DI116" s="816"/>
      <c r="DJ116" s="816"/>
      <c r="DK116" s="817"/>
      <c r="DL116" s="818" t="s">
        <v>464</v>
      </c>
      <c r="DM116" s="816"/>
      <c r="DN116" s="816"/>
      <c r="DO116" s="816"/>
      <c r="DP116" s="817"/>
      <c r="DQ116" s="818" t="s">
        <v>444</v>
      </c>
      <c r="DR116" s="816"/>
      <c r="DS116" s="816"/>
      <c r="DT116" s="816"/>
      <c r="DU116" s="817"/>
      <c r="DV116" s="860" t="s">
        <v>396</v>
      </c>
      <c r="DW116" s="861"/>
      <c r="DX116" s="861"/>
      <c r="DY116" s="861"/>
      <c r="DZ116" s="862"/>
    </row>
    <row r="117" spans="1:130" s="230" customFormat="1" ht="26.25" customHeight="1" x14ac:dyDescent="0.2">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467</v>
      </c>
      <c r="Z117" s="933"/>
      <c r="AA117" s="938">
        <v>2202122</v>
      </c>
      <c r="AB117" s="939"/>
      <c r="AC117" s="939"/>
      <c r="AD117" s="939"/>
      <c r="AE117" s="940"/>
      <c r="AF117" s="941">
        <v>2133875</v>
      </c>
      <c r="AG117" s="939"/>
      <c r="AH117" s="939"/>
      <c r="AI117" s="939"/>
      <c r="AJ117" s="940"/>
      <c r="AK117" s="941">
        <v>2179132</v>
      </c>
      <c r="AL117" s="939"/>
      <c r="AM117" s="939"/>
      <c r="AN117" s="939"/>
      <c r="AO117" s="940"/>
      <c r="AP117" s="942"/>
      <c r="AQ117" s="943"/>
      <c r="AR117" s="943"/>
      <c r="AS117" s="943"/>
      <c r="AT117" s="944"/>
      <c r="AU117" s="968"/>
      <c r="AV117" s="969"/>
      <c r="AW117" s="969"/>
      <c r="AX117" s="969"/>
      <c r="AY117" s="969"/>
      <c r="AZ117" s="899" t="s">
        <v>468</v>
      </c>
      <c r="BA117" s="900"/>
      <c r="BB117" s="900"/>
      <c r="BC117" s="900"/>
      <c r="BD117" s="900"/>
      <c r="BE117" s="900"/>
      <c r="BF117" s="900"/>
      <c r="BG117" s="900"/>
      <c r="BH117" s="900"/>
      <c r="BI117" s="900"/>
      <c r="BJ117" s="900"/>
      <c r="BK117" s="900"/>
      <c r="BL117" s="900"/>
      <c r="BM117" s="900"/>
      <c r="BN117" s="900"/>
      <c r="BO117" s="900"/>
      <c r="BP117" s="901"/>
      <c r="BQ117" s="852" t="s">
        <v>417</v>
      </c>
      <c r="BR117" s="853"/>
      <c r="BS117" s="853"/>
      <c r="BT117" s="853"/>
      <c r="BU117" s="853"/>
      <c r="BV117" s="853" t="s">
        <v>396</v>
      </c>
      <c r="BW117" s="853"/>
      <c r="BX117" s="853"/>
      <c r="BY117" s="853"/>
      <c r="BZ117" s="853"/>
      <c r="CA117" s="853" t="s">
        <v>417</v>
      </c>
      <c r="CB117" s="853"/>
      <c r="CC117" s="853"/>
      <c r="CD117" s="853"/>
      <c r="CE117" s="853"/>
      <c r="CF117" s="911" t="s">
        <v>444</v>
      </c>
      <c r="CG117" s="912"/>
      <c r="CH117" s="912"/>
      <c r="CI117" s="912"/>
      <c r="CJ117" s="912"/>
      <c r="CK117" s="963"/>
      <c r="CL117" s="857"/>
      <c r="CM117" s="851" t="s">
        <v>469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417</v>
      </c>
      <c r="DH117" s="816"/>
      <c r="DI117" s="816"/>
      <c r="DJ117" s="816"/>
      <c r="DK117" s="817"/>
      <c r="DL117" s="818" t="s">
        <v>444</v>
      </c>
      <c r="DM117" s="816"/>
      <c r="DN117" s="816"/>
      <c r="DO117" s="816"/>
      <c r="DP117" s="817"/>
      <c r="DQ117" s="818" t="s">
        <v>470</v>
      </c>
      <c r="DR117" s="816"/>
      <c r="DS117" s="816"/>
      <c r="DT117" s="816"/>
      <c r="DU117" s="817"/>
      <c r="DV117" s="860" t="s">
        <v>417</v>
      </c>
      <c r="DW117" s="861"/>
      <c r="DX117" s="861"/>
      <c r="DY117" s="861"/>
      <c r="DZ117" s="862"/>
    </row>
    <row r="118" spans="1:130" s="230" customFormat="1" ht="26.25" customHeight="1" x14ac:dyDescent="0.2">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312</v>
      </c>
      <c r="AL118" s="932"/>
      <c r="AM118" s="932"/>
      <c r="AN118" s="932"/>
      <c r="AO118" s="933"/>
      <c r="AP118" s="935" t="s">
        <v>438</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444</v>
      </c>
      <c r="BR118" s="881"/>
      <c r="BS118" s="881"/>
      <c r="BT118" s="881"/>
      <c r="BU118" s="881"/>
      <c r="BV118" s="881" t="s">
        <v>444</v>
      </c>
      <c r="BW118" s="881"/>
      <c r="BX118" s="881"/>
      <c r="BY118" s="881"/>
      <c r="BZ118" s="881"/>
      <c r="CA118" s="881" t="s">
        <v>417</v>
      </c>
      <c r="CB118" s="881"/>
      <c r="CC118" s="881"/>
      <c r="CD118" s="881"/>
      <c r="CE118" s="881"/>
      <c r="CF118" s="911" t="s">
        <v>444</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417</v>
      </c>
      <c r="DH118" s="816"/>
      <c r="DI118" s="816"/>
      <c r="DJ118" s="816"/>
      <c r="DK118" s="817"/>
      <c r="DL118" s="818" t="s">
        <v>464</v>
      </c>
      <c r="DM118" s="816"/>
      <c r="DN118" s="816"/>
      <c r="DO118" s="816"/>
      <c r="DP118" s="817"/>
      <c r="DQ118" s="818" t="s">
        <v>417</v>
      </c>
      <c r="DR118" s="816"/>
      <c r="DS118" s="816"/>
      <c r="DT118" s="816"/>
      <c r="DU118" s="817"/>
      <c r="DV118" s="860" t="s">
        <v>417</v>
      </c>
      <c r="DW118" s="861"/>
      <c r="DX118" s="861"/>
      <c r="DY118" s="861"/>
      <c r="DZ118" s="862"/>
    </row>
    <row r="119" spans="1:130" s="230" customFormat="1" ht="26.25" customHeight="1" x14ac:dyDescent="0.2">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444</v>
      </c>
      <c r="AB119" s="925"/>
      <c r="AC119" s="925"/>
      <c r="AD119" s="925"/>
      <c r="AE119" s="926"/>
      <c r="AF119" s="927" t="s">
        <v>417</v>
      </c>
      <c r="AG119" s="925"/>
      <c r="AH119" s="925"/>
      <c r="AI119" s="925"/>
      <c r="AJ119" s="926"/>
      <c r="AK119" s="927" t="s">
        <v>417</v>
      </c>
      <c r="AL119" s="925"/>
      <c r="AM119" s="925"/>
      <c r="AN119" s="925"/>
      <c r="AO119" s="926"/>
      <c r="AP119" s="928" t="s">
        <v>417</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473</v>
      </c>
      <c r="BP119" s="914"/>
      <c r="BQ119" s="915">
        <v>28205436</v>
      </c>
      <c r="BR119" s="881"/>
      <c r="BS119" s="881"/>
      <c r="BT119" s="881"/>
      <c r="BU119" s="881"/>
      <c r="BV119" s="881">
        <v>27514188</v>
      </c>
      <c r="BW119" s="881"/>
      <c r="BX119" s="881"/>
      <c r="BY119" s="881"/>
      <c r="BZ119" s="881"/>
      <c r="CA119" s="881">
        <v>26211599</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417</v>
      </c>
      <c r="DH119" s="800"/>
      <c r="DI119" s="800"/>
      <c r="DJ119" s="800"/>
      <c r="DK119" s="801"/>
      <c r="DL119" s="802" t="s">
        <v>417</v>
      </c>
      <c r="DM119" s="800"/>
      <c r="DN119" s="800"/>
      <c r="DO119" s="800"/>
      <c r="DP119" s="801"/>
      <c r="DQ119" s="802" t="s">
        <v>417</v>
      </c>
      <c r="DR119" s="800"/>
      <c r="DS119" s="800"/>
      <c r="DT119" s="800"/>
      <c r="DU119" s="801"/>
      <c r="DV119" s="884" t="s">
        <v>417</v>
      </c>
      <c r="DW119" s="885"/>
      <c r="DX119" s="885"/>
      <c r="DY119" s="885"/>
      <c r="DZ119" s="886"/>
    </row>
    <row r="120" spans="1:130" s="230" customFormat="1" ht="26.25" customHeight="1" x14ac:dyDescent="0.2">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417</v>
      </c>
      <c r="AB120" s="816"/>
      <c r="AC120" s="816"/>
      <c r="AD120" s="816"/>
      <c r="AE120" s="817"/>
      <c r="AF120" s="818" t="s">
        <v>413</v>
      </c>
      <c r="AG120" s="816"/>
      <c r="AH120" s="816"/>
      <c r="AI120" s="816"/>
      <c r="AJ120" s="817"/>
      <c r="AK120" s="818" t="s">
        <v>413</v>
      </c>
      <c r="AL120" s="816"/>
      <c r="AM120" s="816"/>
      <c r="AN120" s="816"/>
      <c r="AO120" s="817"/>
      <c r="AP120" s="860" t="s">
        <v>417</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6865131</v>
      </c>
      <c r="BR120" s="878"/>
      <c r="BS120" s="878"/>
      <c r="BT120" s="878"/>
      <c r="BU120" s="878"/>
      <c r="BV120" s="878">
        <v>8201281</v>
      </c>
      <c r="BW120" s="878"/>
      <c r="BX120" s="878"/>
      <c r="BY120" s="878"/>
      <c r="BZ120" s="878"/>
      <c r="CA120" s="878">
        <v>9179375</v>
      </c>
      <c r="CB120" s="878"/>
      <c r="CC120" s="878"/>
      <c r="CD120" s="878"/>
      <c r="CE120" s="878"/>
      <c r="CF120" s="902">
        <v>57.3</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3169125</v>
      </c>
      <c r="DH120" s="878"/>
      <c r="DI120" s="878"/>
      <c r="DJ120" s="878"/>
      <c r="DK120" s="878"/>
      <c r="DL120" s="878">
        <v>2829427</v>
      </c>
      <c r="DM120" s="878"/>
      <c r="DN120" s="878"/>
      <c r="DO120" s="878"/>
      <c r="DP120" s="878"/>
      <c r="DQ120" s="878">
        <v>2392383</v>
      </c>
      <c r="DR120" s="878"/>
      <c r="DS120" s="878"/>
      <c r="DT120" s="878"/>
      <c r="DU120" s="878"/>
      <c r="DV120" s="879">
        <v>14.9</v>
      </c>
      <c r="DW120" s="879"/>
      <c r="DX120" s="879"/>
      <c r="DY120" s="879"/>
      <c r="DZ120" s="880"/>
    </row>
    <row r="121" spans="1:130" s="230" customFormat="1" ht="26.25" customHeight="1" x14ac:dyDescent="0.2">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417</v>
      </c>
      <c r="AB121" s="816"/>
      <c r="AC121" s="816"/>
      <c r="AD121" s="816"/>
      <c r="AE121" s="817"/>
      <c r="AF121" s="818" t="s">
        <v>417</v>
      </c>
      <c r="AG121" s="816"/>
      <c r="AH121" s="816"/>
      <c r="AI121" s="816"/>
      <c r="AJ121" s="817"/>
      <c r="AK121" s="818" t="s">
        <v>417</v>
      </c>
      <c r="AL121" s="816"/>
      <c r="AM121" s="816"/>
      <c r="AN121" s="816"/>
      <c r="AO121" s="817"/>
      <c r="AP121" s="860" t="s">
        <v>417</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3293985</v>
      </c>
      <c r="BR121" s="853"/>
      <c r="BS121" s="853"/>
      <c r="BT121" s="853"/>
      <c r="BU121" s="853"/>
      <c r="BV121" s="853">
        <v>3178670</v>
      </c>
      <c r="BW121" s="853"/>
      <c r="BX121" s="853"/>
      <c r="BY121" s="853"/>
      <c r="BZ121" s="853"/>
      <c r="CA121" s="853">
        <v>3617358</v>
      </c>
      <c r="CB121" s="853"/>
      <c r="CC121" s="853"/>
      <c r="CD121" s="853"/>
      <c r="CE121" s="853"/>
      <c r="CF121" s="911">
        <v>22.6</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52" t="s">
        <v>464</v>
      </c>
      <c r="DH121" s="853"/>
      <c r="DI121" s="853"/>
      <c r="DJ121" s="853"/>
      <c r="DK121" s="853"/>
      <c r="DL121" s="853" t="s">
        <v>417</v>
      </c>
      <c r="DM121" s="853"/>
      <c r="DN121" s="853"/>
      <c r="DO121" s="853"/>
      <c r="DP121" s="853"/>
      <c r="DQ121" s="853" t="s">
        <v>444</v>
      </c>
      <c r="DR121" s="853"/>
      <c r="DS121" s="853"/>
      <c r="DT121" s="853"/>
      <c r="DU121" s="853"/>
      <c r="DV121" s="830" t="s">
        <v>417</v>
      </c>
      <c r="DW121" s="830"/>
      <c r="DX121" s="830"/>
      <c r="DY121" s="830"/>
      <c r="DZ121" s="831"/>
    </row>
    <row r="122" spans="1:130" s="230" customFormat="1" ht="26.25" customHeight="1" x14ac:dyDescent="0.2">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417</v>
      </c>
      <c r="AB122" s="816"/>
      <c r="AC122" s="816"/>
      <c r="AD122" s="816"/>
      <c r="AE122" s="817"/>
      <c r="AF122" s="818" t="s">
        <v>417</v>
      </c>
      <c r="AG122" s="816"/>
      <c r="AH122" s="816"/>
      <c r="AI122" s="816"/>
      <c r="AJ122" s="817"/>
      <c r="AK122" s="818" t="s">
        <v>417</v>
      </c>
      <c r="AL122" s="816"/>
      <c r="AM122" s="816"/>
      <c r="AN122" s="816"/>
      <c r="AO122" s="817"/>
      <c r="AP122" s="860" t="s">
        <v>417</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19939254</v>
      </c>
      <c r="BR122" s="881"/>
      <c r="BS122" s="881"/>
      <c r="BT122" s="881"/>
      <c r="BU122" s="881"/>
      <c r="BV122" s="881">
        <v>19673538</v>
      </c>
      <c r="BW122" s="881"/>
      <c r="BX122" s="881"/>
      <c r="BY122" s="881"/>
      <c r="BZ122" s="881"/>
      <c r="CA122" s="881">
        <v>19005051</v>
      </c>
      <c r="CB122" s="881"/>
      <c r="CC122" s="881"/>
      <c r="CD122" s="881"/>
      <c r="CE122" s="881"/>
      <c r="CF122" s="882">
        <v>118.6</v>
      </c>
      <c r="CG122" s="883"/>
      <c r="CH122" s="883"/>
      <c r="CI122" s="883"/>
      <c r="CJ122" s="883"/>
      <c r="CK122" s="905"/>
      <c r="CL122" s="891"/>
      <c r="CM122" s="891"/>
      <c r="CN122" s="891"/>
      <c r="CO122" s="892"/>
      <c r="CP122" s="871" t="s">
        <v>483</v>
      </c>
      <c r="CQ122" s="872"/>
      <c r="CR122" s="872"/>
      <c r="CS122" s="872"/>
      <c r="CT122" s="872"/>
      <c r="CU122" s="872"/>
      <c r="CV122" s="872"/>
      <c r="CW122" s="872"/>
      <c r="CX122" s="872"/>
      <c r="CY122" s="872"/>
      <c r="CZ122" s="872"/>
      <c r="DA122" s="872"/>
      <c r="DB122" s="872"/>
      <c r="DC122" s="872"/>
      <c r="DD122" s="872"/>
      <c r="DE122" s="872"/>
      <c r="DF122" s="873"/>
      <c r="DG122" s="852" t="s">
        <v>413</v>
      </c>
      <c r="DH122" s="853"/>
      <c r="DI122" s="853"/>
      <c r="DJ122" s="853"/>
      <c r="DK122" s="853"/>
      <c r="DL122" s="853" t="s">
        <v>413</v>
      </c>
      <c r="DM122" s="853"/>
      <c r="DN122" s="853"/>
      <c r="DO122" s="853"/>
      <c r="DP122" s="853"/>
      <c r="DQ122" s="853" t="s">
        <v>413</v>
      </c>
      <c r="DR122" s="853"/>
      <c r="DS122" s="853"/>
      <c r="DT122" s="853"/>
      <c r="DU122" s="853"/>
      <c r="DV122" s="830" t="s">
        <v>413</v>
      </c>
      <c r="DW122" s="830"/>
      <c r="DX122" s="830"/>
      <c r="DY122" s="830"/>
      <c r="DZ122" s="831"/>
    </row>
    <row r="123" spans="1:130" s="230" customFormat="1" ht="26.25" customHeight="1" x14ac:dyDescent="0.2">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413</v>
      </c>
      <c r="AB123" s="816"/>
      <c r="AC123" s="816"/>
      <c r="AD123" s="816"/>
      <c r="AE123" s="817"/>
      <c r="AF123" s="818" t="s">
        <v>413</v>
      </c>
      <c r="AG123" s="816"/>
      <c r="AH123" s="816"/>
      <c r="AI123" s="816"/>
      <c r="AJ123" s="817"/>
      <c r="AK123" s="818" t="s">
        <v>417</v>
      </c>
      <c r="AL123" s="816"/>
      <c r="AM123" s="816"/>
      <c r="AN123" s="816"/>
      <c r="AO123" s="817"/>
      <c r="AP123" s="860" t="s">
        <v>444</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484</v>
      </c>
      <c r="BP123" s="914"/>
      <c r="BQ123" s="868">
        <v>30098370</v>
      </c>
      <c r="BR123" s="869"/>
      <c r="BS123" s="869"/>
      <c r="BT123" s="869"/>
      <c r="BU123" s="869"/>
      <c r="BV123" s="869">
        <v>31053489</v>
      </c>
      <c r="BW123" s="869"/>
      <c r="BX123" s="869"/>
      <c r="BY123" s="869"/>
      <c r="BZ123" s="869"/>
      <c r="CA123" s="869">
        <v>31801784</v>
      </c>
      <c r="CB123" s="869"/>
      <c r="CC123" s="869"/>
      <c r="CD123" s="869"/>
      <c r="CE123" s="869"/>
      <c r="CF123" s="784"/>
      <c r="CG123" s="785"/>
      <c r="CH123" s="785"/>
      <c r="CI123" s="785"/>
      <c r="CJ123" s="870"/>
      <c r="CK123" s="905"/>
      <c r="CL123" s="891"/>
      <c r="CM123" s="891"/>
      <c r="CN123" s="891"/>
      <c r="CO123" s="892"/>
      <c r="CP123" s="871" t="s">
        <v>485</v>
      </c>
      <c r="CQ123" s="872"/>
      <c r="CR123" s="872"/>
      <c r="CS123" s="872"/>
      <c r="CT123" s="872"/>
      <c r="CU123" s="872"/>
      <c r="CV123" s="872"/>
      <c r="CW123" s="872"/>
      <c r="CX123" s="872"/>
      <c r="CY123" s="872"/>
      <c r="CZ123" s="872"/>
      <c r="DA123" s="872"/>
      <c r="DB123" s="872"/>
      <c r="DC123" s="872"/>
      <c r="DD123" s="872"/>
      <c r="DE123" s="872"/>
      <c r="DF123" s="873"/>
      <c r="DG123" s="815" t="s">
        <v>396</v>
      </c>
      <c r="DH123" s="816"/>
      <c r="DI123" s="816"/>
      <c r="DJ123" s="816"/>
      <c r="DK123" s="817"/>
      <c r="DL123" s="818" t="s">
        <v>396</v>
      </c>
      <c r="DM123" s="816"/>
      <c r="DN123" s="816"/>
      <c r="DO123" s="816"/>
      <c r="DP123" s="817"/>
      <c r="DQ123" s="818" t="s">
        <v>396</v>
      </c>
      <c r="DR123" s="816"/>
      <c r="DS123" s="816"/>
      <c r="DT123" s="816"/>
      <c r="DU123" s="817"/>
      <c r="DV123" s="860" t="s">
        <v>444</v>
      </c>
      <c r="DW123" s="861"/>
      <c r="DX123" s="861"/>
      <c r="DY123" s="861"/>
      <c r="DZ123" s="862"/>
    </row>
    <row r="124" spans="1:130" s="230" customFormat="1" ht="26.25" customHeight="1" thickBot="1" x14ac:dyDescent="0.25">
      <c r="A124" s="856"/>
      <c r="B124" s="857"/>
      <c r="C124" s="851" t="s">
        <v>469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396</v>
      </c>
      <c r="AB124" s="816"/>
      <c r="AC124" s="816"/>
      <c r="AD124" s="816"/>
      <c r="AE124" s="817"/>
      <c r="AF124" s="818" t="s">
        <v>396</v>
      </c>
      <c r="AG124" s="816"/>
      <c r="AH124" s="816"/>
      <c r="AI124" s="816"/>
      <c r="AJ124" s="817"/>
      <c r="AK124" s="818" t="s">
        <v>396</v>
      </c>
      <c r="AL124" s="816"/>
      <c r="AM124" s="816"/>
      <c r="AN124" s="816"/>
      <c r="AO124" s="817"/>
      <c r="AP124" s="860" t="s">
        <v>413</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396</v>
      </c>
      <c r="BR124" s="867"/>
      <c r="BS124" s="867"/>
      <c r="BT124" s="867"/>
      <c r="BU124" s="867"/>
      <c r="BV124" s="867" t="s">
        <v>396</v>
      </c>
      <c r="BW124" s="867"/>
      <c r="BX124" s="867"/>
      <c r="BY124" s="867"/>
      <c r="BZ124" s="867"/>
      <c r="CA124" s="867" t="s">
        <v>413</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464</v>
      </c>
      <c r="DH124" s="800"/>
      <c r="DI124" s="800"/>
      <c r="DJ124" s="800"/>
      <c r="DK124" s="801"/>
      <c r="DL124" s="802" t="s">
        <v>413</v>
      </c>
      <c r="DM124" s="800"/>
      <c r="DN124" s="800"/>
      <c r="DO124" s="800"/>
      <c r="DP124" s="801"/>
      <c r="DQ124" s="802" t="s">
        <v>470</v>
      </c>
      <c r="DR124" s="800"/>
      <c r="DS124" s="800"/>
      <c r="DT124" s="800"/>
      <c r="DU124" s="801"/>
      <c r="DV124" s="884" t="s">
        <v>470</v>
      </c>
      <c r="DW124" s="885"/>
      <c r="DX124" s="885"/>
      <c r="DY124" s="885"/>
      <c r="DZ124" s="886"/>
    </row>
    <row r="125" spans="1:130" s="230" customFormat="1" ht="26.25" customHeight="1" x14ac:dyDescent="0.2">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417</v>
      </c>
      <c r="AB125" s="816"/>
      <c r="AC125" s="816"/>
      <c r="AD125" s="816"/>
      <c r="AE125" s="817"/>
      <c r="AF125" s="818" t="s">
        <v>488</v>
      </c>
      <c r="AG125" s="816"/>
      <c r="AH125" s="816"/>
      <c r="AI125" s="816"/>
      <c r="AJ125" s="817"/>
      <c r="AK125" s="818" t="s">
        <v>413</v>
      </c>
      <c r="AL125" s="816"/>
      <c r="AM125" s="816"/>
      <c r="AN125" s="816"/>
      <c r="AO125" s="817"/>
      <c r="AP125" s="860" t="s">
        <v>413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464</v>
      </c>
      <c r="DH125" s="878"/>
      <c r="DI125" s="878"/>
      <c r="DJ125" s="878"/>
      <c r="DK125" s="878"/>
      <c r="DL125" s="878" t="s">
        <v>464</v>
      </c>
      <c r="DM125" s="878"/>
      <c r="DN125" s="878"/>
      <c r="DO125" s="878"/>
      <c r="DP125" s="878"/>
      <c r="DQ125" s="878" t="s">
        <v>417</v>
      </c>
      <c r="DR125" s="878"/>
      <c r="DS125" s="878"/>
      <c r="DT125" s="878"/>
      <c r="DU125" s="878"/>
      <c r="DV125" s="879" t="s">
        <v>396</v>
      </c>
      <c r="DW125" s="879"/>
      <c r="DX125" s="879"/>
      <c r="DY125" s="879"/>
      <c r="DZ125" s="880"/>
    </row>
    <row r="126" spans="1:130" s="230" customFormat="1" ht="26.25" customHeight="1" thickBot="1" x14ac:dyDescent="0.25">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12580</v>
      </c>
      <c r="AB126" s="816"/>
      <c r="AC126" s="816"/>
      <c r="AD126" s="816"/>
      <c r="AE126" s="817"/>
      <c r="AF126" s="818">
        <v>9435</v>
      </c>
      <c r="AG126" s="816"/>
      <c r="AH126" s="816"/>
      <c r="AI126" s="816"/>
      <c r="AJ126" s="817"/>
      <c r="AK126" s="818" t="s">
        <v>464</v>
      </c>
      <c r="AL126" s="816"/>
      <c r="AM126" s="816"/>
      <c r="AN126" s="816"/>
      <c r="AO126" s="817"/>
      <c r="AP126" s="860" t="s">
        <v>491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413</v>
      </c>
      <c r="DH126" s="853"/>
      <c r="DI126" s="853"/>
      <c r="DJ126" s="853"/>
      <c r="DK126" s="853"/>
      <c r="DL126" s="853">
        <v>91168</v>
      </c>
      <c r="DM126" s="853"/>
      <c r="DN126" s="853"/>
      <c r="DO126" s="853"/>
      <c r="DP126" s="853"/>
      <c r="DQ126" s="853" t="s">
        <v>417</v>
      </c>
      <c r="DR126" s="853"/>
      <c r="DS126" s="853"/>
      <c r="DT126" s="853"/>
      <c r="DU126" s="853"/>
      <c r="DV126" s="830" t="s">
        <v>491</v>
      </c>
      <c r="DW126" s="830"/>
      <c r="DX126" s="830"/>
      <c r="DY126" s="830"/>
      <c r="DZ126" s="831"/>
    </row>
    <row r="127" spans="1:130" s="230" customFormat="1" ht="26.25" customHeight="1" x14ac:dyDescent="0.2">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257</v>
      </c>
      <c r="AB127" s="816"/>
      <c r="AC127" s="816"/>
      <c r="AD127" s="816"/>
      <c r="AE127" s="817"/>
      <c r="AF127" s="818">
        <v>71</v>
      </c>
      <c r="AG127" s="816"/>
      <c r="AH127" s="816"/>
      <c r="AI127" s="816"/>
      <c r="AJ127" s="817"/>
      <c r="AK127" s="818" t="s">
        <v>494</v>
      </c>
      <c r="AL127" s="816"/>
      <c r="AM127" s="816"/>
      <c r="AN127" s="816"/>
      <c r="AO127" s="817"/>
      <c r="AP127" s="860" t="s">
        <v>396</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464</v>
      </c>
      <c r="DH127" s="853"/>
      <c r="DI127" s="853"/>
      <c r="DJ127" s="853"/>
      <c r="DK127" s="853"/>
      <c r="DL127" s="853" t="s">
        <v>470</v>
      </c>
      <c r="DM127" s="853"/>
      <c r="DN127" s="853"/>
      <c r="DO127" s="853"/>
      <c r="DP127" s="853"/>
      <c r="DQ127" s="853" t="s">
        <v>417</v>
      </c>
      <c r="DR127" s="853"/>
      <c r="DS127" s="853"/>
      <c r="DT127" s="853"/>
      <c r="DU127" s="853"/>
      <c r="DV127" s="830" t="s">
        <v>413</v>
      </c>
      <c r="DW127" s="830"/>
      <c r="DX127" s="830"/>
      <c r="DY127" s="830"/>
      <c r="DZ127" s="831"/>
    </row>
    <row r="128" spans="1:130" s="230" customFormat="1" ht="26.25" customHeight="1" thickBot="1" x14ac:dyDescent="0.25">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v>679517</v>
      </c>
      <c r="AB128" s="837"/>
      <c r="AC128" s="837"/>
      <c r="AD128" s="837"/>
      <c r="AE128" s="838"/>
      <c r="AF128" s="839">
        <v>525467</v>
      </c>
      <c r="AG128" s="837"/>
      <c r="AH128" s="837"/>
      <c r="AI128" s="837"/>
      <c r="AJ128" s="838"/>
      <c r="AK128" s="839">
        <v>512053</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494</v>
      </c>
      <c r="BG128" s="823"/>
      <c r="BH128" s="823"/>
      <c r="BI128" s="823"/>
      <c r="BJ128" s="823"/>
      <c r="BK128" s="823"/>
      <c r="BL128" s="846"/>
      <c r="BM128" s="822">
        <v>12.6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417</v>
      </c>
      <c r="DH128" s="827"/>
      <c r="DI128" s="827"/>
      <c r="DJ128" s="827"/>
      <c r="DK128" s="827"/>
      <c r="DL128" s="827" t="s">
        <v>464</v>
      </c>
      <c r="DM128" s="827"/>
      <c r="DN128" s="827"/>
      <c r="DO128" s="827"/>
      <c r="DP128" s="827"/>
      <c r="DQ128" s="827" t="s">
        <v>470</v>
      </c>
      <c r="DR128" s="827"/>
      <c r="DS128" s="827"/>
      <c r="DT128" s="827"/>
      <c r="DU128" s="827"/>
      <c r="DV128" s="828" t="s">
        <v>417</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17286421</v>
      </c>
      <c r="AB129" s="816"/>
      <c r="AC129" s="816"/>
      <c r="AD129" s="816"/>
      <c r="AE129" s="817"/>
      <c r="AF129" s="818">
        <v>18180522</v>
      </c>
      <c r="AG129" s="816"/>
      <c r="AH129" s="816"/>
      <c r="AI129" s="816"/>
      <c r="AJ129" s="817"/>
      <c r="AK129" s="818">
        <v>17764066</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417</v>
      </c>
      <c r="BG129" s="807"/>
      <c r="BH129" s="807"/>
      <c r="BI129" s="807"/>
      <c r="BJ129" s="807"/>
      <c r="BK129" s="807"/>
      <c r="BL129" s="808"/>
      <c r="BM129" s="806">
        <v>17.600000000000001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1721843</v>
      </c>
      <c r="AB130" s="816"/>
      <c r="AC130" s="816"/>
      <c r="AD130" s="816"/>
      <c r="AE130" s="817"/>
      <c r="AF130" s="818">
        <v>1742057</v>
      </c>
      <c r="AG130" s="816"/>
      <c r="AH130" s="816"/>
      <c r="AI130" s="816"/>
      <c r="AJ130" s="817"/>
      <c r="AK130" s="818">
        <v>1742884</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-0.8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15564578</v>
      </c>
      <c r="AB131" s="800"/>
      <c r="AC131" s="800"/>
      <c r="AD131" s="800"/>
      <c r="AE131" s="801"/>
      <c r="AF131" s="802">
        <v>16438465</v>
      </c>
      <c r="AG131" s="800"/>
      <c r="AH131" s="800"/>
      <c r="AI131" s="800"/>
      <c r="AJ131" s="801"/>
      <c r="AK131" s="802">
        <v>16021182</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t="s">
        <v>470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-1.2800732500000001</v>
      </c>
      <c r="AB132" s="781"/>
      <c r="AC132" s="781"/>
      <c r="AD132" s="781"/>
      <c r="AE132" s="782"/>
      <c r="AF132" s="783">
        <v>-0.81302602999999996</v>
      </c>
      <c r="AG132" s="781"/>
      <c r="AH132" s="781"/>
      <c r="AI132" s="781"/>
      <c r="AJ132" s="782"/>
      <c r="AK132" s="783">
        <v>-0.47315485000000002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-2.2000000000000002</v>
      </c>
      <c r="AB133" s="760"/>
      <c r="AC133" s="760"/>
      <c r="AD133" s="760"/>
      <c r="AE133" s="761"/>
      <c r="AF133" s="759">
        <v>-1.5</v>
      </c>
      <c r="AG133" s="760"/>
      <c r="AH133" s="760"/>
      <c r="AI133" s="760"/>
      <c r="AJ133" s="761"/>
      <c r="AK133" s="759">
        <v>-0.8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0JuLsz0U2JINoPI3R8+28zPyo6CZhHecqL1nXB3KGQeKQEx5tLFlm4rqe6UoTJM2Cy9i/cmhIe+qcwpTN2oCw==" saltValue="tPbUS4YnaKp2CEfqN9az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A4" zoomScale="70" zoomScaleNormal="70" zoomScaleSheetLayoutView="100" workbookViewId="0">
      <selection activeCell="A4" sqref="A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U9rqXKBMnF3XZS03zZQ3dceIPjeHKCATDJ3FcvSAlsMuq2tPElrlbgpODH7gFcaf3irk9bVjkRrI1Fe+e0tmA==" saltValue="m78UgnN9fqyu56o6NZMt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dFj4vmobOqY1sxk49xdDLfIFsoyu2ArAIlRJvCXQTqd030Eo9f1k7kiaXEdJxvRg4infrR3A1/+sG3azW7A8w==" saltValue="G4MN04M19xYT4Swm9QLP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522</v>
      </c>
      <c r="AL9" s="1167"/>
      <c r="AM9" s="1167"/>
      <c r="AN9" s="1168"/>
      <c r="AO9" s="281">
        <v>4611922</v>
      </c>
      <c r="AP9" s="281">
        <v>54341</v>
      </c>
      <c r="AQ9" s="282">
        <v>65316</v>
      </c>
      <c r="AR9" s="283">
        <v>-16.8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523</v>
      </c>
      <c r="AL10" s="1167"/>
      <c r="AM10" s="1167"/>
      <c r="AN10" s="1168"/>
      <c r="AO10" s="284">
        <v>58121</v>
      </c>
      <c r="AP10" s="284">
        <v>685</v>
      </c>
      <c r="AQ10" s="285">
        <v>6075</v>
      </c>
      <c r="AR10" s="286">
        <v>-88.7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524</v>
      </c>
      <c r="AL11" s="1167"/>
      <c r="AM11" s="1167"/>
      <c r="AN11" s="1168"/>
      <c r="AO11" s="284">
        <v>85595</v>
      </c>
      <c r="AP11" s="284">
        <v>1009</v>
      </c>
      <c r="AQ11" s="285">
        <v>1232</v>
      </c>
      <c r="AR11" s="286">
        <v>-18.100000000000001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525</v>
      </c>
      <c r="AL12" s="1167"/>
      <c r="AM12" s="1167"/>
      <c r="AN12" s="1168"/>
      <c r="AO12" s="284" t="s">
        <v>526</v>
      </c>
      <c r="AP12" s="284" t="s">
        <v>526</v>
      </c>
      <c r="AQ12" s="285">
        <v>18</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527</v>
      </c>
      <c r="AL13" s="1167"/>
      <c r="AM13" s="1167"/>
      <c r="AN13" s="1168"/>
      <c r="AO13" s="284">
        <v>336219</v>
      </c>
      <c r="AP13" s="284">
        <v>3962</v>
      </c>
      <c r="AQ13" s="285">
        <v>2791</v>
      </c>
      <c r="AR13" s="286">
        <v>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528</v>
      </c>
      <c r="AL14" s="1167"/>
      <c r="AM14" s="1167"/>
      <c r="AN14" s="1168"/>
      <c r="AO14" s="284">
        <v>48048</v>
      </c>
      <c r="AP14" s="284">
        <v>566</v>
      </c>
      <c r="AQ14" s="285">
        <v>1364</v>
      </c>
      <c r="AR14" s="286">
        <v>-58.5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529</v>
      </c>
      <c r="AL15" s="1170"/>
      <c r="AM15" s="1170"/>
      <c r="AN15" s="1171"/>
      <c r="AO15" s="284">
        <v>-272832</v>
      </c>
      <c r="AP15" s="284">
        <v>-3215</v>
      </c>
      <c r="AQ15" s="285">
        <v>-4006</v>
      </c>
      <c r="AR15" s="286">
        <v>-19.7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4867073</v>
      </c>
      <c r="AP16" s="284">
        <v>57347</v>
      </c>
      <c r="AQ16" s="285">
        <v>72790</v>
      </c>
      <c r="AR16" s="286">
        <v>-21.2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534</v>
      </c>
      <c r="AL21" s="1173"/>
      <c r="AM21" s="1173"/>
      <c r="AN21" s="1174"/>
      <c r="AO21" s="297">
        <v>4.93</v>
      </c>
      <c r="AP21" s="298">
        <v>6.54</v>
      </c>
      <c r="AQ21" s="299">
        <v>-1.61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535</v>
      </c>
      <c r="AL22" s="1173"/>
      <c r="AM22" s="1173"/>
      <c r="AN22" s="1174"/>
      <c r="AO22" s="302">
        <v>99.8</v>
      </c>
      <c r="AP22" s="303">
        <v>98.3</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539</v>
      </c>
      <c r="AL32" s="1157"/>
      <c r="AM32" s="1157"/>
      <c r="AN32" s="1158"/>
      <c r="AO32" s="312">
        <v>1791915</v>
      </c>
      <c r="AP32" s="312">
        <v>21114</v>
      </c>
      <c r="AQ32" s="313">
        <v>35011</v>
      </c>
      <c r="AR32" s="314">
        <v>-39.700000000000003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540</v>
      </c>
      <c r="AL33" s="1157"/>
      <c r="AM33" s="1157"/>
      <c r="AN33" s="1158"/>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541</v>
      </c>
      <c r="AL34" s="1157"/>
      <c r="AM34" s="1157"/>
      <c r="AN34" s="1158"/>
      <c r="AO34" s="312" t="s">
        <v>526</v>
      </c>
      <c r="AP34" s="312" t="s">
        <v>526</v>
      </c>
      <c r="AQ34" s="313">
        <v>4</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542</v>
      </c>
      <c r="AL35" s="1157"/>
      <c r="AM35" s="1157"/>
      <c r="AN35" s="1158"/>
      <c r="AO35" s="312">
        <v>346982</v>
      </c>
      <c r="AP35" s="312">
        <v>4088</v>
      </c>
      <c r="AQ35" s="313">
        <v>8351</v>
      </c>
      <c r="AR35" s="314">
        <v>-51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543</v>
      </c>
      <c r="AL36" s="1157"/>
      <c r="AM36" s="1157"/>
      <c r="AN36" s="1158"/>
      <c r="AO36" s="312">
        <v>40235</v>
      </c>
      <c r="AP36" s="312">
        <v>474</v>
      </c>
      <c r="AQ36" s="313">
        <v>1645</v>
      </c>
      <c r="AR36" s="314">
        <v>-71.2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544</v>
      </c>
      <c r="AL37" s="1157"/>
      <c r="AM37" s="1157"/>
      <c r="AN37" s="1158"/>
      <c r="AO37" s="312" t="s">
        <v>526</v>
      </c>
      <c r="AP37" s="312" t="s">
        <v>526</v>
      </c>
      <c r="AQ37" s="313">
        <v>1050</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545</v>
      </c>
      <c r="AL38" s="1160"/>
      <c r="AM38" s="1160"/>
      <c r="AN38" s="1161"/>
      <c r="AO38" s="315" t="s">
        <v>526</v>
      </c>
      <c r="AP38" s="315" t="s">
        <v>526</v>
      </c>
      <c r="AQ38" s="316">
        <v>1</v>
      </c>
      <c r="AR38" s="304" t="s">
        <v>526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546</v>
      </c>
      <c r="AL39" s="1160"/>
      <c r="AM39" s="1160"/>
      <c r="AN39" s="1161"/>
      <c r="AO39" s="312">
        <v>-512053</v>
      </c>
      <c r="AP39" s="312">
        <v>-6033</v>
      </c>
      <c r="AQ39" s="313">
        <v>-5851</v>
      </c>
      <c r="AR39" s="314">
        <v>3.1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547</v>
      </c>
      <c r="AL40" s="1157"/>
      <c r="AM40" s="1157"/>
      <c r="AN40" s="1158"/>
      <c r="AO40" s="312">
        <v>-1742884</v>
      </c>
      <c r="AP40" s="312">
        <v>-20536</v>
      </c>
      <c r="AQ40" s="313">
        <v>-27858</v>
      </c>
      <c r="AR40" s="314">
        <v>-26.3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-75805</v>
      </c>
      <c r="AP41" s="312">
        <v>-893</v>
      </c>
      <c r="AQ41" s="313">
        <v>12351</v>
      </c>
      <c r="AR41" s="314">
        <v>-107.2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517</v>
      </c>
      <c r="AN49" s="1151" t="s">
        <v>551</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1002781</v>
      </c>
      <c r="AN51" s="334">
        <v>11720</v>
      </c>
      <c r="AO51" s="335">
        <v>-45.2</v>
      </c>
      <c r="AP51" s="336">
        <v>41934</v>
      </c>
      <c r="AQ51" s="337">
        <v>-12.3</v>
      </c>
      <c r="AR51" s="338">
        <v>-32.9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576930</v>
      </c>
      <c r="AN52" s="342">
        <v>6743</v>
      </c>
      <c r="AO52" s="343">
        <v>10.5</v>
      </c>
      <c r="AP52" s="344">
        <v>23352</v>
      </c>
      <c r="AQ52" s="345">
        <v>-9.6999999999999993</v>
      </c>
      <c r="AR52" s="346">
        <v>20.2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992815</v>
      </c>
      <c r="AN53" s="334">
        <v>11639</v>
      </c>
      <c r="AO53" s="335">
        <v>-0.7</v>
      </c>
      <c r="AP53" s="336">
        <v>45588</v>
      </c>
      <c r="AQ53" s="337">
        <v>8.6999999999999993</v>
      </c>
      <c r="AR53" s="338">
        <v>-9.4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704036</v>
      </c>
      <c r="AN54" s="342">
        <v>8254</v>
      </c>
      <c r="AO54" s="343">
        <v>22.4</v>
      </c>
      <c r="AP54" s="344">
        <v>24150</v>
      </c>
      <c r="AQ54" s="345">
        <v>3.4</v>
      </c>
      <c r="AR54" s="346">
        <v>19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1420795</v>
      </c>
      <c r="AN55" s="334">
        <v>16653</v>
      </c>
      <c r="AO55" s="335">
        <v>43.1</v>
      </c>
      <c r="AP55" s="336">
        <v>45483</v>
      </c>
      <c r="AQ55" s="337">
        <v>-0.2</v>
      </c>
      <c r="AR55" s="338">
        <v>43.3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1200975</v>
      </c>
      <c r="AN56" s="342">
        <v>14077</v>
      </c>
      <c r="AO56" s="343">
        <v>70.5</v>
      </c>
      <c r="AP56" s="344">
        <v>24241</v>
      </c>
      <c r="AQ56" s="345">
        <v>0.4</v>
      </c>
      <c r="AR56" s="346">
        <v>70.099999999999994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1275265</v>
      </c>
      <c r="AN57" s="334">
        <v>14953</v>
      </c>
      <c r="AO57" s="335">
        <v>-10.199999999999999</v>
      </c>
      <c r="AP57" s="336">
        <v>45945</v>
      </c>
      <c r="AQ57" s="337">
        <v>1</v>
      </c>
      <c r="AR57" s="338">
        <v>-11.2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783939</v>
      </c>
      <c r="AN58" s="342">
        <v>9192</v>
      </c>
      <c r="AO58" s="343">
        <v>-34.700000000000003</v>
      </c>
      <c r="AP58" s="344">
        <v>25180</v>
      </c>
      <c r="AQ58" s="345">
        <v>3.9</v>
      </c>
      <c r="AR58" s="346">
        <v>-38.6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1750621</v>
      </c>
      <c r="AN59" s="334">
        <v>20627</v>
      </c>
      <c r="AO59" s="335">
        <v>37.9</v>
      </c>
      <c r="AP59" s="336">
        <v>44475</v>
      </c>
      <c r="AQ59" s="337">
        <v>-3.2</v>
      </c>
      <c r="AR59" s="338">
        <v>41.1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1253807</v>
      </c>
      <c r="AN60" s="342">
        <v>14773</v>
      </c>
      <c r="AO60" s="343">
        <v>60.7</v>
      </c>
      <c r="AP60" s="344">
        <v>24780</v>
      </c>
      <c r="AQ60" s="345">
        <v>-1.6</v>
      </c>
      <c r="AR60" s="346">
        <v>62.3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1288455</v>
      </c>
      <c r="AN61" s="349">
        <v>15118</v>
      </c>
      <c r="AO61" s="350">
        <v>5</v>
      </c>
      <c r="AP61" s="351">
        <v>44685</v>
      </c>
      <c r="AQ61" s="352">
        <v>-1.2</v>
      </c>
      <c r="AR61" s="338">
        <v>6.2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903937</v>
      </c>
      <c r="AN62" s="342">
        <v>10608</v>
      </c>
      <c r="AO62" s="343">
        <v>25.9</v>
      </c>
      <c r="AP62" s="344">
        <v>24341</v>
      </c>
      <c r="AQ62" s="345">
        <v>-0.7</v>
      </c>
      <c r="AR62" s="346">
        <v>26.6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dsJBRofw45kKSMsmcrfExWf0OB5iIiynkHmvoR4HYdHlzCbHMhw6dTcafz4wOih8foCX7yHYCUElcVrBLR8DQ==" saltValue="rmH9x7qgIdOUvaa/TxiR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QJNJEUFwkvT8rwqiCoE2C+gU5q7eO5rfBkn7AG1B/NhMLpeR+yyEqg9ZRvN5QrZvg5aOps/GvM15HvSZeb26RQ==" saltValue="PuBA+EhNYQ5dUzknUhrx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Ns81GmidGos6S45F7HmvVoJUxYrA5SmdOVKyD7hm2883IKI0PPhpu2lckyJpiIP1OiNNl5Fuvg+1jXpQpC3Tpw==" saltValue="2GZu7icAJQeAa+3audmA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75" t="s">
        <v>3</v>
      </c>
      <c r="D47" s="1175"/>
      <c r="E47" s="1176"/>
      <c r="F47" s="11">
        <v>14.6</v>
      </c>
      <c r="G47" s="12">
        <v>12.5</v>
      </c>
      <c r="H47" s="12">
        <v>13.91</v>
      </c>
      <c r="I47" s="12">
        <v>14.26</v>
      </c>
      <c r="J47" s="13">
        <v>14.36</v>
      </c>
    </row>
    <row r="48" spans="2:10" ht="57.75" customHeight="1" x14ac:dyDescent="0.2">
      <c r="B48" s="14"/>
      <c r="C48" s="1177" t="s">
        <v>4</v>
      </c>
      <c r="D48" s="1177"/>
      <c r="E48" s="1178"/>
      <c r="F48" s="15">
        <v>8.74</v>
      </c>
      <c r="G48" s="16">
        <v>8.14</v>
      </c>
      <c r="H48" s="16">
        <v>11.09</v>
      </c>
      <c r="I48" s="16">
        <v>16.02</v>
      </c>
      <c r="J48" s="17">
        <v>16.25</v>
      </c>
    </row>
    <row r="49" spans="2:10" ht="57.75" customHeight="1" thickBot="1" x14ac:dyDescent="0.25">
      <c r="B49" s="18"/>
      <c r="C49" s="1179" t="s">
        <v>5</v>
      </c>
      <c r="D49" s="1179"/>
      <c r="E49" s="1180"/>
      <c r="F49" s="19">
        <v>1.45</v>
      </c>
      <c r="G49" s="20" t="s">
        <v>572</v>
      </c>
      <c r="H49" s="20">
        <v>4.7</v>
      </c>
      <c r="I49" s="20">
        <v>6.51</v>
      </c>
      <c r="J49" s="21" t="s">
        <v>573</v>
      </c>
    </row>
    <row r="50" spans="2:10" ht="13.2" x14ac:dyDescent="0.2"/>
  </sheetData>
  <sheetProtection algorithmName="SHA-512" hashValue="saofYw7JHL+Sn0uY5R4eB7ngDxaEUuVhj43ywAEA0BP/92obpi1gk9mi25eK5qclPCRwYwqvVHMALOpB4ksaWg==" saltValue="wswfUWJrigfI02orlUc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7" t="s">
        <v>574</v>
      </c>
      <c r="D34" s="1187"/>
      <c r="E34" s="1188"/>
      <c r="F34" s="32">
        <v>8.73</v>
      </c>
      <c r="G34" s="33">
        <v>8.14</v>
      </c>
      <c r="H34" s="33">
        <v>11.08</v>
      </c>
      <c r="I34" s="33">
        <v>16.010000000000002</v>
      </c>
      <c r="J34" s="34">
        <v>16.239999999999998</v>
      </c>
      <c r="K34" s="22"/>
      <c r="L34" s="22"/>
      <c r="M34" s="22"/>
      <c r="N34" s="22"/>
      <c r="O34" s="22"/>
      <c r="P34" s="22"/>
    </row>
    <row r="35" spans="1:16" ht="39" customHeight="1" x14ac:dyDescent="0.2">
      <c r="A35" s="22"/>
      <c r="B35" s="35"/>
      <c r="C35" s="1181" t="s">
        <v>575</v>
      </c>
      <c r="D35" s="1182"/>
      <c r="E35" s="1183"/>
      <c r="F35" s="36" t="s">
        <v>526</v>
      </c>
      <c r="G35" s="37" t="s">
        <v>526</v>
      </c>
      <c r="H35" s="37">
        <v>1.78</v>
      </c>
      <c r="I35" s="37">
        <v>2.14</v>
      </c>
      <c r="J35" s="38">
        <v>2.79</v>
      </c>
      <c r="K35" s="22"/>
      <c r="L35" s="22"/>
      <c r="M35" s="22"/>
      <c r="N35" s="22"/>
      <c r="O35" s="22"/>
      <c r="P35" s="22"/>
    </row>
    <row r="36" spans="1:16" ht="39" customHeight="1" x14ac:dyDescent="0.2">
      <c r="A36" s="22"/>
      <c r="B36" s="35"/>
      <c r="C36" s="1181" t="s">
        <v>576</v>
      </c>
      <c r="D36" s="1182"/>
      <c r="E36" s="1183"/>
      <c r="F36" s="36">
        <v>2.1</v>
      </c>
      <c r="G36" s="37">
        <v>2.81</v>
      </c>
      <c r="H36" s="37">
        <v>3.99</v>
      </c>
      <c r="I36" s="37">
        <v>1.89</v>
      </c>
      <c r="J36" s="38">
        <v>2.66</v>
      </c>
      <c r="K36" s="22"/>
      <c r="L36" s="22"/>
      <c r="M36" s="22"/>
      <c r="N36" s="22"/>
      <c r="O36" s="22"/>
      <c r="P36" s="22"/>
    </row>
    <row r="37" spans="1:16" ht="39" customHeight="1" x14ac:dyDescent="0.2">
      <c r="A37" s="22"/>
      <c r="B37" s="35"/>
      <c r="C37" s="1181" t="s">
        <v>577</v>
      </c>
      <c r="D37" s="1182"/>
      <c r="E37" s="1183"/>
      <c r="F37" s="36">
        <v>1.3</v>
      </c>
      <c r="G37" s="37">
        <v>1.55</v>
      </c>
      <c r="H37" s="37">
        <v>1.56</v>
      </c>
      <c r="I37" s="37">
        <v>2.12</v>
      </c>
      <c r="J37" s="38">
        <v>1.75</v>
      </c>
      <c r="K37" s="22"/>
      <c r="L37" s="22"/>
      <c r="M37" s="22"/>
      <c r="N37" s="22"/>
      <c r="O37" s="22"/>
      <c r="P37" s="22"/>
    </row>
    <row r="38" spans="1:16" ht="39" customHeight="1" x14ac:dyDescent="0.2">
      <c r="A38" s="22"/>
      <c r="B38" s="35"/>
      <c r="C38" s="1181" t="s">
        <v>578</v>
      </c>
      <c r="D38" s="1182"/>
      <c r="E38" s="1183"/>
      <c r="F38" s="36">
        <v>0.19</v>
      </c>
      <c r="G38" s="37">
        <v>0.19</v>
      </c>
      <c r="H38" s="37">
        <v>0.23</v>
      </c>
      <c r="I38" s="37">
        <v>0.15</v>
      </c>
      <c r="J38" s="38">
        <v>0.33</v>
      </c>
      <c r="K38" s="22"/>
      <c r="L38" s="22"/>
      <c r="M38" s="22"/>
      <c r="N38" s="22"/>
      <c r="O38" s="22"/>
      <c r="P38" s="22"/>
    </row>
    <row r="39" spans="1:16" ht="39" customHeight="1" x14ac:dyDescent="0.2">
      <c r="A39" s="22"/>
      <c r="B39" s="35"/>
      <c r="C39" s="1181" t="s">
        <v>579</v>
      </c>
      <c r="D39" s="1182"/>
      <c r="E39" s="1183"/>
      <c r="F39" s="36">
        <v>0.03</v>
      </c>
      <c r="G39" s="37">
        <v>0.03</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580</v>
      </c>
      <c r="D42" s="1182"/>
      <c r="E42" s="1183"/>
      <c r="F42" s="36" t="s">
        <v>526</v>
      </c>
      <c r="G42" s="37" t="s">
        <v>526</v>
      </c>
      <c r="H42" s="37" t="s">
        <v>526</v>
      </c>
      <c r="I42" s="37" t="s">
        <v>526</v>
      </c>
      <c r="J42" s="38" t="s">
        <v>526</v>
      </c>
      <c r="K42" s="22"/>
      <c r="L42" s="22"/>
      <c r="M42" s="22"/>
      <c r="N42" s="22"/>
      <c r="O42" s="22"/>
      <c r="P42" s="22"/>
    </row>
    <row r="43" spans="1:16" ht="39" customHeight="1" thickBot="1" x14ac:dyDescent="0.25">
      <c r="A43" s="22"/>
      <c r="B43" s="40"/>
      <c r="C43" s="1184" t="s">
        <v>581</v>
      </c>
      <c r="D43" s="1185"/>
      <c r="E43" s="1186"/>
      <c r="F43" s="41">
        <v>0.39</v>
      </c>
      <c r="G43" s="42">
        <v>0.1</v>
      </c>
      <c r="H43" s="42" t="s">
        <v>526</v>
      </c>
      <c r="I43" s="42" t="s">
        <v>526</v>
      </c>
      <c r="J43" s="43" t="s">
        <v>526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5sAg/eRLXfx3ubdcwu/Iy0lt0FuZ9Djg/AcBezK/wQY5ESItWSNeBFEphXiQdsFUJmxUPdelhynNDfgZrjpzw==" saltValue="Qb3XNXSXMCW6kd6CKiUk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1625</v>
      </c>
      <c r="L45" s="60">
        <v>1629</v>
      </c>
      <c r="M45" s="60">
        <v>1736</v>
      </c>
      <c r="N45" s="60">
        <v>1768</v>
      </c>
      <c r="O45" s="61">
        <v>1792</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526</v>
      </c>
      <c r="L46" s="64" t="s">
        <v>526</v>
      </c>
      <c r="M46" s="64" t="s">
        <v>526</v>
      </c>
      <c r="N46" s="64" t="s">
        <v>526</v>
      </c>
      <c r="O46" s="65" t="s">
        <v>526</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526</v>
      </c>
      <c r="L47" s="64" t="s">
        <v>526</v>
      </c>
      <c r="M47" s="64" t="s">
        <v>526</v>
      </c>
      <c r="N47" s="64" t="s">
        <v>526</v>
      </c>
      <c r="O47" s="65" t="s">
        <v>526</v>
      </c>
      <c r="P47" s="48"/>
      <c r="Q47" s="48"/>
      <c r="R47" s="48"/>
      <c r="S47" s="48"/>
      <c r="T47" s="48"/>
      <c r="U47" s="48"/>
    </row>
    <row r="48" spans="1:21" ht="30.75" customHeight="1" x14ac:dyDescent="0.2">
      <c r="A48" s="48"/>
      <c r="B48" s="1214"/>
      <c r="C48" s="1215"/>
      <c r="D48" s="62"/>
      <c r="E48" s="1191" t="s">
        <v>14</v>
      </c>
      <c r="F48" s="1191"/>
      <c r="G48" s="1191"/>
      <c r="H48" s="1191"/>
      <c r="I48" s="1191"/>
      <c r="J48" s="1192"/>
      <c r="K48" s="63">
        <v>426</v>
      </c>
      <c r="L48" s="64">
        <v>492</v>
      </c>
      <c r="M48" s="64">
        <v>433</v>
      </c>
      <c r="N48" s="64">
        <v>336</v>
      </c>
      <c r="O48" s="65">
        <v>347</v>
      </c>
      <c r="P48" s="48"/>
      <c r="Q48" s="48"/>
      <c r="R48" s="48"/>
      <c r="S48" s="48"/>
      <c r="T48" s="48"/>
      <c r="U48" s="48"/>
    </row>
    <row r="49" spans="1:21" ht="30.75" customHeight="1" x14ac:dyDescent="0.2">
      <c r="A49" s="48"/>
      <c r="B49" s="1214"/>
      <c r="C49" s="1215"/>
      <c r="D49" s="62"/>
      <c r="E49" s="1191" t="s">
        <v>15</v>
      </c>
      <c r="F49" s="1191"/>
      <c r="G49" s="1191"/>
      <c r="H49" s="1191"/>
      <c r="I49" s="1191"/>
      <c r="J49" s="1192"/>
      <c r="K49" s="63">
        <v>41</v>
      </c>
      <c r="L49" s="64">
        <v>37</v>
      </c>
      <c r="M49" s="64">
        <v>20</v>
      </c>
      <c r="N49" s="64">
        <v>20</v>
      </c>
      <c r="O49" s="65">
        <v>40</v>
      </c>
      <c r="P49" s="48"/>
      <c r="Q49" s="48"/>
      <c r="R49" s="48"/>
      <c r="S49" s="48"/>
      <c r="T49" s="48"/>
      <c r="U49" s="48"/>
    </row>
    <row r="50" spans="1:21" ht="30.75" customHeight="1" x14ac:dyDescent="0.2">
      <c r="A50" s="48"/>
      <c r="B50" s="1214"/>
      <c r="C50" s="1215"/>
      <c r="D50" s="62"/>
      <c r="E50" s="1191" t="s">
        <v>16</v>
      </c>
      <c r="F50" s="1191"/>
      <c r="G50" s="1191"/>
      <c r="H50" s="1191"/>
      <c r="I50" s="1191"/>
      <c r="J50" s="1192"/>
      <c r="K50" s="63">
        <v>20</v>
      </c>
      <c r="L50" s="64">
        <v>20</v>
      </c>
      <c r="M50" s="64">
        <v>13</v>
      </c>
      <c r="N50" s="64">
        <v>10</v>
      </c>
      <c r="O50" s="65" t="s">
        <v>526</v>
      </c>
      <c r="P50" s="48"/>
      <c r="Q50" s="48"/>
      <c r="R50" s="48"/>
      <c r="S50" s="48"/>
      <c r="T50" s="48"/>
      <c r="U50" s="48"/>
    </row>
    <row r="51" spans="1:21" ht="30.75" customHeight="1" x14ac:dyDescent="0.2">
      <c r="A51" s="48"/>
      <c r="B51" s="1216"/>
      <c r="C51" s="1217"/>
      <c r="D51" s="66"/>
      <c r="E51" s="1191" t="s">
        <v>17</v>
      </c>
      <c r="F51" s="1191"/>
      <c r="G51" s="1191"/>
      <c r="H51" s="1191"/>
      <c r="I51" s="1191"/>
      <c r="J51" s="1192"/>
      <c r="K51" s="63">
        <v>0</v>
      </c>
      <c r="L51" s="64" t="s">
        <v>526</v>
      </c>
      <c r="M51" s="64" t="s">
        <v>526</v>
      </c>
      <c r="N51" s="64" t="s">
        <v>526</v>
      </c>
      <c r="O51" s="65" t="s">
        <v>526</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2557</v>
      </c>
      <c r="L52" s="64">
        <v>2559</v>
      </c>
      <c r="M52" s="64">
        <v>2402</v>
      </c>
      <c r="N52" s="64">
        <v>2267</v>
      </c>
      <c r="O52" s="65">
        <v>2254</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-445</v>
      </c>
      <c r="L53" s="69">
        <v>-381</v>
      </c>
      <c r="M53" s="69">
        <v>-200</v>
      </c>
      <c r="N53" s="69">
        <v>-133</v>
      </c>
      <c r="O53" s="70">
        <v>-75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97" t="s">
        <v>25</v>
      </c>
      <c r="C58" s="1198"/>
      <c r="D58" s="1203" t="s">
        <v>26</v>
      </c>
      <c r="E58" s="1204"/>
      <c r="F58" s="1204"/>
      <c r="G58" s="1204"/>
      <c r="H58" s="1204"/>
      <c r="I58" s="1204"/>
      <c r="J58" s="1205"/>
      <c r="K58" s="83" t="s">
        <v>615</v>
      </c>
      <c r="L58" s="84" t="s">
        <v>616</v>
      </c>
      <c r="M58" s="84" t="s">
        <v>616</v>
      </c>
      <c r="N58" s="84" t="s">
        <v>619</v>
      </c>
      <c r="O58" s="85" t="s">
        <v>616</v>
      </c>
    </row>
    <row r="59" spans="1:21" ht="31.5" customHeight="1" x14ac:dyDescent="0.2">
      <c r="B59" s="1199"/>
      <c r="C59" s="1200"/>
      <c r="D59" s="1206" t="s">
        <v>27</v>
      </c>
      <c r="E59" s="1207"/>
      <c r="F59" s="1207"/>
      <c r="G59" s="1207"/>
      <c r="H59" s="1207"/>
      <c r="I59" s="1207"/>
      <c r="J59" s="1208"/>
      <c r="K59" s="86" t="s">
        <v>616</v>
      </c>
      <c r="L59" s="87" t="s">
        <v>616</v>
      </c>
      <c r="M59" s="87" t="s">
        <v>618</v>
      </c>
      <c r="N59" s="87" t="s">
        <v>620</v>
      </c>
      <c r="O59" s="88" t="s">
        <v>616</v>
      </c>
    </row>
    <row r="60" spans="1:21" ht="31.5" customHeight="1" thickBot="1" x14ac:dyDescent="0.25">
      <c r="B60" s="1201"/>
      <c r="C60" s="1202"/>
      <c r="D60" s="1209" t="s">
        <v>28</v>
      </c>
      <c r="E60" s="1210"/>
      <c r="F60" s="1210"/>
      <c r="G60" s="1210"/>
      <c r="H60" s="1210"/>
      <c r="I60" s="1210"/>
      <c r="J60" s="1211"/>
      <c r="K60" s="89" t="s">
        <v>617</v>
      </c>
      <c r="L60" s="90" t="s">
        <v>616</v>
      </c>
      <c r="M60" s="90" t="s">
        <v>616</v>
      </c>
      <c r="N60" s="90" t="s">
        <v>616</v>
      </c>
      <c r="O60" s="91" t="s">
        <v>618</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Zngz4qfpN7KIZygJ0F/1lMT7yPOcSj4e+ICBIFYG6/J1vw0Othh+Tt+n3xsZMUJjQVgQfdLAI4Ti7Kv1NIqXw==" saltValue="Yd2a+bQPkKsPUdI/Pizj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567</v>
      </c>
      <c r="J40" s="103" t="s">
        <v>568</v>
      </c>
      <c r="K40" s="103" t="s">
        <v>569</v>
      </c>
      <c r="L40" s="103" t="s">
        <v>570</v>
      </c>
      <c r="M40" s="104" t="s">
        <v>571</v>
      </c>
    </row>
    <row r="41" spans="2:13" ht="27.75" customHeight="1" x14ac:dyDescent="0.2">
      <c r="B41" s="1232" t="s">
        <v>31</v>
      </c>
      <c r="C41" s="1233"/>
      <c r="D41" s="105"/>
      <c r="E41" s="1234" t="s">
        <v>32</v>
      </c>
      <c r="F41" s="1234"/>
      <c r="G41" s="1234"/>
      <c r="H41" s="1235"/>
      <c r="I41" s="355">
        <v>20591</v>
      </c>
      <c r="J41" s="356">
        <v>20492</v>
      </c>
      <c r="K41" s="356">
        <v>20414</v>
      </c>
      <c r="L41" s="356">
        <v>19952</v>
      </c>
      <c r="M41" s="357">
        <v>18760</v>
      </c>
    </row>
    <row r="42" spans="2:13" ht="27.75" customHeight="1" x14ac:dyDescent="0.2">
      <c r="B42" s="1222"/>
      <c r="C42" s="1223"/>
      <c r="D42" s="106"/>
      <c r="E42" s="1226" t="s">
        <v>33</v>
      </c>
      <c r="F42" s="1226"/>
      <c r="G42" s="1226"/>
      <c r="H42" s="1227"/>
      <c r="I42" s="358">
        <v>43</v>
      </c>
      <c r="J42" s="359">
        <v>22</v>
      </c>
      <c r="K42" s="359">
        <v>35</v>
      </c>
      <c r="L42" s="359">
        <v>3</v>
      </c>
      <c r="M42" s="360" t="s">
        <v>526</v>
      </c>
    </row>
    <row r="43" spans="2:13" ht="27.75" customHeight="1" x14ac:dyDescent="0.2">
      <c r="B43" s="1222"/>
      <c r="C43" s="1223"/>
      <c r="D43" s="106"/>
      <c r="E43" s="1226" t="s">
        <v>34</v>
      </c>
      <c r="F43" s="1226"/>
      <c r="G43" s="1226"/>
      <c r="H43" s="1227"/>
      <c r="I43" s="358">
        <v>3022</v>
      </c>
      <c r="J43" s="359">
        <v>3165</v>
      </c>
      <c r="K43" s="359">
        <v>3169</v>
      </c>
      <c r="L43" s="359">
        <v>2829</v>
      </c>
      <c r="M43" s="360">
        <v>2392</v>
      </c>
    </row>
    <row r="44" spans="2:13" ht="27.75" customHeight="1" x14ac:dyDescent="0.2">
      <c r="B44" s="1222"/>
      <c r="C44" s="1223"/>
      <c r="D44" s="106"/>
      <c r="E44" s="1226" t="s">
        <v>35</v>
      </c>
      <c r="F44" s="1226"/>
      <c r="G44" s="1226"/>
      <c r="H44" s="1227"/>
      <c r="I44" s="358">
        <v>559</v>
      </c>
      <c r="J44" s="359">
        <v>811</v>
      </c>
      <c r="K44" s="359">
        <v>817</v>
      </c>
      <c r="L44" s="359">
        <v>931</v>
      </c>
      <c r="M44" s="360">
        <v>1356</v>
      </c>
    </row>
    <row r="45" spans="2:13" ht="27.75" customHeight="1" x14ac:dyDescent="0.2">
      <c r="B45" s="1222"/>
      <c r="C45" s="1223"/>
      <c r="D45" s="106"/>
      <c r="E45" s="1226" t="s">
        <v>36</v>
      </c>
      <c r="F45" s="1226"/>
      <c r="G45" s="1226"/>
      <c r="H45" s="1227"/>
      <c r="I45" s="358">
        <v>3866</v>
      </c>
      <c r="J45" s="359">
        <v>3703</v>
      </c>
      <c r="K45" s="359">
        <v>3770</v>
      </c>
      <c r="L45" s="359">
        <v>3707</v>
      </c>
      <c r="M45" s="360">
        <v>3703</v>
      </c>
    </row>
    <row r="46" spans="2:13" ht="27.75" customHeight="1" x14ac:dyDescent="0.2">
      <c r="B46" s="1222"/>
      <c r="C46" s="1223"/>
      <c r="D46" s="107"/>
      <c r="E46" s="1226" t="s">
        <v>37</v>
      </c>
      <c r="F46" s="1226"/>
      <c r="G46" s="1226"/>
      <c r="H46" s="1227"/>
      <c r="I46" s="358" t="s">
        <v>526</v>
      </c>
      <c r="J46" s="359" t="s">
        <v>526</v>
      </c>
      <c r="K46" s="359" t="s">
        <v>526</v>
      </c>
      <c r="L46" s="359">
        <v>91</v>
      </c>
      <c r="M46" s="360" t="s">
        <v>526</v>
      </c>
    </row>
    <row r="47" spans="2:13" ht="27.75" customHeight="1" x14ac:dyDescent="0.2">
      <c r="B47" s="1222"/>
      <c r="C47" s="1223"/>
      <c r="D47" s="108"/>
      <c r="E47" s="1236" t="s">
        <v>38</v>
      </c>
      <c r="F47" s="1237"/>
      <c r="G47" s="1237"/>
      <c r="H47" s="1238"/>
      <c r="I47" s="358" t="s">
        <v>526</v>
      </c>
      <c r="J47" s="359" t="s">
        <v>526</v>
      </c>
      <c r="K47" s="359" t="s">
        <v>526</v>
      </c>
      <c r="L47" s="359" t="s">
        <v>526</v>
      </c>
      <c r="M47" s="360" t="s">
        <v>526</v>
      </c>
    </row>
    <row r="48" spans="2:13" ht="27.75" customHeight="1" x14ac:dyDescent="0.2">
      <c r="B48" s="1222"/>
      <c r="C48" s="1223"/>
      <c r="D48" s="106"/>
      <c r="E48" s="1226" t="s">
        <v>39</v>
      </c>
      <c r="F48" s="1226"/>
      <c r="G48" s="1226"/>
      <c r="H48" s="1227"/>
      <c r="I48" s="358" t="s">
        <v>526</v>
      </c>
      <c r="J48" s="359" t="s">
        <v>526</v>
      </c>
      <c r="K48" s="359" t="s">
        <v>526</v>
      </c>
      <c r="L48" s="359" t="s">
        <v>526</v>
      </c>
      <c r="M48" s="360" t="s">
        <v>526</v>
      </c>
    </row>
    <row r="49" spans="2:13" ht="27.75" customHeight="1" x14ac:dyDescent="0.2">
      <c r="B49" s="1224"/>
      <c r="C49" s="1225"/>
      <c r="D49" s="106"/>
      <c r="E49" s="1226" t="s">
        <v>40</v>
      </c>
      <c r="F49" s="1226"/>
      <c r="G49" s="1226"/>
      <c r="H49" s="1227"/>
      <c r="I49" s="358" t="s">
        <v>526</v>
      </c>
      <c r="J49" s="359" t="s">
        <v>526</v>
      </c>
      <c r="K49" s="359" t="s">
        <v>526</v>
      </c>
      <c r="L49" s="359" t="s">
        <v>526</v>
      </c>
      <c r="M49" s="360" t="s">
        <v>526</v>
      </c>
    </row>
    <row r="50" spans="2:13" ht="27.75" customHeight="1" x14ac:dyDescent="0.2">
      <c r="B50" s="1220" t="s">
        <v>41</v>
      </c>
      <c r="C50" s="1221"/>
      <c r="D50" s="109"/>
      <c r="E50" s="1226" t="s">
        <v>42</v>
      </c>
      <c r="F50" s="1226"/>
      <c r="G50" s="1226"/>
      <c r="H50" s="1227"/>
      <c r="I50" s="358">
        <v>6012</v>
      </c>
      <c r="J50" s="359">
        <v>6201</v>
      </c>
      <c r="K50" s="359">
        <v>6865</v>
      </c>
      <c r="L50" s="359">
        <v>8201</v>
      </c>
      <c r="M50" s="360">
        <v>9179</v>
      </c>
    </row>
    <row r="51" spans="2:13" ht="27.75" customHeight="1" x14ac:dyDescent="0.2">
      <c r="B51" s="1222"/>
      <c r="C51" s="1223"/>
      <c r="D51" s="106"/>
      <c r="E51" s="1226" t="s">
        <v>43</v>
      </c>
      <c r="F51" s="1226"/>
      <c r="G51" s="1226"/>
      <c r="H51" s="1227"/>
      <c r="I51" s="358">
        <v>3685</v>
      </c>
      <c r="J51" s="359">
        <v>4666</v>
      </c>
      <c r="K51" s="359">
        <v>3294</v>
      </c>
      <c r="L51" s="359">
        <v>3179</v>
      </c>
      <c r="M51" s="360">
        <v>3617</v>
      </c>
    </row>
    <row r="52" spans="2:13" ht="27.75" customHeight="1" x14ac:dyDescent="0.2">
      <c r="B52" s="1224"/>
      <c r="C52" s="1225"/>
      <c r="D52" s="106"/>
      <c r="E52" s="1226" t="s">
        <v>44</v>
      </c>
      <c r="F52" s="1226"/>
      <c r="G52" s="1226"/>
      <c r="H52" s="1227"/>
      <c r="I52" s="358">
        <v>20214</v>
      </c>
      <c r="J52" s="359">
        <v>20045</v>
      </c>
      <c r="K52" s="359">
        <v>19939</v>
      </c>
      <c r="L52" s="359">
        <v>19674</v>
      </c>
      <c r="M52" s="360">
        <v>19005</v>
      </c>
    </row>
    <row r="53" spans="2:13" ht="27.75" customHeight="1" thickBot="1" x14ac:dyDescent="0.25">
      <c r="B53" s="1228" t="s">
        <v>45</v>
      </c>
      <c r="C53" s="1229"/>
      <c r="D53" s="110"/>
      <c r="E53" s="1230" t="s">
        <v>46</v>
      </c>
      <c r="F53" s="1230"/>
      <c r="G53" s="1230"/>
      <c r="H53" s="1231"/>
      <c r="I53" s="361">
        <v>-1830</v>
      </c>
      <c r="J53" s="362">
        <v>-2718</v>
      </c>
      <c r="K53" s="362">
        <v>-1893</v>
      </c>
      <c r="L53" s="362">
        <v>-3539</v>
      </c>
      <c r="M53" s="363">
        <v>-5590</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HEl6Ih/QTpT4+vxR4cmqHaOaOcDNQo4oeNX+5Qg0pVMt5gR+kcPEO90Rpu1y2sEpBnJyOtwLgI+6BlHHVH6iw==" saltValue="roeCD81SoaxgpKoLrbpx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47" t="s">
        <v>49</v>
      </c>
      <c r="D55" s="1247"/>
      <c r="E55" s="1248"/>
      <c r="F55" s="122">
        <v>2405</v>
      </c>
      <c r="G55" s="122">
        <v>2593</v>
      </c>
      <c r="H55" s="123">
        <v>2552</v>
      </c>
    </row>
    <row r="56" spans="2:8" ht="52.5" customHeight="1" x14ac:dyDescent="0.2">
      <c r="B56" s="124"/>
      <c r="C56" s="1249" t="s">
        <v>50</v>
      </c>
      <c r="D56" s="1249"/>
      <c r="E56" s="1250"/>
      <c r="F56" s="125">
        <v>906</v>
      </c>
      <c r="G56" s="125">
        <v>856</v>
      </c>
      <c r="H56" s="126">
        <v>806</v>
      </c>
    </row>
    <row r="57" spans="2:8" ht="53.25" customHeight="1" x14ac:dyDescent="0.2">
      <c r="B57" s="124"/>
      <c r="C57" s="1251" t="s">
        <v>51</v>
      </c>
      <c r="D57" s="1251"/>
      <c r="E57" s="1252"/>
      <c r="F57" s="127">
        <v>2389</v>
      </c>
      <c r="G57" s="127">
        <v>3287</v>
      </c>
      <c r="H57" s="128">
        <v>4389</v>
      </c>
    </row>
    <row r="58" spans="2:8" ht="45.75" customHeight="1" x14ac:dyDescent="0.2">
      <c r="B58" s="129"/>
      <c r="C58" s="1239" t="s">
        <v>621</v>
      </c>
      <c r="D58" s="1240"/>
      <c r="E58" s="1241"/>
      <c r="F58" s="130">
        <v>1993</v>
      </c>
      <c r="G58" s="130">
        <v>2939</v>
      </c>
      <c r="H58" s="131">
        <v>4040</v>
      </c>
    </row>
    <row r="59" spans="2:8" ht="45.75" customHeight="1" x14ac:dyDescent="0.2">
      <c r="B59" s="129"/>
      <c r="C59" s="1239" t="s">
        <v>622</v>
      </c>
      <c r="D59" s="1240"/>
      <c r="E59" s="1241"/>
      <c r="F59" s="130">
        <v>238</v>
      </c>
      <c r="G59" s="130">
        <v>238</v>
      </c>
      <c r="H59" s="131">
        <v>238</v>
      </c>
    </row>
    <row r="60" spans="2:8" ht="45.75" customHeight="1" x14ac:dyDescent="0.2">
      <c r="B60" s="129"/>
      <c r="C60" s="1239" t="s">
        <v>623</v>
      </c>
      <c r="D60" s="1240"/>
      <c r="E60" s="1241"/>
      <c r="F60" s="130">
        <v>44</v>
      </c>
      <c r="G60" s="130">
        <v>44</v>
      </c>
      <c r="H60" s="131">
        <v>44</v>
      </c>
    </row>
    <row r="61" spans="2:8" ht="45.75" customHeight="1" x14ac:dyDescent="0.2">
      <c r="B61" s="129"/>
      <c r="C61" s="1239" t="s">
        <v>624</v>
      </c>
      <c r="D61" s="1240"/>
      <c r="E61" s="1241"/>
      <c r="F61" s="130">
        <v>40</v>
      </c>
      <c r="G61" s="130">
        <v>40</v>
      </c>
      <c r="H61" s="131">
        <v>40</v>
      </c>
    </row>
    <row r="62" spans="2:8" ht="45.75" customHeight="1" thickBot="1" x14ac:dyDescent="0.25">
      <c r="B62" s="132"/>
      <c r="C62" s="1242" t="s">
        <v>625</v>
      </c>
      <c r="D62" s="1243"/>
      <c r="E62" s="1244"/>
      <c r="F62" s="133">
        <v>61</v>
      </c>
      <c r="G62" s="133">
        <v>25</v>
      </c>
      <c r="H62" s="134">
        <v>25</v>
      </c>
    </row>
    <row r="63" spans="2:8" ht="52.5" customHeight="1" thickBot="1" x14ac:dyDescent="0.25">
      <c r="B63" s="135"/>
      <c r="C63" s="1245" t="s">
        <v>52</v>
      </c>
      <c r="D63" s="1245"/>
      <c r="E63" s="1246"/>
      <c r="F63" s="136">
        <v>5700</v>
      </c>
      <c r="G63" s="136">
        <v>6736</v>
      </c>
      <c r="H63" s="137">
        <v>7747</v>
      </c>
    </row>
    <row r="64" spans="2:8" ht="13.2" x14ac:dyDescent="0.2"/>
  </sheetData>
  <sheetProtection algorithmName="SHA-512" hashValue="fy9yb9zdpL/jchXcaNG5lXGGDxvFYYqKOfxyK3tIxtOxETbdyU4hKv+Ey8bQg0RjJbHpBPMBt0V1z4mu4sqhqw==" saltValue="GSlD9GkFZFDz3EzJTArm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M1" zoomScale="70" zoomScaleNormal="70" zoomScaleSheetLayoutView="55" workbookViewId="0">
      <selection activeCell="AN65" sqref="AN65:DC69"/>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638</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628</v>
      </c>
    </row>
    <row r="50" spans="1:109" ht="13.2"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567</v>
      </c>
      <c r="BQ50" s="1267"/>
      <c r="BR50" s="1267"/>
      <c r="BS50" s="1267"/>
      <c r="BT50" s="1267"/>
      <c r="BU50" s="1267"/>
      <c r="BV50" s="1267"/>
      <c r="BW50" s="1267"/>
      <c r="BX50" s="1267" t="s">
        <v>568</v>
      </c>
      <c r="BY50" s="1267"/>
      <c r="BZ50" s="1267"/>
      <c r="CA50" s="1267"/>
      <c r="CB50" s="1267"/>
      <c r="CC50" s="1267"/>
      <c r="CD50" s="1267"/>
      <c r="CE50" s="1267"/>
      <c r="CF50" s="1267" t="s">
        <v>569</v>
      </c>
      <c r="CG50" s="1267"/>
      <c r="CH50" s="1267"/>
      <c r="CI50" s="1267"/>
      <c r="CJ50" s="1267"/>
      <c r="CK50" s="1267"/>
      <c r="CL50" s="1267"/>
      <c r="CM50" s="1267"/>
      <c r="CN50" s="1267" t="s">
        <v>570</v>
      </c>
      <c r="CO50" s="1267"/>
      <c r="CP50" s="1267"/>
      <c r="CQ50" s="1267"/>
      <c r="CR50" s="1267"/>
      <c r="CS50" s="1267"/>
      <c r="CT50" s="1267"/>
      <c r="CU50" s="1267"/>
      <c r="CV50" s="1267" t="s">
        <v>571</v>
      </c>
      <c r="CW50" s="1267"/>
      <c r="CX50" s="1267"/>
      <c r="CY50" s="1267"/>
      <c r="CZ50" s="1267"/>
      <c r="DA50" s="1267"/>
      <c r="DB50" s="1267"/>
      <c r="DC50" s="1267"/>
    </row>
    <row r="51" spans="1:109" ht="13.5" customHeight="1" x14ac:dyDescent="0.2">
      <c r="B51" s="372"/>
      <c r="G51" s="1268"/>
      <c r="H51" s="1268"/>
      <c r="I51" s="1271"/>
      <c r="J51" s="1271"/>
      <c r="K51" s="1269"/>
      <c r="L51" s="1269"/>
      <c r="M51" s="1269"/>
      <c r="N51" s="1269"/>
      <c r="AM51" s="381"/>
      <c r="AN51" s="1270" t="s">
        <v>629</v>
      </c>
      <c r="AO51" s="1270"/>
      <c r="AP51" s="1270"/>
      <c r="AQ51" s="1270"/>
      <c r="AR51" s="1270"/>
      <c r="AS51" s="1270"/>
      <c r="AT51" s="1270"/>
      <c r="AU51" s="1270"/>
      <c r="AV51" s="1270"/>
      <c r="AW51" s="1270"/>
      <c r="AX51" s="1270"/>
      <c r="AY51" s="1270"/>
      <c r="AZ51" s="1270"/>
      <c r="BA51" s="1270"/>
      <c r="BB51" s="1270" t="s">
        <v>630</v>
      </c>
      <c r="BC51" s="1270"/>
      <c r="BD51" s="1270"/>
      <c r="BE51" s="1270"/>
      <c r="BF51" s="1270"/>
      <c r="BG51" s="1270"/>
      <c r="BH51" s="1270"/>
      <c r="BI51" s="1270"/>
      <c r="BJ51" s="1270"/>
      <c r="BK51" s="1270"/>
      <c r="BL51" s="1270"/>
      <c r="BM51" s="1270"/>
      <c r="BN51" s="1270"/>
      <c r="BO51" s="1270"/>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631</v>
      </c>
      <c r="BC53" s="1270"/>
      <c r="BD53" s="1270"/>
      <c r="BE53" s="1270"/>
      <c r="BF53" s="1270"/>
      <c r="BG53" s="1270"/>
      <c r="BH53" s="1270"/>
      <c r="BI53" s="1270"/>
      <c r="BJ53" s="1270"/>
      <c r="BK53" s="1270"/>
      <c r="BL53" s="1270"/>
      <c r="BM53" s="1270"/>
      <c r="BN53" s="1270"/>
      <c r="BO53" s="1270"/>
      <c r="BP53" s="1253">
        <v>69.8</v>
      </c>
      <c r="BQ53" s="1253"/>
      <c r="BR53" s="1253"/>
      <c r="BS53" s="1253"/>
      <c r="BT53" s="1253"/>
      <c r="BU53" s="1253"/>
      <c r="BV53" s="1253"/>
      <c r="BW53" s="1253"/>
      <c r="BX53" s="1253">
        <v>70.400000000000006</v>
      </c>
      <c r="BY53" s="1253"/>
      <c r="BZ53" s="1253"/>
      <c r="CA53" s="1253"/>
      <c r="CB53" s="1253"/>
      <c r="CC53" s="1253"/>
      <c r="CD53" s="1253"/>
      <c r="CE53" s="1253"/>
      <c r="CF53" s="1253">
        <v>71.099999999999994</v>
      </c>
      <c r="CG53" s="1253"/>
      <c r="CH53" s="1253"/>
      <c r="CI53" s="1253"/>
      <c r="CJ53" s="1253"/>
      <c r="CK53" s="1253"/>
      <c r="CL53" s="1253"/>
      <c r="CM53" s="1253"/>
      <c r="CN53" s="1253">
        <v>72.3</v>
      </c>
      <c r="CO53" s="1253"/>
      <c r="CP53" s="1253"/>
      <c r="CQ53" s="1253"/>
      <c r="CR53" s="1253"/>
      <c r="CS53" s="1253"/>
      <c r="CT53" s="1253"/>
      <c r="CU53" s="1253"/>
      <c r="CV53" s="1253">
        <v>73.099999999999994</v>
      </c>
      <c r="CW53" s="1253"/>
      <c r="CX53" s="1253"/>
      <c r="CY53" s="1253"/>
      <c r="CZ53" s="1253"/>
      <c r="DA53" s="1253"/>
      <c r="DB53" s="1253"/>
      <c r="DC53" s="1253"/>
    </row>
    <row r="54" spans="1:109" ht="13.2"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63"/>
      <c r="H55" s="1263"/>
      <c r="I55" s="1263"/>
      <c r="J55" s="1263"/>
      <c r="K55" s="1269"/>
      <c r="L55" s="1269"/>
      <c r="M55" s="1269"/>
      <c r="N55" s="1269"/>
      <c r="AN55" s="1267" t="s">
        <v>632</v>
      </c>
      <c r="AO55" s="1267"/>
      <c r="AP55" s="1267"/>
      <c r="AQ55" s="1267"/>
      <c r="AR55" s="1267"/>
      <c r="AS55" s="1267"/>
      <c r="AT55" s="1267"/>
      <c r="AU55" s="1267"/>
      <c r="AV55" s="1267"/>
      <c r="AW55" s="1267"/>
      <c r="AX55" s="1267"/>
      <c r="AY55" s="1267"/>
      <c r="AZ55" s="1267"/>
      <c r="BA55" s="1267"/>
      <c r="BB55" s="1270" t="s">
        <v>630</v>
      </c>
      <c r="BC55" s="1270"/>
      <c r="BD55" s="1270"/>
      <c r="BE55" s="1270"/>
      <c r="BF55" s="1270"/>
      <c r="BG55" s="1270"/>
      <c r="BH55" s="1270"/>
      <c r="BI55" s="1270"/>
      <c r="BJ55" s="1270"/>
      <c r="BK55" s="1270"/>
      <c r="BL55" s="1270"/>
      <c r="BM55" s="1270"/>
      <c r="BN55" s="1270"/>
      <c r="BO55" s="1270"/>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ht="13.2"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631</v>
      </c>
      <c r="BC57" s="1270"/>
      <c r="BD57" s="1270"/>
      <c r="BE57" s="1270"/>
      <c r="BF57" s="1270"/>
      <c r="BG57" s="1270"/>
      <c r="BH57" s="1270"/>
      <c r="BI57" s="1270"/>
      <c r="BJ57" s="1270"/>
      <c r="BK57" s="1270"/>
      <c r="BL57" s="1270"/>
      <c r="BM57" s="1270"/>
      <c r="BN57" s="1270"/>
      <c r="BO57" s="1270"/>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ht="13.2"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633</v>
      </c>
    </row>
    <row r="64" spans="1:109" ht="13.2" x14ac:dyDescent="0.2">
      <c r="B64" s="372"/>
      <c r="G64" s="379"/>
      <c r="I64" s="392"/>
      <c r="J64" s="392"/>
      <c r="K64" s="392"/>
      <c r="L64" s="392"/>
      <c r="M64" s="392"/>
      <c r="N64" s="393"/>
      <c r="AM64" s="379"/>
      <c r="AN64" s="379" t="s">
        <v>627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4" t="s">
        <v>639</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628</v>
      </c>
    </row>
    <row r="72" spans="2:107" ht="13.2"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567</v>
      </c>
      <c r="BQ72" s="1267"/>
      <c r="BR72" s="1267"/>
      <c r="BS72" s="1267"/>
      <c r="BT72" s="1267"/>
      <c r="BU72" s="1267"/>
      <c r="BV72" s="1267"/>
      <c r="BW72" s="1267"/>
      <c r="BX72" s="1267" t="s">
        <v>568</v>
      </c>
      <c r="BY72" s="1267"/>
      <c r="BZ72" s="1267"/>
      <c r="CA72" s="1267"/>
      <c r="CB72" s="1267"/>
      <c r="CC72" s="1267"/>
      <c r="CD72" s="1267"/>
      <c r="CE72" s="1267"/>
      <c r="CF72" s="1267" t="s">
        <v>569</v>
      </c>
      <c r="CG72" s="1267"/>
      <c r="CH72" s="1267"/>
      <c r="CI72" s="1267"/>
      <c r="CJ72" s="1267"/>
      <c r="CK72" s="1267"/>
      <c r="CL72" s="1267"/>
      <c r="CM72" s="1267"/>
      <c r="CN72" s="1267" t="s">
        <v>570</v>
      </c>
      <c r="CO72" s="1267"/>
      <c r="CP72" s="1267"/>
      <c r="CQ72" s="1267"/>
      <c r="CR72" s="1267"/>
      <c r="CS72" s="1267"/>
      <c r="CT72" s="1267"/>
      <c r="CU72" s="1267"/>
      <c r="CV72" s="1267" t="s">
        <v>571</v>
      </c>
      <c r="CW72" s="1267"/>
      <c r="CX72" s="1267"/>
      <c r="CY72" s="1267"/>
      <c r="CZ72" s="1267"/>
      <c r="DA72" s="1267"/>
      <c r="DB72" s="1267"/>
      <c r="DC72" s="1267"/>
    </row>
    <row r="73" spans="2:107" ht="13.2" x14ac:dyDescent="0.2">
      <c r="B73" s="372"/>
      <c r="G73" s="1268"/>
      <c r="H73" s="1268"/>
      <c r="I73" s="1268"/>
      <c r="J73" s="1268"/>
      <c r="K73" s="1273"/>
      <c r="L73" s="1273"/>
      <c r="M73" s="1273"/>
      <c r="N73" s="1273"/>
      <c r="AM73" s="381"/>
      <c r="AN73" s="1270" t="s">
        <v>629</v>
      </c>
      <c r="AO73" s="1270"/>
      <c r="AP73" s="1270"/>
      <c r="AQ73" s="1270"/>
      <c r="AR73" s="1270"/>
      <c r="AS73" s="1270"/>
      <c r="AT73" s="1270"/>
      <c r="AU73" s="1270"/>
      <c r="AV73" s="1270"/>
      <c r="AW73" s="1270"/>
      <c r="AX73" s="1270"/>
      <c r="AY73" s="1270"/>
      <c r="AZ73" s="1270"/>
      <c r="BA73" s="1270"/>
      <c r="BB73" s="1270" t="s">
        <v>634</v>
      </c>
      <c r="BC73" s="1270"/>
      <c r="BD73" s="1270"/>
      <c r="BE73" s="1270"/>
      <c r="BF73" s="1270"/>
      <c r="BG73" s="1270"/>
      <c r="BH73" s="1270"/>
      <c r="BI73" s="1270"/>
      <c r="BJ73" s="1270"/>
      <c r="BK73" s="1270"/>
      <c r="BL73" s="1270"/>
      <c r="BM73" s="1270"/>
      <c r="BN73" s="1270"/>
      <c r="BO73" s="1270"/>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635</v>
      </c>
      <c r="BC75" s="1270"/>
      <c r="BD75" s="1270"/>
      <c r="BE75" s="1270"/>
      <c r="BF75" s="1270"/>
      <c r="BG75" s="1270"/>
      <c r="BH75" s="1270"/>
      <c r="BI75" s="1270"/>
      <c r="BJ75" s="1270"/>
      <c r="BK75" s="1270"/>
      <c r="BL75" s="1270"/>
      <c r="BM75" s="1270"/>
      <c r="BN75" s="1270"/>
      <c r="BO75" s="1270"/>
      <c r="BP75" s="1253">
        <v>-2.7</v>
      </c>
      <c r="BQ75" s="1253"/>
      <c r="BR75" s="1253"/>
      <c r="BS75" s="1253"/>
      <c r="BT75" s="1253"/>
      <c r="BU75" s="1253"/>
      <c r="BV75" s="1253"/>
      <c r="BW75" s="1253"/>
      <c r="BX75" s="1253">
        <v>-2.7</v>
      </c>
      <c r="BY75" s="1253"/>
      <c r="BZ75" s="1253"/>
      <c r="CA75" s="1253"/>
      <c r="CB75" s="1253"/>
      <c r="CC75" s="1253"/>
      <c r="CD75" s="1253"/>
      <c r="CE75" s="1253"/>
      <c r="CF75" s="1253">
        <v>-2.2000000000000002</v>
      </c>
      <c r="CG75" s="1253"/>
      <c r="CH75" s="1253"/>
      <c r="CI75" s="1253"/>
      <c r="CJ75" s="1253"/>
      <c r="CK75" s="1253"/>
      <c r="CL75" s="1253"/>
      <c r="CM75" s="1253"/>
      <c r="CN75" s="1253">
        <v>-1.5</v>
      </c>
      <c r="CO75" s="1253"/>
      <c r="CP75" s="1253"/>
      <c r="CQ75" s="1253"/>
      <c r="CR75" s="1253"/>
      <c r="CS75" s="1253"/>
      <c r="CT75" s="1253"/>
      <c r="CU75" s="1253"/>
      <c r="CV75" s="1253">
        <v>-0.8</v>
      </c>
      <c r="CW75" s="1253"/>
      <c r="CX75" s="1253"/>
      <c r="CY75" s="1253"/>
      <c r="CZ75" s="1253"/>
      <c r="DA75" s="1253"/>
      <c r="DB75" s="1253"/>
      <c r="DC75" s="1253"/>
    </row>
    <row r="76" spans="2:107" ht="13.2"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63"/>
      <c r="H77" s="1263"/>
      <c r="I77" s="1263"/>
      <c r="J77" s="1263"/>
      <c r="K77" s="1273"/>
      <c r="L77" s="1273"/>
      <c r="M77" s="1273"/>
      <c r="N77" s="1273"/>
      <c r="AN77" s="1267" t="s">
        <v>632</v>
      </c>
      <c r="AO77" s="1267"/>
      <c r="AP77" s="1267"/>
      <c r="AQ77" s="1267"/>
      <c r="AR77" s="1267"/>
      <c r="AS77" s="1267"/>
      <c r="AT77" s="1267"/>
      <c r="AU77" s="1267"/>
      <c r="AV77" s="1267"/>
      <c r="AW77" s="1267"/>
      <c r="AX77" s="1267"/>
      <c r="AY77" s="1267"/>
      <c r="AZ77" s="1267"/>
      <c r="BA77" s="1267"/>
      <c r="BB77" s="1270" t="s">
        <v>630</v>
      </c>
      <c r="BC77" s="1270"/>
      <c r="BD77" s="1270"/>
      <c r="BE77" s="1270"/>
      <c r="BF77" s="1270"/>
      <c r="BG77" s="1270"/>
      <c r="BH77" s="1270"/>
      <c r="BI77" s="1270"/>
      <c r="BJ77" s="1270"/>
      <c r="BK77" s="1270"/>
      <c r="BL77" s="1270"/>
      <c r="BM77" s="1270"/>
      <c r="BN77" s="1270"/>
      <c r="BO77" s="1270"/>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ht="13.2" x14ac:dyDescent="0.2">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635</v>
      </c>
      <c r="BC79" s="1270"/>
      <c r="BD79" s="1270"/>
      <c r="BE79" s="1270"/>
      <c r="BF79" s="1270"/>
      <c r="BG79" s="1270"/>
      <c r="BH79" s="1270"/>
      <c r="BI79" s="1270"/>
      <c r="BJ79" s="1270"/>
      <c r="BK79" s="1270"/>
      <c r="BL79" s="1270"/>
      <c r="BM79" s="1270"/>
      <c r="BN79" s="1270"/>
      <c r="BO79" s="1270"/>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ht="13.2" x14ac:dyDescent="0.2">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jYCr5VKg9qLh4EBaCtwaAJUHBt3QA+NDQjq39DYRWGmRKXq80cBpOPGzebG0HRMbi1/xp5x/ExRcpYZH+8UMyw==" saltValue="+LxF1huAp33vJ0rhTUff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4" zoomScale="70" zoomScaleNormal="70" zoomScaleSheetLayoutView="70" workbookViewId="0">
      <selection activeCell="AF88" sqref="AF8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636</v>
      </c>
    </row>
  </sheetData>
  <sheetProtection algorithmName="SHA-512" hashValue="aJExotXKeURuQZbRBX/a2h/8VQF+QdssMCtkXt+xvClL/LK0OsLm2e86JLNv53aJJDfy5+5oLt4e52JnmiKwQg==" saltValue="r7bXhUOHaOzooSwZvYFK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8" zoomScale="70" zoomScaleNormal="70" zoomScaleSheetLayoutView="55" workbookViewId="0">
      <selection activeCell="AG73" sqref="AG7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637</v>
      </c>
    </row>
  </sheetData>
  <sheetProtection algorithmName="SHA-512" hashValue="XUkyboIxK+i4p4OFcdb0JG42LHH1uUeQvvATRodarlX4tRARLsmkidLbAre6TDdQhXgZ1uFDcQ9eX31AEZnMjA==" saltValue="FmgBHWVvu6BpuAxDgheI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564</v>
      </c>
      <c r="G2" s="151"/>
      <c r="H2" s="152"/>
    </row>
    <row r="3" spans="1:8" x14ac:dyDescent="0.2">
      <c r="A3" s="148" t="s">
        <v>557</v>
      </c>
      <c r="B3" s="153"/>
      <c r="C3" s="154"/>
      <c r="D3" s="155">
        <v>11720</v>
      </c>
      <c r="E3" s="156"/>
      <c r="F3" s="157">
        <v>41934</v>
      </c>
      <c r="G3" s="158"/>
      <c r="H3" s="159"/>
    </row>
    <row r="4" spans="1:8" x14ac:dyDescent="0.2">
      <c r="A4" s="160"/>
      <c r="B4" s="161"/>
      <c r="C4" s="162"/>
      <c r="D4" s="163">
        <v>6743</v>
      </c>
      <c r="E4" s="164"/>
      <c r="F4" s="165">
        <v>23352</v>
      </c>
      <c r="G4" s="166"/>
      <c r="H4" s="167"/>
    </row>
    <row r="5" spans="1:8" x14ac:dyDescent="0.2">
      <c r="A5" s="148" t="s">
        <v>559</v>
      </c>
      <c r="B5" s="153"/>
      <c r="C5" s="154"/>
      <c r="D5" s="155">
        <v>11639</v>
      </c>
      <c r="E5" s="156"/>
      <c r="F5" s="157">
        <v>45588</v>
      </c>
      <c r="G5" s="158"/>
      <c r="H5" s="159"/>
    </row>
    <row r="6" spans="1:8" x14ac:dyDescent="0.2">
      <c r="A6" s="160"/>
      <c r="B6" s="161"/>
      <c r="C6" s="162"/>
      <c r="D6" s="163">
        <v>8254</v>
      </c>
      <c r="E6" s="164"/>
      <c r="F6" s="165">
        <v>24150</v>
      </c>
      <c r="G6" s="166"/>
      <c r="H6" s="167"/>
    </row>
    <row r="7" spans="1:8" x14ac:dyDescent="0.2">
      <c r="A7" s="148" t="s">
        <v>560</v>
      </c>
      <c r="B7" s="153"/>
      <c r="C7" s="154"/>
      <c r="D7" s="155">
        <v>16653</v>
      </c>
      <c r="E7" s="156"/>
      <c r="F7" s="157">
        <v>45483</v>
      </c>
      <c r="G7" s="158"/>
      <c r="H7" s="159"/>
    </row>
    <row r="8" spans="1:8" x14ac:dyDescent="0.2">
      <c r="A8" s="160"/>
      <c r="B8" s="161"/>
      <c r="C8" s="162"/>
      <c r="D8" s="163">
        <v>14077</v>
      </c>
      <c r="E8" s="164"/>
      <c r="F8" s="165">
        <v>24241</v>
      </c>
      <c r="G8" s="166"/>
      <c r="H8" s="167"/>
    </row>
    <row r="9" spans="1:8" x14ac:dyDescent="0.2">
      <c r="A9" s="148" t="s">
        <v>561</v>
      </c>
      <c r="B9" s="153"/>
      <c r="C9" s="154"/>
      <c r="D9" s="155">
        <v>14953</v>
      </c>
      <c r="E9" s="156"/>
      <c r="F9" s="157">
        <v>45945</v>
      </c>
      <c r="G9" s="158"/>
      <c r="H9" s="159"/>
    </row>
    <row r="10" spans="1:8" x14ac:dyDescent="0.2">
      <c r="A10" s="160"/>
      <c r="B10" s="161"/>
      <c r="C10" s="162"/>
      <c r="D10" s="163">
        <v>9192</v>
      </c>
      <c r="E10" s="164"/>
      <c r="F10" s="165">
        <v>25180</v>
      </c>
      <c r="G10" s="166"/>
      <c r="H10" s="167"/>
    </row>
    <row r="11" spans="1:8" x14ac:dyDescent="0.2">
      <c r="A11" s="148" t="s">
        <v>562</v>
      </c>
      <c r="B11" s="153"/>
      <c r="C11" s="154"/>
      <c r="D11" s="155">
        <v>20627</v>
      </c>
      <c r="E11" s="156"/>
      <c r="F11" s="157">
        <v>44475</v>
      </c>
      <c r="G11" s="158"/>
      <c r="H11" s="159"/>
    </row>
    <row r="12" spans="1:8" x14ac:dyDescent="0.2">
      <c r="A12" s="160"/>
      <c r="B12" s="161"/>
      <c r="C12" s="168"/>
      <c r="D12" s="163">
        <v>14773</v>
      </c>
      <c r="E12" s="164"/>
      <c r="F12" s="165">
        <v>24780</v>
      </c>
      <c r="G12" s="166"/>
      <c r="H12" s="167"/>
    </row>
    <row r="13" spans="1:8" x14ac:dyDescent="0.2">
      <c r="A13" s="148"/>
      <c r="B13" s="153"/>
      <c r="C13" s="169"/>
      <c r="D13" s="170">
        <v>15118</v>
      </c>
      <c r="E13" s="171"/>
      <c r="F13" s="172">
        <v>44685</v>
      </c>
      <c r="G13" s="173"/>
      <c r="H13" s="159"/>
    </row>
    <row r="14" spans="1:8" x14ac:dyDescent="0.2">
      <c r="A14" s="160"/>
      <c r="B14" s="161"/>
      <c r="C14" s="162"/>
      <c r="D14" s="163">
        <v>10608</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8.74</v>
      </c>
      <c r="C19" s="174">
        <f>ROUND(VALUE(SUBSTITUTE(実質収支比率等に係る経年分析!G$48,"▲","-")),2)</f>
        <v>8.14</v>
      </c>
      <c r="D19" s="174">
        <f>ROUND(VALUE(SUBSTITUTE(実質収支比率等に係る経年分析!H$48,"▲","-")),2)</f>
        <v>11.09</v>
      </c>
      <c r="E19" s="174">
        <f>ROUND(VALUE(SUBSTITUTE(実質収支比率等に係る経年分析!I$48,"▲","-")),2)</f>
        <v>16.02</v>
      </c>
      <c r="F19" s="174">
        <f>ROUND(VALUE(SUBSTITUTE(実質収支比率等に係る経年分析!J$48,"▲","-")),2)</f>
        <v>16.25</v>
      </c>
    </row>
    <row r="20" spans="1:11" x14ac:dyDescent="0.2">
      <c r="A20" s="174" t="s">
        <v>56</v>
      </c>
      <c r="B20" s="174">
        <f>ROUND(VALUE(SUBSTITUTE(実質収支比率等に係る経年分析!F$47,"▲","-")),2)</f>
        <v>14.6</v>
      </c>
      <c r="C20" s="174">
        <f>ROUND(VALUE(SUBSTITUTE(実質収支比率等に係る経年分析!G$47,"▲","-")),2)</f>
        <v>12.5</v>
      </c>
      <c r="D20" s="174">
        <f>ROUND(VALUE(SUBSTITUTE(実質収支比率等に係る経年分析!H$47,"▲","-")),2)</f>
        <v>13.91</v>
      </c>
      <c r="E20" s="174">
        <f>ROUND(VALUE(SUBSTITUTE(実質収支比率等に係る経年分析!I$47,"▲","-")),2)</f>
        <v>14.26</v>
      </c>
      <c r="F20" s="174">
        <f>ROUND(VALUE(SUBSTITUTE(実質収支比率等に係る経年分析!J$47,"▲","-")),2)</f>
        <v>14.36</v>
      </c>
    </row>
    <row r="21" spans="1:11" x14ac:dyDescent="0.2">
      <c r="A21" s="174" t="s">
        <v>57</v>
      </c>
      <c r="B21" s="174">
        <f>IF(ISNUMBER(VALUE(SUBSTITUTE(実質収支比率等に係る経年分析!F$49,"▲","-"))),ROUND(VALUE(SUBSTITUTE(実質収支比率等に係る経年分析!F$49,"▲","-")),2),NA())</f>
        <v>1.45</v>
      </c>
      <c r="C21" s="174">
        <f>IF(ISNUMBER(VALUE(SUBSTITUTE(実質収支比率等に係る経年分析!G$49,"▲","-"))),ROUND(VALUE(SUBSTITUTE(実質収支比率等に係る経年分析!G$49,"▲","-")),2),NA())</f>
        <v>-2.5099999999999998</v>
      </c>
      <c r="D21" s="174">
        <f>IF(ISNUMBER(VALUE(SUBSTITUTE(実質収支比率等に係る経年分析!H$49,"▲","-"))),ROUND(VALUE(SUBSTITUTE(実質収支比率等に係る経年分析!H$49,"▲","-")),2),NA())</f>
        <v>4.7</v>
      </c>
      <c r="E21" s="174">
        <f>IF(ISNUMBER(VALUE(SUBSTITUTE(実質収支比率等に係る経年分析!I$49,"▲","-"))),ROUND(VALUE(SUBSTITUTE(実質収支比率等に係る経年分析!I$49,"▲","-")),2),NA())</f>
        <v>6.51</v>
      </c>
      <c r="F21" s="174">
        <f>IF(ISNUMBER(VALUE(SUBSTITUTE(実質収支比率等に係る経年分析!J$49,"▲","-"))),ROUND(VALUE(SUBSTITUTE(実質収支比率等に係る経年分析!J$49,"▲","-")),2),NA())</f>
        <v>-0.38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1.75</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16.010000000000002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16.239999999999998</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2557</v>
      </c>
      <c r="E42" s="176"/>
      <c r="F42" s="176"/>
      <c r="G42" s="176">
        <f>'実質公債費比率（分子）の構造'!L$52</f>
        <v>2559</v>
      </c>
      <c r="H42" s="176"/>
      <c r="I42" s="176"/>
      <c r="J42" s="176">
        <f>'実質公債費比率（分子）の構造'!M$52</f>
        <v>2402</v>
      </c>
      <c r="K42" s="176"/>
      <c r="L42" s="176"/>
      <c r="M42" s="176">
        <f>'実質公債費比率（分子）の構造'!N$52</f>
        <v>2267</v>
      </c>
      <c r="N42" s="176"/>
      <c r="O42" s="176"/>
      <c r="P42" s="176">
        <f>'実質公債費比率（分子）の構造'!O$52</f>
        <v>2254</v>
      </c>
    </row>
    <row r="43" spans="1:16" x14ac:dyDescent="0.2">
      <c r="A43" s="176" t="s">
        <v>65</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20</v>
      </c>
      <c r="C44" s="176"/>
      <c r="D44" s="176"/>
      <c r="E44" s="176">
        <f>'実質公債費比率（分子）の構造'!L$50</f>
        <v>20</v>
      </c>
      <c r="F44" s="176"/>
      <c r="G44" s="176"/>
      <c r="H44" s="176">
        <f>'実質公債費比率（分子）の構造'!M$50</f>
        <v>13</v>
      </c>
      <c r="I44" s="176"/>
      <c r="J44" s="176"/>
      <c r="K44" s="176">
        <f>'実質公債費比率（分子）の構造'!N$50</f>
        <v>10</v>
      </c>
      <c r="L44" s="176"/>
      <c r="M44" s="176"/>
      <c r="N44" s="176" t="str">
        <f>'実質公債費比率（分子）の構造'!O$50</f>
        <v>-</v>
      </c>
      <c r="O44" s="176"/>
      <c r="P44" s="176"/>
    </row>
    <row r="45" spans="1:16" x14ac:dyDescent="0.2">
      <c r="A45" s="176" t="s">
        <v>67</v>
      </c>
      <c r="B45" s="176">
        <f>'実質公債費比率（分子）の構造'!K$49</f>
        <v>41</v>
      </c>
      <c r="C45" s="176"/>
      <c r="D45" s="176"/>
      <c r="E45" s="176">
        <f>'実質公債費比率（分子）の構造'!L$49</f>
        <v>37</v>
      </c>
      <c r="F45" s="176"/>
      <c r="G45" s="176"/>
      <c r="H45" s="176">
        <f>'実質公債費比率（分子）の構造'!M$49</f>
        <v>20</v>
      </c>
      <c r="I45" s="176"/>
      <c r="J45" s="176"/>
      <c r="K45" s="176">
        <f>'実質公債費比率（分子）の構造'!N$49</f>
        <v>20</v>
      </c>
      <c r="L45" s="176"/>
      <c r="M45" s="176"/>
      <c r="N45" s="176">
        <f>'実質公債費比率（分子）の構造'!O$49</f>
        <v>40</v>
      </c>
      <c r="O45" s="176"/>
      <c r="P45" s="176"/>
    </row>
    <row r="46" spans="1:16" x14ac:dyDescent="0.2">
      <c r="A46" s="176" t="s">
        <v>68</v>
      </c>
      <c r="B46" s="176">
        <f>'実質公債費比率（分子）の構造'!K$48</f>
        <v>426</v>
      </c>
      <c r="C46" s="176"/>
      <c r="D46" s="176"/>
      <c r="E46" s="176">
        <f>'実質公債費比率（分子）の構造'!L$48</f>
        <v>492</v>
      </c>
      <c r="F46" s="176"/>
      <c r="G46" s="176"/>
      <c r="H46" s="176">
        <f>'実質公債費比率（分子）の構造'!M$48</f>
        <v>433</v>
      </c>
      <c r="I46" s="176"/>
      <c r="J46" s="176"/>
      <c r="K46" s="176">
        <f>'実質公債費比率（分子）の構造'!N$48</f>
        <v>336</v>
      </c>
      <c r="L46" s="176"/>
      <c r="M46" s="176"/>
      <c r="N46" s="176">
        <f>'実質公債費比率（分子）の構造'!O$48</f>
        <v>347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1625</v>
      </c>
      <c r="C49" s="176"/>
      <c r="D49" s="176"/>
      <c r="E49" s="176">
        <f>'実質公債費比率（分子）の構造'!L$45</f>
        <v>1629</v>
      </c>
      <c r="F49" s="176"/>
      <c r="G49" s="176"/>
      <c r="H49" s="176">
        <f>'実質公債費比率（分子）の構造'!M$45</f>
        <v>1736</v>
      </c>
      <c r="I49" s="176"/>
      <c r="J49" s="176"/>
      <c r="K49" s="176">
        <f>'実質公債費比率（分子）の構造'!N$45</f>
        <v>1768</v>
      </c>
      <c r="L49" s="176"/>
      <c r="M49" s="176"/>
      <c r="N49" s="176">
        <f>'実質公債費比率（分子）の構造'!O$45</f>
        <v>1792</v>
      </c>
      <c r="O49" s="176"/>
      <c r="P49" s="176"/>
    </row>
    <row r="50" spans="1:16" x14ac:dyDescent="0.2">
      <c r="A50" s="176" t="s">
        <v>72</v>
      </c>
      <c r="B50" s="176" t="e">
        <f>NA()</f>
        <v>#N/A</v>
      </c>
      <c r="C50" s="176">
        <f>IF(ISNUMBER('実質公債費比率（分子）の構造'!K$53),'実質公債費比率（分子）の構造'!K$53,NA())</f>
        <v>-445</v>
      </c>
      <c r="D50" s="176" t="e">
        <f>NA()</f>
        <v>#N/A</v>
      </c>
      <c r="E50" s="176" t="e">
        <f>NA()</f>
        <v>#N/A</v>
      </c>
      <c r="F50" s="176">
        <f>IF(ISNUMBER('実質公債費比率（分子）の構造'!L$53),'実質公債費比率（分子）の構造'!L$53,NA())</f>
        <v>-381</v>
      </c>
      <c r="G50" s="176" t="e">
        <f>NA()</f>
        <v>#N/A</v>
      </c>
      <c r="H50" s="176" t="e">
        <f>NA()</f>
        <v>#N/A</v>
      </c>
      <c r="I50" s="176">
        <f>IF(ISNUMBER('実質公債費比率（分子）の構造'!M$53),'実質公債費比率（分子）の構造'!M$53,NA())</f>
        <v>-200</v>
      </c>
      <c r="J50" s="176" t="e">
        <f>NA()</f>
        <v>#N/A</v>
      </c>
      <c r="K50" s="176" t="e">
        <f>NA()</f>
        <v>#N/A</v>
      </c>
      <c r="L50" s="176">
        <f>IF(ISNUMBER('実質公債費比率（分子）の構造'!N$53),'実質公債費比率（分子）の構造'!N$53,NA())</f>
        <v>-133</v>
      </c>
      <c r="M50" s="176" t="e">
        <f>NA()</f>
        <v>#N/A</v>
      </c>
      <c r="N50" s="176" t="e">
        <f>NA()</f>
        <v>#N/A</v>
      </c>
      <c r="O50" s="176">
        <f>IF(ISNUMBER('実質公債費比率（分子）の構造'!O$53),'実質公債費比率（分子）の構造'!O$53,NA())</f>
        <v>-75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20214</v>
      </c>
      <c r="E56" s="175"/>
      <c r="F56" s="175"/>
      <c r="G56" s="175">
        <f>'将来負担比率（分子）の構造'!J$52</f>
        <v>20045</v>
      </c>
      <c r="H56" s="175"/>
      <c r="I56" s="175"/>
      <c r="J56" s="175">
        <f>'将来負担比率（分子）の構造'!K$52</f>
        <v>19939</v>
      </c>
      <c r="K56" s="175"/>
      <c r="L56" s="175"/>
      <c r="M56" s="175">
        <f>'将来負担比率（分子）の構造'!L$52</f>
        <v>19674</v>
      </c>
      <c r="N56" s="175"/>
      <c r="O56" s="175"/>
      <c r="P56" s="175">
        <f>'将来負担比率（分子）の構造'!M$52</f>
        <v>19005</v>
      </c>
    </row>
    <row r="57" spans="1:16" x14ac:dyDescent="0.2">
      <c r="A57" s="175" t="s">
        <v>43</v>
      </c>
      <c r="B57" s="175"/>
      <c r="C57" s="175"/>
      <c r="D57" s="175">
        <f>'将来負担比率（分子）の構造'!I$51</f>
        <v>3685</v>
      </c>
      <c r="E57" s="175"/>
      <c r="F57" s="175"/>
      <c r="G57" s="175">
        <f>'将来負担比率（分子）の構造'!J$51</f>
        <v>4666</v>
      </c>
      <c r="H57" s="175"/>
      <c r="I57" s="175"/>
      <c r="J57" s="175">
        <f>'将来負担比率（分子）の構造'!K$51</f>
        <v>3294</v>
      </c>
      <c r="K57" s="175"/>
      <c r="L57" s="175"/>
      <c r="M57" s="175">
        <f>'将来負担比率（分子）の構造'!L$51</f>
        <v>3179</v>
      </c>
      <c r="N57" s="175"/>
      <c r="O57" s="175"/>
      <c r="P57" s="175">
        <f>'将来負担比率（分子）の構造'!M$51</f>
        <v>3617</v>
      </c>
    </row>
    <row r="58" spans="1:16" x14ac:dyDescent="0.2">
      <c r="A58" s="175" t="s">
        <v>42</v>
      </c>
      <c r="B58" s="175"/>
      <c r="C58" s="175"/>
      <c r="D58" s="175">
        <f>'将来負担比率（分子）の構造'!I$50</f>
        <v>6012</v>
      </c>
      <c r="E58" s="175"/>
      <c r="F58" s="175"/>
      <c r="G58" s="175">
        <f>'将来負担比率（分子）の構造'!J$50</f>
        <v>6201</v>
      </c>
      <c r="H58" s="175"/>
      <c r="I58" s="175"/>
      <c r="J58" s="175">
        <f>'将来負担比率（分子）の構造'!K$50</f>
        <v>6865</v>
      </c>
      <c r="K58" s="175"/>
      <c r="L58" s="175"/>
      <c r="M58" s="175">
        <f>'将来負担比率（分子）の構造'!L$50</f>
        <v>8201</v>
      </c>
      <c r="N58" s="175"/>
      <c r="O58" s="175"/>
      <c r="P58" s="175">
        <f>'将来負担比率（分子）の構造'!M$50</f>
        <v>9179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91</v>
      </c>
      <c r="L61" s="175"/>
      <c r="M61" s="175"/>
      <c r="N61" s="175" t="str">
        <f>'将来負担比率（分子）の構造'!M$46</f>
        <v>-</v>
      </c>
      <c r="O61" s="175"/>
      <c r="P61" s="175"/>
    </row>
    <row r="62" spans="1:16" x14ac:dyDescent="0.2">
      <c r="A62" s="175" t="s">
        <v>36</v>
      </c>
      <c r="B62" s="175">
        <f>'将来負担比率（分子）の構造'!I$45</f>
        <v>3866</v>
      </c>
      <c r="C62" s="175"/>
      <c r="D62" s="175"/>
      <c r="E62" s="175">
        <f>'将来負担比率（分子）の構造'!J$45</f>
        <v>3703</v>
      </c>
      <c r="F62" s="175"/>
      <c r="G62" s="175"/>
      <c r="H62" s="175">
        <f>'将来負担比率（分子）の構造'!K$45</f>
        <v>3770</v>
      </c>
      <c r="I62" s="175"/>
      <c r="J62" s="175"/>
      <c r="K62" s="175">
        <f>'将来負担比率（分子）の構造'!L$45</f>
        <v>3707</v>
      </c>
      <c r="L62" s="175"/>
      <c r="M62" s="175"/>
      <c r="N62" s="175">
        <f>'将来負担比率（分子）の構造'!M$45</f>
        <v>3703</v>
      </c>
      <c r="O62" s="175"/>
      <c r="P62" s="175"/>
    </row>
    <row r="63" spans="1:16" x14ac:dyDescent="0.2">
      <c r="A63" s="175" t="s">
        <v>35</v>
      </c>
      <c r="B63" s="175">
        <f>'将来負担比率（分子）の構造'!I$44</f>
        <v>559</v>
      </c>
      <c r="C63" s="175"/>
      <c r="D63" s="175"/>
      <c r="E63" s="175">
        <f>'将来負担比率（分子）の構造'!J$44</f>
        <v>811</v>
      </c>
      <c r="F63" s="175"/>
      <c r="G63" s="175"/>
      <c r="H63" s="175">
        <f>'将来負担比率（分子）の構造'!K$44</f>
        <v>817</v>
      </c>
      <c r="I63" s="175"/>
      <c r="J63" s="175"/>
      <c r="K63" s="175">
        <f>'将来負担比率（分子）の構造'!L$44</f>
        <v>931</v>
      </c>
      <c r="L63" s="175"/>
      <c r="M63" s="175"/>
      <c r="N63" s="175">
        <f>'将来負担比率（分子）の構造'!M$44</f>
        <v>1356</v>
      </c>
      <c r="O63" s="175"/>
      <c r="P63" s="175"/>
    </row>
    <row r="64" spans="1:16" x14ac:dyDescent="0.2">
      <c r="A64" s="175" t="s">
        <v>34</v>
      </c>
      <c r="B64" s="175">
        <f>'将来負担比率（分子）の構造'!I$43</f>
        <v>3022</v>
      </c>
      <c r="C64" s="175"/>
      <c r="D64" s="175"/>
      <c r="E64" s="175">
        <f>'将来負担比率（分子）の構造'!J$43</f>
        <v>3165</v>
      </c>
      <c r="F64" s="175"/>
      <c r="G64" s="175"/>
      <c r="H64" s="175">
        <f>'将来負担比率（分子）の構造'!K$43</f>
        <v>3169</v>
      </c>
      <c r="I64" s="175"/>
      <c r="J64" s="175"/>
      <c r="K64" s="175">
        <f>'将来負担比率（分子）の構造'!L$43</f>
        <v>2829</v>
      </c>
      <c r="L64" s="175"/>
      <c r="M64" s="175"/>
      <c r="N64" s="175">
        <f>'将来負担比率（分子）の構造'!M$43</f>
        <v>2392</v>
      </c>
      <c r="O64" s="175"/>
      <c r="P64" s="175"/>
    </row>
    <row r="65" spans="1:16" x14ac:dyDescent="0.2">
      <c r="A65" s="175" t="s">
        <v>33</v>
      </c>
      <c r="B65" s="175">
        <f>'将来負担比率（分子）の構造'!I$42</f>
        <v>43</v>
      </c>
      <c r="C65" s="175"/>
      <c r="D65" s="175"/>
      <c r="E65" s="175">
        <f>'将来負担比率（分子）の構造'!J$42</f>
        <v>22</v>
      </c>
      <c r="F65" s="175"/>
      <c r="G65" s="175"/>
      <c r="H65" s="175">
        <f>'将来負担比率（分子）の構造'!K$42</f>
        <v>35</v>
      </c>
      <c r="I65" s="175"/>
      <c r="J65" s="175"/>
      <c r="K65" s="175">
        <f>'将来負担比率（分子）の構造'!L$42</f>
        <v>3</v>
      </c>
      <c r="L65" s="175"/>
      <c r="M65" s="175"/>
      <c r="N65" s="175" t="str">
        <f>'将来負担比率（分子）の構造'!M$42</f>
        <v>-</v>
      </c>
      <c r="O65" s="175"/>
      <c r="P65" s="175"/>
    </row>
    <row r="66" spans="1:16" x14ac:dyDescent="0.2">
      <c r="A66" s="175" t="s">
        <v>32</v>
      </c>
      <c r="B66" s="175">
        <f>'将来負担比率（分子）の構造'!I$41</f>
        <v>20591</v>
      </c>
      <c r="C66" s="175"/>
      <c r="D66" s="175"/>
      <c r="E66" s="175">
        <f>'将来負担比率（分子）の構造'!J$41</f>
        <v>20492</v>
      </c>
      <c r="F66" s="175"/>
      <c r="G66" s="175"/>
      <c r="H66" s="175">
        <f>'将来負担比率（分子）の構造'!K$41</f>
        <v>20414</v>
      </c>
      <c r="I66" s="175"/>
      <c r="J66" s="175"/>
      <c r="K66" s="175">
        <f>'将来負担比率（分子）の構造'!L$41</f>
        <v>19952</v>
      </c>
      <c r="L66" s="175"/>
      <c r="M66" s="175"/>
      <c r="N66" s="175">
        <f>'将来負担比率（分子）の構造'!M$41</f>
        <v>18760</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2405</v>
      </c>
      <c r="C72" s="179">
        <f>基金残高に係る経年分析!G55</f>
        <v>2593</v>
      </c>
      <c r="D72" s="179">
        <f>基金残高に係る経年分析!H55</f>
        <v>2552</v>
      </c>
    </row>
    <row r="73" spans="1:16" x14ac:dyDescent="0.2">
      <c r="A73" s="178" t="s">
        <v>79</v>
      </c>
      <c r="B73" s="179">
        <f>基金残高に係る経年分析!F56</f>
        <v>906</v>
      </c>
      <c r="C73" s="179">
        <f>基金残高に係る経年分析!G56</f>
        <v>856</v>
      </c>
      <c r="D73" s="179">
        <f>基金残高に係る経年分析!H56</f>
        <v>806</v>
      </c>
    </row>
    <row r="74" spans="1:16" x14ac:dyDescent="0.2">
      <c r="A74" s="178" t="s">
        <v>80</v>
      </c>
      <c r="B74" s="179">
        <f>基金残高に係る経年分析!F57</f>
        <v>2389</v>
      </c>
      <c r="C74" s="179">
        <f>基金残高に係る経年分析!G57</f>
        <v>3287</v>
      </c>
      <c r="D74" s="179">
        <f>基金残高に係る経年分析!H57</f>
        <v>4389</v>
      </c>
    </row>
  </sheetData>
  <sheetProtection algorithmName="SHA-512" hashValue="WN6c6ULbvdOuIWF59W6CU8zCE4JM16Ch9ytDR81Y3+SNDx3yTcR9q9MkJlixSesjMI2gLZvykKkkzn1gaHpdaQ==" saltValue="9NEyNpbtKlxozVZsmR2u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川上　香澄</cp:lastModifiedBy>
  <cp:lastPrinted>2024-03-15T06:59:36Z</cp:lastPrinted>
  <dcterms:created xsi:type="dcterms:W3CDTF">2024-02-05T00:55:50Z</dcterms:created>
  <dcterms:modified xsi:type="dcterms:W3CDTF">2024-11-18T12:27:10Z</dcterms:modified>
  <cp:category/>
</cp:coreProperties>
</file>