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3年度\33_財政状況資料集の作成\08_作成依頼（2回目）\03_市町村から提出\とりまとめ\"/>
    </mc:Choice>
  </mc:AlternateContent>
  <bookViews>
    <workbookView xWindow="0" yWindow="0" windowWidth="15360" windowHeight="7632"/>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<sst xmlns="http://schemas.openxmlformats.org/spreadsheetml/2006/main" count="1104" uniqueCount="602">
  <si>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</si>
  <si>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</si>
  <si>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</si>
  <si>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</si>
  <si>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</si>
  <si>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</si>
  <si>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</si>
  <si>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</si>
  <si>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</si>
  <si>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</si>
  <si>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</si>
  <si>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</si>
  <si>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</si>
  <si>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</si>
  <si>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</si>
  <si>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</si>
  <si>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</si>
  <si>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</si>
  <si>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</si>
  <si>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</si>
  <si>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</si>
  <si>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</si>
  <si>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</si>
  <si>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</si>
  <si>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</si>
  <si>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</si>
  <si>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</si>
  <si>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</si>
  <si>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</si>
  <si>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</si>
  <si>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</si>
  <si>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</si>
  <si>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</si>
  <si>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</si>
  <si>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</si>
  <si>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</si>
  <si>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</si>
  <si>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</si>
  <si>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</si>
  <si>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</si>
  <si>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</si>
  <si>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</si>
  <si>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</si>
  <si>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</si>
  <si>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</si>
  <si>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</si>
  <si>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</si>
  <si>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</si>
  <si>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</si>
  <si>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</si>
  <si>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</si>
  <si>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</si>
  <si>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</si>
  <si>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</si>
  <si>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</si>
  <si>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</si>
  <si>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</si>
  <si>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</si>
  <si>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</si>
  <si>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</si>
  <si>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</si>
  <si>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</si>
  <si>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</si>
  <si>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</si>
  <si>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</si>
  <si>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</si>
  <si>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</si>
  <si>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</si>
  <si>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</si>
  <si>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</si>
  <si>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</si>
  <si>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</si>
  <si>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</si>
  <si>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</si>
  <si>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</si>
  <si>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</si>
  <si>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</si>
  <si>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</si>
  <si>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</si>
  <si>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</si>
  <si>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</si>
  <si>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</si>
  <si>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</si>
  <si>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</si>
  <si>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</si>
  <si>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</si>
  <si>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</si>
  <si>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</si>
  <si>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</si>
  <si>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</si>
  <si>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</si>
  <si>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</si>
  <si>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</si>
  <si>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</si>
  <si>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</si>
  <si>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</si>
  <si>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</si>
  <si>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</si>
  <si>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東村山市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</si>
  <si>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</si>
  <si>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</si>
  <si>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</si>
  <si>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</si>
  <si>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</si>
  <si>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</si>
  <si>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</si>
  <si>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</si>
  <si>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</si>
  <si>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</si>
  <si>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</si>
  <si>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</si>
  <si>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</si>
  <si>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</si>
  <si>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</si>
  <si>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</si>
  <si>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</si>
  <si>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</si>
  <si>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</si>
  <si>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</si>
  <si>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</si>
  <si>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</si>
  <si>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</si>
  <si>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</si>
  <si>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</si>
  <si>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</si>
  <si>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</si>
  <si>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</si>
  <si>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</si>
  <si>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</si>
  <si>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</si>
  <si>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</si>
  <si>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</si>
  <si>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</si>
  <si>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</si>
  <si>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</si>
  <si>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</si>
  <si>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</si>
  <si>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</si>
  <si>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</si>
  <si>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</si>
  <si>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</si>
  <si>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</si>
  <si>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</si>
  <si>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</si>
  <si>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</si>
  <si>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</si>
  <si>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</si>
  <si>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</si>
  <si>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</si>
  <si>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</si>
  <si>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</si>
  <si>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</si>
  <si>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</si>
  <si>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</si>
  <si>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</si>
  <si>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</si>
  <si>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</si>
  <si>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</si>
  <si>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</si>
  <si>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</si>
  <si>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</si>
  <si>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</si>
  <si>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</si>
  <si>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</si>
  <si>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</si>
  <si>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</si>
  <si>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</si>
  <si>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</si>
  <si>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</si>
  <si>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</si>
  <si>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</si>
  <si>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</si>
  <si>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</si>
  <si>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</si>
  <si>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</si>
  <si>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</si>
  <si>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</si>
  <si>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</si>
  <si>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</si>
  <si>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</si>
  <si>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</si>
  <si>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</si>
  <si>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</si>
  <si>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</si>
  <si>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</si>
  <si>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</si>
  <si>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</si>
  <si>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</si>
  <si>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</si>
  <si>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</si>
  <si>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</si>
  <si>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</si>
  <si>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</si>
  <si>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</si>
  <si>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</si>
  <si>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</si>
  <si>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</si>
  <si>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</si>
  <si>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</si>
  <si>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</si>
  <si>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</si>
  <si>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</si>
  <si>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</si>
  <si>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</si>
  <si>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</si>
  <si>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</si>
  <si>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</si>
  <si>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</si>
  <si>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</si>
  <si>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</si>
  <si>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</si>
  <si>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</si>
  <si>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</si>
  <si>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東京都東村山市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</si>
  <si>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</si>
  <si>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</si>
  <si>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</si>
  <si>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</si>
  <si>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</si>
  <si>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</si>
  <si>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</si>
  <si>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</si>
  <si>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</si>
  <si>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</si>
  <si>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</si>
  <si>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</si>
  <si>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</si>
  <si>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</si>
  <si>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</si>
  <si>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</si>
  <si>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</si>
  <si>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</si>
  <si>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</si>
  <si>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</si>
  <si>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</si>
  <si>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</si>
  <si>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</si>
  <si>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</si>
  <si>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</si>
  <si>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</si>
  <si>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</si>
  <si>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</si>
  <si>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</si>
  <si>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</si>
  <si>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</si>
  <si>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</si>
  <si>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</si>
  <si>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</si>
  <si>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</si>
  <si>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</si>
  <si>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</si>
  <si>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</si>
  <si>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</si>
  <si>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</si>
  <si>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</si>
  <si>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</si>
  <si>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</si>
  <si>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</si>
  <si>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</si>
  <si>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</si>
  <si>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</si>
  <si>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</si>
  <si>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</si>
  <si>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</si>
  <si>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</si>
  <si>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</si>
  <si>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</si>
  <si>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</si>
  <si>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</si>
  <si>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</si>
  <si>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</si>
  <si>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</si>
  <si>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</si>
  <si>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</si>
  <si>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</si>
  <si>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</si>
  <si>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</si>
  <si>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</si>
  <si>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</si>
  <si>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</si>
  <si>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</si>
  <si>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</si>
  <si>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</si>
  <si>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</si>
  <si>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</si>
  <si>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</si>
  <si>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</si>
  <si>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</si>
  <si>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</si>
  <si>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</si>
  <si>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</si>
  <si>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</si>
  <si>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</si>
  <si>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</si>
  <si>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</si>
  <si>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</si>
  <si>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</si>
  <si>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</si>
  <si>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</si>
  <si>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</si>
  <si>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</si>
  <si>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</si>
  <si>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</si>
  <si>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</si>
  <si>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</si>
  <si>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</si>
  <si>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</si>
  <si>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</si>
  <si>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</si>
  <si>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</si>
  <si>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</si>
  <si>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</si>
  <si>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</si>
  <si>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</si>
  <si>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</si>
  <si>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</si>
  <si>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</si>
  <si>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</si>
  <si>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</si>
  <si>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</si>
  <si>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</si>
  <si>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</si>
  <si>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</si>
  <si>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</si>
  <si>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</si>
  <si>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</si>
  <si>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</si>
  <si>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</si>
  <si>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</si>
  <si>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</si>
  <si>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</si>
  <si>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</si>
  <si>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</si>
  <si>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</si>
  <si>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</si>
  <si>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</si>
  <si>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</si>
  <si>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</si>
  <si>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</si>
  <si>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</si>
  <si>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</si>
  <si>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</si>
  <si>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</si>
  <si>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</si>
  <si>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</si>
  <si>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</si>
  <si>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</si>
  <si>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</si>
  <si>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</si>
  <si>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</si>
  <si>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</si>
  <si>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</si>
  <si>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</si>
  <si>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</si>
  <si>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</si>
  <si>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</si>
  <si>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</si>
  <si>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</si>
  <si>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</si>
  <si>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</si>
  <si>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</si>
  <si>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</si>
  <si>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</si>
  <si>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</si>
  <si>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</si>
  <si>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</si>
  <si>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</si>
  <si>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東京都東村山市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</si>
  <si>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</si>
  <si>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</si>
  <si>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</si>
  <si>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</si>
  <si>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</si>
  <si>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</si>
  <si>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</si>
  <si>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</si>
  <si>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</si>
  <si>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</si>
  <si>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</si>
  <si>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</si>
  <si>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</si>
  <si>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</si>
  <si>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</si>
  <si>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</si>
  <si>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</si>
  <si>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</si>
  <si>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</si>
  <si>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</si>
  <si>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</si>
  <si>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</si>
  <si>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</si>
  <si>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</si>
  <si>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</si>
  <si>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</si>
  <si>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</si>
  <si>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</si>
  <si>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</si>
  <si>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</si>
  <si>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</si>
  <si>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</si>
  <si>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</si>
  <si>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</si>
  <si>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</si>
  <si>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</si>
  <si>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</si>
  <si>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</si>
  <si>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</si>
  <si>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</si>
  <si>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</si>
  <si>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</si>
  <si>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</si>
  <si>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</si>
  <si>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</si>
  <si>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</si>
  <si>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</si>
  <si>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</si>
  <si>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</si>
  <si>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</si>
  <si>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</si>
  <si>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</si>
  <si>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</si>
  <si>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</si>
  <si>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</si>
  <si>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</si>
  <si>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</si>
  <si>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</si>
  <si>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</si>
  <si>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</si>
  <si>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</si>
  <si>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</si>
  <si>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</si>
  <si>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</si>
  <si>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</si>
  <si>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</si>
  <si>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</si>
  <si>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</si>
  <si>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</si>
  <si>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</si>
  <si>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</si>
  <si>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</si>
  <si>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</si>
  <si>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</si>
  <si>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</si>
  <si>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</si>
  <si>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</si>
  <si>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</si>
  <si>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</si>
  <si>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</si>
  <si>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</si>
  <si>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</si>
  <si>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</si>
  <si>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</si>
  <si>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</si>
  <si>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</si>
  <si>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</si>
  <si>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</si>
  <si>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</si>
  <si>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</si>
  <si>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</si>
  <si>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</si>
  <si>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</si>
  <si>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</si>
  <si>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</si>
  <si>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</si>
  <si>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</si>
  <si>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</si>
  <si>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</si>
  <si>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</si>
  <si>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</si>
  <si>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</si>
  <si>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</si>
  <si>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</si>
  <si>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</si>
  <si>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</si>
  <si>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</si>
  <si>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</si>
  <si>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</si>
  <si>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</si>
  <si>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</si>
  <si>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</si>
  <si>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</si>
  <si>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</si>
  <si>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</si>
  <si>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</si>
  <si>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</si>
  <si>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</si>
  <si>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</si>
  <si>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</si>
  <si>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</si>
  <si>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</si>
  <si>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</si>
  <si>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</si>
  <si>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</si>
  <si>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</si>
  <si>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</si>
  <si>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</si>
  <si>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</si>
  <si>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</si>
  <si>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</si>
  <si>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</si>
  <si>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</si>
  <si>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</si>
  <si>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</si>
  <si>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</si>
  <si>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</si>
  <si>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</si>
  <si>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</si>
  <si>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</si>
  <si>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</si>
  <si>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</si>
  <si>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</si>
  <si>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</si>
  <si>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</si>
  <si>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</si>
  <si>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</si>
  <si>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</si>
  <si>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</si>
  <si>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</si>
  <si>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</si>
  <si>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</si>
  <si>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</si>
  <si>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</si>
  <si>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</si>
  <si>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</si>
  <si>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</si>
  <si>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</si>
  <si>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</si>
  <si>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</si>
  <si>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</si>
  <si>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</si>
  <si>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</si>
  <si>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</si>
  <si>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</si>
  <si>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</si>
  <si>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</si>
  <si>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</si>
  <si>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</si>
  <si>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</si>
  <si>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</si>
  <si>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</si>
  <si>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</si>
  <si>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</si>
  <si>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</si>
  <si>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</si>
  <si>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</si>
  <si>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</si>
  <si>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</si>
  <si>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</si>
  <si>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</si>
  <si>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</si>
  <si>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</si>
  <si>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</si>
  <si>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</si>
  <si>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0.12</t>
  </si>
  <si>
    <t>▲ 2.07</t>
  </si>
  <si>
    <t>▲ 4.46</t>
  </si>
  <si>
    <t>▲ 2.25</t>
  </si>
  <si>
    <t>一般会計</t>
  </si>
  <si>
    <t>介護保険事業特別会計</t>
  </si>
  <si>
    <t>国民健康保険事業特別会計</t>
  </si>
  <si>
    <t>下水道事業会計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</si>
  <si>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</si>
  <si>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</si>
  <si>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</si>
  <si>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</si>
  <si>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</si>
  <si>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</si>
  <si>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</si>
  <si>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</si>
  <si>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</si>
  <si>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</si>
  <si>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東京たま広域資源循環組合</t>
    <rPh sb="0" eb="2">
      <t>トウキョウ</t>
    </rPh>
    <rPh sb="4" eb="6">
      <t>コウイキ</t>
    </rPh>
    <rPh sb="6" eb="8">
      <t>シゲン</t>
    </rPh>
    <rPh sb="8" eb="10">
      <t>ジュンカン</t>
    </rPh>
    <rPh sb="10" eb="12">
      <t>クミアイ</t>
    </rPh>
    <phoneticPr fontId="18"/>
  </si>
  <si>
    <t>東京市町村総合事務組合（一般会計）</t>
    <rPh sb="0" eb="2">
      <t>トウキョウ</t>
    </rPh>
    <rPh sb="2" eb="5">
      <t>シチョウソン</t>
    </rPh>
    <rPh sb="5" eb="7">
      <t>ソウゴウ</t>
    </rPh>
    <rPh sb="7" eb="9">
      <t>ジム</t>
    </rPh>
    <rPh sb="9" eb="11">
      <t>クミアイ</t>
    </rPh>
    <phoneticPr fontId="18"/>
  </si>
  <si>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18"/>
  </si>
  <si>
    <t>多摩六都科学館組合</t>
    <rPh sb="0" eb="2">
      <t>タマ</t>
    </rPh>
    <rPh sb="2" eb="3">
      <t>ロク</t>
    </rPh>
    <rPh sb="3" eb="4">
      <t>ト</t>
    </rPh>
    <rPh sb="4" eb="7">
      <t>カガクカン</t>
    </rPh>
    <rPh sb="7" eb="9">
      <t>クミアイ</t>
    </rPh>
    <phoneticPr fontId="18"/>
  </si>
  <si>
    <t>東京都十一市競輪事業組合</t>
    <rPh sb="0" eb="3">
      <t>トウキョウト</t>
    </rPh>
    <rPh sb="3" eb="6">
      <t>ジュウイッシ</t>
    </rPh>
    <rPh sb="6" eb="8">
      <t>ケイリン</t>
    </rPh>
    <rPh sb="8" eb="10">
      <t>ジギョウ</t>
    </rPh>
    <rPh sb="10" eb="12">
      <t>クミアイ</t>
    </rPh>
    <phoneticPr fontId="18"/>
  </si>
  <si>
    <t>東京都四市競艇事業組合</t>
    <rPh sb="0" eb="3">
      <t>トウキョウト</t>
    </rPh>
    <rPh sb="3" eb="5">
      <t>ヨンシ</t>
    </rPh>
    <rPh sb="5" eb="7">
      <t>キョウテイ</t>
    </rPh>
    <rPh sb="7" eb="9">
      <t>ジギョウ</t>
    </rPh>
    <rPh sb="9" eb="11">
      <t>クミアイ</t>
    </rPh>
    <phoneticPr fontId="18"/>
  </si>
  <si>
    <t>昭和病院企業団</t>
    <rPh sb="0" eb="2">
      <t>ショウワ</t>
    </rPh>
    <rPh sb="2" eb="4">
      <t>ビョウイン</t>
    </rPh>
    <rPh sb="4" eb="6">
      <t>キギョウ</t>
    </rPh>
    <rPh sb="6" eb="7">
      <t>ダン</t>
    </rPh>
    <phoneticPr fontId="18"/>
  </si>
  <si>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</si>
  <si>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</si>
  <si>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t>
  </si>
  <si>
    <t>東村山市土地開発公社</t>
    <phoneticPr fontId="2"/>
  </si>
  <si>
    <t>東村山市勤労者福祉サービスセンター</t>
    <phoneticPr fontId="2"/>
  </si>
  <si>
    <t>東村山市体育協会</t>
    <phoneticPr fontId="2"/>
  </si>
  <si>
    <t>公共施設等再生基金</t>
    <phoneticPr fontId="2"/>
  </si>
  <si>
    <t>公共施設整備基金</t>
    <phoneticPr fontId="2"/>
  </si>
  <si>
    <t>アメニティ基金</t>
    <phoneticPr fontId="2"/>
  </si>
  <si>
    <t>連続立体交差事業等推進基金</t>
    <phoneticPr fontId="2"/>
  </si>
  <si>
    <t>職員退職手当基金</t>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</si>
  <si>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</si>
  <si>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</si>
  <si>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</si>
  <si>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</si>
  <si>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類似団体内平均値に比べ、将来負担比率は低く、有形固定資産減価償却率は高い。
資産の多くが老朽化している一方で、更新、近年の新規整備が少ない。現在は将来負担比率が低いが、今後、公共施設等総合管理計画に基づき老朽化対策や都市計画道路等の整備に取り組むなかで推移を注視す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</si>
  <si>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</si>
  <si>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</si>
  <si>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</si>
  <si>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</si>
  <si>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</si>
  <si>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</si>
  <si>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類似団体内平均値に比べ、将来負担比率、実質公債費比率ともに低い。
平成23年度からの第4次行財政改革大綱期間において、地方債（※）の発行額を公債費（※）の範囲内に抑えることを原則として財政運営を行ってきたことで、将来負担比率、実質公債費比率とも抑えられている。今後、公共施設等総合管理計画に基づき老朽化対策や都市計画道路等の整備に取り組むなかで推移を注視する必要がある。
※一般会計のうち臨時財政対策債、減収補てん債等を除き、下水道事業会計の下水道事業債を含む。公債費は利子を除く。</t>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</si>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</sst>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8" fillId="0" borderId="0" xfId="20" applyFont="1" applyFill="1">
      <alignment vertical="center"/>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42651</c:v>
                </c:pt>
                <c:pt idx="1">
                  <c:v>43226</c:v>
                </c:pt>
                <c:pt idx="2">
                  <c:v>42836</c:v>
                </c:pt>
                <c:pt idx="3">
                  <c:v>39221</c:v>
                </c:pt>
                <c:pt idx="4">
                  <c:v>38566</c:v>
                </c:pt>
              </c:numCache>
            </c:numRef>
          </c:val>
          <c:smooth val="0"/>
          <c:extLst>
            <c:ext xmlns:c16="http://schemas.microsoft.com/office/drawing/2014/chart" uri="{C3380CC4-5D6E-409C-BE32-E72D297353CC}">
              <c16:uniqueId val="{00000000-DA7C-4A3D-BE01-173B82D59E8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23341</c:v>
                </c:pt>
                <c:pt idx="1">
                  <c:v>31739</c:v>
                </c:pt>
                <c:pt idx="2">
                  <c:v>23739</c:v>
                </c:pt>
                <c:pt idx="3">
                  <c:v>33200</c:v>
                </c:pt>
                <c:pt idx="4">
                  <c:v>32683</c:v>
                </c:pt>
              </c:numCache>
            </c:numRef>
          </c:val>
          <c:smooth val="0"/>
          <c:extLst>
            <c:ext xmlns:c16="http://schemas.microsoft.com/office/drawing/2014/chart" uri="{C3380CC4-5D6E-409C-BE32-E72D297353CC}">
              <c16:uniqueId val="{00000001-DA7C-4A3D-BE01-173B82D59E8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5.5</c:v>
                </c:pt>
                <c:pt idx="1">
                  <c:v>6.33</c:v>
                </c:pt>
                <c:pt idx="2">
                  <c:v>6.68</c:v>
                </c:pt>
                <c:pt idx="3">
                  <c:v>8.89</c:v>
                </c:pt>
                <c:pt idx="4">
                  <c:v>10.45</c:v>
                </c:pt>
              </c:numCache>
            </c:numRef>
          </c:val>
          <c:extLst>
            <c:ext xmlns:c16="http://schemas.microsoft.com/office/drawing/2014/chart" uri="{C3380CC4-5D6E-409C-BE32-E72D297353CC}">
              <c16:uniqueId val="{00000000-6B9D-4B15-99A0-BD43F72ECC1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14.69</c:v>
                </c:pt>
                <c:pt idx="1">
                  <c:v>14.31</c:v>
                </c:pt>
                <c:pt idx="2">
                  <c:v>13.01</c:v>
                </c:pt>
                <c:pt idx="3">
                  <c:v>11.3</c:v>
                </c:pt>
                <c:pt idx="4">
                  <c:v>11.66</c:v>
                </c:pt>
              </c:numCache>
            </c:numRef>
          </c:val>
          <c:extLst>
            <c:ext xmlns:c16="http://schemas.microsoft.com/office/drawing/2014/chart" uri="{C3380CC4-5D6E-409C-BE32-E72D297353CC}">
              <c16:uniqueId val="{00000001-6B9D-4B15-99A0-BD43F72ECC1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-0.12</c:v>
                </c:pt>
                <c:pt idx="1">
                  <c:v>-2.0699999999999998</c:v>
                </c:pt>
                <c:pt idx="2">
                  <c:v>-4.46</c:v>
                </c:pt>
                <c:pt idx="3">
                  <c:v>-2.25</c:v>
                </c:pt>
                <c:pt idx="4">
                  <c:v>1.07</c:v>
                </c:pt>
              </c:numCache>
            </c:numRef>
          </c:val>
          <c:smooth val="0"/>
          <c:extLst>
            <c:ext xmlns:c16="http://schemas.microsoft.com/office/drawing/2014/chart" uri="{C3380CC4-5D6E-409C-BE32-E72D297353CC}">
              <c16:uniqueId val="{00000002-6B9D-4B15-99A0-BD43F72ECC1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0.08</c:v>
                </c:pt>
                <c:pt idx="2">
                  <c:v>#N/A</c:v>
                </c:pt>
                <c:pt idx="3">
                  <c:v>0.46</c:v>
                </c:pt>
                <c:pt idx="4">
                  <c:v>#N/A</c:v>
                </c:pt>
                <c:pt idx="5">
                  <c:v>0.97</c:v>
                </c:pt>
                <c:pt idx="6">
                  <c:v>0</c:v>
                </c:pt>
                <c:pt idx="7">
                  <c:v>0</c:v>
                </c:pt>
                <c:pt idx="8">
                  <c:v>0</c:v>
                </c:pt>
                <c:pt idx="9">
                  <c:v>0</c:v>
                </c:pt>
              </c:numCache>
            </c:numRef>
          </c:val>
          <c:extLst>
            <c:ext xmlns:c16="http://schemas.microsoft.com/office/drawing/2014/chart" uri="{C3380CC4-5D6E-409C-BE32-E72D297353CC}">
              <c16:uniqueId val="{00000000-0309-4B7F-83A2-1F6C9456D22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309-4B7F-83A2-1F6C9456D22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309-4B7F-83A2-1F6C9456D22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309-4B7F-83A2-1F6C9456D22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309-4B7F-83A2-1F6C9456D22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0.16</c:v>
                </c:pt>
                <c:pt idx="2">
                  <c:v>#N/A</c:v>
                </c:pt>
                <c:pt idx="3">
                  <c:v>0.14000000000000001</c:v>
                </c:pt>
                <c:pt idx="4">
                  <c:v>#N/A</c:v>
                </c:pt>
                <c:pt idx="5">
                  <c:v>0.1</c:v>
                </c:pt>
                <c:pt idx="6">
                  <c:v>#N/A</c:v>
                </c:pt>
                <c:pt idx="7">
                  <c:v>0.14000000000000001</c:v>
                </c:pt>
                <c:pt idx="8">
                  <c:v>#N/A</c:v>
                </c:pt>
                <c:pt idx="9">
                  <c:v>0.28000000000000003</c:v>
                </c:pt>
              </c:numCache>
            </c:numRef>
          </c:val>
          <c:extLst>
            <c:ext xmlns:c16="http://schemas.microsoft.com/office/drawing/2014/chart" uri="{C3380CC4-5D6E-409C-BE32-E72D297353CC}">
              <c16:uniqueId val="{00000005-0309-4B7F-83A2-1F6C9456D22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0.43</c:v>
                </c:pt>
                <c:pt idx="8">
                  <c:v>#N/A</c:v>
                </c:pt>
                <c:pt idx="9">
                  <c:v>0.89</c:v>
                </c:pt>
              </c:numCache>
            </c:numRef>
          </c:val>
          <c:extLst>
            <c:ext xmlns:c16="http://schemas.microsoft.com/office/drawing/2014/chart" uri="{C3380CC4-5D6E-409C-BE32-E72D297353CC}">
              <c16:uniqueId val="{00000006-0309-4B7F-83A2-1F6C9456D22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1.67</c:v>
                </c:pt>
                <c:pt idx="2">
                  <c:v>#N/A</c:v>
                </c:pt>
                <c:pt idx="3">
                  <c:v>0.75</c:v>
                </c:pt>
                <c:pt idx="4">
                  <c:v>#N/A</c:v>
                </c:pt>
                <c:pt idx="5">
                  <c:v>0.77</c:v>
                </c:pt>
                <c:pt idx="6">
                  <c:v>#N/A</c:v>
                </c:pt>
                <c:pt idx="7">
                  <c:v>1.29</c:v>
                </c:pt>
                <c:pt idx="8">
                  <c:v>#N/A</c:v>
                </c:pt>
                <c:pt idx="9">
                  <c:v>1</c:v>
                </c:pt>
              </c:numCache>
            </c:numRef>
          </c:val>
          <c:extLst>
            <c:ext xmlns:c16="http://schemas.microsoft.com/office/drawing/2014/chart" uri="{C3380CC4-5D6E-409C-BE32-E72D297353CC}">
              <c16:uniqueId val="{00000007-0309-4B7F-83A2-1F6C9456D22C}"/>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1.94</c:v>
                </c:pt>
                <c:pt idx="2">
                  <c:v>#N/A</c:v>
                </c:pt>
                <c:pt idx="3">
                  <c:v>1.17</c:v>
                </c:pt>
                <c:pt idx="4">
                  <c:v>#N/A</c:v>
                </c:pt>
                <c:pt idx="5">
                  <c:v>0.85</c:v>
                </c:pt>
                <c:pt idx="6">
                  <c:v>#N/A</c:v>
                </c:pt>
                <c:pt idx="7">
                  <c:v>1.82</c:v>
                </c:pt>
                <c:pt idx="8">
                  <c:v>#N/A</c:v>
                </c:pt>
                <c:pt idx="9">
                  <c:v>3.25</c:v>
                </c:pt>
              </c:numCache>
            </c:numRef>
          </c:val>
          <c:extLst>
            <c:ext xmlns:c16="http://schemas.microsoft.com/office/drawing/2014/chart" uri="{C3380CC4-5D6E-409C-BE32-E72D297353CC}">
              <c16:uniqueId val="{00000008-0309-4B7F-83A2-1F6C9456D22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5.5</c:v>
                </c:pt>
                <c:pt idx="2">
                  <c:v>#N/A</c:v>
                </c:pt>
                <c:pt idx="3">
                  <c:v>6.32</c:v>
                </c:pt>
                <c:pt idx="4">
                  <c:v>#N/A</c:v>
                </c:pt>
                <c:pt idx="5">
                  <c:v>6.67</c:v>
                </c:pt>
                <c:pt idx="6">
                  <c:v>#N/A</c:v>
                </c:pt>
                <c:pt idx="7">
                  <c:v>8.8800000000000008</c:v>
                </c:pt>
                <c:pt idx="8">
                  <c:v>#N/A</c:v>
                </c:pt>
                <c:pt idx="9">
                  <c:v>10.45</c:v>
                </c:pt>
              </c:numCache>
            </c:numRef>
          </c:val>
          <c:extLst>
            <c:ext xmlns:c16="http://schemas.microsoft.com/office/drawing/2014/chart" uri="{C3380CC4-5D6E-409C-BE32-E72D297353CC}">
              <c16:uniqueId val="{00000009-0309-4B7F-83A2-1F6C9456D22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4457</c:v>
                </c:pt>
                <c:pt idx="5">
                  <c:v>4460</c:v>
                </c:pt>
                <c:pt idx="8">
                  <c:v>4803</c:v>
                </c:pt>
                <c:pt idx="11">
                  <c:v>4774</c:v>
                </c:pt>
                <c:pt idx="14">
                  <c:v>4799</c:v>
                </c:pt>
              </c:numCache>
            </c:numRef>
          </c:val>
          <c:extLst>
            <c:ext xmlns:c16="http://schemas.microsoft.com/office/drawing/2014/chart" uri="{C3380CC4-5D6E-409C-BE32-E72D297353CC}">
              <c16:uniqueId val="{00000000-452A-4467-BED5-5BF9FD521BF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2</c:v>
                </c:pt>
                <c:pt idx="3">
                  <c:v>1</c:v>
                </c:pt>
                <c:pt idx="6">
                  <c:v>1</c:v>
                </c:pt>
                <c:pt idx="9">
                  <c:v>0</c:v>
                </c:pt>
                <c:pt idx="12">
                  <c:v>0</c:v>
                </c:pt>
              </c:numCache>
            </c:numRef>
          </c:val>
          <c:extLst>
            <c:ext xmlns:c16="http://schemas.microsoft.com/office/drawing/2014/chart" uri="{C3380CC4-5D6E-409C-BE32-E72D297353CC}">
              <c16:uniqueId val="{00000001-452A-4467-BED5-5BF9FD521BF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164</c:v>
                </c:pt>
                <c:pt idx="3">
                  <c:v>153</c:v>
                </c:pt>
                <c:pt idx="6">
                  <c:v>29</c:v>
                </c:pt>
                <c:pt idx="9">
                  <c:v>29</c:v>
                </c:pt>
                <c:pt idx="12">
                  <c:v>399</c:v>
                </c:pt>
              </c:numCache>
            </c:numRef>
          </c:val>
          <c:extLst>
            <c:ext xmlns:c16="http://schemas.microsoft.com/office/drawing/2014/chart" uri="{C3380CC4-5D6E-409C-BE32-E72D297353CC}">
              <c16:uniqueId val="{00000002-452A-4467-BED5-5BF9FD521BF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55</c:v>
                </c:pt>
                <c:pt idx="3">
                  <c:v>47</c:v>
                </c:pt>
                <c:pt idx="6">
                  <c:v>39</c:v>
                </c:pt>
                <c:pt idx="9">
                  <c:v>23</c:v>
                </c:pt>
                <c:pt idx="12">
                  <c:v>21</c:v>
                </c:pt>
              </c:numCache>
            </c:numRef>
          </c:val>
          <c:extLst>
            <c:ext xmlns:c16="http://schemas.microsoft.com/office/drawing/2014/chart" uri="{C3380CC4-5D6E-409C-BE32-E72D297353CC}">
              <c16:uniqueId val="{00000003-452A-4467-BED5-5BF9FD521BF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924</c:v>
                </c:pt>
                <c:pt idx="3">
                  <c:v>923</c:v>
                </c:pt>
                <c:pt idx="6">
                  <c:v>1264</c:v>
                </c:pt>
                <c:pt idx="9">
                  <c:v>1256</c:v>
                </c:pt>
                <c:pt idx="12">
                  <c:v>1300</c:v>
                </c:pt>
              </c:numCache>
            </c:numRef>
          </c:val>
          <c:extLst>
            <c:ext xmlns:c16="http://schemas.microsoft.com/office/drawing/2014/chart" uri="{C3380CC4-5D6E-409C-BE32-E72D297353CC}">
              <c16:uniqueId val="{00000004-452A-4467-BED5-5BF9FD521BF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52A-4467-BED5-5BF9FD521BF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52A-4467-BED5-5BF9FD521BF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4106</c:v>
                </c:pt>
                <c:pt idx="3">
                  <c:v>4123</c:v>
                </c:pt>
                <c:pt idx="6">
                  <c:v>3995</c:v>
                </c:pt>
                <c:pt idx="9">
                  <c:v>4000</c:v>
                </c:pt>
                <c:pt idx="12">
                  <c:v>3988</c:v>
                </c:pt>
              </c:numCache>
            </c:numRef>
          </c:val>
          <c:extLst>
            <c:ext xmlns:c16="http://schemas.microsoft.com/office/drawing/2014/chart" uri="{C3380CC4-5D6E-409C-BE32-E72D297353CC}">
              <c16:uniqueId val="{00000007-452A-4467-BED5-5BF9FD521BF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794</c:v>
                </c:pt>
                <c:pt idx="2">
                  <c:v>#N/A</c:v>
                </c:pt>
                <c:pt idx="3">
                  <c:v>#N/A</c:v>
                </c:pt>
                <c:pt idx="4">
                  <c:v>787</c:v>
                </c:pt>
                <c:pt idx="5">
                  <c:v>#N/A</c:v>
                </c:pt>
                <c:pt idx="6">
                  <c:v>#N/A</c:v>
                </c:pt>
                <c:pt idx="7">
                  <c:v>525</c:v>
                </c:pt>
                <c:pt idx="8">
                  <c:v>#N/A</c:v>
                </c:pt>
                <c:pt idx="9">
                  <c:v>#N/A</c:v>
                </c:pt>
                <c:pt idx="10">
                  <c:v>534</c:v>
                </c:pt>
                <c:pt idx="11">
                  <c:v>#N/A</c:v>
                </c:pt>
                <c:pt idx="12">
                  <c:v>#N/A</c:v>
                </c:pt>
                <c:pt idx="13">
                  <c:v>909</c:v>
                </c:pt>
                <c:pt idx="14">
                  <c:v>#N/A</c:v>
                </c:pt>
              </c:numCache>
            </c:numRef>
          </c:val>
          <c:smooth val="0"/>
          <c:extLst>
            <c:ext xmlns:c16="http://schemas.microsoft.com/office/drawing/2014/chart" uri="{C3380CC4-5D6E-409C-BE32-E72D297353CC}">
              <c16:uniqueId val="{00000008-452A-4467-BED5-5BF9FD521BF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36925</c:v>
                </c:pt>
                <c:pt idx="5">
                  <c:v>36696</c:v>
                </c:pt>
                <c:pt idx="8">
                  <c:v>36000</c:v>
                </c:pt>
                <c:pt idx="11">
                  <c:v>35577</c:v>
                </c:pt>
                <c:pt idx="14">
                  <c:v>34978</c:v>
                </c:pt>
              </c:numCache>
            </c:numRef>
          </c:val>
          <c:extLst>
            <c:ext xmlns:c16="http://schemas.microsoft.com/office/drawing/2014/chart" uri="{C3380CC4-5D6E-409C-BE32-E72D297353CC}">
              <c16:uniqueId val="{00000000-D9B6-4B5F-BFC6-7868582BD1F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9440</c:v>
                </c:pt>
                <c:pt idx="5">
                  <c:v>9552</c:v>
                </c:pt>
                <c:pt idx="8">
                  <c:v>9896</c:v>
                </c:pt>
                <c:pt idx="11">
                  <c:v>10378</c:v>
                </c:pt>
                <c:pt idx="14">
                  <c:v>9637</c:v>
                </c:pt>
              </c:numCache>
            </c:numRef>
          </c:val>
          <c:extLst>
            <c:ext xmlns:c16="http://schemas.microsoft.com/office/drawing/2014/chart" uri="{C3380CC4-5D6E-409C-BE32-E72D297353CC}">
              <c16:uniqueId val="{00000001-D9B6-4B5F-BFC6-7868582BD1F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11649</c:v>
                </c:pt>
                <c:pt idx="5">
                  <c:v>11801</c:v>
                </c:pt>
                <c:pt idx="8">
                  <c:v>11341</c:v>
                </c:pt>
                <c:pt idx="11">
                  <c:v>11867</c:v>
                </c:pt>
                <c:pt idx="14">
                  <c:v>12408</c:v>
                </c:pt>
              </c:numCache>
            </c:numRef>
          </c:val>
          <c:extLst>
            <c:ext xmlns:c16="http://schemas.microsoft.com/office/drawing/2014/chart" uri="{C3380CC4-5D6E-409C-BE32-E72D297353CC}">
              <c16:uniqueId val="{00000002-D9B6-4B5F-BFC6-7868582BD1F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9B6-4B5F-BFC6-7868582BD1F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9B6-4B5F-BFC6-7868582BD1F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9B6-4B5F-BFC6-7868582BD1F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6199</c:v>
                </c:pt>
                <c:pt idx="3">
                  <c:v>6190</c:v>
                </c:pt>
                <c:pt idx="6">
                  <c:v>5987</c:v>
                </c:pt>
                <c:pt idx="9">
                  <c:v>6447</c:v>
                </c:pt>
                <c:pt idx="12">
                  <c:v>6388</c:v>
                </c:pt>
              </c:numCache>
            </c:numRef>
          </c:val>
          <c:extLst>
            <c:ext xmlns:c16="http://schemas.microsoft.com/office/drawing/2014/chart" uri="{C3380CC4-5D6E-409C-BE32-E72D297353CC}">
              <c16:uniqueId val="{00000006-D9B6-4B5F-BFC6-7868582BD1F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487</c:v>
                </c:pt>
                <c:pt idx="3">
                  <c:v>396</c:v>
                </c:pt>
                <c:pt idx="6">
                  <c:v>316</c:v>
                </c:pt>
                <c:pt idx="9">
                  <c:v>277</c:v>
                </c:pt>
                <c:pt idx="12">
                  <c:v>250</c:v>
                </c:pt>
              </c:numCache>
            </c:numRef>
          </c:val>
          <c:extLst>
            <c:ext xmlns:c16="http://schemas.microsoft.com/office/drawing/2014/chart" uri="{C3380CC4-5D6E-409C-BE32-E72D297353CC}">
              <c16:uniqueId val="{00000007-D9B6-4B5F-BFC6-7868582BD1F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8782</c:v>
                </c:pt>
                <c:pt idx="3">
                  <c:v>8010</c:v>
                </c:pt>
                <c:pt idx="6">
                  <c:v>7777</c:v>
                </c:pt>
                <c:pt idx="9">
                  <c:v>7502</c:v>
                </c:pt>
                <c:pt idx="12">
                  <c:v>7142</c:v>
                </c:pt>
              </c:numCache>
            </c:numRef>
          </c:val>
          <c:extLst>
            <c:ext xmlns:c16="http://schemas.microsoft.com/office/drawing/2014/chart" uri="{C3380CC4-5D6E-409C-BE32-E72D297353CC}">
              <c16:uniqueId val="{00000008-D9B6-4B5F-BFC6-7868582BD1F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2961</c:v>
                </c:pt>
                <c:pt idx="3">
                  <c:v>2540</c:v>
                </c:pt>
                <c:pt idx="6">
                  <c:v>2724</c:v>
                </c:pt>
                <c:pt idx="9">
                  <c:v>2936</c:v>
                </c:pt>
                <c:pt idx="12">
                  <c:v>2582</c:v>
                </c:pt>
              </c:numCache>
            </c:numRef>
          </c:val>
          <c:extLst>
            <c:ext xmlns:c16="http://schemas.microsoft.com/office/drawing/2014/chart" uri="{C3380CC4-5D6E-409C-BE32-E72D297353CC}">
              <c16:uniqueId val="{00000009-D9B6-4B5F-BFC6-7868582BD1F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41141</c:v>
                </c:pt>
                <c:pt idx="3">
                  <c:v>41012</c:v>
                </c:pt>
                <c:pt idx="6">
                  <c:v>40498</c:v>
                </c:pt>
                <c:pt idx="9">
                  <c:v>40193</c:v>
                </c:pt>
                <c:pt idx="12">
                  <c:v>39941</c:v>
                </c:pt>
              </c:numCache>
            </c:numRef>
          </c:val>
          <c:extLst>
            <c:ext xmlns:c16="http://schemas.microsoft.com/office/drawing/2014/chart" uri="{C3380CC4-5D6E-409C-BE32-E72D297353CC}">
              <c16:uniqueId val="{0000000A-D9B6-4B5F-BFC6-7868582BD1F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1556</c:v>
                </c:pt>
                <c:pt idx="2">
                  <c:v>#N/A</c:v>
                </c:pt>
                <c:pt idx="3">
                  <c:v>#N/A</c:v>
                </c:pt>
                <c:pt idx="4">
                  <c:v>100</c:v>
                </c:pt>
                <c:pt idx="5">
                  <c:v>#N/A</c:v>
                </c:pt>
                <c:pt idx="6">
                  <c:v>#N/A</c:v>
                </c:pt>
                <c:pt idx="7">
                  <c:v>65</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9B6-4B5F-BFC6-7868582BD1F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3767</c:v>
                </c:pt>
                <c:pt idx="1">
                  <c:v>3374</c:v>
                </c:pt>
                <c:pt idx="2">
                  <c:v>3690</c:v>
                </c:pt>
              </c:numCache>
            </c:numRef>
          </c:val>
          <c:extLst>
            <c:ext xmlns:c16="http://schemas.microsoft.com/office/drawing/2014/chart" uri="{C3380CC4-5D6E-409C-BE32-E72D297353CC}">
              <c16:uniqueId val="{00000000-3CBF-4FAB-B588-93466F6617E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18</c:v>
                </c:pt>
                <c:pt idx="1">
                  <c:v>18</c:v>
                </c:pt>
                <c:pt idx="2">
                  <c:v>18</c:v>
                </c:pt>
              </c:numCache>
            </c:numRef>
          </c:val>
          <c:extLst>
            <c:ext xmlns:c16="http://schemas.microsoft.com/office/drawing/2014/chart" uri="{C3380CC4-5D6E-409C-BE32-E72D297353CC}">
              <c16:uniqueId val="{00000001-3CBF-4FAB-B588-93466F6617E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5542</c:v>
                </c:pt>
                <c:pt idx="1">
                  <c:v>6489</c:v>
                </c:pt>
                <c:pt idx="2">
                  <c:v>6771</c:v>
                </c:pt>
              </c:numCache>
            </c:numRef>
          </c:val>
          <c:extLst>
            <c:ext xmlns:c16="http://schemas.microsoft.com/office/drawing/2014/chart" uri="{C3380CC4-5D6E-409C-BE32-E72D297353CC}">
              <c16:uniqueId val="{00000002-3CBF-4FAB-B588-93466F6617E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{838C79A0-A37A-4032-BFDC-A4B0A291DE27}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D0AF-4C79-A781-82A66AD1ECE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{D08F1A68-47A0-4B57-9923-CFA79DEB59C7}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0AF-4C79-A781-82A66AD1ECE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{EF0CE401-EB39-40B6-B163-C9BDF71A2A4B}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0AF-4C79-A781-82A66AD1ECE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{73EAC873-654B-4A1F-8EF6-7A8BAD92F2DA}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0AF-4C79-A781-82A66AD1ECE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{36C49803-4C9B-46D1-B082-4A6999CEFDBF}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0AF-4C79-A781-82A66AD1ECE4}"/>
                </c:ext>
              </c:extLst>
            </c:dLbl>
            <c:dLbl>
              <c:idx val="8"/>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{1A140E8D-70F5-4ABB-AB0C-CAC5410E5F46}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D0AF-4C79-A781-82A66AD1ECE4}"/>
                </c:ext>
              </c:extLst>
            </c:dLbl>
            <c:dLbl>
              <c:idx val="16"/>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{052098A3-49FC-4DD9-8294-6C1D015DEAEA}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D0AF-4C79-A781-82A66AD1ECE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{1CF40024-1FFC-4AAD-A74F-4E6B5711576F}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D0AF-4C79-A781-82A66AD1ECE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{4645BBFD-5E9A-4362-8D01-535246E8E60B}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D0AF-4C79-A781-82A66AD1ECE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76.2</c:v>
                </c:pt>
                <c:pt idx="8">
                  <c:v>75.3</c:v>
                </c:pt>
                <c:pt idx="16">
                  <c:v>76.599999999999994</c:v>
                </c:pt>
                <c:pt idx="24">
                  <c:v>77.2</c:v>
                </c:pt>
                <c:pt idx="32">
                  <c:v>77.7</c:v>
                </c:pt>
              </c:numCache>
            </c:numRef>
          </c:xVal>
          <c:yVal>
            <c:numRef>
              <c:f>公会計指標分析・財政指標組合せ分析表!$BP$51:$DC$51</c:f>
              <c:numCache>
                <c:formatCode>#,##0.0;"▲ "#,##0.0</c:formatCode>
                <c:ptCount val="40"/>
                <c:pt idx="0">
                  <c:v>6</c:v>
                </c:pt>
                <c:pt idx="8">
                  <c:v>0.3</c:v>
                </c:pt>
                <c:pt idx="16">
                  <c:v>0.2</c:v>
                </c:pt>
              </c:numCache>
            </c:numRef>
          </c:yVal>
          <c:smooth val="0"/>
          <c:extLst>
            <c:ext xmlns:c16="http://schemas.microsoft.com/office/drawing/2014/chart" uri="{C3380CC4-5D6E-409C-BE32-E72D297353CC}">
              <c16:uniqueId val="{00000009-D0AF-4C79-A781-82A66AD1ECE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{BA76EA60-E349-4E21-A91F-CD55E039DA09}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D0AF-4C79-A781-82A66AD1ECE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{C7E5C059-B6AA-4B51-831B-449666F0CF6C}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0AF-4C79-A781-82A66AD1ECE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{A952592E-97DE-4E0C-BDBD-05637A0BAEE5}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0AF-4C79-A781-82A66AD1ECE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{9C5FADDA-CCDA-4385-947C-3D770DDAEE67}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0AF-4C79-A781-82A66AD1ECE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{99005BFD-1B07-4CD4-BFD8-D7264099C833}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0AF-4C79-A781-82A66AD1ECE4}"/>
                </c:ext>
              </c:extLst>
            </c:dLbl>
            <c:dLbl>
              <c:idx val="8"/>
              <c:layout>
                <c:manualLayout>
                  <c:x val="0"/>
                  <c:y val="-3.5644749279858307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{6FD7A3B5-1A85-4F61-8FF0-A05CCFCCA35D}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D0AF-4C79-A781-82A66AD1ECE4}"/>
                </c:ext>
              </c:extLst>
            </c:dLbl>
            <c:dLbl>
              <c:idx val="16"/>
              <c:layout>
                <c:manualLayout>
                  <c:x val="0"/>
                  <c:y val="3.2250163494988229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{5954DED0-1411-48A9-90EC-A65A66D13516}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D0AF-4C79-A781-82A66AD1ECE4}"/>
                </c:ext>
              </c:extLst>
            </c:dLbl>
            <c:dLbl>
              <c:idx val="24"/>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{F45CF3C0-B448-4D9F-A18D-6137C8B6E806}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D0AF-4C79-A781-82A66AD1ECE4}"/>
                </c:ext>
              </c:extLst>
            </c:dLbl>
            <c:dLbl>
              <c:idx val="32"/>
              <c:layout>
                <c:manualLayout>
                  <c:x val="0"/>
                  <c:y val="3.3951186311109854E-3"/>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{CA3DCA7A-8B15-407C-B306-A4C3EF8B9A8E}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D0AF-4C79-A781-82A66AD1ECE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61.6</c:v>
                </c:pt>
                <c:pt idx="16">
                  <c:v>62.5</c:v>
                </c:pt>
                <c:pt idx="24">
                  <c:v>61</c:v>
                </c:pt>
                <c:pt idx="32">
                  <c:v>62.1</c:v>
                </c:pt>
              </c:numCache>
            </c:numRef>
          </c:xVal>
          <c:yVal>
            <c:numRef>
              <c:f>公会計指標分析・財政指標組合せ分析表!$BP$55:$DC$55</c:f>
              <c:numCache>
                <c:formatCode>#,##0.0;"▲ "#,##0.0</c:formatCode>
                <c:ptCount val="40"/>
                <c:pt idx="0">
                  <c:v>12.2</c:v>
                </c:pt>
                <c:pt idx="8">
                  <c:v>5</c:v>
                </c:pt>
                <c:pt idx="16">
                  <c:v>5.4</c:v>
                </c:pt>
                <c:pt idx="24">
                  <c:v>7.1</c:v>
                </c:pt>
                <c:pt idx="32">
                  <c:v>5</c:v>
                </c:pt>
              </c:numCache>
            </c:numRef>
          </c:yVal>
          <c:smooth val="0"/>
          <c:extLst>
            <c:ext xmlns:c16="http://schemas.microsoft.com/office/drawing/2014/chart" uri="{C3380CC4-5D6E-409C-BE32-E72D297353CC}">
              <c16:uniqueId val="{00000013-D0AF-4C79-A781-82A66AD1ECE4}"/>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{311FBAA2-84D0-4EA2-A964-301D2BCA2764}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54BE-4EB1-A9AB-B80C3F3273C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{BF51001D-D6F0-4E96-B1C2-7938F3458AEA}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4BE-4EB1-A9AB-B80C3F3273C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{5C9B2430-C31A-46AD-95C2-D31E0FFEE716}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4BE-4EB1-A9AB-B80C3F3273C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{90E4D5BD-5169-4582-A2B9-5DC0654D286A}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4BE-4EB1-A9AB-B80C3F3273C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{2E1CCB1A-985E-4C62-9E4A-9DC380389587}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4BE-4EB1-A9AB-B80C3F3273CC}"/>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{6C4604A8-6FD0-4464-BF21-291E5BA443F6}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54BE-4EB1-A9AB-B80C3F3273CC}"/>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{53962A08-8C64-4E68-9084-CEE0A098B199}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54BE-4EB1-A9AB-B80C3F3273CC}"/>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{B978C9A1-40DB-435D-9023-D43869F2D653}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54BE-4EB1-A9AB-B80C3F3273CC}"/>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{195F528C-520F-4A7F-AC39-EBBDE19F65DB}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54BE-4EB1-A9AB-B80C3F3273C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4.9000000000000004</c:v>
                </c:pt>
                <c:pt idx="8">
                  <c:v>3.4</c:v>
                </c:pt>
                <c:pt idx="16">
                  <c:v>2.7</c:v>
                </c:pt>
                <c:pt idx="24">
                  <c:v>2.2999999999999998</c:v>
                </c:pt>
                <c:pt idx="32">
                  <c:v>2.4</c:v>
                </c:pt>
              </c:numCache>
            </c:numRef>
          </c:xVal>
          <c:yVal>
            <c:numRef>
              <c:f>公会計指標分析・財政指標組合せ分析表!$BP$73:$DC$73</c:f>
              <c:numCache>
                <c:formatCode>#,##0.0;"▲ "#,##0.0</c:formatCode>
                <c:ptCount val="40"/>
                <c:pt idx="0">
                  <c:v>6</c:v>
                </c:pt>
                <c:pt idx="8">
                  <c:v>0.3</c:v>
                </c:pt>
                <c:pt idx="16">
                  <c:v>0.2</c:v>
                </c:pt>
              </c:numCache>
            </c:numRef>
          </c:yVal>
          <c:smooth val="0"/>
          <c:extLst>
            <c:ext xmlns:c16="http://schemas.microsoft.com/office/drawing/2014/chart" uri="{C3380CC4-5D6E-409C-BE32-E72D297353CC}">
              <c16:uniqueId val="{00000009-54BE-4EB1-A9AB-B80C3F3273C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{E2044562-4217-482E-B2DF-764C20857C22}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54BE-4EB1-A9AB-B80C3F3273C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{E4A06BB7-CB7E-4F47-99BB-C2EABD8A19A9}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4BE-4EB1-A9AB-B80C3F3273C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{A25AD2CF-BFEF-4BDE-8432-1F960320AE75}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4BE-4EB1-A9AB-B80C3F3273C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{D654BC85-FF78-4C24-8DFB-621C53CAE3BC}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4BE-4EB1-A9AB-B80C3F3273C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{C40A5F44-4FDA-4802-9E6F-0E5524E146E0}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4BE-4EB1-A9AB-B80C3F3273CC}"/>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{A12A95D0-8C0D-44D9-A15D-1358DAA663E8}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54BE-4EB1-A9AB-B80C3F3273CC}"/>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{B5A4032B-9837-4028-9BF5-F7C1F2895591}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54BE-4EB1-A9AB-B80C3F3273CC}"/>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{3C1A0259-2742-4C5C-9A71-04EDC87518E4}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54BE-4EB1-A9AB-B80C3F3273CC}"/>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{D8F9AECC-C6BC-4F9D-A0BD-E4B126037F02}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54BE-4EB1-A9AB-B80C3F3273C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4.8</c:v>
                </c:pt>
                <c:pt idx="8">
                  <c:v>4.5</c:v>
                </c:pt>
                <c:pt idx="16">
                  <c:v>4.2</c:v>
                </c:pt>
                <c:pt idx="24">
                  <c:v>3.4</c:v>
                </c:pt>
                <c:pt idx="32">
                  <c:v>3.6</c:v>
                </c:pt>
              </c:numCache>
            </c:numRef>
          </c:xVal>
          <c:yVal>
            <c:numRef>
              <c:f>公会計指標分析・財政指標組合せ分析表!$BP$77:$DC$77</c:f>
              <c:numCache>
                <c:formatCode>#,##0.0;"▲ "#,##0.0</c:formatCode>
                <c:ptCount val="40"/>
                <c:pt idx="0">
                  <c:v>12.2</c:v>
                </c:pt>
                <c:pt idx="8">
                  <c:v>5</c:v>
                </c:pt>
                <c:pt idx="16">
                  <c:v>5.4</c:v>
                </c:pt>
                <c:pt idx="24">
                  <c:v>7.1</c:v>
                </c:pt>
                <c:pt idx="32">
                  <c:v>5</c:v>
                </c:pt>
              </c:numCache>
            </c:numRef>
          </c:yVal>
          <c:smooth val="0"/>
          <c:extLst>
            <c:ext xmlns:c16="http://schemas.microsoft.com/office/drawing/2014/chart" uri="{C3380CC4-5D6E-409C-BE32-E72D297353CC}">
              <c16:uniqueId val="{00000013-54BE-4EB1-A9AB-B80C3F3273CC}"/>
            </c:ext>
          </c:extLst>
        </c:ser>
        <c:dLbls>
          <c:showLegendKey val="0"/>
          <c:showVal val="1"/>
          <c:showCatName val="0"/>
          <c:showSerName val="0"/>
          <c:showPercent val="0"/>
          <c:showBubbleSize val="0"/>
        </c:dLbls>
        <c:axId val="84219776"/>
        <c:axId val="84234240"/>
      </c:scatterChart>
      <c:valAx>
        <c:axId val="84219776"/>
        <c:scaling>
          <c:orientation val="maxMin"/>
          <c:max val="6"/>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東京都東村山市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臨時財対策債元金償還金は増となっているが、元利償還金全体としてはやや減少している。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基準財政需要額算入公債費等については増となっている。</a:t>
          </a:r>
        </a:p>
        <a:p>
          <a:r>
            <a:rPr kumimoji="1" lang="ja-JP" altLang="en-US" sz="1400">
              <a:latin typeface="ＭＳ ゴシック" pitchFamily="49" charset="-128"/>
              <a:ea typeface="ＭＳ ゴシック" pitchFamily="49" charset="-128"/>
            </a:rPr>
            <a:t>　公営企業債の元利償還金に対する繰入金は、下水道事業債の借り入れ額の増などによりに令和元年度同様高い水準となっている。</a:t>
          </a:r>
        </a:p>
        <a:p>
          <a:r>
            <a:rPr kumimoji="1" lang="ja-JP" altLang="en-US" sz="1400">
              <a:latin typeface="ＭＳ ゴシック" pitchFamily="49" charset="-128"/>
              <a:ea typeface="ＭＳ ゴシック" pitchFamily="49" charset="-128"/>
            </a:rPr>
            <a:t>　債務負担行為に基づく支出額は、令和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年度に土地開発公社の長期保有土地を買い戻したことにより増となっている。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当市においては、満期一括償還地方債を発行していない。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東京都東村山市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年度については、地方債の現在高や債務負担行為に基づく支出予定額等の減により将来負担額が減少し、分子が減になったことに加え、標準財政規模の増等により分母は増となり改善している。</a:t>
          </a:r>
        </a:p>
        <a:p>
          <a:r>
            <a:rPr kumimoji="1" lang="ja-JP" altLang="en-US" sz="1400">
              <a:latin typeface="ＭＳ ゴシック" pitchFamily="49" charset="-128"/>
              <a:ea typeface="ＭＳ ゴシック" pitchFamily="49" charset="-128"/>
            </a:rPr>
            <a:t>　充当可能基金については横ばいとなっているものの、将来負担額の減により、将来負担比率の分子は、減傾向にあり、将来負担比率について令和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年度に引き続きマイナスとなった。</a:t>
          </a:r>
        </a:p>
        <a:p>
          <a:r>
            <a:rPr kumimoji="1" lang="ja-JP" altLang="en-US" sz="1400">
              <a:latin typeface="ＭＳ ゴシック" pitchFamily="49" charset="-128"/>
              <a:ea typeface="ＭＳ ゴシック" pitchFamily="49" charset="-128"/>
            </a:rPr>
            <a:t>　地方債の新規発行については抑制してきたが、今後、前川公園整備事業費など、大規模事業が予定されており、それに伴う起債により将来負担額の増が見込まれる。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東京都東村山市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ほか「公共施設整備基金」の積み立て額が大きく、一方の繰り入れ額は「公共施設等再生基金」や「連続立体交差事業等推進基金」額は増となったものの、「財政調整基金」の繰り入れ額が少なかっ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・中長期的な財政運営を見据え、財政調整基金をはじめ基金全体についてはその残高に注視し、経済事情等の変動や災害等の緊急的な事態に備えるとともに今後見込まれる財政需要に備えた運用を行う。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・公共施設等再生基金：東村山市が所有する建築物、道路、橋りょう等の施設の老朽化に伴う更新、改修その他の再生整備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・公共施設整備基金：各種公共施設の整備の推進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・公共施設等再生基金：将来の公共施設等の更新に備えて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千円を積み立てた一方で、庁舎維持管理経費などの財源として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千円を繰り入れたことによる減少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・公共施設整備基金：各種公共施設の整備の推進のため、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・公共施設等再生基金：将来の公共施設等の更新に備え、可能な範囲で積立てを行う。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・公共施設整備基金：将来の大規模事業等における財源不足分に備え、可能な範囲で積立てを行う。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・財源不足のための財源として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千円を繰り入れた一方で、決算剰余金を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％以上の水準となるよう努めることとしている。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・健全な財政運営を行うため、決算状況を踏まえ可能な範囲で積み立てを行う。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・利子分の積立てにより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・地方債の発行額を公債費の範囲内に抑える財政運営を行っており、現在積立て及び繰入れの予定はない。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151,695
148,687
17.14
70,827,132
67,350,236
3,306,954
31,643,530
39,940,806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有形固定資産減価償却率は令和３年度決算値で類似団体内平均値を上回っている。昭和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年代から</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年代に整備された資産が多く、平成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年時点で、保有している公共施設の約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％が建設後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年以上を経過している。一方で更新、近年の新規整備が少ない。公共施設等総合管理計画に基づき、公共施設等の適正管理に努める。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92075</xdr:rowOff>
    </xdr:from>
    <xdr:to>
      <xdr:col>23</xdr:col>
      <xdr:colOff>85090</xdr:colOff>
      <xdr:row>34</xdr:row>
      <xdr:rowOff>68580</xdr:rowOff>
    </xdr:to>
    <xdr:cxnSp macro="">
      <xdr:nvCxnSpPr>
        <xdr:cNvPr id="69" name="直線コネクタ 68"/>
        <xdr:cNvCxnSpPr/>
      </xdr:nvCxnSpPr>
      <xdr:spPr>
        <a:xfrm flipV="1">
          <a:off x="4206240" y="5387975"/>
          <a:ext cx="1270" cy="1149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72407</xdr:rowOff>
    </xdr:from>
    <xdr:ext cx="405111" cy="259045"/>
    <xdr:sp macro="" textlink="">
      <xdr:nvSpPr>
        <xdr:cNvPr id="70" name="有形固定資産減価償却率最小値テキスト"/>
        <xdr:cNvSpPr txBox="1"/>
      </xdr:nvSpPr>
      <xdr:spPr>
        <a:xfrm>
          <a:off x="4258945"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68580</xdr:rowOff>
    </xdr:from>
    <xdr:to>
      <xdr:col>23</xdr:col>
      <xdr:colOff>174625</xdr:colOff>
      <xdr:row>34</xdr:row>
      <xdr:rowOff>68580</xdr:rowOff>
    </xdr:to>
    <xdr:cxnSp macro="">
      <xdr:nvCxnSpPr>
        <xdr:cNvPr id="71" name="直線コネクタ 70"/>
        <xdr:cNvCxnSpPr/>
      </xdr:nvCxnSpPr>
      <xdr:spPr>
        <a:xfrm>
          <a:off x="4119245" y="653796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38752</xdr:rowOff>
    </xdr:from>
    <xdr:ext cx="405111" cy="259045"/>
    <xdr:sp macro="" textlink="">
      <xdr:nvSpPr>
        <xdr:cNvPr id="72" name="有形固定資産減価償却率最大値テキスト"/>
        <xdr:cNvSpPr txBox="1"/>
      </xdr:nvSpPr>
      <xdr:spPr>
        <a:xfrm>
          <a:off x="4258945" y="516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92075</xdr:rowOff>
    </xdr:from>
    <xdr:to>
      <xdr:col>23</xdr:col>
      <xdr:colOff>174625</xdr:colOff>
      <xdr:row>27</xdr:row>
      <xdr:rowOff>92075</xdr:rowOff>
    </xdr:to>
    <xdr:cxnSp macro="">
      <xdr:nvCxnSpPr>
        <xdr:cNvPr id="73" name="直線コネクタ 72"/>
        <xdr:cNvCxnSpPr/>
      </xdr:nvCxnSpPr>
      <xdr:spPr>
        <a:xfrm>
          <a:off x="4119245" y="538797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165117</xdr:rowOff>
    </xdr:from>
    <xdr:ext cx="405111" cy="259045"/>
    <xdr:sp macro="" textlink="">
      <xdr:nvSpPr>
        <xdr:cNvPr id="74" name="有形固定資産減価償却率平均値テキスト"/>
        <xdr:cNvSpPr txBox="1"/>
      </xdr:nvSpPr>
      <xdr:spPr>
        <a:xfrm>
          <a:off x="4258945" y="5796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5" name="フローチャート: 判断 74"/>
        <xdr:cNvSpPr/>
      </xdr:nvSpPr>
      <xdr:spPr>
        <a:xfrm>
          <a:off x="4157345" y="5941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6" name="フローチャート: 判断 75"/>
        <xdr:cNvSpPr/>
      </xdr:nvSpPr>
      <xdr:spPr>
        <a:xfrm>
          <a:off x="3537585" y="59014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156633</xdr:rowOff>
    </xdr:from>
    <xdr:to>
      <xdr:col>15</xdr:col>
      <xdr:colOff>187325</xdr:colOff>
      <xdr:row>31</xdr:row>
      <xdr:rowOff>86783</xdr:rowOff>
    </xdr:to>
    <xdr:sp macro="" textlink="">
      <xdr:nvSpPr>
        <xdr:cNvPr id="77" name="フローチャート: 判断 76"/>
        <xdr:cNvSpPr/>
      </xdr:nvSpPr>
      <xdr:spPr>
        <a:xfrm>
          <a:off x="2867025" y="59554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124248</xdr:rowOff>
    </xdr:from>
    <xdr:to>
      <xdr:col>11</xdr:col>
      <xdr:colOff>187325</xdr:colOff>
      <xdr:row>31</xdr:row>
      <xdr:rowOff>54398</xdr:rowOff>
    </xdr:to>
    <xdr:sp macro="" textlink="">
      <xdr:nvSpPr>
        <xdr:cNvPr id="78" name="フローチャート: 判断 77"/>
        <xdr:cNvSpPr/>
      </xdr:nvSpPr>
      <xdr:spPr>
        <a:xfrm>
          <a:off x="2196465" y="59230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109855</xdr:rowOff>
    </xdr:from>
    <xdr:to>
      <xdr:col>7</xdr:col>
      <xdr:colOff>187325</xdr:colOff>
      <xdr:row>31</xdr:row>
      <xdr:rowOff>40005</xdr:rowOff>
    </xdr:to>
    <xdr:sp macro="" textlink="">
      <xdr:nvSpPr>
        <xdr:cNvPr id="79" name="フローチャート: 判断 78"/>
        <xdr:cNvSpPr/>
      </xdr:nvSpPr>
      <xdr:spPr>
        <a:xfrm>
          <a:off x="1525905" y="59086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17780</xdr:rowOff>
    </xdr:from>
    <xdr:to>
      <xdr:col>23</xdr:col>
      <xdr:colOff>136525</xdr:colOff>
      <xdr:row>34</xdr:row>
      <xdr:rowOff>119380</xdr:rowOff>
    </xdr:to>
    <xdr:sp macro="" textlink="">
      <xdr:nvSpPr>
        <xdr:cNvPr id="85" name="楕円 84"/>
        <xdr:cNvSpPr/>
      </xdr:nvSpPr>
      <xdr:spPr>
        <a:xfrm>
          <a:off x="4157345"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104157</xdr:rowOff>
    </xdr:from>
    <xdr:ext cx="405111" cy="259045"/>
    <xdr:sp macro="" textlink="">
      <xdr:nvSpPr>
        <xdr:cNvPr id="86" name="有形固定資産減価償却率該当値テキスト"/>
        <xdr:cNvSpPr txBox="1"/>
      </xdr:nvSpPr>
      <xdr:spPr>
        <a:xfrm>
          <a:off x="4258945" y="640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171238</xdr:rowOff>
    </xdr:from>
    <xdr:to>
      <xdr:col>19</xdr:col>
      <xdr:colOff>187325</xdr:colOff>
      <xdr:row>34</xdr:row>
      <xdr:rowOff>101388</xdr:rowOff>
    </xdr:to>
    <xdr:sp macro="" textlink="">
      <xdr:nvSpPr>
        <xdr:cNvPr id="87" name="楕円 86"/>
        <xdr:cNvSpPr/>
      </xdr:nvSpPr>
      <xdr:spPr>
        <a:xfrm>
          <a:off x="3537585" y="64729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50588</xdr:rowOff>
    </xdr:from>
    <xdr:to>
      <xdr:col>23</xdr:col>
      <xdr:colOff>85725</xdr:colOff>
      <xdr:row>34</xdr:row>
      <xdr:rowOff>68580</xdr:rowOff>
    </xdr:to>
    <xdr:cxnSp macro="">
      <xdr:nvCxnSpPr>
        <xdr:cNvPr id="88" name="直線コネクタ 87"/>
        <xdr:cNvCxnSpPr/>
      </xdr:nvCxnSpPr>
      <xdr:spPr>
        <a:xfrm>
          <a:off x="3588385" y="6519968"/>
          <a:ext cx="61976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149648</xdr:rowOff>
    </xdr:from>
    <xdr:to>
      <xdr:col>15</xdr:col>
      <xdr:colOff>187325</xdr:colOff>
      <xdr:row>34</xdr:row>
      <xdr:rowOff>79798</xdr:rowOff>
    </xdr:to>
    <xdr:sp macro="" textlink="">
      <xdr:nvSpPr>
        <xdr:cNvPr id="89" name="楕円 88"/>
        <xdr:cNvSpPr/>
      </xdr:nvSpPr>
      <xdr:spPr>
        <a:xfrm>
          <a:off x="2867025" y="64513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28998</xdr:rowOff>
    </xdr:from>
    <xdr:to>
      <xdr:col>19</xdr:col>
      <xdr:colOff>136525</xdr:colOff>
      <xdr:row>34</xdr:row>
      <xdr:rowOff>50588</xdr:rowOff>
    </xdr:to>
    <xdr:cxnSp macro="">
      <xdr:nvCxnSpPr>
        <xdr:cNvPr id="90" name="直線コネクタ 89"/>
        <xdr:cNvCxnSpPr/>
      </xdr:nvCxnSpPr>
      <xdr:spPr>
        <a:xfrm>
          <a:off x="2917825" y="6498378"/>
          <a:ext cx="6705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102870</xdr:rowOff>
    </xdr:from>
    <xdr:to>
      <xdr:col>11</xdr:col>
      <xdr:colOff>187325</xdr:colOff>
      <xdr:row>34</xdr:row>
      <xdr:rowOff>33020</xdr:rowOff>
    </xdr:to>
    <xdr:sp macro="" textlink="">
      <xdr:nvSpPr>
        <xdr:cNvPr id="91" name="楕円 90"/>
        <xdr:cNvSpPr/>
      </xdr:nvSpPr>
      <xdr:spPr>
        <a:xfrm>
          <a:off x="2196465" y="6404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153670</xdr:rowOff>
    </xdr:from>
    <xdr:to>
      <xdr:col>15</xdr:col>
      <xdr:colOff>136525</xdr:colOff>
      <xdr:row>34</xdr:row>
      <xdr:rowOff>28998</xdr:rowOff>
    </xdr:to>
    <xdr:cxnSp macro="">
      <xdr:nvCxnSpPr>
        <xdr:cNvPr id="92" name="直線コネクタ 91"/>
        <xdr:cNvCxnSpPr/>
      </xdr:nvCxnSpPr>
      <xdr:spPr>
        <a:xfrm>
          <a:off x="2247265" y="6455410"/>
          <a:ext cx="670560" cy="4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135255</xdr:rowOff>
    </xdr:from>
    <xdr:to>
      <xdr:col>7</xdr:col>
      <xdr:colOff>187325</xdr:colOff>
      <xdr:row>34</xdr:row>
      <xdr:rowOff>65405</xdr:rowOff>
    </xdr:to>
    <xdr:sp macro="" textlink="">
      <xdr:nvSpPr>
        <xdr:cNvPr id="93" name="楕円 92"/>
        <xdr:cNvSpPr/>
      </xdr:nvSpPr>
      <xdr:spPr>
        <a:xfrm>
          <a:off x="1525905" y="64369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153670</xdr:rowOff>
    </xdr:from>
    <xdr:to>
      <xdr:col>11</xdr:col>
      <xdr:colOff>136525</xdr:colOff>
      <xdr:row>34</xdr:row>
      <xdr:rowOff>14605</xdr:rowOff>
    </xdr:to>
    <xdr:cxnSp macro="">
      <xdr:nvCxnSpPr>
        <xdr:cNvPr id="94" name="直線コネクタ 93"/>
        <xdr:cNvCxnSpPr/>
      </xdr:nvCxnSpPr>
      <xdr:spPr>
        <a:xfrm flipV="1">
          <a:off x="1576705" y="6455410"/>
          <a:ext cx="670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49335</xdr:rowOff>
    </xdr:from>
    <xdr:ext cx="405111" cy="259045"/>
    <xdr:sp macro="" textlink="">
      <xdr:nvSpPr>
        <xdr:cNvPr id="95" name="n_1aveValue有形固定資産減価償却率"/>
        <xdr:cNvSpPr txBox="1"/>
      </xdr:nvSpPr>
      <xdr:spPr>
        <a:xfrm>
          <a:off x="3395989" y="5680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103310</xdr:rowOff>
    </xdr:from>
    <xdr:ext cx="405111" cy="259045"/>
    <xdr:sp macro="" textlink="">
      <xdr:nvSpPr>
        <xdr:cNvPr id="96" name="n_2aveValue有形固定資産減価償却率"/>
        <xdr:cNvSpPr txBox="1"/>
      </xdr:nvSpPr>
      <xdr:spPr>
        <a:xfrm>
          <a:off x="2738129" y="573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70925</xdr:rowOff>
    </xdr:from>
    <xdr:ext cx="405111" cy="259045"/>
    <xdr:sp macro="" textlink="">
      <xdr:nvSpPr>
        <xdr:cNvPr id="97" name="n_3aveValue有形固定資産減価償却率"/>
        <xdr:cNvSpPr txBox="1"/>
      </xdr:nvSpPr>
      <xdr:spPr>
        <a:xfrm>
          <a:off x="2067569" y="5702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56532</xdr:rowOff>
    </xdr:from>
    <xdr:ext cx="405111" cy="259045"/>
    <xdr:sp macro="" textlink="">
      <xdr:nvSpPr>
        <xdr:cNvPr id="98" name="n_4aveValue有形固定資産減価償却率"/>
        <xdr:cNvSpPr txBox="1"/>
      </xdr:nvSpPr>
      <xdr:spPr>
        <a:xfrm>
          <a:off x="1397009" y="568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92515</xdr:rowOff>
    </xdr:from>
    <xdr:ext cx="405111" cy="259045"/>
    <xdr:sp macro="" textlink="">
      <xdr:nvSpPr>
        <xdr:cNvPr id="99" name="n_1mainValue有形固定資産減価償却率"/>
        <xdr:cNvSpPr txBox="1"/>
      </xdr:nvSpPr>
      <xdr:spPr>
        <a:xfrm>
          <a:off x="3395989" y="6561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70925</xdr:rowOff>
    </xdr:from>
    <xdr:ext cx="405111" cy="259045"/>
    <xdr:sp macro="" textlink="">
      <xdr:nvSpPr>
        <xdr:cNvPr id="100" name="n_2mainValue有形固定資産減価償却率"/>
        <xdr:cNvSpPr txBox="1"/>
      </xdr:nvSpPr>
      <xdr:spPr>
        <a:xfrm>
          <a:off x="2738129" y="6540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24147</xdr:rowOff>
    </xdr:from>
    <xdr:ext cx="405111" cy="259045"/>
    <xdr:sp macro="" textlink="">
      <xdr:nvSpPr>
        <xdr:cNvPr id="101" name="n_3mainValue有形固定資産減価償却率"/>
        <xdr:cNvSpPr txBox="1"/>
      </xdr:nvSpPr>
      <xdr:spPr>
        <a:xfrm>
          <a:off x="2067569" y="649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56532</xdr:rowOff>
    </xdr:from>
    <xdr:ext cx="405111" cy="259045"/>
    <xdr:sp macro="" textlink="">
      <xdr:nvSpPr>
        <xdr:cNvPr id="102" name="n_4mainValue有形固定資産減価償却率"/>
        <xdr:cNvSpPr txBox="1"/>
      </xdr:nvSpPr>
      <xdr:spPr>
        <a:xfrm>
          <a:off x="1397009" y="6525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債務償還比率は類似団体内平均値をやや下回っている。</a:t>
          </a:r>
          <a:endParaRPr lang="ja-JP" altLang="ja-JP">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年度からの第</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次行財政改革大綱期間において、地方債の発行額を公債費の範囲内に抑えることを原則として財政運営を行ってきたことで、将来負担額が抑えられている。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0" name="テキスト ボックス 119"/>
        <xdr:cNvSpPr txBox="1"/>
      </xdr:nvSpPr>
      <xdr:spPr>
        <a:xfrm>
          <a:off x="954293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115358</xdr:rowOff>
    </xdr:to>
    <xdr:cxnSp macro="">
      <xdr:nvCxnSpPr>
        <xdr:cNvPr id="131" name="直線コネクタ 130"/>
        <xdr:cNvCxnSpPr/>
      </xdr:nvCxnSpPr>
      <xdr:spPr>
        <a:xfrm flipV="1">
          <a:off x="13027660" y="5211868"/>
          <a:ext cx="1269" cy="1372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119185</xdr:rowOff>
    </xdr:from>
    <xdr:ext cx="469744" cy="259045"/>
    <xdr:sp macro="" textlink="">
      <xdr:nvSpPr>
        <xdr:cNvPr id="132" name="債務償還比率最小値テキスト"/>
        <xdr:cNvSpPr txBox="1"/>
      </xdr:nvSpPr>
      <xdr:spPr>
        <a:xfrm>
          <a:off x="13080365" y="6588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115358</xdr:rowOff>
    </xdr:from>
    <xdr:to>
      <xdr:col>76</xdr:col>
      <xdr:colOff>111125</xdr:colOff>
      <xdr:row>34</xdr:row>
      <xdr:rowOff>115358</xdr:rowOff>
    </xdr:to>
    <xdr:cxnSp macro="">
      <xdr:nvCxnSpPr>
        <xdr:cNvPr id="133" name="直線コネクタ 132"/>
        <xdr:cNvCxnSpPr/>
      </xdr:nvCxnSpPr>
      <xdr:spPr>
        <a:xfrm>
          <a:off x="12963525" y="65847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11637</xdr:rowOff>
    </xdr:from>
    <xdr:ext cx="469744" cy="259045"/>
    <xdr:sp macro="" textlink="">
      <xdr:nvSpPr>
        <xdr:cNvPr id="136" name="債務償還比率平均値テキスト"/>
        <xdr:cNvSpPr txBox="1"/>
      </xdr:nvSpPr>
      <xdr:spPr>
        <a:xfrm>
          <a:off x="13080365" y="5810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33210</xdr:rowOff>
    </xdr:from>
    <xdr:to>
      <xdr:col>76</xdr:col>
      <xdr:colOff>73025</xdr:colOff>
      <xdr:row>30</xdr:row>
      <xdr:rowOff>134810</xdr:rowOff>
    </xdr:to>
    <xdr:sp macro="" textlink="">
      <xdr:nvSpPr>
        <xdr:cNvPr id="137" name="フローチャート: 判断 136"/>
        <xdr:cNvSpPr/>
      </xdr:nvSpPr>
      <xdr:spPr>
        <a:xfrm>
          <a:off x="13001625" y="5832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111665</xdr:rowOff>
    </xdr:from>
    <xdr:to>
      <xdr:col>72</xdr:col>
      <xdr:colOff>123825</xdr:colOff>
      <xdr:row>32</xdr:row>
      <xdr:rowOff>41815</xdr:rowOff>
    </xdr:to>
    <xdr:sp macro="" textlink="">
      <xdr:nvSpPr>
        <xdr:cNvPr id="138" name="フローチャート: 判断 137"/>
        <xdr:cNvSpPr/>
      </xdr:nvSpPr>
      <xdr:spPr>
        <a:xfrm>
          <a:off x="12359005" y="6078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93144</xdr:rowOff>
    </xdr:from>
    <xdr:to>
      <xdr:col>68</xdr:col>
      <xdr:colOff>123825</xdr:colOff>
      <xdr:row>33</xdr:row>
      <xdr:rowOff>23294</xdr:rowOff>
    </xdr:to>
    <xdr:sp macro="" textlink="">
      <xdr:nvSpPr>
        <xdr:cNvPr id="139" name="フローチャート: 判断 138"/>
        <xdr:cNvSpPr/>
      </xdr:nvSpPr>
      <xdr:spPr>
        <a:xfrm>
          <a:off x="11688445" y="62272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71014</xdr:rowOff>
    </xdr:from>
    <xdr:to>
      <xdr:col>64</xdr:col>
      <xdr:colOff>123825</xdr:colOff>
      <xdr:row>33</xdr:row>
      <xdr:rowOff>1164</xdr:rowOff>
    </xdr:to>
    <xdr:sp macro="" textlink="">
      <xdr:nvSpPr>
        <xdr:cNvPr id="140" name="フローチャート: 判断 139"/>
        <xdr:cNvSpPr/>
      </xdr:nvSpPr>
      <xdr:spPr>
        <a:xfrm>
          <a:off x="11017885" y="62051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104119</xdr:rowOff>
    </xdr:from>
    <xdr:to>
      <xdr:col>60</xdr:col>
      <xdr:colOff>123825</xdr:colOff>
      <xdr:row>33</xdr:row>
      <xdr:rowOff>34269</xdr:rowOff>
    </xdr:to>
    <xdr:sp macro="" textlink="">
      <xdr:nvSpPr>
        <xdr:cNvPr id="141" name="フローチャート: 判断 140"/>
        <xdr:cNvSpPr/>
      </xdr:nvSpPr>
      <xdr:spPr>
        <a:xfrm>
          <a:off x="10347325" y="6238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140250</xdr:rowOff>
    </xdr:from>
    <xdr:to>
      <xdr:col>76</xdr:col>
      <xdr:colOff>73025</xdr:colOff>
      <xdr:row>30</xdr:row>
      <xdr:rowOff>70400</xdr:rowOff>
    </xdr:to>
    <xdr:sp macro="" textlink="">
      <xdr:nvSpPr>
        <xdr:cNvPr id="147" name="楕円 146"/>
        <xdr:cNvSpPr/>
      </xdr:nvSpPr>
      <xdr:spPr>
        <a:xfrm>
          <a:off x="13001625" y="57714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163127</xdr:rowOff>
    </xdr:from>
    <xdr:ext cx="469744" cy="259045"/>
    <xdr:sp macro="" textlink="">
      <xdr:nvSpPr>
        <xdr:cNvPr id="148" name="債務償還比率該当値テキスト"/>
        <xdr:cNvSpPr txBox="1"/>
      </xdr:nvSpPr>
      <xdr:spPr>
        <a:xfrm>
          <a:off x="13080365" y="562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57510</xdr:rowOff>
    </xdr:from>
    <xdr:to>
      <xdr:col>72</xdr:col>
      <xdr:colOff>123825</xdr:colOff>
      <xdr:row>31</xdr:row>
      <xdr:rowOff>159110</xdr:rowOff>
    </xdr:to>
    <xdr:sp macro="" textlink="">
      <xdr:nvSpPr>
        <xdr:cNvPr id="149" name="楕円 148"/>
        <xdr:cNvSpPr/>
      </xdr:nvSpPr>
      <xdr:spPr>
        <a:xfrm>
          <a:off x="12359005" y="602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19600</xdr:rowOff>
    </xdr:from>
    <xdr:to>
      <xdr:col>76</xdr:col>
      <xdr:colOff>22225</xdr:colOff>
      <xdr:row>31</xdr:row>
      <xdr:rowOff>108310</xdr:rowOff>
    </xdr:to>
    <xdr:cxnSp macro="">
      <xdr:nvCxnSpPr>
        <xdr:cNvPr id="150" name="直線コネクタ 149"/>
        <xdr:cNvCxnSpPr/>
      </xdr:nvCxnSpPr>
      <xdr:spPr>
        <a:xfrm flipV="1">
          <a:off x="12409805" y="5818420"/>
          <a:ext cx="619760" cy="25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86487</xdr:rowOff>
    </xdr:from>
    <xdr:to>
      <xdr:col>68</xdr:col>
      <xdr:colOff>123825</xdr:colOff>
      <xdr:row>33</xdr:row>
      <xdr:rowOff>16637</xdr:rowOff>
    </xdr:to>
    <xdr:sp macro="" textlink="">
      <xdr:nvSpPr>
        <xdr:cNvPr id="151" name="楕円 150"/>
        <xdr:cNvSpPr/>
      </xdr:nvSpPr>
      <xdr:spPr>
        <a:xfrm>
          <a:off x="11688445" y="62205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108310</xdr:rowOff>
    </xdr:from>
    <xdr:to>
      <xdr:col>72</xdr:col>
      <xdr:colOff>73025</xdr:colOff>
      <xdr:row>32</xdr:row>
      <xdr:rowOff>137287</xdr:rowOff>
    </xdr:to>
    <xdr:cxnSp macro="">
      <xdr:nvCxnSpPr>
        <xdr:cNvPr id="152" name="直線コネクタ 151"/>
        <xdr:cNvCxnSpPr/>
      </xdr:nvCxnSpPr>
      <xdr:spPr>
        <a:xfrm flipV="1">
          <a:off x="11739245" y="6074770"/>
          <a:ext cx="670560" cy="19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128937</xdr:rowOff>
    </xdr:from>
    <xdr:to>
      <xdr:col>64</xdr:col>
      <xdr:colOff>123825</xdr:colOff>
      <xdr:row>32</xdr:row>
      <xdr:rowOff>59087</xdr:rowOff>
    </xdr:to>
    <xdr:sp macro="" textlink="">
      <xdr:nvSpPr>
        <xdr:cNvPr id="153" name="楕円 152"/>
        <xdr:cNvSpPr/>
      </xdr:nvSpPr>
      <xdr:spPr>
        <a:xfrm>
          <a:off x="11017885" y="60953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8287</xdr:rowOff>
    </xdr:from>
    <xdr:to>
      <xdr:col>68</xdr:col>
      <xdr:colOff>73025</xdr:colOff>
      <xdr:row>32</xdr:row>
      <xdr:rowOff>137287</xdr:rowOff>
    </xdr:to>
    <xdr:cxnSp macro="">
      <xdr:nvCxnSpPr>
        <xdr:cNvPr id="154" name="直線コネクタ 153"/>
        <xdr:cNvCxnSpPr/>
      </xdr:nvCxnSpPr>
      <xdr:spPr>
        <a:xfrm>
          <a:off x="11068685" y="6142387"/>
          <a:ext cx="670560" cy="12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126058</xdr:rowOff>
    </xdr:from>
    <xdr:to>
      <xdr:col>60</xdr:col>
      <xdr:colOff>123825</xdr:colOff>
      <xdr:row>32</xdr:row>
      <xdr:rowOff>56208</xdr:rowOff>
    </xdr:to>
    <xdr:sp macro="" textlink="">
      <xdr:nvSpPr>
        <xdr:cNvPr id="155" name="楕円 154"/>
        <xdr:cNvSpPr/>
      </xdr:nvSpPr>
      <xdr:spPr>
        <a:xfrm>
          <a:off x="10347325" y="60925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5408</xdr:rowOff>
    </xdr:from>
    <xdr:to>
      <xdr:col>64</xdr:col>
      <xdr:colOff>73025</xdr:colOff>
      <xdr:row>32</xdr:row>
      <xdr:rowOff>8287</xdr:rowOff>
    </xdr:to>
    <xdr:cxnSp macro="">
      <xdr:nvCxnSpPr>
        <xdr:cNvPr id="156" name="直線コネクタ 155"/>
        <xdr:cNvCxnSpPr/>
      </xdr:nvCxnSpPr>
      <xdr:spPr>
        <a:xfrm>
          <a:off x="10398125" y="6139508"/>
          <a:ext cx="670560" cy="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32942</xdr:rowOff>
    </xdr:from>
    <xdr:ext cx="469744" cy="259045"/>
    <xdr:sp macro="" textlink="">
      <xdr:nvSpPr>
        <xdr:cNvPr id="157" name="n_1aveValue債務償還比率"/>
        <xdr:cNvSpPr txBox="1"/>
      </xdr:nvSpPr>
      <xdr:spPr>
        <a:xfrm>
          <a:off x="12185092" y="616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14421</xdr:rowOff>
    </xdr:from>
    <xdr:ext cx="469744" cy="259045"/>
    <xdr:sp macro="" textlink="">
      <xdr:nvSpPr>
        <xdr:cNvPr id="158" name="n_2aveValue債務償還比率"/>
        <xdr:cNvSpPr txBox="1"/>
      </xdr:nvSpPr>
      <xdr:spPr>
        <a:xfrm>
          <a:off x="11527232" y="631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163741</xdr:rowOff>
    </xdr:from>
    <xdr:ext cx="469744" cy="259045"/>
    <xdr:sp macro="" textlink="">
      <xdr:nvSpPr>
        <xdr:cNvPr id="159" name="n_3aveValue債務償還比率"/>
        <xdr:cNvSpPr txBox="1"/>
      </xdr:nvSpPr>
      <xdr:spPr>
        <a:xfrm>
          <a:off x="10856672" y="629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25396</xdr:rowOff>
    </xdr:from>
    <xdr:ext cx="469744" cy="259045"/>
    <xdr:sp macro="" textlink="">
      <xdr:nvSpPr>
        <xdr:cNvPr id="160" name="n_4aveValue債務償還比率"/>
        <xdr:cNvSpPr txBox="1"/>
      </xdr:nvSpPr>
      <xdr:spPr>
        <a:xfrm>
          <a:off x="10186112" y="6327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4187</xdr:rowOff>
    </xdr:from>
    <xdr:ext cx="469744" cy="259045"/>
    <xdr:sp macro="" textlink="">
      <xdr:nvSpPr>
        <xdr:cNvPr id="161" name="n_1mainValue債務償還比率"/>
        <xdr:cNvSpPr txBox="1"/>
      </xdr:nvSpPr>
      <xdr:spPr>
        <a:xfrm>
          <a:off x="12185092" y="580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33164</xdr:rowOff>
    </xdr:from>
    <xdr:ext cx="469744" cy="259045"/>
    <xdr:sp macro="" textlink="">
      <xdr:nvSpPr>
        <xdr:cNvPr id="162" name="n_2mainValue債務償還比率"/>
        <xdr:cNvSpPr txBox="1"/>
      </xdr:nvSpPr>
      <xdr:spPr>
        <a:xfrm>
          <a:off x="11527232" y="599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75614</xdr:rowOff>
    </xdr:from>
    <xdr:ext cx="469744" cy="259045"/>
    <xdr:sp macro="" textlink="">
      <xdr:nvSpPr>
        <xdr:cNvPr id="163" name="n_3mainValue債務償還比率"/>
        <xdr:cNvSpPr txBox="1"/>
      </xdr:nvSpPr>
      <xdr:spPr>
        <a:xfrm>
          <a:off x="10856672" y="5874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72735</xdr:rowOff>
    </xdr:from>
    <xdr:ext cx="469744" cy="259045"/>
    <xdr:sp macro="" textlink="">
      <xdr:nvSpPr>
        <xdr:cNvPr id="164" name="n_4mainValue債務償還比率"/>
        <xdr:cNvSpPr txBox="1"/>
      </xdr:nvSpPr>
      <xdr:spPr>
        <a:xfrm>
          <a:off x="10186112" y="58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151,695
148,687
17.14
70,827,132
67,350,236
3,306,954
31,643,530
39,940,806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17417</xdr:rowOff>
    </xdr:from>
    <xdr:to>
      <xdr:col>24</xdr:col>
      <xdr:colOff>62865</xdr:colOff>
      <xdr:row>41</xdr:row>
      <xdr:rowOff>54973</xdr:rowOff>
    </xdr:to>
    <xdr:cxnSp macro="">
      <xdr:nvCxnSpPr>
        <xdr:cNvPr id="58" name="直線コネクタ 57"/>
        <xdr:cNvCxnSpPr/>
      </xdr:nvCxnSpPr>
      <xdr:spPr>
        <a:xfrm flipV="1">
          <a:off x="4086225" y="5717177"/>
          <a:ext cx="0" cy="121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58800</xdr:rowOff>
    </xdr:from>
    <xdr:ext cx="405111" cy="259045"/>
    <xdr:sp macro="" textlink="">
      <xdr:nvSpPr>
        <xdr:cNvPr id="59" name="【道路】&#10;有形固定資産減価償却率最小値テキスト"/>
        <xdr:cNvSpPr txBox="1"/>
      </xdr:nvSpPr>
      <xdr:spPr>
        <a:xfrm>
          <a:off x="4124960" y="693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54973</xdr:rowOff>
    </xdr:from>
    <xdr:to>
      <xdr:col>24</xdr:col>
      <xdr:colOff>152400</xdr:colOff>
      <xdr:row>41</xdr:row>
      <xdr:rowOff>54973</xdr:rowOff>
    </xdr:to>
    <xdr:cxnSp macro="">
      <xdr:nvCxnSpPr>
        <xdr:cNvPr id="60" name="直線コネクタ 59"/>
        <xdr:cNvCxnSpPr/>
      </xdr:nvCxnSpPr>
      <xdr:spPr>
        <a:xfrm>
          <a:off x="4020820" y="69282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135544</xdr:rowOff>
    </xdr:from>
    <xdr:ext cx="405111" cy="259045"/>
    <xdr:sp macro="" textlink="">
      <xdr:nvSpPr>
        <xdr:cNvPr id="61" name="【道路】&#10;有形固定資産減価償却率最大値テキスト"/>
        <xdr:cNvSpPr txBox="1"/>
      </xdr:nvSpPr>
      <xdr:spPr>
        <a:xfrm>
          <a:off x="4124960" y="5500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17417</xdr:rowOff>
    </xdr:from>
    <xdr:to>
      <xdr:col>24</xdr:col>
      <xdr:colOff>152400</xdr:colOff>
      <xdr:row>34</xdr:row>
      <xdr:rowOff>17417</xdr:rowOff>
    </xdr:to>
    <xdr:cxnSp macro="">
      <xdr:nvCxnSpPr>
        <xdr:cNvPr id="62" name="直線コネクタ 61"/>
        <xdr:cNvCxnSpPr/>
      </xdr:nvCxnSpPr>
      <xdr:spPr>
        <a:xfrm>
          <a:off x="4020820" y="57171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160944</xdr:rowOff>
    </xdr:from>
    <xdr:ext cx="405111" cy="259045"/>
    <xdr:sp macro="" textlink="">
      <xdr:nvSpPr>
        <xdr:cNvPr id="63" name="【道路】&#10;有形固定資産減価償却率平均値テキスト"/>
        <xdr:cNvSpPr txBox="1"/>
      </xdr:nvSpPr>
      <xdr:spPr>
        <a:xfrm>
          <a:off x="4124960" y="63636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138067</xdr:rowOff>
    </xdr:from>
    <xdr:to>
      <xdr:col>24</xdr:col>
      <xdr:colOff>114300</xdr:colOff>
      <xdr:row>39</xdr:row>
      <xdr:rowOff>68217</xdr:rowOff>
    </xdr:to>
    <xdr:sp macro="" textlink="">
      <xdr:nvSpPr>
        <xdr:cNvPr id="64" name="フローチャート: 判断 63"/>
        <xdr:cNvSpPr/>
      </xdr:nvSpPr>
      <xdr:spPr>
        <a:xfrm>
          <a:off x="4036060" y="65083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90715</xdr:rowOff>
    </xdr:from>
    <xdr:to>
      <xdr:col>20</xdr:col>
      <xdr:colOff>38100</xdr:colOff>
      <xdr:row>39</xdr:row>
      <xdr:rowOff>20865</xdr:rowOff>
    </xdr:to>
    <xdr:sp macro="" textlink="">
      <xdr:nvSpPr>
        <xdr:cNvPr id="65" name="フローチャート: 判断 64"/>
        <xdr:cNvSpPr/>
      </xdr:nvSpPr>
      <xdr:spPr>
        <a:xfrm>
          <a:off x="3312160" y="64610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xdr:cNvSpPr/>
      </xdr:nvSpPr>
      <xdr:spPr>
        <a:xfrm>
          <a:off x="2514600" y="65279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129903</xdr:rowOff>
    </xdr:from>
    <xdr:to>
      <xdr:col>10</xdr:col>
      <xdr:colOff>165100</xdr:colOff>
      <xdr:row>39</xdr:row>
      <xdr:rowOff>60053</xdr:rowOff>
    </xdr:to>
    <xdr:sp macro="" textlink="">
      <xdr:nvSpPr>
        <xdr:cNvPr id="67" name="フローチャート: 判断 66"/>
        <xdr:cNvSpPr/>
      </xdr:nvSpPr>
      <xdr:spPr>
        <a:xfrm>
          <a:off x="1739900" y="65002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113574</xdr:rowOff>
    </xdr:from>
    <xdr:to>
      <xdr:col>6</xdr:col>
      <xdr:colOff>38100</xdr:colOff>
      <xdr:row>39</xdr:row>
      <xdr:rowOff>43724</xdr:rowOff>
    </xdr:to>
    <xdr:sp macro="" textlink="">
      <xdr:nvSpPr>
        <xdr:cNvPr id="68" name="フローチャート: 判断 67"/>
        <xdr:cNvSpPr/>
      </xdr:nvSpPr>
      <xdr:spPr>
        <a:xfrm>
          <a:off x="965200" y="64838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79284</xdr:rowOff>
    </xdr:from>
    <xdr:to>
      <xdr:col>24</xdr:col>
      <xdr:colOff>114300</xdr:colOff>
      <xdr:row>41</xdr:row>
      <xdr:rowOff>9434</xdr:rowOff>
    </xdr:to>
    <xdr:sp macro="" textlink="">
      <xdr:nvSpPr>
        <xdr:cNvPr id="74" name="楕円 73"/>
        <xdr:cNvSpPr/>
      </xdr:nvSpPr>
      <xdr:spPr>
        <a:xfrm>
          <a:off x="4036060" y="67848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165661</xdr:rowOff>
    </xdr:from>
    <xdr:ext cx="405111" cy="259045"/>
    <xdr:sp macro="" textlink="">
      <xdr:nvSpPr>
        <xdr:cNvPr id="75" name="【道路】&#10;有形固定資産減価償却率該当値テキスト"/>
        <xdr:cNvSpPr txBox="1"/>
      </xdr:nvSpPr>
      <xdr:spPr>
        <a:xfrm>
          <a:off x="4124960" y="6703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66222</xdr:rowOff>
    </xdr:from>
    <xdr:to>
      <xdr:col>20</xdr:col>
      <xdr:colOff>38100</xdr:colOff>
      <xdr:row>40</xdr:row>
      <xdr:rowOff>167822</xdr:rowOff>
    </xdr:to>
    <xdr:sp macro="" textlink="">
      <xdr:nvSpPr>
        <xdr:cNvPr id="76" name="楕円 75"/>
        <xdr:cNvSpPr/>
      </xdr:nvSpPr>
      <xdr:spPr>
        <a:xfrm>
          <a:off x="3312160" y="67718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117022</xdr:rowOff>
    </xdr:from>
    <xdr:to>
      <xdr:col>24</xdr:col>
      <xdr:colOff>63500</xdr:colOff>
      <xdr:row>40</xdr:row>
      <xdr:rowOff>130084</xdr:rowOff>
    </xdr:to>
    <xdr:cxnSp macro="">
      <xdr:nvCxnSpPr>
        <xdr:cNvPr id="77" name="直線コネクタ 76"/>
        <xdr:cNvCxnSpPr/>
      </xdr:nvCxnSpPr>
      <xdr:spPr>
        <a:xfrm>
          <a:off x="3355340" y="6822622"/>
          <a:ext cx="73152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53159</xdr:rowOff>
    </xdr:from>
    <xdr:to>
      <xdr:col>15</xdr:col>
      <xdr:colOff>101600</xdr:colOff>
      <xdr:row>40</xdr:row>
      <xdr:rowOff>154759</xdr:rowOff>
    </xdr:to>
    <xdr:sp macro="" textlink="">
      <xdr:nvSpPr>
        <xdr:cNvPr id="78" name="楕円 77"/>
        <xdr:cNvSpPr/>
      </xdr:nvSpPr>
      <xdr:spPr>
        <a:xfrm>
          <a:off x="2514600" y="675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103959</xdr:rowOff>
    </xdr:from>
    <xdr:to>
      <xdr:col>19</xdr:col>
      <xdr:colOff>177800</xdr:colOff>
      <xdr:row>40</xdr:row>
      <xdr:rowOff>117022</xdr:rowOff>
    </xdr:to>
    <xdr:cxnSp macro="">
      <xdr:nvCxnSpPr>
        <xdr:cNvPr id="79" name="直線コネクタ 78"/>
        <xdr:cNvCxnSpPr/>
      </xdr:nvCxnSpPr>
      <xdr:spPr>
        <a:xfrm>
          <a:off x="2565400" y="6809559"/>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43362</xdr:rowOff>
    </xdr:from>
    <xdr:to>
      <xdr:col>10</xdr:col>
      <xdr:colOff>165100</xdr:colOff>
      <xdr:row>40</xdr:row>
      <xdr:rowOff>144962</xdr:rowOff>
    </xdr:to>
    <xdr:sp macro="" textlink="">
      <xdr:nvSpPr>
        <xdr:cNvPr id="80" name="楕円 79"/>
        <xdr:cNvSpPr/>
      </xdr:nvSpPr>
      <xdr:spPr>
        <a:xfrm>
          <a:off x="1739900" y="674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94162</xdr:rowOff>
    </xdr:from>
    <xdr:to>
      <xdr:col>15</xdr:col>
      <xdr:colOff>50800</xdr:colOff>
      <xdr:row>40</xdr:row>
      <xdr:rowOff>103959</xdr:rowOff>
    </xdr:to>
    <xdr:cxnSp macro="">
      <xdr:nvCxnSpPr>
        <xdr:cNvPr id="81" name="直線コネクタ 80"/>
        <xdr:cNvCxnSpPr/>
      </xdr:nvCxnSpPr>
      <xdr:spPr>
        <a:xfrm>
          <a:off x="1790700" y="6799762"/>
          <a:ext cx="7747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36830</xdr:rowOff>
    </xdr:from>
    <xdr:to>
      <xdr:col>6</xdr:col>
      <xdr:colOff>38100</xdr:colOff>
      <xdr:row>40</xdr:row>
      <xdr:rowOff>138430</xdr:rowOff>
    </xdr:to>
    <xdr:sp macro="" textlink="">
      <xdr:nvSpPr>
        <xdr:cNvPr id="82" name="楕円 81"/>
        <xdr:cNvSpPr/>
      </xdr:nvSpPr>
      <xdr:spPr>
        <a:xfrm>
          <a:off x="965200" y="67424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87630</xdr:rowOff>
    </xdr:from>
    <xdr:to>
      <xdr:col>10</xdr:col>
      <xdr:colOff>114300</xdr:colOff>
      <xdr:row>40</xdr:row>
      <xdr:rowOff>94162</xdr:rowOff>
    </xdr:to>
    <xdr:cxnSp macro="">
      <xdr:nvCxnSpPr>
        <xdr:cNvPr id="83" name="直線コネクタ 82"/>
        <xdr:cNvCxnSpPr/>
      </xdr:nvCxnSpPr>
      <xdr:spPr>
        <a:xfrm>
          <a:off x="1008380" y="6793230"/>
          <a:ext cx="7823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37391</xdr:rowOff>
    </xdr:from>
    <xdr:ext cx="405111" cy="259045"/>
    <xdr:sp macro="" textlink="">
      <xdr:nvSpPr>
        <xdr:cNvPr id="84" name="n_1aveValue【道路】&#10;有形固定資産減価償却率"/>
        <xdr:cNvSpPr txBox="1"/>
      </xdr:nvSpPr>
      <xdr:spPr>
        <a:xfrm>
          <a:off x="3170564" y="624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xdr:cNvSpPr txBox="1"/>
      </xdr:nvSpPr>
      <xdr:spPr>
        <a:xfrm>
          <a:off x="2385704" y="6307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76580</xdr:rowOff>
    </xdr:from>
    <xdr:ext cx="405111" cy="259045"/>
    <xdr:sp macro="" textlink="">
      <xdr:nvSpPr>
        <xdr:cNvPr id="86" name="n_3aveValue【道路】&#10;有形固定資産減価償却率"/>
        <xdr:cNvSpPr txBox="1"/>
      </xdr:nvSpPr>
      <xdr:spPr>
        <a:xfrm>
          <a:off x="1611004" y="6279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60251</xdr:rowOff>
    </xdr:from>
    <xdr:ext cx="405111" cy="259045"/>
    <xdr:sp macro="" textlink="">
      <xdr:nvSpPr>
        <xdr:cNvPr id="87" name="n_4aveValue【道路】&#10;有形固定資産減価償却率"/>
        <xdr:cNvSpPr txBox="1"/>
      </xdr:nvSpPr>
      <xdr:spPr>
        <a:xfrm>
          <a:off x="836304" y="6262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158949</xdr:rowOff>
    </xdr:from>
    <xdr:ext cx="405111" cy="259045"/>
    <xdr:sp macro="" textlink="">
      <xdr:nvSpPr>
        <xdr:cNvPr id="88" name="n_1mainValue【道路】&#10;有形固定資産減価償却率"/>
        <xdr:cNvSpPr txBox="1"/>
      </xdr:nvSpPr>
      <xdr:spPr>
        <a:xfrm>
          <a:off x="3170564" y="686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145886</xdr:rowOff>
    </xdr:from>
    <xdr:ext cx="405111" cy="259045"/>
    <xdr:sp macro="" textlink="">
      <xdr:nvSpPr>
        <xdr:cNvPr id="89" name="n_2mainValue【道路】&#10;有形固定資産減価償却率"/>
        <xdr:cNvSpPr txBox="1"/>
      </xdr:nvSpPr>
      <xdr:spPr>
        <a:xfrm>
          <a:off x="2385704" y="6851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136089</xdr:rowOff>
    </xdr:from>
    <xdr:ext cx="405111" cy="259045"/>
    <xdr:sp macro="" textlink="">
      <xdr:nvSpPr>
        <xdr:cNvPr id="90" name="n_3mainValue【道路】&#10;有形固定資産減価償却率"/>
        <xdr:cNvSpPr txBox="1"/>
      </xdr:nvSpPr>
      <xdr:spPr>
        <a:xfrm>
          <a:off x="1611004" y="684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129557</xdr:rowOff>
    </xdr:from>
    <xdr:ext cx="405111" cy="259045"/>
    <xdr:sp macro="" textlink="">
      <xdr:nvSpPr>
        <xdr:cNvPr id="91" name="n_4mainValue【道路】&#10;有形固定資産減価償却率"/>
        <xdr:cNvSpPr txBox="1"/>
      </xdr:nvSpPr>
      <xdr:spPr>
        <a:xfrm>
          <a:off x="836304"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xdr:cNvSpPr txBox="1"/>
      </xdr:nvSpPr>
      <xdr:spPr>
        <a:xfrm>
          <a:off x="5364041" y="597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xdr:cNvSpPr txBox="1"/>
      </xdr:nvSpPr>
      <xdr:spPr>
        <a:xfrm>
          <a:off x="5364041" y="5527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118857</xdr:rowOff>
    </xdr:from>
    <xdr:to>
      <xdr:col>54</xdr:col>
      <xdr:colOff>189865</xdr:colOff>
      <xdr:row>41</xdr:row>
      <xdr:rowOff>93848</xdr:rowOff>
    </xdr:to>
    <xdr:cxnSp macro="">
      <xdr:nvCxnSpPr>
        <xdr:cNvPr id="113" name="直線コネクタ 112"/>
        <xdr:cNvCxnSpPr/>
      </xdr:nvCxnSpPr>
      <xdr:spPr>
        <a:xfrm flipV="1">
          <a:off x="9219565" y="5818617"/>
          <a:ext cx="0" cy="114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97675</xdr:rowOff>
    </xdr:from>
    <xdr:ext cx="469744" cy="259045"/>
    <xdr:sp macro="" textlink="">
      <xdr:nvSpPr>
        <xdr:cNvPr id="114" name="【道路】&#10;一人当たり延長最小値テキスト"/>
        <xdr:cNvSpPr txBox="1"/>
      </xdr:nvSpPr>
      <xdr:spPr>
        <a:xfrm>
          <a:off x="9258300" y="697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93848</xdr:rowOff>
    </xdr:from>
    <xdr:to>
      <xdr:col>55</xdr:col>
      <xdr:colOff>88900</xdr:colOff>
      <xdr:row>41</xdr:row>
      <xdr:rowOff>93848</xdr:rowOff>
    </xdr:to>
    <xdr:cxnSp macro="">
      <xdr:nvCxnSpPr>
        <xdr:cNvPr id="115" name="直線コネクタ 114"/>
        <xdr:cNvCxnSpPr/>
      </xdr:nvCxnSpPr>
      <xdr:spPr>
        <a:xfrm>
          <a:off x="9154160" y="69670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65534</xdr:rowOff>
    </xdr:from>
    <xdr:ext cx="534377" cy="259045"/>
    <xdr:sp macro="" textlink="">
      <xdr:nvSpPr>
        <xdr:cNvPr id="116" name="【道路】&#10;一人当たり延長最大値テキスト"/>
        <xdr:cNvSpPr txBox="1"/>
      </xdr:nvSpPr>
      <xdr:spPr>
        <a:xfrm>
          <a:off x="9258300" y="559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118857</xdr:rowOff>
    </xdr:from>
    <xdr:to>
      <xdr:col>55</xdr:col>
      <xdr:colOff>88900</xdr:colOff>
      <xdr:row>34</xdr:row>
      <xdr:rowOff>118857</xdr:rowOff>
    </xdr:to>
    <xdr:cxnSp macro="">
      <xdr:nvCxnSpPr>
        <xdr:cNvPr id="117" name="直線コネクタ 116"/>
        <xdr:cNvCxnSpPr/>
      </xdr:nvCxnSpPr>
      <xdr:spPr>
        <a:xfrm>
          <a:off x="9154160" y="5818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88191</xdr:rowOff>
    </xdr:from>
    <xdr:ext cx="469744" cy="259045"/>
    <xdr:sp macro="" textlink="">
      <xdr:nvSpPr>
        <xdr:cNvPr id="118" name="【道路】&#10;一人当たり延長平均値テキスト"/>
        <xdr:cNvSpPr txBox="1"/>
      </xdr:nvSpPr>
      <xdr:spPr>
        <a:xfrm>
          <a:off x="9258300" y="6626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65314</xdr:rowOff>
    </xdr:from>
    <xdr:to>
      <xdr:col>55</xdr:col>
      <xdr:colOff>50800</xdr:colOff>
      <xdr:row>40</xdr:row>
      <xdr:rowOff>166914</xdr:rowOff>
    </xdr:to>
    <xdr:sp macro="" textlink="">
      <xdr:nvSpPr>
        <xdr:cNvPr id="119" name="フローチャート: 判断 118"/>
        <xdr:cNvSpPr/>
      </xdr:nvSpPr>
      <xdr:spPr>
        <a:xfrm>
          <a:off x="9192260" y="67709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65953</xdr:rowOff>
    </xdr:from>
    <xdr:to>
      <xdr:col>50</xdr:col>
      <xdr:colOff>165100</xdr:colOff>
      <xdr:row>40</xdr:row>
      <xdr:rowOff>167553</xdr:rowOff>
    </xdr:to>
    <xdr:sp macro="" textlink="">
      <xdr:nvSpPr>
        <xdr:cNvPr id="120" name="フローチャート: 判断 119"/>
        <xdr:cNvSpPr/>
      </xdr:nvSpPr>
      <xdr:spPr>
        <a:xfrm>
          <a:off x="8445500" y="677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6746</xdr:rowOff>
    </xdr:from>
    <xdr:to>
      <xdr:col>46</xdr:col>
      <xdr:colOff>38100</xdr:colOff>
      <xdr:row>40</xdr:row>
      <xdr:rowOff>108346</xdr:rowOff>
    </xdr:to>
    <xdr:sp macro="" textlink="">
      <xdr:nvSpPr>
        <xdr:cNvPr id="121" name="フローチャート: 判断 120"/>
        <xdr:cNvSpPr/>
      </xdr:nvSpPr>
      <xdr:spPr>
        <a:xfrm>
          <a:off x="7670800" y="67123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4414</xdr:rowOff>
    </xdr:from>
    <xdr:to>
      <xdr:col>41</xdr:col>
      <xdr:colOff>101600</xdr:colOff>
      <xdr:row>40</xdr:row>
      <xdr:rowOff>106014</xdr:rowOff>
    </xdr:to>
    <xdr:sp macro="" textlink="">
      <xdr:nvSpPr>
        <xdr:cNvPr id="122" name="フローチャート: 判断 121"/>
        <xdr:cNvSpPr/>
      </xdr:nvSpPr>
      <xdr:spPr>
        <a:xfrm>
          <a:off x="6873240" y="671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4277</xdr:rowOff>
    </xdr:from>
    <xdr:to>
      <xdr:col>36</xdr:col>
      <xdr:colOff>165100</xdr:colOff>
      <xdr:row>40</xdr:row>
      <xdr:rowOff>105877</xdr:rowOff>
    </xdr:to>
    <xdr:sp macro="" textlink="">
      <xdr:nvSpPr>
        <xdr:cNvPr id="123" name="フローチャート: 判断 122"/>
        <xdr:cNvSpPr/>
      </xdr:nvSpPr>
      <xdr:spPr>
        <a:xfrm>
          <a:off x="6098540" y="670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169646</xdr:rowOff>
    </xdr:from>
    <xdr:to>
      <xdr:col>55</xdr:col>
      <xdr:colOff>50800</xdr:colOff>
      <xdr:row>41</xdr:row>
      <xdr:rowOff>99796</xdr:rowOff>
    </xdr:to>
    <xdr:sp macro="" textlink="">
      <xdr:nvSpPr>
        <xdr:cNvPr id="129" name="楕円 128"/>
        <xdr:cNvSpPr/>
      </xdr:nvSpPr>
      <xdr:spPr>
        <a:xfrm>
          <a:off x="9192260" y="68752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84573</xdr:rowOff>
    </xdr:from>
    <xdr:ext cx="469744" cy="259045"/>
    <xdr:sp macro="" textlink="">
      <xdr:nvSpPr>
        <xdr:cNvPr id="130" name="【道路】&#10;一人当たり延長該当値テキスト"/>
        <xdr:cNvSpPr txBox="1"/>
      </xdr:nvSpPr>
      <xdr:spPr>
        <a:xfrm>
          <a:off x="9258300" y="6790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169738</xdr:rowOff>
    </xdr:from>
    <xdr:to>
      <xdr:col>50</xdr:col>
      <xdr:colOff>165100</xdr:colOff>
      <xdr:row>41</xdr:row>
      <xdr:rowOff>99888</xdr:rowOff>
    </xdr:to>
    <xdr:sp macro="" textlink="">
      <xdr:nvSpPr>
        <xdr:cNvPr id="131" name="楕円 130"/>
        <xdr:cNvSpPr/>
      </xdr:nvSpPr>
      <xdr:spPr>
        <a:xfrm>
          <a:off x="8445500" y="68753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48996</xdr:rowOff>
    </xdr:from>
    <xdr:to>
      <xdr:col>55</xdr:col>
      <xdr:colOff>0</xdr:colOff>
      <xdr:row>41</xdr:row>
      <xdr:rowOff>49088</xdr:rowOff>
    </xdr:to>
    <xdr:cxnSp macro="">
      <xdr:nvCxnSpPr>
        <xdr:cNvPr id="132" name="直線コネクタ 131"/>
        <xdr:cNvCxnSpPr/>
      </xdr:nvCxnSpPr>
      <xdr:spPr>
        <a:xfrm flipV="1">
          <a:off x="8496300" y="6922236"/>
          <a:ext cx="7239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169921</xdr:rowOff>
    </xdr:from>
    <xdr:to>
      <xdr:col>46</xdr:col>
      <xdr:colOff>38100</xdr:colOff>
      <xdr:row>41</xdr:row>
      <xdr:rowOff>100071</xdr:rowOff>
    </xdr:to>
    <xdr:sp macro="" textlink="">
      <xdr:nvSpPr>
        <xdr:cNvPr id="133" name="楕円 132"/>
        <xdr:cNvSpPr/>
      </xdr:nvSpPr>
      <xdr:spPr>
        <a:xfrm>
          <a:off x="7670800" y="68755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49088</xdr:rowOff>
    </xdr:from>
    <xdr:to>
      <xdr:col>50</xdr:col>
      <xdr:colOff>114300</xdr:colOff>
      <xdr:row>41</xdr:row>
      <xdr:rowOff>49271</xdr:rowOff>
    </xdr:to>
    <xdr:cxnSp macro="">
      <xdr:nvCxnSpPr>
        <xdr:cNvPr id="134" name="直線コネクタ 133"/>
        <xdr:cNvCxnSpPr/>
      </xdr:nvCxnSpPr>
      <xdr:spPr>
        <a:xfrm flipV="1">
          <a:off x="7713980" y="6922328"/>
          <a:ext cx="78232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169966</xdr:rowOff>
    </xdr:from>
    <xdr:to>
      <xdr:col>41</xdr:col>
      <xdr:colOff>101600</xdr:colOff>
      <xdr:row>41</xdr:row>
      <xdr:rowOff>100116</xdr:rowOff>
    </xdr:to>
    <xdr:sp macro="" textlink="">
      <xdr:nvSpPr>
        <xdr:cNvPr id="135" name="楕円 134"/>
        <xdr:cNvSpPr/>
      </xdr:nvSpPr>
      <xdr:spPr>
        <a:xfrm>
          <a:off x="6873240" y="68755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49271</xdr:rowOff>
    </xdr:from>
    <xdr:to>
      <xdr:col>45</xdr:col>
      <xdr:colOff>177800</xdr:colOff>
      <xdr:row>41</xdr:row>
      <xdr:rowOff>49316</xdr:rowOff>
    </xdr:to>
    <xdr:cxnSp macro="">
      <xdr:nvCxnSpPr>
        <xdr:cNvPr id="136" name="直線コネクタ 135"/>
        <xdr:cNvCxnSpPr/>
      </xdr:nvCxnSpPr>
      <xdr:spPr>
        <a:xfrm flipV="1">
          <a:off x="6924040" y="6922511"/>
          <a:ext cx="78994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170241</xdr:rowOff>
    </xdr:from>
    <xdr:to>
      <xdr:col>36</xdr:col>
      <xdr:colOff>165100</xdr:colOff>
      <xdr:row>41</xdr:row>
      <xdr:rowOff>100391</xdr:rowOff>
    </xdr:to>
    <xdr:sp macro="" textlink="">
      <xdr:nvSpPr>
        <xdr:cNvPr id="137" name="楕円 136"/>
        <xdr:cNvSpPr/>
      </xdr:nvSpPr>
      <xdr:spPr>
        <a:xfrm>
          <a:off x="6098540" y="68758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49316</xdr:rowOff>
    </xdr:from>
    <xdr:to>
      <xdr:col>41</xdr:col>
      <xdr:colOff>50800</xdr:colOff>
      <xdr:row>41</xdr:row>
      <xdr:rowOff>49591</xdr:rowOff>
    </xdr:to>
    <xdr:cxnSp macro="">
      <xdr:nvCxnSpPr>
        <xdr:cNvPr id="138" name="直線コネクタ 137"/>
        <xdr:cNvCxnSpPr/>
      </xdr:nvCxnSpPr>
      <xdr:spPr>
        <a:xfrm flipV="1">
          <a:off x="6149340" y="6922556"/>
          <a:ext cx="7747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12630</xdr:rowOff>
    </xdr:from>
    <xdr:ext cx="469744" cy="259045"/>
    <xdr:sp macro="" textlink="">
      <xdr:nvSpPr>
        <xdr:cNvPr id="139" name="n_1aveValue【道路】&#10;一人当たり延長"/>
        <xdr:cNvSpPr txBox="1"/>
      </xdr:nvSpPr>
      <xdr:spPr>
        <a:xfrm>
          <a:off x="8271587" y="655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124873</xdr:rowOff>
    </xdr:from>
    <xdr:ext cx="469744" cy="259045"/>
    <xdr:sp macro="" textlink="">
      <xdr:nvSpPr>
        <xdr:cNvPr id="140" name="n_2aveValue【道路】&#10;一人当たり延長"/>
        <xdr:cNvSpPr txBox="1"/>
      </xdr:nvSpPr>
      <xdr:spPr>
        <a:xfrm>
          <a:off x="7509587" y="649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122541</xdr:rowOff>
    </xdr:from>
    <xdr:ext cx="469744" cy="259045"/>
    <xdr:sp macro="" textlink="">
      <xdr:nvSpPr>
        <xdr:cNvPr id="141" name="n_3aveValue【道路】&#10;一人当たり延長"/>
        <xdr:cNvSpPr txBox="1"/>
      </xdr:nvSpPr>
      <xdr:spPr>
        <a:xfrm>
          <a:off x="6712027" y="649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122404</xdr:rowOff>
    </xdr:from>
    <xdr:ext cx="469744" cy="259045"/>
    <xdr:sp macro="" textlink="">
      <xdr:nvSpPr>
        <xdr:cNvPr id="142" name="n_4aveValue【道路】&#10;一人当たり延長"/>
        <xdr:cNvSpPr txBox="1"/>
      </xdr:nvSpPr>
      <xdr:spPr>
        <a:xfrm>
          <a:off x="5937327" y="64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91015</xdr:rowOff>
    </xdr:from>
    <xdr:ext cx="469744" cy="259045"/>
    <xdr:sp macro="" textlink="">
      <xdr:nvSpPr>
        <xdr:cNvPr id="143" name="n_1mainValue【道路】&#10;一人当たり延長"/>
        <xdr:cNvSpPr txBox="1"/>
      </xdr:nvSpPr>
      <xdr:spPr>
        <a:xfrm>
          <a:off x="8271587" y="696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91198</xdr:rowOff>
    </xdr:from>
    <xdr:ext cx="469744" cy="259045"/>
    <xdr:sp macro="" textlink="">
      <xdr:nvSpPr>
        <xdr:cNvPr id="144" name="n_2mainValue【道路】&#10;一人当たり延長"/>
        <xdr:cNvSpPr txBox="1"/>
      </xdr:nvSpPr>
      <xdr:spPr>
        <a:xfrm>
          <a:off x="7509587" y="696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91243</xdr:rowOff>
    </xdr:from>
    <xdr:ext cx="469744" cy="259045"/>
    <xdr:sp macro="" textlink="">
      <xdr:nvSpPr>
        <xdr:cNvPr id="145" name="n_3mainValue【道路】&#10;一人当たり延長"/>
        <xdr:cNvSpPr txBox="1"/>
      </xdr:nvSpPr>
      <xdr:spPr>
        <a:xfrm>
          <a:off x="6712027" y="69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91518</xdr:rowOff>
    </xdr:from>
    <xdr:ext cx="469744" cy="259045"/>
    <xdr:sp macro="" textlink="">
      <xdr:nvSpPr>
        <xdr:cNvPr id="146" name="n_4mainValue【道路】&#10;一人当たり延長"/>
        <xdr:cNvSpPr txBox="1"/>
      </xdr:nvSpPr>
      <xdr:spPr>
        <a:xfrm>
          <a:off x="5937327" y="6964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119199</xdr:rowOff>
    </xdr:from>
    <xdr:to>
      <xdr:col>24</xdr:col>
      <xdr:colOff>62865</xdr:colOff>
      <xdr:row>63</xdr:row>
      <xdr:rowOff>81643</xdr:rowOff>
    </xdr:to>
    <xdr:cxnSp macro="">
      <xdr:nvCxnSpPr>
        <xdr:cNvPr id="172" name="直線コネクタ 171"/>
        <xdr:cNvCxnSpPr/>
      </xdr:nvCxnSpPr>
      <xdr:spPr>
        <a:xfrm flipV="1">
          <a:off x="4086225" y="9339399"/>
          <a:ext cx="0" cy="130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85470</xdr:rowOff>
    </xdr:from>
    <xdr:ext cx="405111" cy="259045"/>
    <xdr:sp macro="" textlink="">
      <xdr:nvSpPr>
        <xdr:cNvPr id="173" name="【橋りょう・トンネル】&#10;有形固定資産減価償却率最小値テキスト"/>
        <xdr:cNvSpPr txBox="1"/>
      </xdr:nvSpPr>
      <xdr:spPr>
        <a:xfrm>
          <a:off x="4124960" y="10646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81643</xdr:rowOff>
    </xdr:from>
    <xdr:to>
      <xdr:col>24</xdr:col>
      <xdr:colOff>152400</xdr:colOff>
      <xdr:row>63</xdr:row>
      <xdr:rowOff>81643</xdr:rowOff>
    </xdr:to>
    <xdr:cxnSp macro="">
      <xdr:nvCxnSpPr>
        <xdr:cNvPr id="174" name="直線コネクタ 173"/>
        <xdr:cNvCxnSpPr/>
      </xdr:nvCxnSpPr>
      <xdr:spPr>
        <a:xfrm>
          <a:off x="4020820" y="106429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65876</xdr:rowOff>
    </xdr:from>
    <xdr:ext cx="340478" cy="259045"/>
    <xdr:sp macro="" textlink="">
      <xdr:nvSpPr>
        <xdr:cNvPr id="175" name="【橋りょう・トンネル】&#10;有形固定資産減価償却率最大値テキスト"/>
        <xdr:cNvSpPr txBox="1"/>
      </xdr:nvSpPr>
      <xdr:spPr>
        <a:xfrm>
          <a:off x="4124960" y="91184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119199</xdr:rowOff>
    </xdr:from>
    <xdr:to>
      <xdr:col>24</xdr:col>
      <xdr:colOff>152400</xdr:colOff>
      <xdr:row>55</xdr:row>
      <xdr:rowOff>119199</xdr:rowOff>
    </xdr:to>
    <xdr:cxnSp macro="">
      <xdr:nvCxnSpPr>
        <xdr:cNvPr id="176" name="直線コネクタ 175"/>
        <xdr:cNvCxnSpPr/>
      </xdr:nvCxnSpPr>
      <xdr:spPr>
        <a:xfrm>
          <a:off x="4020820" y="93393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3101</xdr:rowOff>
    </xdr:from>
    <xdr:ext cx="405111" cy="259045"/>
    <xdr:sp macro="" textlink="">
      <xdr:nvSpPr>
        <xdr:cNvPr id="177" name="【橋りょう・トンネル】&#10;有形固定資産減価償却率平均値テキスト"/>
        <xdr:cNvSpPr txBox="1"/>
      </xdr:nvSpPr>
      <xdr:spPr>
        <a:xfrm>
          <a:off x="4124960" y="1006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78" name="フローチャート: 判断 177"/>
        <xdr:cNvSpPr/>
      </xdr:nvSpPr>
      <xdr:spPr>
        <a:xfrm>
          <a:off x="4036060" y="102100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79" name="フローチャート: 判断 178"/>
        <xdr:cNvSpPr/>
      </xdr:nvSpPr>
      <xdr:spPr>
        <a:xfrm>
          <a:off x="3312160" y="101986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6350</xdr:rowOff>
    </xdr:from>
    <xdr:to>
      <xdr:col>15</xdr:col>
      <xdr:colOff>101600</xdr:colOff>
      <xdr:row>61</xdr:row>
      <xdr:rowOff>107950</xdr:rowOff>
    </xdr:to>
    <xdr:sp macro="" textlink="">
      <xdr:nvSpPr>
        <xdr:cNvPr id="180" name="フローチャート: 判断 179"/>
        <xdr:cNvSpPr/>
      </xdr:nvSpPr>
      <xdr:spPr>
        <a:xfrm>
          <a:off x="25146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145143</xdr:rowOff>
    </xdr:from>
    <xdr:to>
      <xdr:col>10</xdr:col>
      <xdr:colOff>165100</xdr:colOff>
      <xdr:row>61</xdr:row>
      <xdr:rowOff>75293</xdr:rowOff>
    </xdr:to>
    <xdr:sp macro="" textlink="">
      <xdr:nvSpPr>
        <xdr:cNvPr id="181" name="フローチャート: 判断 180"/>
        <xdr:cNvSpPr/>
      </xdr:nvSpPr>
      <xdr:spPr>
        <a:xfrm>
          <a:off x="1739900" y="102035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141877</xdr:rowOff>
    </xdr:from>
    <xdr:to>
      <xdr:col>6</xdr:col>
      <xdr:colOff>38100</xdr:colOff>
      <xdr:row>61</xdr:row>
      <xdr:rowOff>72027</xdr:rowOff>
    </xdr:to>
    <xdr:sp macro="" textlink="">
      <xdr:nvSpPr>
        <xdr:cNvPr id="182" name="フローチャート: 判断 181"/>
        <xdr:cNvSpPr/>
      </xdr:nvSpPr>
      <xdr:spPr>
        <a:xfrm>
          <a:off x="965200" y="102002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88" name="楕円 187"/>
        <xdr:cNvSpPr/>
      </xdr:nvSpPr>
      <xdr:spPr>
        <a:xfrm>
          <a:off x="4036060" y="1034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99077</xdr:rowOff>
    </xdr:from>
    <xdr:ext cx="405111" cy="259045"/>
    <xdr:sp macro="" textlink="">
      <xdr:nvSpPr>
        <xdr:cNvPr id="189" name="【橋りょう・トンネル】&#10;有形固定資産減価償却率該当値テキスト"/>
        <xdr:cNvSpPr txBox="1"/>
      </xdr:nvSpPr>
      <xdr:spPr>
        <a:xfrm>
          <a:off x="4124960"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107587</xdr:rowOff>
    </xdr:from>
    <xdr:to>
      <xdr:col>20</xdr:col>
      <xdr:colOff>38100</xdr:colOff>
      <xdr:row>62</xdr:row>
      <xdr:rowOff>37737</xdr:rowOff>
    </xdr:to>
    <xdr:sp macro="" textlink="">
      <xdr:nvSpPr>
        <xdr:cNvPr id="190" name="楕円 189"/>
        <xdr:cNvSpPr/>
      </xdr:nvSpPr>
      <xdr:spPr>
        <a:xfrm>
          <a:off x="3312160" y="103336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158387</xdr:rowOff>
    </xdr:from>
    <xdr:to>
      <xdr:col>24</xdr:col>
      <xdr:colOff>63500</xdr:colOff>
      <xdr:row>62</xdr:row>
      <xdr:rowOff>0</xdr:rowOff>
    </xdr:to>
    <xdr:cxnSp macro="">
      <xdr:nvCxnSpPr>
        <xdr:cNvPr id="191" name="直線コネクタ 190"/>
        <xdr:cNvCxnSpPr/>
      </xdr:nvCxnSpPr>
      <xdr:spPr>
        <a:xfrm>
          <a:off x="3355340" y="10384427"/>
          <a:ext cx="73152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73297</xdr:rowOff>
    </xdr:from>
    <xdr:to>
      <xdr:col>15</xdr:col>
      <xdr:colOff>101600</xdr:colOff>
      <xdr:row>62</xdr:row>
      <xdr:rowOff>3447</xdr:rowOff>
    </xdr:to>
    <xdr:sp macro="" textlink="">
      <xdr:nvSpPr>
        <xdr:cNvPr id="192" name="楕円 191"/>
        <xdr:cNvSpPr/>
      </xdr:nvSpPr>
      <xdr:spPr>
        <a:xfrm>
          <a:off x="2514600" y="102993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124097</xdr:rowOff>
    </xdr:from>
    <xdr:to>
      <xdr:col>19</xdr:col>
      <xdr:colOff>177800</xdr:colOff>
      <xdr:row>61</xdr:row>
      <xdr:rowOff>158387</xdr:rowOff>
    </xdr:to>
    <xdr:cxnSp macro="">
      <xdr:nvCxnSpPr>
        <xdr:cNvPr id="193" name="直線コネクタ 192"/>
        <xdr:cNvCxnSpPr/>
      </xdr:nvCxnSpPr>
      <xdr:spPr>
        <a:xfrm>
          <a:off x="2565400" y="10350137"/>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169635</xdr:rowOff>
    </xdr:from>
    <xdr:to>
      <xdr:col>10</xdr:col>
      <xdr:colOff>165100</xdr:colOff>
      <xdr:row>61</xdr:row>
      <xdr:rowOff>99785</xdr:rowOff>
    </xdr:to>
    <xdr:sp macro="" textlink="">
      <xdr:nvSpPr>
        <xdr:cNvPr id="194" name="楕円 193"/>
        <xdr:cNvSpPr/>
      </xdr:nvSpPr>
      <xdr:spPr>
        <a:xfrm>
          <a:off x="1739900" y="10228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48985</xdr:rowOff>
    </xdr:from>
    <xdr:to>
      <xdr:col>15</xdr:col>
      <xdr:colOff>50800</xdr:colOff>
      <xdr:row>61</xdr:row>
      <xdr:rowOff>124097</xdr:rowOff>
    </xdr:to>
    <xdr:cxnSp macro="">
      <xdr:nvCxnSpPr>
        <xdr:cNvPr id="195" name="直線コネクタ 194"/>
        <xdr:cNvCxnSpPr/>
      </xdr:nvCxnSpPr>
      <xdr:spPr>
        <a:xfrm>
          <a:off x="1790700" y="10275025"/>
          <a:ext cx="7747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128815</xdr:rowOff>
    </xdr:from>
    <xdr:to>
      <xdr:col>6</xdr:col>
      <xdr:colOff>38100</xdr:colOff>
      <xdr:row>61</xdr:row>
      <xdr:rowOff>58965</xdr:rowOff>
    </xdr:to>
    <xdr:sp macro="" textlink="">
      <xdr:nvSpPr>
        <xdr:cNvPr id="196" name="楕円 195"/>
        <xdr:cNvSpPr/>
      </xdr:nvSpPr>
      <xdr:spPr>
        <a:xfrm>
          <a:off x="965200" y="101872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8165</xdr:rowOff>
    </xdr:from>
    <xdr:to>
      <xdr:col>10</xdr:col>
      <xdr:colOff>114300</xdr:colOff>
      <xdr:row>61</xdr:row>
      <xdr:rowOff>48985</xdr:rowOff>
    </xdr:to>
    <xdr:cxnSp macro="">
      <xdr:nvCxnSpPr>
        <xdr:cNvPr id="197" name="直線コネクタ 196"/>
        <xdr:cNvCxnSpPr/>
      </xdr:nvCxnSpPr>
      <xdr:spPr>
        <a:xfrm>
          <a:off x="1008380" y="10234205"/>
          <a:ext cx="78232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198" name="n_1aveValue【橋りょう・トンネル】&#10;有形固定資産減価償却率"/>
        <xdr:cNvSpPr txBox="1"/>
      </xdr:nvSpPr>
      <xdr:spPr>
        <a:xfrm>
          <a:off x="3170564" y="997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124477</xdr:rowOff>
    </xdr:from>
    <xdr:ext cx="405111" cy="259045"/>
    <xdr:sp macro="" textlink="">
      <xdr:nvSpPr>
        <xdr:cNvPr id="199" name="n_2aveValue【橋りょう・トンネル】&#10;有形固定資産減価償却率"/>
        <xdr:cNvSpPr txBox="1"/>
      </xdr:nvSpPr>
      <xdr:spPr>
        <a:xfrm>
          <a:off x="238570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91820</xdr:rowOff>
    </xdr:from>
    <xdr:ext cx="405111" cy="259045"/>
    <xdr:sp macro="" textlink="">
      <xdr:nvSpPr>
        <xdr:cNvPr id="200" name="n_3aveValue【橋りょう・トンネル】&#10;有形固定資産減価償却率"/>
        <xdr:cNvSpPr txBox="1"/>
      </xdr:nvSpPr>
      <xdr:spPr>
        <a:xfrm>
          <a:off x="1611004" y="9982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63154</xdr:rowOff>
    </xdr:from>
    <xdr:ext cx="405111" cy="259045"/>
    <xdr:sp macro="" textlink="">
      <xdr:nvSpPr>
        <xdr:cNvPr id="201" name="n_4aveValue【橋りょう・トンネル】&#10;有形固定資産減価償却率"/>
        <xdr:cNvSpPr txBox="1"/>
      </xdr:nvSpPr>
      <xdr:spPr>
        <a:xfrm>
          <a:off x="836304" y="10289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28864</xdr:rowOff>
    </xdr:from>
    <xdr:ext cx="405111" cy="259045"/>
    <xdr:sp macro="" textlink="">
      <xdr:nvSpPr>
        <xdr:cNvPr id="202" name="n_1mainValue【橋りょう・トンネル】&#10;有形固定資産減価償却率"/>
        <xdr:cNvSpPr txBox="1"/>
      </xdr:nvSpPr>
      <xdr:spPr>
        <a:xfrm>
          <a:off x="3170564" y="10422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166024</xdr:rowOff>
    </xdr:from>
    <xdr:ext cx="405111" cy="259045"/>
    <xdr:sp macro="" textlink="">
      <xdr:nvSpPr>
        <xdr:cNvPr id="203" name="n_2mainValue【橋りょう・トンネル】&#10;有形固定資産減価償却率"/>
        <xdr:cNvSpPr txBox="1"/>
      </xdr:nvSpPr>
      <xdr:spPr>
        <a:xfrm>
          <a:off x="2385704" y="10392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90912</xdr:rowOff>
    </xdr:from>
    <xdr:ext cx="405111" cy="259045"/>
    <xdr:sp macro="" textlink="">
      <xdr:nvSpPr>
        <xdr:cNvPr id="204" name="n_3mainValue【橋りょう・トンネル】&#10;有形固定資産減価償却率"/>
        <xdr:cNvSpPr txBox="1"/>
      </xdr:nvSpPr>
      <xdr:spPr>
        <a:xfrm>
          <a:off x="1611004" y="10316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75492</xdr:rowOff>
    </xdr:from>
    <xdr:ext cx="405111" cy="259045"/>
    <xdr:sp macro="" textlink="">
      <xdr:nvSpPr>
        <xdr:cNvPr id="205" name="n_4mainValue【橋りょう・トンネル】&#10;有形固定資産減価償却率"/>
        <xdr:cNvSpPr txBox="1"/>
      </xdr:nvSpPr>
      <xdr:spPr>
        <a:xfrm>
          <a:off x="836304" y="996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xdr:cNvCxnSpPr/>
      </xdr:nvCxnSpPr>
      <xdr:spPr>
        <a:xfrm>
          <a:off x="5826760" y="10618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xdr:cNvSpPr txBox="1"/>
      </xdr:nvSpPr>
      <xdr:spPr>
        <a:xfrm>
          <a:off x="5600834" y="1048005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xdr:cNvCxnSpPr/>
      </xdr:nvCxnSpPr>
      <xdr:spPr>
        <a:xfrm>
          <a:off x="5826760" y="9502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xdr:cNvSpPr txBox="1"/>
      </xdr:nvSpPr>
      <xdr:spPr>
        <a:xfrm>
          <a:off x="5299921" y="9363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1383</xdr:rowOff>
    </xdr:from>
    <xdr:to>
      <xdr:col>54</xdr:col>
      <xdr:colOff>189865</xdr:colOff>
      <xdr:row>63</xdr:row>
      <xdr:rowOff>53818</xdr:rowOff>
    </xdr:to>
    <xdr:cxnSp macro="">
      <xdr:nvCxnSpPr>
        <xdr:cNvPr id="225" name="直線コネクタ 224"/>
        <xdr:cNvCxnSpPr/>
      </xdr:nvCxnSpPr>
      <xdr:spPr>
        <a:xfrm flipV="1">
          <a:off x="9219565" y="9389223"/>
          <a:ext cx="0" cy="122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57645</xdr:rowOff>
    </xdr:from>
    <xdr:ext cx="378565" cy="259045"/>
    <xdr:sp macro="" textlink="">
      <xdr:nvSpPr>
        <xdr:cNvPr id="226" name="【橋りょう・トンネル】&#10;一人当たり有形固定資産（償却資産）額最小値テキスト"/>
        <xdr:cNvSpPr txBox="1"/>
      </xdr:nvSpPr>
      <xdr:spPr>
        <a:xfrm>
          <a:off x="9258300" y="10618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53818</xdr:rowOff>
    </xdr:from>
    <xdr:to>
      <xdr:col>55</xdr:col>
      <xdr:colOff>88900</xdr:colOff>
      <xdr:row>63</xdr:row>
      <xdr:rowOff>53818</xdr:rowOff>
    </xdr:to>
    <xdr:cxnSp macro="">
      <xdr:nvCxnSpPr>
        <xdr:cNvPr id="227" name="直線コネクタ 226"/>
        <xdr:cNvCxnSpPr/>
      </xdr:nvCxnSpPr>
      <xdr:spPr>
        <a:xfrm>
          <a:off x="9154160" y="106151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119510</xdr:rowOff>
    </xdr:from>
    <xdr:ext cx="599010" cy="259045"/>
    <xdr:sp macro="" textlink="">
      <xdr:nvSpPr>
        <xdr:cNvPr id="228" name="【橋りょう・トンネル】&#10;一人当たり有形固定資産（償却資産）額最大値テキスト"/>
        <xdr:cNvSpPr txBox="1"/>
      </xdr:nvSpPr>
      <xdr:spPr>
        <a:xfrm>
          <a:off x="9258300" y="917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1383</xdr:rowOff>
    </xdr:from>
    <xdr:to>
      <xdr:col>55</xdr:col>
      <xdr:colOff>88900</xdr:colOff>
      <xdr:row>56</xdr:row>
      <xdr:rowOff>1383</xdr:rowOff>
    </xdr:to>
    <xdr:cxnSp macro="">
      <xdr:nvCxnSpPr>
        <xdr:cNvPr id="229" name="直線コネクタ 228"/>
        <xdr:cNvCxnSpPr/>
      </xdr:nvCxnSpPr>
      <xdr:spPr>
        <a:xfrm>
          <a:off x="9154160" y="93892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98875</xdr:rowOff>
    </xdr:from>
    <xdr:ext cx="534377" cy="259045"/>
    <xdr:sp macro="" textlink="">
      <xdr:nvSpPr>
        <xdr:cNvPr id="230" name="【橋りょう・トンネル】&#10;一人当たり有形固定資産（償却資産）額平均値テキスト"/>
        <xdr:cNvSpPr txBox="1"/>
      </xdr:nvSpPr>
      <xdr:spPr>
        <a:xfrm>
          <a:off x="9258300" y="9989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75998</xdr:rowOff>
    </xdr:from>
    <xdr:to>
      <xdr:col>55</xdr:col>
      <xdr:colOff>50800</xdr:colOff>
      <xdr:row>61</xdr:row>
      <xdr:rowOff>6148</xdr:rowOff>
    </xdr:to>
    <xdr:sp macro="" textlink="">
      <xdr:nvSpPr>
        <xdr:cNvPr id="231" name="フローチャート: 判断 230"/>
        <xdr:cNvSpPr/>
      </xdr:nvSpPr>
      <xdr:spPr>
        <a:xfrm>
          <a:off x="9192260" y="101343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77667</xdr:rowOff>
    </xdr:from>
    <xdr:to>
      <xdr:col>50</xdr:col>
      <xdr:colOff>165100</xdr:colOff>
      <xdr:row>61</xdr:row>
      <xdr:rowOff>7817</xdr:rowOff>
    </xdr:to>
    <xdr:sp macro="" textlink="">
      <xdr:nvSpPr>
        <xdr:cNvPr id="232" name="フローチャート: 判断 231"/>
        <xdr:cNvSpPr/>
      </xdr:nvSpPr>
      <xdr:spPr>
        <a:xfrm>
          <a:off x="8445500" y="101360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5035</xdr:rowOff>
    </xdr:from>
    <xdr:to>
      <xdr:col>46</xdr:col>
      <xdr:colOff>38100</xdr:colOff>
      <xdr:row>60</xdr:row>
      <xdr:rowOff>106635</xdr:rowOff>
    </xdr:to>
    <xdr:sp macro="" textlink="">
      <xdr:nvSpPr>
        <xdr:cNvPr id="233" name="フローチャート: 判断 232"/>
        <xdr:cNvSpPr/>
      </xdr:nvSpPr>
      <xdr:spPr>
        <a:xfrm>
          <a:off x="7670800" y="100634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18455</xdr:rowOff>
    </xdr:from>
    <xdr:to>
      <xdr:col>41</xdr:col>
      <xdr:colOff>101600</xdr:colOff>
      <xdr:row>60</xdr:row>
      <xdr:rowOff>120055</xdr:rowOff>
    </xdr:to>
    <xdr:sp macro="" textlink="">
      <xdr:nvSpPr>
        <xdr:cNvPr id="234" name="フローチャート: 判断 233"/>
        <xdr:cNvSpPr/>
      </xdr:nvSpPr>
      <xdr:spPr>
        <a:xfrm>
          <a:off x="6873240" y="1007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14248</xdr:rowOff>
    </xdr:from>
    <xdr:to>
      <xdr:col>36</xdr:col>
      <xdr:colOff>165100</xdr:colOff>
      <xdr:row>60</xdr:row>
      <xdr:rowOff>115848</xdr:rowOff>
    </xdr:to>
    <xdr:sp macro="" textlink="">
      <xdr:nvSpPr>
        <xdr:cNvPr id="235" name="フローチャート: 判断 234"/>
        <xdr:cNvSpPr/>
      </xdr:nvSpPr>
      <xdr:spPr>
        <a:xfrm>
          <a:off x="6098540" y="100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146585</xdr:rowOff>
    </xdr:from>
    <xdr:to>
      <xdr:col>55</xdr:col>
      <xdr:colOff>50800</xdr:colOff>
      <xdr:row>63</xdr:row>
      <xdr:rowOff>76735</xdr:rowOff>
    </xdr:to>
    <xdr:sp macro="" textlink="">
      <xdr:nvSpPr>
        <xdr:cNvPr id="241" name="楕円 240"/>
        <xdr:cNvSpPr/>
      </xdr:nvSpPr>
      <xdr:spPr>
        <a:xfrm>
          <a:off x="9192260" y="105402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61512</xdr:rowOff>
    </xdr:from>
    <xdr:ext cx="469744" cy="259045"/>
    <xdr:sp macro="" textlink="">
      <xdr:nvSpPr>
        <xdr:cNvPr id="242" name="【橋りょう・トンネル】&#10;一人当たり有形固定資産（償却資産）額該当値テキスト"/>
        <xdr:cNvSpPr txBox="1"/>
      </xdr:nvSpPr>
      <xdr:spPr>
        <a:xfrm>
          <a:off x="9258300" y="1045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145082</xdr:rowOff>
    </xdr:from>
    <xdr:to>
      <xdr:col>50</xdr:col>
      <xdr:colOff>165100</xdr:colOff>
      <xdr:row>63</xdr:row>
      <xdr:rowOff>75232</xdr:rowOff>
    </xdr:to>
    <xdr:sp macro="" textlink="">
      <xdr:nvSpPr>
        <xdr:cNvPr id="243" name="楕円 242"/>
        <xdr:cNvSpPr/>
      </xdr:nvSpPr>
      <xdr:spPr>
        <a:xfrm>
          <a:off x="8445500" y="105387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24432</xdr:rowOff>
    </xdr:from>
    <xdr:to>
      <xdr:col>55</xdr:col>
      <xdr:colOff>0</xdr:colOff>
      <xdr:row>63</xdr:row>
      <xdr:rowOff>25935</xdr:rowOff>
    </xdr:to>
    <xdr:cxnSp macro="">
      <xdr:nvCxnSpPr>
        <xdr:cNvPr id="244" name="直線コネクタ 243"/>
        <xdr:cNvCxnSpPr/>
      </xdr:nvCxnSpPr>
      <xdr:spPr>
        <a:xfrm>
          <a:off x="8496300" y="10585752"/>
          <a:ext cx="723900" cy="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145013</xdr:rowOff>
    </xdr:from>
    <xdr:to>
      <xdr:col>46</xdr:col>
      <xdr:colOff>38100</xdr:colOff>
      <xdr:row>63</xdr:row>
      <xdr:rowOff>75163</xdr:rowOff>
    </xdr:to>
    <xdr:sp macro="" textlink="">
      <xdr:nvSpPr>
        <xdr:cNvPr id="245" name="楕円 244"/>
        <xdr:cNvSpPr/>
      </xdr:nvSpPr>
      <xdr:spPr>
        <a:xfrm>
          <a:off x="7670800" y="105386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24363</xdr:rowOff>
    </xdr:from>
    <xdr:to>
      <xdr:col>50</xdr:col>
      <xdr:colOff>114300</xdr:colOff>
      <xdr:row>63</xdr:row>
      <xdr:rowOff>24432</xdr:rowOff>
    </xdr:to>
    <xdr:cxnSp macro="">
      <xdr:nvCxnSpPr>
        <xdr:cNvPr id="246" name="直線コネクタ 245"/>
        <xdr:cNvCxnSpPr/>
      </xdr:nvCxnSpPr>
      <xdr:spPr>
        <a:xfrm>
          <a:off x="7713980" y="10585683"/>
          <a:ext cx="78232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147048</xdr:rowOff>
    </xdr:from>
    <xdr:to>
      <xdr:col>41</xdr:col>
      <xdr:colOff>101600</xdr:colOff>
      <xdr:row>63</xdr:row>
      <xdr:rowOff>77198</xdr:rowOff>
    </xdr:to>
    <xdr:sp macro="" textlink="">
      <xdr:nvSpPr>
        <xdr:cNvPr id="247" name="楕円 246"/>
        <xdr:cNvSpPr/>
      </xdr:nvSpPr>
      <xdr:spPr>
        <a:xfrm>
          <a:off x="6873240" y="105407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24363</xdr:rowOff>
    </xdr:from>
    <xdr:to>
      <xdr:col>45</xdr:col>
      <xdr:colOff>177800</xdr:colOff>
      <xdr:row>63</xdr:row>
      <xdr:rowOff>26398</xdr:rowOff>
    </xdr:to>
    <xdr:cxnSp macro="">
      <xdr:nvCxnSpPr>
        <xdr:cNvPr id="248" name="直線コネクタ 247"/>
        <xdr:cNvCxnSpPr/>
      </xdr:nvCxnSpPr>
      <xdr:spPr>
        <a:xfrm flipV="1">
          <a:off x="6924040" y="10585683"/>
          <a:ext cx="789940" cy="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147093</xdr:rowOff>
    </xdr:from>
    <xdr:to>
      <xdr:col>36</xdr:col>
      <xdr:colOff>165100</xdr:colOff>
      <xdr:row>63</xdr:row>
      <xdr:rowOff>77243</xdr:rowOff>
    </xdr:to>
    <xdr:sp macro="" textlink="">
      <xdr:nvSpPr>
        <xdr:cNvPr id="249" name="楕円 248"/>
        <xdr:cNvSpPr/>
      </xdr:nvSpPr>
      <xdr:spPr>
        <a:xfrm>
          <a:off x="6098540" y="105407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26398</xdr:rowOff>
    </xdr:from>
    <xdr:to>
      <xdr:col>41</xdr:col>
      <xdr:colOff>50800</xdr:colOff>
      <xdr:row>63</xdr:row>
      <xdr:rowOff>26443</xdr:rowOff>
    </xdr:to>
    <xdr:cxnSp macro="">
      <xdr:nvCxnSpPr>
        <xdr:cNvPr id="250" name="直線コネクタ 249"/>
        <xdr:cNvCxnSpPr/>
      </xdr:nvCxnSpPr>
      <xdr:spPr>
        <a:xfrm flipV="1">
          <a:off x="6149340" y="10587718"/>
          <a:ext cx="7747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24344</xdr:rowOff>
    </xdr:from>
    <xdr:ext cx="534377" cy="259045"/>
    <xdr:sp macro="" textlink="">
      <xdr:nvSpPr>
        <xdr:cNvPr id="251" name="n_1aveValue【橋りょう・トンネル】&#10;一人当たり有形固定資産（償却資産）額"/>
        <xdr:cNvSpPr txBox="1"/>
      </xdr:nvSpPr>
      <xdr:spPr>
        <a:xfrm>
          <a:off x="8239271" y="991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123162</xdr:rowOff>
    </xdr:from>
    <xdr:ext cx="534377" cy="259045"/>
    <xdr:sp macro="" textlink="">
      <xdr:nvSpPr>
        <xdr:cNvPr id="252" name="n_2aveValue【橋りょう・トンネル】&#10;一人当たり有形固定資産（償却資産）額"/>
        <xdr:cNvSpPr txBox="1"/>
      </xdr:nvSpPr>
      <xdr:spPr>
        <a:xfrm>
          <a:off x="7477271" y="984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136582</xdr:rowOff>
    </xdr:from>
    <xdr:ext cx="534377" cy="259045"/>
    <xdr:sp macro="" textlink="">
      <xdr:nvSpPr>
        <xdr:cNvPr id="253" name="n_3aveValue【橋りょう・トンネル】&#10;一人当たり有形固定資産（償却資産）額"/>
        <xdr:cNvSpPr txBox="1"/>
      </xdr:nvSpPr>
      <xdr:spPr>
        <a:xfrm>
          <a:off x="6702571" y="985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132375</xdr:rowOff>
    </xdr:from>
    <xdr:ext cx="534377" cy="259045"/>
    <xdr:sp macro="" textlink="">
      <xdr:nvSpPr>
        <xdr:cNvPr id="254" name="n_4aveValue【橋りょう・トンネル】&#10;一人当たり有形固定資産（償却資産）額"/>
        <xdr:cNvSpPr txBox="1"/>
      </xdr:nvSpPr>
      <xdr:spPr>
        <a:xfrm>
          <a:off x="5905011" y="985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63</xdr:row>
      <xdr:rowOff>66359</xdr:rowOff>
    </xdr:from>
    <xdr:ext cx="469744" cy="259045"/>
    <xdr:sp macro="" textlink="">
      <xdr:nvSpPr>
        <xdr:cNvPr id="255" name="n_1mainValue【橋りょう・トンネル】&#10;一人当たり有形固定資産（償却資産）額"/>
        <xdr:cNvSpPr txBox="1"/>
      </xdr:nvSpPr>
      <xdr:spPr>
        <a:xfrm>
          <a:off x="8271588" y="1062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63</xdr:row>
      <xdr:rowOff>66290</xdr:rowOff>
    </xdr:from>
    <xdr:ext cx="469744" cy="259045"/>
    <xdr:sp macro="" textlink="">
      <xdr:nvSpPr>
        <xdr:cNvPr id="256" name="n_2mainValue【橋りょう・トンネル】&#10;一人当たり有形固定資産（償却資産）額"/>
        <xdr:cNvSpPr txBox="1"/>
      </xdr:nvSpPr>
      <xdr:spPr>
        <a:xfrm>
          <a:off x="7509588" y="10627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63</xdr:row>
      <xdr:rowOff>68325</xdr:rowOff>
    </xdr:from>
    <xdr:ext cx="469744" cy="259045"/>
    <xdr:sp macro="" textlink="">
      <xdr:nvSpPr>
        <xdr:cNvPr id="257" name="n_3mainValue【橋りょう・トンネル】&#10;一人当たり有形固定資産（償却資産）額"/>
        <xdr:cNvSpPr txBox="1"/>
      </xdr:nvSpPr>
      <xdr:spPr>
        <a:xfrm>
          <a:off x="6712028" y="1062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63</xdr:row>
      <xdr:rowOff>68370</xdr:rowOff>
    </xdr:from>
    <xdr:ext cx="469744" cy="259045"/>
    <xdr:sp macro="" textlink="">
      <xdr:nvSpPr>
        <xdr:cNvPr id="258" name="n_4mainValue【橋りょう・トンネル】&#10;一人当たり有形固定資産（償却資産）額"/>
        <xdr:cNvSpPr txBox="1"/>
      </xdr:nvSpPr>
      <xdr:spPr>
        <a:xfrm>
          <a:off x="5937328" y="1062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115824</xdr:rowOff>
    </xdr:from>
    <xdr:to>
      <xdr:col>24</xdr:col>
      <xdr:colOff>62865</xdr:colOff>
      <xdr:row>86</xdr:row>
      <xdr:rowOff>38100</xdr:rowOff>
    </xdr:to>
    <xdr:cxnSp macro="">
      <xdr:nvCxnSpPr>
        <xdr:cNvPr id="281" name="直線コネクタ 280"/>
        <xdr:cNvCxnSpPr/>
      </xdr:nvCxnSpPr>
      <xdr:spPr>
        <a:xfrm flipV="1">
          <a:off x="4086225" y="13024104"/>
          <a:ext cx="0"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62501</xdr:rowOff>
    </xdr:from>
    <xdr:ext cx="405111" cy="259045"/>
    <xdr:sp macro="" textlink="">
      <xdr:nvSpPr>
        <xdr:cNvPr id="284" name="【公営住宅】&#10;有形固定資産減価償却率最大値テキスト"/>
        <xdr:cNvSpPr txBox="1"/>
      </xdr:nvSpPr>
      <xdr:spPr>
        <a:xfrm>
          <a:off x="4124960" y="12803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115824</xdr:rowOff>
    </xdr:from>
    <xdr:to>
      <xdr:col>24</xdr:col>
      <xdr:colOff>152400</xdr:colOff>
      <xdr:row>77</xdr:row>
      <xdr:rowOff>115824</xdr:rowOff>
    </xdr:to>
    <xdr:cxnSp macro="">
      <xdr:nvCxnSpPr>
        <xdr:cNvPr id="285" name="直線コネクタ 284"/>
        <xdr:cNvCxnSpPr/>
      </xdr:nvCxnSpPr>
      <xdr:spPr>
        <a:xfrm>
          <a:off x="4020820" y="130241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64025</xdr:rowOff>
    </xdr:from>
    <xdr:ext cx="405111" cy="259045"/>
    <xdr:sp macro="" textlink="">
      <xdr:nvSpPr>
        <xdr:cNvPr id="286" name="【公営住宅】&#10;有形固定資産減価償却率平均値テキスト"/>
        <xdr:cNvSpPr txBox="1"/>
      </xdr:nvSpPr>
      <xdr:spPr>
        <a:xfrm>
          <a:off x="4124960" y="136428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85598</xdr:rowOff>
    </xdr:from>
    <xdr:to>
      <xdr:col>24</xdr:col>
      <xdr:colOff>114300</xdr:colOff>
      <xdr:row>82</xdr:row>
      <xdr:rowOff>15748</xdr:rowOff>
    </xdr:to>
    <xdr:sp macro="" textlink="">
      <xdr:nvSpPr>
        <xdr:cNvPr id="287" name="フローチャート: 判断 286"/>
        <xdr:cNvSpPr/>
      </xdr:nvSpPr>
      <xdr:spPr>
        <a:xfrm>
          <a:off x="4036060" y="136644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46737</xdr:rowOff>
    </xdr:from>
    <xdr:to>
      <xdr:col>20</xdr:col>
      <xdr:colOff>38100</xdr:colOff>
      <xdr:row>81</xdr:row>
      <xdr:rowOff>148337</xdr:rowOff>
    </xdr:to>
    <xdr:sp macro="" textlink="">
      <xdr:nvSpPr>
        <xdr:cNvPr id="288" name="フローチャート: 判断 287"/>
        <xdr:cNvSpPr/>
      </xdr:nvSpPr>
      <xdr:spPr>
        <a:xfrm>
          <a:off x="3312160" y="136255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87885</xdr:rowOff>
    </xdr:from>
    <xdr:to>
      <xdr:col>15</xdr:col>
      <xdr:colOff>101600</xdr:colOff>
      <xdr:row>82</xdr:row>
      <xdr:rowOff>18035</xdr:rowOff>
    </xdr:to>
    <xdr:sp macro="" textlink="">
      <xdr:nvSpPr>
        <xdr:cNvPr id="289" name="フローチャート: 判断 288"/>
        <xdr:cNvSpPr/>
      </xdr:nvSpPr>
      <xdr:spPr>
        <a:xfrm>
          <a:off x="2514600" y="13666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97028</xdr:rowOff>
    </xdr:from>
    <xdr:to>
      <xdr:col>10</xdr:col>
      <xdr:colOff>165100</xdr:colOff>
      <xdr:row>82</xdr:row>
      <xdr:rowOff>27178</xdr:rowOff>
    </xdr:to>
    <xdr:sp macro="" textlink="">
      <xdr:nvSpPr>
        <xdr:cNvPr id="290" name="フローチャート: 判断 289"/>
        <xdr:cNvSpPr/>
      </xdr:nvSpPr>
      <xdr:spPr>
        <a:xfrm>
          <a:off x="1739900" y="136758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67311</xdr:rowOff>
    </xdr:from>
    <xdr:to>
      <xdr:col>6</xdr:col>
      <xdr:colOff>38100</xdr:colOff>
      <xdr:row>81</xdr:row>
      <xdr:rowOff>168911</xdr:rowOff>
    </xdr:to>
    <xdr:sp macro="" textlink="">
      <xdr:nvSpPr>
        <xdr:cNvPr id="291" name="フローチャート: 判断 290"/>
        <xdr:cNvSpPr/>
      </xdr:nvSpPr>
      <xdr:spPr>
        <a:xfrm>
          <a:off x="965200" y="136461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7874</xdr:rowOff>
    </xdr:from>
    <xdr:to>
      <xdr:col>24</xdr:col>
      <xdr:colOff>114300</xdr:colOff>
      <xdr:row>81</xdr:row>
      <xdr:rowOff>109474</xdr:rowOff>
    </xdr:to>
    <xdr:sp macro="" textlink="">
      <xdr:nvSpPr>
        <xdr:cNvPr id="297" name="楕円 296"/>
        <xdr:cNvSpPr/>
      </xdr:nvSpPr>
      <xdr:spPr>
        <a:xfrm>
          <a:off x="4036060" y="1358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30751</xdr:rowOff>
    </xdr:from>
    <xdr:ext cx="405111" cy="259045"/>
    <xdr:sp macro="" textlink="">
      <xdr:nvSpPr>
        <xdr:cNvPr id="298" name="【公営住宅】&#10;有形固定資産減価償却率該当値テキスト"/>
        <xdr:cNvSpPr txBox="1"/>
      </xdr:nvSpPr>
      <xdr:spPr>
        <a:xfrm>
          <a:off x="4124960" y="1344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129032</xdr:rowOff>
    </xdr:from>
    <xdr:to>
      <xdr:col>20</xdr:col>
      <xdr:colOff>38100</xdr:colOff>
      <xdr:row>81</xdr:row>
      <xdr:rowOff>59182</xdr:rowOff>
    </xdr:to>
    <xdr:sp macro="" textlink="">
      <xdr:nvSpPr>
        <xdr:cNvPr id="299" name="楕円 298"/>
        <xdr:cNvSpPr/>
      </xdr:nvSpPr>
      <xdr:spPr>
        <a:xfrm>
          <a:off x="3312160" y="135402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8382</xdr:rowOff>
    </xdr:from>
    <xdr:to>
      <xdr:col>24</xdr:col>
      <xdr:colOff>63500</xdr:colOff>
      <xdr:row>81</xdr:row>
      <xdr:rowOff>58674</xdr:rowOff>
    </xdr:to>
    <xdr:cxnSp macro="">
      <xdr:nvCxnSpPr>
        <xdr:cNvPr id="300" name="直線コネクタ 299"/>
        <xdr:cNvCxnSpPr/>
      </xdr:nvCxnSpPr>
      <xdr:spPr>
        <a:xfrm>
          <a:off x="3355340" y="13587222"/>
          <a:ext cx="73152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78739</xdr:rowOff>
    </xdr:from>
    <xdr:to>
      <xdr:col>15</xdr:col>
      <xdr:colOff>101600</xdr:colOff>
      <xdr:row>81</xdr:row>
      <xdr:rowOff>8889</xdr:rowOff>
    </xdr:to>
    <xdr:sp macro="" textlink="">
      <xdr:nvSpPr>
        <xdr:cNvPr id="301" name="楕円 300"/>
        <xdr:cNvSpPr/>
      </xdr:nvSpPr>
      <xdr:spPr>
        <a:xfrm>
          <a:off x="2514600" y="134899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129539</xdr:rowOff>
    </xdr:from>
    <xdr:to>
      <xdr:col>19</xdr:col>
      <xdr:colOff>177800</xdr:colOff>
      <xdr:row>81</xdr:row>
      <xdr:rowOff>8382</xdr:rowOff>
    </xdr:to>
    <xdr:cxnSp macro="">
      <xdr:nvCxnSpPr>
        <xdr:cNvPr id="302" name="直線コネクタ 301"/>
        <xdr:cNvCxnSpPr/>
      </xdr:nvCxnSpPr>
      <xdr:spPr>
        <a:xfrm>
          <a:off x="2565400" y="13540739"/>
          <a:ext cx="789940" cy="4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28448</xdr:rowOff>
    </xdr:from>
    <xdr:to>
      <xdr:col>10</xdr:col>
      <xdr:colOff>165100</xdr:colOff>
      <xdr:row>80</xdr:row>
      <xdr:rowOff>130048</xdr:rowOff>
    </xdr:to>
    <xdr:sp macro="" textlink="">
      <xdr:nvSpPr>
        <xdr:cNvPr id="303" name="楕円 302"/>
        <xdr:cNvSpPr/>
      </xdr:nvSpPr>
      <xdr:spPr>
        <a:xfrm>
          <a:off x="1739900" y="1343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79248</xdr:rowOff>
    </xdr:from>
    <xdr:to>
      <xdr:col>15</xdr:col>
      <xdr:colOff>50800</xdr:colOff>
      <xdr:row>80</xdr:row>
      <xdr:rowOff>129539</xdr:rowOff>
    </xdr:to>
    <xdr:cxnSp macro="">
      <xdr:nvCxnSpPr>
        <xdr:cNvPr id="304" name="直線コネクタ 303"/>
        <xdr:cNvCxnSpPr/>
      </xdr:nvCxnSpPr>
      <xdr:spPr>
        <a:xfrm>
          <a:off x="1790700" y="13490448"/>
          <a:ext cx="7747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149606</xdr:rowOff>
    </xdr:from>
    <xdr:to>
      <xdr:col>6</xdr:col>
      <xdr:colOff>38100</xdr:colOff>
      <xdr:row>80</xdr:row>
      <xdr:rowOff>79756</xdr:rowOff>
    </xdr:to>
    <xdr:sp macro="" textlink="">
      <xdr:nvSpPr>
        <xdr:cNvPr id="305" name="楕円 304"/>
        <xdr:cNvSpPr/>
      </xdr:nvSpPr>
      <xdr:spPr>
        <a:xfrm>
          <a:off x="965200" y="133931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28956</xdr:rowOff>
    </xdr:from>
    <xdr:to>
      <xdr:col>10</xdr:col>
      <xdr:colOff>114300</xdr:colOff>
      <xdr:row>80</xdr:row>
      <xdr:rowOff>79248</xdr:rowOff>
    </xdr:to>
    <xdr:cxnSp macro="">
      <xdr:nvCxnSpPr>
        <xdr:cNvPr id="306" name="直線コネクタ 305"/>
        <xdr:cNvCxnSpPr/>
      </xdr:nvCxnSpPr>
      <xdr:spPr>
        <a:xfrm>
          <a:off x="1008380" y="13440156"/>
          <a:ext cx="78232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139464</xdr:rowOff>
    </xdr:from>
    <xdr:ext cx="405111" cy="259045"/>
    <xdr:sp macro="" textlink="">
      <xdr:nvSpPr>
        <xdr:cNvPr id="307" name="n_1aveValue【公営住宅】&#10;有形固定資産減価償却率"/>
        <xdr:cNvSpPr txBox="1"/>
      </xdr:nvSpPr>
      <xdr:spPr>
        <a:xfrm>
          <a:off x="3170564" y="1371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9162</xdr:rowOff>
    </xdr:from>
    <xdr:ext cx="405111" cy="259045"/>
    <xdr:sp macro="" textlink="">
      <xdr:nvSpPr>
        <xdr:cNvPr id="308" name="n_2aveValue【公営住宅】&#10;有形固定資産減価償却率"/>
        <xdr:cNvSpPr txBox="1"/>
      </xdr:nvSpPr>
      <xdr:spPr>
        <a:xfrm>
          <a:off x="2385704" y="1375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18305</xdr:rowOff>
    </xdr:from>
    <xdr:ext cx="405111" cy="259045"/>
    <xdr:sp macro="" textlink="">
      <xdr:nvSpPr>
        <xdr:cNvPr id="309" name="n_3aveValue【公営住宅】&#10;有形固定資産減価償却率"/>
        <xdr:cNvSpPr txBox="1"/>
      </xdr:nvSpPr>
      <xdr:spPr>
        <a:xfrm>
          <a:off x="1611004" y="13764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160038</xdr:rowOff>
    </xdr:from>
    <xdr:ext cx="405111" cy="259045"/>
    <xdr:sp macro="" textlink="">
      <xdr:nvSpPr>
        <xdr:cNvPr id="310" name="n_4aveValue【公営住宅】&#10;有形固定資産減価償却率"/>
        <xdr:cNvSpPr txBox="1"/>
      </xdr:nvSpPr>
      <xdr:spPr>
        <a:xfrm>
          <a:off x="836304" y="1373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75709</xdr:rowOff>
    </xdr:from>
    <xdr:ext cx="405111" cy="259045"/>
    <xdr:sp macro="" textlink="">
      <xdr:nvSpPr>
        <xdr:cNvPr id="311" name="n_1mainValue【公営住宅】&#10;有形固定資産減価償却率"/>
        <xdr:cNvSpPr txBox="1"/>
      </xdr:nvSpPr>
      <xdr:spPr>
        <a:xfrm>
          <a:off x="3170564" y="1331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25416</xdr:rowOff>
    </xdr:from>
    <xdr:ext cx="405111" cy="259045"/>
    <xdr:sp macro="" textlink="">
      <xdr:nvSpPr>
        <xdr:cNvPr id="312" name="n_2mainValue【公営住宅】&#10;有形固定資産減価償却率"/>
        <xdr:cNvSpPr txBox="1"/>
      </xdr:nvSpPr>
      <xdr:spPr>
        <a:xfrm>
          <a:off x="2385704" y="13268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146575</xdr:rowOff>
    </xdr:from>
    <xdr:ext cx="405111" cy="259045"/>
    <xdr:sp macro="" textlink="">
      <xdr:nvSpPr>
        <xdr:cNvPr id="313" name="n_3mainValue【公営住宅】&#10;有形固定資産減価償却率"/>
        <xdr:cNvSpPr txBox="1"/>
      </xdr:nvSpPr>
      <xdr:spPr>
        <a:xfrm>
          <a:off x="1611004" y="1322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96283</xdr:rowOff>
    </xdr:from>
    <xdr:ext cx="405111" cy="259045"/>
    <xdr:sp macro="" textlink="">
      <xdr:nvSpPr>
        <xdr:cNvPr id="314" name="n_4mainValue【公営住宅】&#10;有形固定資産減価償却率"/>
        <xdr:cNvSpPr txBox="1"/>
      </xdr:nvSpPr>
      <xdr:spPr>
        <a:xfrm>
          <a:off x="836304" y="1317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104851</xdr:rowOff>
    </xdr:from>
    <xdr:to>
      <xdr:col>54</xdr:col>
      <xdr:colOff>189865</xdr:colOff>
      <xdr:row>86</xdr:row>
      <xdr:rowOff>37185</xdr:rowOff>
    </xdr:to>
    <xdr:cxnSp macro="">
      <xdr:nvCxnSpPr>
        <xdr:cNvPr id="336" name="直線コネクタ 335"/>
        <xdr:cNvCxnSpPr/>
      </xdr:nvCxnSpPr>
      <xdr:spPr>
        <a:xfrm flipV="1">
          <a:off x="9219565" y="13180771"/>
          <a:ext cx="0" cy="1273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37" name="【公営住宅】&#10;一人当たり面積最小値テキスト"/>
        <xdr:cNvSpPr txBox="1"/>
      </xdr:nvSpPr>
      <xdr:spPr>
        <a:xfrm>
          <a:off x="9258300" y="1445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38" name="直線コネクタ 337"/>
        <xdr:cNvCxnSpPr/>
      </xdr:nvCxnSpPr>
      <xdr:spPr>
        <a:xfrm>
          <a:off x="9154160" y="144542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51528</xdr:rowOff>
    </xdr:from>
    <xdr:ext cx="469744" cy="259045"/>
    <xdr:sp macro="" textlink="">
      <xdr:nvSpPr>
        <xdr:cNvPr id="339" name="【公営住宅】&#10;一人当たり面積最大値テキスト"/>
        <xdr:cNvSpPr txBox="1"/>
      </xdr:nvSpPr>
      <xdr:spPr>
        <a:xfrm>
          <a:off x="9258300" y="1295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104851</xdr:rowOff>
    </xdr:from>
    <xdr:to>
      <xdr:col>55</xdr:col>
      <xdr:colOff>88900</xdr:colOff>
      <xdr:row>78</xdr:row>
      <xdr:rowOff>104851</xdr:rowOff>
    </xdr:to>
    <xdr:cxnSp macro="">
      <xdr:nvCxnSpPr>
        <xdr:cNvPr id="340" name="直線コネクタ 339"/>
        <xdr:cNvCxnSpPr/>
      </xdr:nvCxnSpPr>
      <xdr:spPr>
        <a:xfrm>
          <a:off x="9154160" y="131807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4691</xdr:rowOff>
    </xdr:from>
    <xdr:ext cx="469744" cy="259045"/>
    <xdr:sp macro="" textlink="">
      <xdr:nvSpPr>
        <xdr:cNvPr id="341" name="【公営住宅】&#10;一人当たり面積平均値テキスト"/>
        <xdr:cNvSpPr txBox="1"/>
      </xdr:nvSpPr>
      <xdr:spPr>
        <a:xfrm>
          <a:off x="9258300" y="14086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153264</xdr:rowOff>
    </xdr:from>
    <xdr:to>
      <xdr:col>55</xdr:col>
      <xdr:colOff>50800</xdr:colOff>
      <xdr:row>85</xdr:row>
      <xdr:rowOff>83414</xdr:rowOff>
    </xdr:to>
    <xdr:sp macro="" textlink="">
      <xdr:nvSpPr>
        <xdr:cNvPr id="342" name="フローチャート: 判断 341"/>
        <xdr:cNvSpPr/>
      </xdr:nvSpPr>
      <xdr:spPr>
        <a:xfrm>
          <a:off x="9192260" y="142350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138176</xdr:rowOff>
    </xdr:from>
    <xdr:to>
      <xdr:col>50</xdr:col>
      <xdr:colOff>165100</xdr:colOff>
      <xdr:row>85</xdr:row>
      <xdr:rowOff>68326</xdr:rowOff>
    </xdr:to>
    <xdr:sp macro="" textlink="">
      <xdr:nvSpPr>
        <xdr:cNvPr id="343" name="フローチャート: 判断 342"/>
        <xdr:cNvSpPr/>
      </xdr:nvSpPr>
      <xdr:spPr>
        <a:xfrm>
          <a:off x="8445500" y="142199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142291</xdr:rowOff>
    </xdr:from>
    <xdr:to>
      <xdr:col>46</xdr:col>
      <xdr:colOff>38100</xdr:colOff>
      <xdr:row>85</xdr:row>
      <xdr:rowOff>72441</xdr:rowOff>
    </xdr:to>
    <xdr:sp macro="" textlink="">
      <xdr:nvSpPr>
        <xdr:cNvPr id="344" name="フローチャート: 判断 343"/>
        <xdr:cNvSpPr/>
      </xdr:nvSpPr>
      <xdr:spPr>
        <a:xfrm>
          <a:off x="7670800" y="142240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146405</xdr:rowOff>
    </xdr:from>
    <xdr:to>
      <xdr:col>41</xdr:col>
      <xdr:colOff>101600</xdr:colOff>
      <xdr:row>85</xdr:row>
      <xdr:rowOff>76555</xdr:rowOff>
    </xdr:to>
    <xdr:sp macro="" textlink="">
      <xdr:nvSpPr>
        <xdr:cNvPr id="345" name="フローチャート: 判断 344"/>
        <xdr:cNvSpPr/>
      </xdr:nvSpPr>
      <xdr:spPr>
        <a:xfrm>
          <a:off x="6873240" y="142281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142748</xdr:rowOff>
    </xdr:from>
    <xdr:to>
      <xdr:col>36</xdr:col>
      <xdr:colOff>165100</xdr:colOff>
      <xdr:row>85</xdr:row>
      <xdr:rowOff>72898</xdr:rowOff>
    </xdr:to>
    <xdr:sp macro="" textlink="">
      <xdr:nvSpPr>
        <xdr:cNvPr id="346" name="フローチャート: 判断 345"/>
        <xdr:cNvSpPr/>
      </xdr:nvSpPr>
      <xdr:spPr>
        <a:xfrm>
          <a:off x="6098540" y="142245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134062</xdr:rowOff>
    </xdr:from>
    <xdr:to>
      <xdr:col>55</xdr:col>
      <xdr:colOff>50800</xdr:colOff>
      <xdr:row>86</xdr:row>
      <xdr:rowOff>64212</xdr:rowOff>
    </xdr:to>
    <xdr:sp macro="" textlink="">
      <xdr:nvSpPr>
        <xdr:cNvPr id="352" name="楕円 351"/>
        <xdr:cNvSpPr/>
      </xdr:nvSpPr>
      <xdr:spPr>
        <a:xfrm>
          <a:off x="9192260" y="143834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48989</xdr:rowOff>
    </xdr:from>
    <xdr:ext cx="469744" cy="259045"/>
    <xdr:sp macro="" textlink="">
      <xdr:nvSpPr>
        <xdr:cNvPr id="353" name="【公営住宅】&#10;一人当たり面積該当値テキスト"/>
        <xdr:cNvSpPr txBox="1"/>
      </xdr:nvSpPr>
      <xdr:spPr>
        <a:xfrm>
          <a:off x="9258300" y="1429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134062</xdr:rowOff>
    </xdr:from>
    <xdr:to>
      <xdr:col>50</xdr:col>
      <xdr:colOff>165100</xdr:colOff>
      <xdr:row>86</xdr:row>
      <xdr:rowOff>64212</xdr:rowOff>
    </xdr:to>
    <xdr:sp macro="" textlink="">
      <xdr:nvSpPr>
        <xdr:cNvPr id="354" name="楕円 353"/>
        <xdr:cNvSpPr/>
      </xdr:nvSpPr>
      <xdr:spPr>
        <a:xfrm>
          <a:off x="8445500" y="143834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13412</xdr:rowOff>
    </xdr:from>
    <xdr:to>
      <xdr:col>55</xdr:col>
      <xdr:colOff>0</xdr:colOff>
      <xdr:row>86</xdr:row>
      <xdr:rowOff>13412</xdr:rowOff>
    </xdr:to>
    <xdr:cxnSp macro="">
      <xdr:nvCxnSpPr>
        <xdr:cNvPr id="355" name="直線コネクタ 354"/>
        <xdr:cNvCxnSpPr/>
      </xdr:nvCxnSpPr>
      <xdr:spPr>
        <a:xfrm>
          <a:off x="8496300" y="14430452"/>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134062</xdr:rowOff>
    </xdr:from>
    <xdr:to>
      <xdr:col>46</xdr:col>
      <xdr:colOff>38100</xdr:colOff>
      <xdr:row>86</xdr:row>
      <xdr:rowOff>64212</xdr:rowOff>
    </xdr:to>
    <xdr:sp macro="" textlink="">
      <xdr:nvSpPr>
        <xdr:cNvPr id="356" name="楕円 355"/>
        <xdr:cNvSpPr/>
      </xdr:nvSpPr>
      <xdr:spPr>
        <a:xfrm>
          <a:off x="7670800" y="143834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13412</xdr:rowOff>
    </xdr:from>
    <xdr:to>
      <xdr:col>50</xdr:col>
      <xdr:colOff>114300</xdr:colOff>
      <xdr:row>86</xdr:row>
      <xdr:rowOff>13412</xdr:rowOff>
    </xdr:to>
    <xdr:cxnSp macro="">
      <xdr:nvCxnSpPr>
        <xdr:cNvPr id="357" name="直線コネクタ 356"/>
        <xdr:cNvCxnSpPr/>
      </xdr:nvCxnSpPr>
      <xdr:spPr>
        <a:xfrm>
          <a:off x="7713980" y="1443045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134062</xdr:rowOff>
    </xdr:from>
    <xdr:to>
      <xdr:col>41</xdr:col>
      <xdr:colOff>101600</xdr:colOff>
      <xdr:row>86</xdr:row>
      <xdr:rowOff>64212</xdr:rowOff>
    </xdr:to>
    <xdr:sp macro="" textlink="">
      <xdr:nvSpPr>
        <xdr:cNvPr id="358" name="楕円 357"/>
        <xdr:cNvSpPr/>
      </xdr:nvSpPr>
      <xdr:spPr>
        <a:xfrm>
          <a:off x="6873240" y="143834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13412</xdr:rowOff>
    </xdr:from>
    <xdr:to>
      <xdr:col>45</xdr:col>
      <xdr:colOff>177800</xdr:colOff>
      <xdr:row>86</xdr:row>
      <xdr:rowOff>13412</xdr:rowOff>
    </xdr:to>
    <xdr:cxnSp macro="">
      <xdr:nvCxnSpPr>
        <xdr:cNvPr id="359" name="直線コネクタ 358"/>
        <xdr:cNvCxnSpPr/>
      </xdr:nvCxnSpPr>
      <xdr:spPr>
        <a:xfrm>
          <a:off x="6924040" y="1443045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134062</xdr:rowOff>
    </xdr:from>
    <xdr:to>
      <xdr:col>36</xdr:col>
      <xdr:colOff>165100</xdr:colOff>
      <xdr:row>86</xdr:row>
      <xdr:rowOff>64212</xdr:rowOff>
    </xdr:to>
    <xdr:sp macro="" textlink="">
      <xdr:nvSpPr>
        <xdr:cNvPr id="360" name="楕円 359"/>
        <xdr:cNvSpPr/>
      </xdr:nvSpPr>
      <xdr:spPr>
        <a:xfrm>
          <a:off x="6098540" y="143834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13412</xdr:rowOff>
    </xdr:from>
    <xdr:to>
      <xdr:col>41</xdr:col>
      <xdr:colOff>50800</xdr:colOff>
      <xdr:row>86</xdr:row>
      <xdr:rowOff>13412</xdr:rowOff>
    </xdr:to>
    <xdr:cxnSp macro="">
      <xdr:nvCxnSpPr>
        <xdr:cNvPr id="361" name="直線コネクタ 360"/>
        <xdr:cNvCxnSpPr/>
      </xdr:nvCxnSpPr>
      <xdr:spPr>
        <a:xfrm>
          <a:off x="6149340" y="1443045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84853</xdr:rowOff>
    </xdr:from>
    <xdr:ext cx="469744" cy="259045"/>
    <xdr:sp macro="" textlink="">
      <xdr:nvSpPr>
        <xdr:cNvPr id="362" name="n_1aveValue【公営住宅】&#10;一人当たり面積"/>
        <xdr:cNvSpPr txBox="1"/>
      </xdr:nvSpPr>
      <xdr:spPr>
        <a:xfrm>
          <a:off x="8271587" y="1399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88968</xdr:rowOff>
    </xdr:from>
    <xdr:ext cx="469744" cy="259045"/>
    <xdr:sp macro="" textlink="">
      <xdr:nvSpPr>
        <xdr:cNvPr id="363" name="n_2aveValue【公営住宅】&#10;一人当たり面積"/>
        <xdr:cNvSpPr txBox="1"/>
      </xdr:nvSpPr>
      <xdr:spPr>
        <a:xfrm>
          <a:off x="7509587" y="1400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93082</xdr:rowOff>
    </xdr:from>
    <xdr:ext cx="469744" cy="259045"/>
    <xdr:sp macro="" textlink="">
      <xdr:nvSpPr>
        <xdr:cNvPr id="364" name="n_3aveValue【公営住宅】&#10;一人当たり面積"/>
        <xdr:cNvSpPr txBox="1"/>
      </xdr:nvSpPr>
      <xdr:spPr>
        <a:xfrm>
          <a:off x="6712027" y="1400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89425</xdr:rowOff>
    </xdr:from>
    <xdr:ext cx="469744" cy="259045"/>
    <xdr:sp macro="" textlink="">
      <xdr:nvSpPr>
        <xdr:cNvPr id="365" name="n_4aveValue【公営住宅】&#10;一人当たり面積"/>
        <xdr:cNvSpPr txBox="1"/>
      </xdr:nvSpPr>
      <xdr:spPr>
        <a:xfrm>
          <a:off x="5937327" y="1400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55339</xdr:rowOff>
    </xdr:from>
    <xdr:ext cx="469744" cy="259045"/>
    <xdr:sp macro="" textlink="">
      <xdr:nvSpPr>
        <xdr:cNvPr id="366" name="n_1mainValue【公営住宅】&#10;一人当たり面積"/>
        <xdr:cNvSpPr txBox="1"/>
      </xdr:nvSpPr>
      <xdr:spPr>
        <a:xfrm>
          <a:off x="8271587" y="14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55339</xdr:rowOff>
    </xdr:from>
    <xdr:ext cx="469744" cy="259045"/>
    <xdr:sp macro="" textlink="">
      <xdr:nvSpPr>
        <xdr:cNvPr id="367" name="n_2mainValue【公営住宅】&#10;一人当たり面積"/>
        <xdr:cNvSpPr txBox="1"/>
      </xdr:nvSpPr>
      <xdr:spPr>
        <a:xfrm>
          <a:off x="7509587" y="14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55339</xdr:rowOff>
    </xdr:from>
    <xdr:ext cx="469744" cy="259045"/>
    <xdr:sp macro="" textlink="">
      <xdr:nvSpPr>
        <xdr:cNvPr id="368" name="n_3mainValue【公営住宅】&#10;一人当たり面積"/>
        <xdr:cNvSpPr txBox="1"/>
      </xdr:nvSpPr>
      <xdr:spPr>
        <a:xfrm>
          <a:off x="6712027" y="14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55339</xdr:rowOff>
    </xdr:from>
    <xdr:ext cx="469744" cy="259045"/>
    <xdr:sp macro="" textlink="">
      <xdr:nvSpPr>
        <xdr:cNvPr id="369" name="n_4mainValue【公営住宅】&#10;一人当たり面積"/>
        <xdr:cNvSpPr txBox="1"/>
      </xdr:nvSpPr>
      <xdr:spPr>
        <a:xfrm>
          <a:off x="5937327" y="14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7" name="直線コネクタ 396"/>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8" name="テキスト ボックス 397"/>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9" name="直線コネクタ 398"/>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0" name="テキスト ボックス 399"/>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1" name="直線コネクタ 400"/>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2" name="テキスト ボックス 401"/>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3" name="直線コネクタ 402"/>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4" name="テキスト ボックス 403"/>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21336</xdr:rowOff>
    </xdr:to>
    <xdr:cxnSp macro="">
      <xdr:nvCxnSpPr>
        <xdr:cNvPr id="408" name="直線コネクタ 407"/>
        <xdr:cNvCxnSpPr/>
      </xdr:nvCxnSpPr>
      <xdr:spPr>
        <a:xfrm flipV="1">
          <a:off x="14375764" y="5860542"/>
          <a:ext cx="0" cy="120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25163</xdr:rowOff>
    </xdr:from>
    <xdr:ext cx="405111" cy="259045"/>
    <xdr:sp macro="" textlink="">
      <xdr:nvSpPr>
        <xdr:cNvPr id="409" name="【認定こども園・幼稚園・保育所】&#10;有形固定資産減価償却率最小値テキスト"/>
        <xdr:cNvSpPr txBox="1"/>
      </xdr:nvSpPr>
      <xdr:spPr>
        <a:xfrm>
          <a:off x="14414500" y="706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21336</xdr:rowOff>
    </xdr:from>
    <xdr:to>
      <xdr:col>86</xdr:col>
      <xdr:colOff>25400</xdr:colOff>
      <xdr:row>42</xdr:row>
      <xdr:rowOff>21336</xdr:rowOff>
    </xdr:to>
    <xdr:cxnSp macro="">
      <xdr:nvCxnSpPr>
        <xdr:cNvPr id="410" name="直線コネクタ 409"/>
        <xdr:cNvCxnSpPr/>
      </xdr:nvCxnSpPr>
      <xdr:spPr>
        <a:xfrm>
          <a:off x="14287500" y="70622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411" name="【認定こども園・幼稚園・保育所】&#10;有形固定資産減価償却率最大値テキスト"/>
        <xdr:cNvSpPr txBox="1"/>
      </xdr:nvSpPr>
      <xdr:spPr>
        <a:xfrm>
          <a:off x="14414500" y="563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412" name="直線コネクタ 411"/>
        <xdr:cNvCxnSpPr/>
      </xdr:nvCxnSpPr>
      <xdr:spPr>
        <a:xfrm>
          <a:off x="14287500" y="58605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77995</xdr:rowOff>
    </xdr:from>
    <xdr:ext cx="405111" cy="259045"/>
    <xdr:sp macro="" textlink="">
      <xdr:nvSpPr>
        <xdr:cNvPr id="413" name="【認定こども園・幼稚園・保育所】&#10;有形固定資産減価償却率平均値テキスト"/>
        <xdr:cNvSpPr txBox="1"/>
      </xdr:nvSpPr>
      <xdr:spPr>
        <a:xfrm>
          <a:off x="14414500" y="62806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55118</xdr:rowOff>
    </xdr:from>
    <xdr:to>
      <xdr:col>85</xdr:col>
      <xdr:colOff>177800</xdr:colOff>
      <xdr:row>38</xdr:row>
      <xdr:rowOff>156718</xdr:rowOff>
    </xdr:to>
    <xdr:sp macro="" textlink="">
      <xdr:nvSpPr>
        <xdr:cNvPr id="414" name="フローチャート: 判断 413"/>
        <xdr:cNvSpPr/>
      </xdr:nvSpPr>
      <xdr:spPr>
        <a:xfrm>
          <a:off x="14325600" y="642543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87122</xdr:rowOff>
    </xdr:from>
    <xdr:to>
      <xdr:col>81</xdr:col>
      <xdr:colOff>101600</xdr:colOff>
      <xdr:row>39</xdr:row>
      <xdr:rowOff>17272</xdr:rowOff>
    </xdr:to>
    <xdr:sp macro="" textlink="">
      <xdr:nvSpPr>
        <xdr:cNvPr id="415" name="フローチャート: 判断 414"/>
        <xdr:cNvSpPr/>
      </xdr:nvSpPr>
      <xdr:spPr>
        <a:xfrm>
          <a:off x="13578840" y="64574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416" name="フローチャート: 判断 415"/>
        <xdr:cNvSpPr/>
      </xdr:nvSpPr>
      <xdr:spPr>
        <a:xfrm>
          <a:off x="1280414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32258</xdr:rowOff>
    </xdr:from>
    <xdr:to>
      <xdr:col>72</xdr:col>
      <xdr:colOff>38100</xdr:colOff>
      <xdr:row>38</xdr:row>
      <xdr:rowOff>133858</xdr:rowOff>
    </xdr:to>
    <xdr:sp macro="" textlink="">
      <xdr:nvSpPr>
        <xdr:cNvPr id="417" name="フローチャート: 判断 416"/>
        <xdr:cNvSpPr/>
      </xdr:nvSpPr>
      <xdr:spPr>
        <a:xfrm>
          <a:off x="12029440" y="64025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27686</xdr:rowOff>
    </xdr:from>
    <xdr:to>
      <xdr:col>67</xdr:col>
      <xdr:colOff>101600</xdr:colOff>
      <xdr:row>38</xdr:row>
      <xdr:rowOff>129286</xdr:rowOff>
    </xdr:to>
    <xdr:sp macro="" textlink="">
      <xdr:nvSpPr>
        <xdr:cNvPr id="418" name="フローチャート: 判断 417"/>
        <xdr:cNvSpPr/>
      </xdr:nvSpPr>
      <xdr:spPr>
        <a:xfrm>
          <a:off x="11231880" y="63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93980</xdr:rowOff>
    </xdr:from>
    <xdr:to>
      <xdr:col>85</xdr:col>
      <xdr:colOff>177800</xdr:colOff>
      <xdr:row>41</xdr:row>
      <xdr:rowOff>24130</xdr:rowOff>
    </xdr:to>
    <xdr:sp macro="" textlink="">
      <xdr:nvSpPr>
        <xdr:cNvPr id="424" name="楕円 423"/>
        <xdr:cNvSpPr/>
      </xdr:nvSpPr>
      <xdr:spPr>
        <a:xfrm>
          <a:off x="14325600" y="67995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72407</xdr:rowOff>
    </xdr:from>
    <xdr:ext cx="405111" cy="259045"/>
    <xdr:sp macro="" textlink="">
      <xdr:nvSpPr>
        <xdr:cNvPr id="425" name="【認定こども園・幼稚園・保育所】&#10;有形固定資産減価償却率該当値テキスト"/>
        <xdr:cNvSpPr txBox="1"/>
      </xdr:nvSpPr>
      <xdr:spPr>
        <a:xfrm>
          <a:off x="14414500" y="677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55118</xdr:rowOff>
    </xdr:from>
    <xdr:to>
      <xdr:col>81</xdr:col>
      <xdr:colOff>101600</xdr:colOff>
      <xdr:row>40</xdr:row>
      <xdr:rowOff>156718</xdr:rowOff>
    </xdr:to>
    <xdr:sp macro="" textlink="">
      <xdr:nvSpPr>
        <xdr:cNvPr id="426" name="楕円 425"/>
        <xdr:cNvSpPr/>
      </xdr:nvSpPr>
      <xdr:spPr>
        <a:xfrm>
          <a:off x="13578840" y="676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105918</xdr:rowOff>
    </xdr:from>
    <xdr:to>
      <xdr:col>85</xdr:col>
      <xdr:colOff>127000</xdr:colOff>
      <xdr:row>40</xdr:row>
      <xdr:rowOff>144780</xdr:rowOff>
    </xdr:to>
    <xdr:cxnSp macro="">
      <xdr:nvCxnSpPr>
        <xdr:cNvPr id="427" name="直線コネクタ 426"/>
        <xdr:cNvCxnSpPr/>
      </xdr:nvCxnSpPr>
      <xdr:spPr>
        <a:xfrm>
          <a:off x="13629640" y="6811518"/>
          <a:ext cx="74676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11684</xdr:rowOff>
    </xdr:from>
    <xdr:to>
      <xdr:col>76</xdr:col>
      <xdr:colOff>165100</xdr:colOff>
      <xdr:row>40</xdr:row>
      <xdr:rowOff>113284</xdr:rowOff>
    </xdr:to>
    <xdr:sp macro="" textlink="">
      <xdr:nvSpPr>
        <xdr:cNvPr id="428" name="楕円 427"/>
        <xdr:cNvSpPr/>
      </xdr:nvSpPr>
      <xdr:spPr>
        <a:xfrm>
          <a:off x="12804140" y="671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62484</xdr:rowOff>
    </xdr:from>
    <xdr:to>
      <xdr:col>81</xdr:col>
      <xdr:colOff>50800</xdr:colOff>
      <xdr:row>40</xdr:row>
      <xdr:rowOff>105918</xdr:rowOff>
    </xdr:to>
    <xdr:cxnSp macro="">
      <xdr:nvCxnSpPr>
        <xdr:cNvPr id="429" name="直線コネクタ 428"/>
        <xdr:cNvCxnSpPr/>
      </xdr:nvCxnSpPr>
      <xdr:spPr>
        <a:xfrm>
          <a:off x="12854940" y="6768084"/>
          <a:ext cx="7747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141986</xdr:rowOff>
    </xdr:from>
    <xdr:to>
      <xdr:col>72</xdr:col>
      <xdr:colOff>38100</xdr:colOff>
      <xdr:row>40</xdr:row>
      <xdr:rowOff>72136</xdr:rowOff>
    </xdr:to>
    <xdr:sp macro="" textlink="">
      <xdr:nvSpPr>
        <xdr:cNvPr id="430" name="楕円 429"/>
        <xdr:cNvSpPr/>
      </xdr:nvSpPr>
      <xdr:spPr>
        <a:xfrm>
          <a:off x="12029440" y="66799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21336</xdr:rowOff>
    </xdr:from>
    <xdr:to>
      <xdr:col>76</xdr:col>
      <xdr:colOff>114300</xdr:colOff>
      <xdr:row>40</xdr:row>
      <xdr:rowOff>62484</xdr:rowOff>
    </xdr:to>
    <xdr:cxnSp macro="">
      <xdr:nvCxnSpPr>
        <xdr:cNvPr id="431" name="直線コネクタ 430"/>
        <xdr:cNvCxnSpPr/>
      </xdr:nvCxnSpPr>
      <xdr:spPr>
        <a:xfrm>
          <a:off x="12072620" y="6726936"/>
          <a:ext cx="7823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169418</xdr:rowOff>
    </xdr:from>
    <xdr:to>
      <xdr:col>67</xdr:col>
      <xdr:colOff>101600</xdr:colOff>
      <xdr:row>39</xdr:row>
      <xdr:rowOff>99568</xdr:rowOff>
    </xdr:to>
    <xdr:sp macro="" textlink="">
      <xdr:nvSpPr>
        <xdr:cNvPr id="432" name="楕円 431"/>
        <xdr:cNvSpPr/>
      </xdr:nvSpPr>
      <xdr:spPr>
        <a:xfrm>
          <a:off x="11231880" y="65397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48768</xdr:rowOff>
    </xdr:from>
    <xdr:to>
      <xdr:col>71</xdr:col>
      <xdr:colOff>177800</xdr:colOff>
      <xdr:row>40</xdr:row>
      <xdr:rowOff>21336</xdr:rowOff>
    </xdr:to>
    <xdr:cxnSp macro="">
      <xdr:nvCxnSpPr>
        <xdr:cNvPr id="433" name="直線コネクタ 432"/>
        <xdr:cNvCxnSpPr/>
      </xdr:nvCxnSpPr>
      <xdr:spPr>
        <a:xfrm>
          <a:off x="11282680" y="6586728"/>
          <a:ext cx="789940" cy="14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33799</xdr:rowOff>
    </xdr:from>
    <xdr:ext cx="405111" cy="259045"/>
    <xdr:sp macro="" textlink="">
      <xdr:nvSpPr>
        <xdr:cNvPr id="434" name="n_1aveValue【認定こども園・幼稚園・保育所】&#10;有形固定資産減価償却率"/>
        <xdr:cNvSpPr txBox="1"/>
      </xdr:nvSpPr>
      <xdr:spPr>
        <a:xfrm>
          <a:off x="13437244" y="6236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154957</xdr:rowOff>
    </xdr:from>
    <xdr:ext cx="405111" cy="259045"/>
    <xdr:sp macro="" textlink="">
      <xdr:nvSpPr>
        <xdr:cNvPr id="435" name="n_2aveValue【認定こども園・幼稚園・保育所】&#10;有形固定資産減価償却率"/>
        <xdr:cNvSpPr txBox="1"/>
      </xdr:nvSpPr>
      <xdr:spPr>
        <a:xfrm>
          <a:off x="126752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150385</xdr:rowOff>
    </xdr:from>
    <xdr:ext cx="405111" cy="259045"/>
    <xdr:sp macro="" textlink="">
      <xdr:nvSpPr>
        <xdr:cNvPr id="436" name="n_3aveValue【認定こども園・幼稚園・保育所】&#10;有形固定資産減価償却率"/>
        <xdr:cNvSpPr txBox="1"/>
      </xdr:nvSpPr>
      <xdr:spPr>
        <a:xfrm>
          <a:off x="11900544" y="618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145813</xdr:rowOff>
    </xdr:from>
    <xdr:ext cx="405111" cy="259045"/>
    <xdr:sp macro="" textlink="">
      <xdr:nvSpPr>
        <xdr:cNvPr id="437" name="n_4aveValue【認定こども園・幼稚園・保育所】&#10;有形固定資産減価償却率"/>
        <xdr:cNvSpPr txBox="1"/>
      </xdr:nvSpPr>
      <xdr:spPr>
        <a:xfrm>
          <a:off x="11102984" y="618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147845</xdr:rowOff>
    </xdr:from>
    <xdr:ext cx="405111" cy="259045"/>
    <xdr:sp macro="" textlink="">
      <xdr:nvSpPr>
        <xdr:cNvPr id="438" name="n_1mainValue【認定こども園・幼稚園・保育所】&#10;有形固定資産減価償却率"/>
        <xdr:cNvSpPr txBox="1"/>
      </xdr:nvSpPr>
      <xdr:spPr>
        <a:xfrm>
          <a:off x="13437244" y="685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104411</xdr:rowOff>
    </xdr:from>
    <xdr:ext cx="405111" cy="259045"/>
    <xdr:sp macro="" textlink="">
      <xdr:nvSpPr>
        <xdr:cNvPr id="439" name="n_2mainValue【認定こども園・幼稚園・保育所】&#10;有形固定資産減価償却率"/>
        <xdr:cNvSpPr txBox="1"/>
      </xdr:nvSpPr>
      <xdr:spPr>
        <a:xfrm>
          <a:off x="12675244" y="681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63263</xdr:rowOff>
    </xdr:from>
    <xdr:ext cx="405111" cy="259045"/>
    <xdr:sp macro="" textlink="">
      <xdr:nvSpPr>
        <xdr:cNvPr id="440" name="n_3mainValue【認定こども園・幼稚園・保育所】&#10;有形固定資産減価償却率"/>
        <xdr:cNvSpPr txBox="1"/>
      </xdr:nvSpPr>
      <xdr:spPr>
        <a:xfrm>
          <a:off x="11900544" y="6768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90695</xdr:rowOff>
    </xdr:from>
    <xdr:ext cx="405111" cy="259045"/>
    <xdr:sp macro="" textlink="">
      <xdr:nvSpPr>
        <xdr:cNvPr id="441" name="n_4mainValue【認定こども園・幼稚園・保育所】&#10;有形固定資産減価償却率"/>
        <xdr:cNvSpPr txBox="1"/>
      </xdr:nvSpPr>
      <xdr:spPr>
        <a:xfrm>
          <a:off x="11102984" y="662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2" name="直線コネクタ 451"/>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3" name="テキスト ボックス 452"/>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4" name="直線コネクタ 453"/>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5" name="テキスト ボックス 454"/>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6" name="直線コネクタ 455"/>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57" name="テキスト ボックス 456"/>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8" name="直線コネクタ 457"/>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9" name="テキスト ボックス 458"/>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0" name="直線コネクタ 459"/>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1" name="テキスト ボックス 460"/>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2"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142494</xdr:rowOff>
    </xdr:from>
    <xdr:to>
      <xdr:col>116</xdr:col>
      <xdr:colOff>62864</xdr:colOff>
      <xdr:row>41</xdr:row>
      <xdr:rowOff>78486</xdr:rowOff>
    </xdr:to>
    <xdr:cxnSp macro="">
      <xdr:nvCxnSpPr>
        <xdr:cNvPr id="463" name="直線コネクタ 462"/>
        <xdr:cNvCxnSpPr/>
      </xdr:nvCxnSpPr>
      <xdr:spPr>
        <a:xfrm flipV="1">
          <a:off x="19509104" y="5674614"/>
          <a:ext cx="0" cy="127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64" name="【認定こども園・幼稚園・保育所】&#10;一人当たり面積最小値テキスト"/>
        <xdr:cNvSpPr txBox="1"/>
      </xdr:nvSpPr>
      <xdr:spPr>
        <a:xfrm>
          <a:off x="19547840" y="695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65" name="直線コネクタ 464"/>
        <xdr:cNvCxnSpPr/>
      </xdr:nvCxnSpPr>
      <xdr:spPr>
        <a:xfrm>
          <a:off x="19443700" y="6951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89171</xdr:rowOff>
    </xdr:from>
    <xdr:ext cx="469744" cy="259045"/>
    <xdr:sp macro="" textlink="">
      <xdr:nvSpPr>
        <xdr:cNvPr id="466" name="【認定こども園・幼稚園・保育所】&#10;一人当たり面積最大値テキスト"/>
        <xdr:cNvSpPr txBox="1"/>
      </xdr:nvSpPr>
      <xdr:spPr>
        <a:xfrm>
          <a:off x="19547840" y="545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142494</xdr:rowOff>
    </xdr:from>
    <xdr:to>
      <xdr:col>116</xdr:col>
      <xdr:colOff>152400</xdr:colOff>
      <xdr:row>33</xdr:row>
      <xdr:rowOff>142494</xdr:rowOff>
    </xdr:to>
    <xdr:cxnSp macro="">
      <xdr:nvCxnSpPr>
        <xdr:cNvPr id="467" name="直線コネクタ 466"/>
        <xdr:cNvCxnSpPr/>
      </xdr:nvCxnSpPr>
      <xdr:spPr>
        <a:xfrm>
          <a:off x="19443700" y="56746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164863</xdr:rowOff>
    </xdr:from>
    <xdr:ext cx="469744" cy="259045"/>
    <xdr:sp macro="" textlink="">
      <xdr:nvSpPr>
        <xdr:cNvPr id="468" name="【認定こども園・幼稚園・保育所】&#10;一人当たり面積平均値テキスト"/>
        <xdr:cNvSpPr txBox="1"/>
      </xdr:nvSpPr>
      <xdr:spPr>
        <a:xfrm>
          <a:off x="19547840" y="6535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141986</xdr:rowOff>
    </xdr:from>
    <xdr:to>
      <xdr:col>116</xdr:col>
      <xdr:colOff>114300</xdr:colOff>
      <xdr:row>40</xdr:row>
      <xdr:rowOff>72136</xdr:rowOff>
    </xdr:to>
    <xdr:sp macro="" textlink="">
      <xdr:nvSpPr>
        <xdr:cNvPr id="469" name="フローチャート: 判断 468"/>
        <xdr:cNvSpPr/>
      </xdr:nvSpPr>
      <xdr:spPr>
        <a:xfrm>
          <a:off x="19458940" y="667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151130</xdr:rowOff>
    </xdr:from>
    <xdr:to>
      <xdr:col>112</xdr:col>
      <xdr:colOff>38100</xdr:colOff>
      <xdr:row>40</xdr:row>
      <xdr:rowOff>81280</xdr:rowOff>
    </xdr:to>
    <xdr:sp macro="" textlink="">
      <xdr:nvSpPr>
        <xdr:cNvPr id="470" name="フローチャート: 判断 469"/>
        <xdr:cNvSpPr/>
      </xdr:nvSpPr>
      <xdr:spPr>
        <a:xfrm>
          <a:off x="18735040" y="66890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151130</xdr:rowOff>
    </xdr:from>
    <xdr:to>
      <xdr:col>107</xdr:col>
      <xdr:colOff>101600</xdr:colOff>
      <xdr:row>40</xdr:row>
      <xdr:rowOff>81280</xdr:rowOff>
    </xdr:to>
    <xdr:sp macro="" textlink="">
      <xdr:nvSpPr>
        <xdr:cNvPr id="471" name="フローチャート: 判断 470"/>
        <xdr:cNvSpPr/>
      </xdr:nvSpPr>
      <xdr:spPr>
        <a:xfrm>
          <a:off x="17937480" y="6689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146558</xdr:rowOff>
    </xdr:from>
    <xdr:to>
      <xdr:col>102</xdr:col>
      <xdr:colOff>165100</xdr:colOff>
      <xdr:row>40</xdr:row>
      <xdr:rowOff>76708</xdr:rowOff>
    </xdr:to>
    <xdr:sp macro="" textlink="">
      <xdr:nvSpPr>
        <xdr:cNvPr id="472" name="フローチャート: 判断 471"/>
        <xdr:cNvSpPr/>
      </xdr:nvSpPr>
      <xdr:spPr>
        <a:xfrm>
          <a:off x="17162780" y="6684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137414</xdr:rowOff>
    </xdr:from>
    <xdr:to>
      <xdr:col>98</xdr:col>
      <xdr:colOff>38100</xdr:colOff>
      <xdr:row>40</xdr:row>
      <xdr:rowOff>67564</xdr:rowOff>
    </xdr:to>
    <xdr:sp macro="" textlink="">
      <xdr:nvSpPr>
        <xdr:cNvPr id="473" name="フローチャート: 判断 472"/>
        <xdr:cNvSpPr/>
      </xdr:nvSpPr>
      <xdr:spPr>
        <a:xfrm>
          <a:off x="16388080" y="66753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4" name="テキスト ボックス 473"/>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5" name="テキスト ボックス 474"/>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6" name="テキスト ボックス 475"/>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7" name="テキスト ボックス 476"/>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8" name="テキスト ボックス 477"/>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139700</xdr:rowOff>
    </xdr:from>
    <xdr:to>
      <xdr:col>116</xdr:col>
      <xdr:colOff>114300</xdr:colOff>
      <xdr:row>41</xdr:row>
      <xdr:rowOff>69850</xdr:rowOff>
    </xdr:to>
    <xdr:sp macro="" textlink="">
      <xdr:nvSpPr>
        <xdr:cNvPr id="479" name="楕円 478"/>
        <xdr:cNvSpPr/>
      </xdr:nvSpPr>
      <xdr:spPr>
        <a:xfrm>
          <a:off x="19458940" y="684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54627</xdr:rowOff>
    </xdr:from>
    <xdr:ext cx="469744" cy="259045"/>
    <xdr:sp macro="" textlink="">
      <xdr:nvSpPr>
        <xdr:cNvPr id="480" name="【認定こども園・幼稚園・保育所】&#10;一人当たり面積該当値テキスト"/>
        <xdr:cNvSpPr txBox="1"/>
      </xdr:nvSpPr>
      <xdr:spPr>
        <a:xfrm>
          <a:off x="19547840"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139700</xdr:rowOff>
    </xdr:from>
    <xdr:to>
      <xdr:col>112</xdr:col>
      <xdr:colOff>38100</xdr:colOff>
      <xdr:row>41</xdr:row>
      <xdr:rowOff>69850</xdr:rowOff>
    </xdr:to>
    <xdr:sp macro="" textlink="">
      <xdr:nvSpPr>
        <xdr:cNvPr id="481" name="楕円 480"/>
        <xdr:cNvSpPr/>
      </xdr:nvSpPr>
      <xdr:spPr>
        <a:xfrm>
          <a:off x="18735040" y="6845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19050</xdr:rowOff>
    </xdr:from>
    <xdr:to>
      <xdr:col>116</xdr:col>
      <xdr:colOff>63500</xdr:colOff>
      <xdr:row>41</xdr:row>
      <xdr:rowOff>19050</xdr:rowOff>
    </xdr:to>
    <xdr:cxnSp macro="">
      <xdr:nvCxnSpPr>
        <xdr:cNvPr id="482" name="直線コネクタ 481"/>
        <xdr:cNvCxnSpPr/>
      </xdr:nvCxnSpPr>
      <xdr:spPr>
        <a:xfrm>
          <a:off x="18778220" y="689229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139700</xdr:rowOff>
    </xdr:from>
    <xdr:to>
      <xdr:col>107</xdr:col>
      <xdr:colOff>101600</xdr:colOff>
      <xdr:row>41</xdr:row>
      <xdr:rowOff>69850</xdr:rowOff>
    </xdr:to>
    <xdr:sp macro="" textlink="">
      <xdr:nvSpPr>
        <xdr:cNvPr id="483" name="楕円 482"/>
        <xdr:cNvSpPr/>
      </xdr:nvSpPr>
      <xdr:spPr>
        <a:xfrm>
          <a:off x="17937480" y="684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19050</xdr:rowOff>
    </xdr:from>
    <xdr:to>
      <xdr:col>111</xdr:col>
      <xdr:colOff>177800</xdr:colOff>
      <xdr:row>41</xdr:row>
      <xdr:rowOff>19050</xdr:rowOff>
    </xdr:to>
    <xdr:cxnSp macro="">
      <xdr:nvCxnSpPr>
        <xdr:cNvPr id="484" name="直線コネクタ 483"/>
        <xdr:cNvCxnSpPr/>
      </xdr:nvCxnSpPr>
      <xdr:spPr>
        <a:xfrm>
          <a:off x="17988280" y="68922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139700</xdr:rowOff>
    </xdr:from>
    <xdr:to>
      <xdr:col>102</xdr:col>
      <xdr:colOff>165100</xdr:colOff>
      <xdr:row>41</xdr:row>
      <xdr:rowOff>69850</xdr:rowOff>
    </xdr:to>
    <xdr:sp macro="" textlink="">
      <xdr:nvSpPr>
        <xdr:cNvPr id="485" name="楕円 484"/>
        <xdr:cNvSpPr/>
      </xdr:nvSpPr>
      <xdr:spPr>
        <a:xfrm>
          <a:off x="17162780" y="684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19050</xdr:rowOff>
    </xdr:from>
    <xdr:to>
      <xdr:col>107</xdr:col>
      <xdr:colOff>50800</xdr:colOff>
      <xdr:row>41</xdr:row>
      <xdr:rowOff>19050</xdr:rowOff>
    </xdr:to>
    <xdr:cxnSp macro="">
      <xdr:nvCxnSpPr>
        <xdr:cNvPr id="486" name="直線コネクタ 485"/>
        <xdr:cNvCxnSpPr/>
      </xdr:nvCxnSpPr>
      <xdr:spPr>
        <a:xfrm>
          <a:off x="17213580" y="68922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121412</xdr:rowOff>
    </xdr:from>
    <xdr:to>
      <xdr:col>98</xdr:col>
      <xdr:colOff>38100</xdr:colOff>
      <xdr:row>41</xdr:row>
      <xdr:rowOff>51562</xdr:rowOff>
    </xdr:to>
    <xdr:sp macro="" textlink="">
      <xdr:nvSpPr>
        <xdr:cNvPr id="487" name="楕円 486"/>
        <xdr:cNvSpPr/>
      </xdr:nvSpPr>
      <xdr:spPr>
        <a:xfrm>
          <a:off x="16388080" y="68270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762</xdr:rowOff>
    </xdr:from>
    <xdr:to>
      <xdr:col>102</xdr:col>
      <xdr:colOff>114300</xdr:colOff>
      <xdr:row>41</xdr:row>
      <xdr:rowOff>19050</xdr:rowOff>
    </xdr:to>
    <xdr:cxnSp macro="">
      <xdr:nvCxnSpPr>
        <xdr:cNvPr id="488" name="直線コネクタ 487"/>
        <xdr:cNvCxnSpPr/>
      </xdr:nvCxnSpPr>
      <xdr:spPr>
        <a:xfrm>
          <a:off x="16431260" y="6874002"/>
          <a:ext cx="78232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97807</xdr:rowOff>
    </xdr:from>
    <xdr:ext cx="469744" cy="259045"/>
    <xdr:sp macro="" textlink="">
      <xdr:nvSpPr>
        <xdr:cNvPr id="489" name="n_1aveValue【認定こども園・幼稚園・保育所】&#10;一人当たり面積"/>
        <xdr:cNvSpPr txBox="1"/>
      </xdr:nvSpPr>
      <xdr:spPr>
        <a:xfrm>
          <a:off x="185611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97807</xdr:rowOff>
    </xdr:from>
    <xdr:ext cx="469744" cy="259045"/>
    <xdr:sp macro="" textlink="">
      <xdr:nvSpPr>
        <xdr:cNvPr id="490" name="n_2aveValue【認定こども園・幼稚園・保育所】&#10;一人当たり面積"/>
        <xdr:cNvSpPr txBox="1"/>
      </xdr:nvSpPr>
      <xdr:spPr>
        <a:xfrm>
          <a:off x="1777626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93235</xdr:rowOff>
    </xdr:from>
    <xdr:ext cx="469744" cy="259045"/>
    <xdr:sp macro="" textlink="">
      <xdr:nvSpPr>
        <xdr:cNvPr id="491" name="n_3aveValue【認定こども園・幼稚園・保育所】&#10;一人当たり面積"/>
        <xdr:cNvSpPr txBox="1"/>
      </xdr:nvSpPr>
      <xdr:spPr>
        <a:xfrm>
          <a:off x="17001567" y="646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84091</xdr:rowOff>
    </xdr:from>
    <xdr:ext cx="469744" cy="259045"/>
    <xdr:sp macro="" textlink="">
      <xdr:nvSpPr>
        <xdr:cNvPr id="492" name="n_4aveValue【認定こども園・幼稚園・保育所】&#10;一人当たり面積"/>
        <xdr:cNvSpPr txBox="1"/>
      </xdr:nvSpPr>
      <xdr:spPr>
        <a:xfrm>
          <a:off x="16226867" y="645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60977</xdr:rowOff>
    </xdr:from>
    <xdr:ext cx="469744" cy="259045"/>
    <xdr:sp macro="" textlink="">
      <xdr:nvSpPr>
        <xdr:cNvPr id="493" name="n_1mainValue【認定こども園・幼稚園・保育所】&#10;一人当たり面積"/>
        <xdr:cNvSpPr txBox="1"/>
      </xdr:nvSpPr>
      <xdr:spPr>
        <a:xfrm>
          <a:off x="185611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60977</xdr:rowOff>
    </xdr:from>
    <xdr:ext cx="469744" cy="259045"/>
    <xdr:sp macro="" textlink="">
      <xdr:nvSpPr>
        <xdr:cNvPr id="494" name="n_2mainValue【認定こども園・幼稚園・保育所】&#10;一人当たり面積"/>
        <xdr:cNvSpPr txBox="1"/>
      </xdr:nvSpPr>
      <xdr:spPr>
        <a:xfrm>
          <a:off x="1777626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60977</xdr:rowOff>
    </xdr:from>
    <xdr:ext cx="469744" cy="259045"/>
    <xdr:sp macro="" textlink="">
      <xdr:nvSpPr>
        <xdr:cNvPr id="495" name="n_3mainValue【認定こども園・幼稚園・保育所】&#10;一人当たり面積"/>
        <xdr:cNvSpPr txBox="1"/>
      </xdr:nvSpPr>
      <xdr:spPr>
        <a:xfrm>
          <a:off x="1700156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42689</xdr:rowOff>
    </xdr:from>
    <xdr:ext cx="469744" cy="259045"/>
    <xdr:sp macro="" textlink="">
      <xdr:nvSpPr>
        <xdr:cNvPr id="496" name="n_4mainValue【認定こども園・幼稚園・保育所】&#10;一人当たり面積"/>
        <xdr:cNvSpPr txBox="1"/>
      </xdr:nvSpPr>
      <xdr:spPr>
        <a:xfrm>
          <a:off x="16226867" y="691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7" name="正方形/長方形 496"/>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8" name="正方形/長方形 497"/>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9" name="正方形/長方形 498"/>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0" name="正方形/長方形 499"/>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1" name="正方形/長方形 500"/>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2" name="正方形/長方形 501"/>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3" name="正方形/長方形 502"/>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4" name="正方形/長方形 503"/>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5" name="テキスト ボックス 504"/>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6" name="直線コネクタ 505"/>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7" name="テキスト ボックス 506"/>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08" name="直線コネクタ 507"/>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09" name="テキスト ボックス 508"/>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0" name="直線コネクタ 509"/>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1" name="テキスト ボックス 510"/>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2" name="直線コネクタ 511"/>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3" name="テキスト ボックス 512"/>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4" name="直線コネクタ 513"/>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5" name="テキスト ボックス 514"/>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6" name="直線コネクタ 515"/>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7" name="テキスト ボックス 516"/>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8"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139446</xdr:rowOff>
    </xdr:from>
    <xdr:to>
      <xdr:col>85</xdr:col>
      <xdr:colOff>126364</xdr:colOff>
      <xdr:row>62</xdr:row>
      <xdr:rowOff>144018</xdr:rowOff>
    </xdr:to>
    <xdr:cxnSp macro="">
      <xdr:nvCxnSpPr>
        <xdr:cNvPr id="519" name="直線コネクタ 518"/>
        <xdr:cNvCxnSpPr/>
      </xdr:nvCxnSpPr>
      <xdr:spPr>
        <a:xfrm flipV="1">
          <a:off x="14375764" y="9359646"/>
          <a:ext cx="0" cy="1178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147845</xdr:rowOff>
    </xdr:from>
    <xdr:ext cx="405111" cy="259045"/>
    <xdr:sp macro="" textlink="">
      <xdr:nvSpPr>
        <xdr:cNvPr id="520" name="【学校施設】&#10;有形固定資産減価償却率最小値テキスト"/>
        <xdr:cNvSpPr txBox="1"/>
      </xdr:nvSpPr>
      <xdr:spPr>
        <a:xfrm>
          <a:off x="14414500" y="10541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144018</xdr:rowOff>
    </xdr:from>
    <xdr:to>
      <xdr:col>86</xdr:col>
      <xdr:colOff>25400</xdr:colOff>
      <xdr:row>62</xdr:row>
      <xdr:rowOff>144018</xdr:rowOff>
    </xdr:to>
    <xdr:cxnSp macro="">
      <xdr:nvCxnSpPr>
        <xdr:cNvPr id="521" name="直線コネクタ 520"/>
        <xdr:cNvCxnSpPr/>
      </xdr:nvCxnSpPr>
      <xdr:spPr>
        <a:xfrm>
          <a:off x="14287500" y="105376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86123</xdr:rowOff>
    </xdr:from>
    <xdr:ext cx="405111" cy="259045"/>
    <xdr:sp macro="" textlink="">
      <xdr:nvSpPr>
        <xdr:cNvPr id="522" name="【学校施設】&#10;有形固定資産減価償却率最大値テキスト"/>
        <xdr:cNvSpPr txBox="1"/>
      </xdr:nvSpPr>
      <xdr:spPr>
        <a:xfrm>
          <a:off x="14414500" y="9138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139446</xdr:rowOff>
    </xdr:from>
    <xdr:to>
      <xdr:col>86</xdr:col>
      <xdr:colOff>25400</xdr:colOff>
      <xdr:row>55</xdr:row>
      <xdr:rowOff>139446</xdr:rowOff>
    </xdr:to>
    <xdr:cxnSp macro="">
      <xdr:nvCxnSpPr>
        <xdr:cNvPr id="523" name="直線コネクタ 522"/>
        <xdr:cNvCxnSpPr/>
      </xdr:nvCxnSpPr>
      <xdr:spPr>
        <a:xfrm>
          <a:off x="14287500" y="93596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58945</xdr:rowOff>
    </xdr:from>
    <xdr:ext cx="405111" cy="259045"/>
    <xdr:sp macro="" textlink="">
      <xdr:nvSpPr>
        <xdr:cNvPr id="524" name="【学校施設】&#10;有形固定資産減価償却率平均値テキスト"/>
        <xdr:cNvSpPr txBox="1"/>
      </xdr:nvSpPr>
      <xdr:spPr>
        <a:xfrm>
          <a:off x="14414500" y="97820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525" name="フローチャート: 判断 524"/>
        <xdr:cNvSpPr/>
      </xdr:nvSpPr>
      <xdr:spPr>
        <a:xfrm>
          <a:off x="14325600" y="992682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33782</xdr:rowOff>
    </xdr:from>
    <xdr:to>
      <xdr:col>81</xdr:col>
      <xdr:colOff>101600</xdr:colOff>
      <xdr:row>59</xdr:row>
      <xdr:rowOff>135382</xdr:rowOff>
    </xdr:to>
    <xdr:sp macro="" textlink="">
      <xdr:nvSpPr>
        <xdr:cNvPr id="526" name="フローチャート: 判断 525"/>
        <xdr:cNvSpPr/>
      </xdr:nvSpPr>
      <xdr:spPr>
        <a:xfrm>
          <a:off x="13578840" y="992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72644</xdr:rowOff>
    </xdr:from>
    <xdr:to>
      <xdr:col>76</xdr:col>
      <xdr:colOff>165100</xdr:colOff>
      <xdr:row>60</xdr:row>
      <xdr:rowOff>2794</xdr:rowOff>
    </xdr:to>
    <xdr:sp macro="" textlink="">
      <xdr:nvSpPr>
        <xdr:cNvPr id="527" name="フローチャート: 判断 526"/>
        <xdr:cNvSpPr/>
      </xdr:nvSpPr>
      <xdr:spPr>
        <a:xfrm>
          <a:off x="12804140" y="99634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74930</xdr:rowOff>
    </xdr:from>
    <xdr:to>
      <xdr:col>72</xdr:col>
      <xdr:colOff>38100</xdr:colOff>
      <xdr:row>60</xdr:row>
      <xdr:rowOff>5080</xdr:rowOff>
    </xdr:to>
    <xdr:sp macro="" textlink="">
      <xdr:nvSpPr>
        <xdr:cNvPr id="528" name="フローチャート: 判断 527"/>
        <xdr:cNvSpPr/>
      </xdr:nvSpPr>
      <xdr:spPr>
        <a:xfrm>
          <a:off x="12029440" y="9965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56642</xdr:rowOff>
    </xdr:from>
    <xdr:to>
      <xdr:col>67</xdr:col>
      <xdr:colOff>101600</xdr:colOff>
      <xdr:row>59</xdr:row>
      <xdr:rowOff>158242</xdr:rowOff>
    </xdr:to>
    <xdr:sp macro="" textlink="">
      <xdr:nvSpPr>
        <xdr:cNvPr id="529" name="フローチャート: 判断 528"/>
        <xdr:cNvSpPr/>
      </xdr:nvSpPr>
      <xdr:spPr>
        <a:xfrm>
          <a:off x="11231880" y="994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0" name="テキスト ボックス 529"/>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1" name="テキスト ボックス 530"/>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2" name="テキスト ボックス 531"/>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3" name="テキスト ボックス 532"/>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4" name="テキスト ボックス 533"/>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152654</xdr:rowOff>
    </xdr:from>
    <xdr:to>
      <xdr:col>85</xdr:col>
      <xdr:colOff>177800</xdr:colOff>
      <xdr:row>62</xdr:row>
      <xdr:rowOff>82804</xdr:rowOff>
    </xdr:to>
    <xdr:sp macro="" textlink="">
      <xdr:nvSpPr>
        <xdr:cNvPr id="535" name="楕円 534"/>
        <xdr:cNvSpPr/>
      </xdr:nvSpPr>
      <xdr:spPr>
        <a:xfrm>
          <a:off x="14325600" y="1037869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67581</xdr:rowOff>
    </xdr:from>
    <xdr:ext cx="405111" cy="259045"/>
    <xdr:sp macro="" textlink="">
      <xdr:nvSpPr>
        <xdr:cNvPr id="536" name="【学校施設】&#10;有形固定資産減価償却率該当値テキスト"/>
        <xdr:cNvSpPr txBox="1"/>
      </xdr:nvSpPr>
      <xdr:spPr>
        <a:xfrm>
          <a:off x="14414500" y="10293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161798</xdr:rowOff>
    </xdr:from>
    <xdr:to>
      <xdr:col>81</xdr:col>
      <xdr:colOff>101600</xdr:colOff>
      <xdr:row>62</xdr:row>
      <xdr:rowOff>91948</xdr:rowOff>
    </xdr:to>
    <xdr:sp macro="" textlink="">
      <xdr:nvSpPr>
        <xdr:cNvPr id="537" name="楕円 536"/>
        <xdr:cNvSpPr/>
      </xdr:nvSpPr>
      <xdr:spPr>
        <a:xfrm>
          <a:off x="13578840" y="10387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32004</xdr:rowOff>
    </xdr:from>
    <xdr:to>
      <xdr:col>85</xdr:col>
      <xdr:colOff>127000</xdr:colOff>
      <xdr:row>62</xdr:row>
      <xdr:rowOff>41148</xdr:rowOff>
    </xdr:to>
    <xdr:cxnSp macro="">
      <xdr:nvCxnSpPr>
        <xdr:cNvPr id="538" name="直線コネクタ 537"/>
        <xdr:cNvCxnSpPr/>
      </xdr:nvCxnSpPr>
      <xdr:spPr>
        <a:xfrm flipV="1">
          <a:off x="13629640" y="10425684"/>
          <a:ext cx="74676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157226</xdr:rowOff>
    </xdr:from>
    <xdr:to>
      <xdr:col>76</xdr:col>
      <xdr:colOff>165100</xdr:colOff>
      <xdr:row>62</xdr:row>
      <xdr:rowOff>87376</xdr:rowOff>
    </xdr:to>
    <xdr:sp macro="" textlink="">
      <xdr:nvSpPr>
        <xdr:cNvPr id="539" name="楕円 538"/>
        <xdr:cNvSpPr/>
      </xdr:nvSpPr>
      <xdr:spPr>
        <a:xfrm>
          <a:off x="12804140" y="103832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36576</xdr:rowOff>
    </xdr:from>
    <xdr:to>
      <xdr:col>81</xdr:col>
      <xdr:colOff>50800</xdr:colOff>
      <xdr:row>62</xdr:row>
      <xdr:rowOff>41148</xdr:rowOff>
    </xdr:to>
    <xdr:cxnSp macro="">
      <xdr:nvCxnSpPr>
        <xdr:cNvPr id="540" name="直線コネクタ 539"/>
        <xdr:cNvCxnSpPr/>
      </xdr:nvCxnSpPr>
      <xdr:spPr>
        <a:xfrm>
          <a:off x="12854940" y="10430256"/>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159512</xdr:rowOff>
    </xdr:from>
    <xdr:to>
      <xdr:col>72</xdr:col>
      <xdr:colOff>38100</xdr:colOff>
      <xdr:row>62</xdr:row>
      <xdr:rowOff>89662</xdr:rowOff>
    </xdr:to>
    <xdr:sp macro="" textlink="">
      <xdr:nvSpPr>
        <xdr:cNvPr id="541" name="楕円 540"/>
        <xdr:cNvSpPr/>
      </xdr:nvSpPr>
      <xdr:spPr>
        <a:xfrm>
          <a:off x="12029440" y="103855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36576</xdr:rowOff>
    </xdr:from>
    <xdr:to>
      <xdr:col>76</xdr:col>
      <xdr:colOff>114300</xdr:colOff>
      <xdr:row>62</xdr:row>
      <xdr:rowOff>38862</xdr:rowOff>
    </xdr:to>
    <xdr:cxnSp macro="">
      <xdr:nvCxnSpPr>
        <xdr:cNvPr id="542" name="直線コネクタ 541"/>
        <xdr:cNvCxnSpPr/>
      </xdr:nvCxnSpPr>
      <xdr:spPr>
        <a:xfrm flipV="1">
          <a:off x="12072620" y="10430256"/>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148082</xdr:rowOff>
    </xdr:from>
    <xdr:to>
      <xdr:col>67</xdr:col>
      <xdr:colOff>101600</xdr:colOff>
      <xdr:row>62</xdr:row>
      <xdr:rowOff>78232</xdr:rowOff>
    </xdr:to>
    <xdr:sp macro="" textlink="">
      <xdr:nvSpPr>
        <xdr:cNvPr id="543" name="楕円 542"/>
        <xdr:cNvSpPr/>
      </xdr:nvSpPr>
      <xdr:spPr>
        <a:xfrm>
          <a:off x="11231880" y="103741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27432</xdr:rowOff>
    </xdr:from>
    <xdr:to>
      <xdr:col>71</xdr:col>
      <xdr:colOff>177800</xdr:colOff>
      <xdr:row>62</xdr:row>
      <xdr:rowOff>38862</xdr:rowOff>
    </xdr:to>
    <xdr:cxnSp macro="">
      <xdr:nvCxnSpPr>
        <xdr:cNvPr id="544" name="直線コネクタ 543"/>
        <xdr:cNvCxnSpPr/>
      </xdr:nvCxnSpPr>
      <xdr:spPr>
        <a:xfrm>
          <a:off x="11282680" y="10421112"/>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151909</xdr:rowOff>
    </xdr:from>
    <xdr:ext cx="405111" cy="259045"/>
    <xdr:sp macro="" textlink="">
      <xdr:nvSpPr>
        <xdr:cNvPr id="545" name="n_1aveValue【学校施設】&#10;有形固定資産減価償却率"/>
        <xdr:cNvSpPr txBox="1"/>
      </xdr:nvSpPr>
      <xdr:spPr>
        <a:xfrm>
          <a:off x="13437244" y="970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19321</xdr:rowOff>
    </xdr:from>
    <xdr:ext cx="405111" cy="259045"/>
    <xdr:sp macro="" textlink="">
      <xdr:nvSpPr>
        <xdr:cNvPr id="546" name="n_2aveValue【学校施設】&#10;有形固定資産減価償却率"/>
        <xdr:cNvSpPr txBox="1"/>
      </xdr:nvSpPr>
      <xdr:spPr>
        <a:xfrm>
          <a:off x="12675244" y="974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21607</xdr:rowOff>
    </xdr:from>
    <xdr:ext cx="405111" cy="259045"/>
    <xdr:sp macro="" textlink="">
      <xdr:nvSpPr>
        <xdr:cNvPr id="547" name="n_3aveValue【学校施設】&#10;有形固定資産減価償却率"/>
        <xdr:cNvSpPr txBox="1"/>
      </xdr:nvSpPr>
      <xdr:spPr>
        <a:xfrm>
          <a:off x="119005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3319</xdr:rowOff>
    </xdr:from>
    <xdr:ext cx="405111" cy="259045"/>
    <xdr:sp macro="" textlink="">
      <xdr:nvSpPr>
        <xdr:cNvPr id="548" name="n_4aveValue【学校施設】&#10;有形固定資産減価償却率"/>
        <xdr:cNvSpPr txBox="1"/>
      </xdr:nvSpPr>
      <xdr:spPr>
        <a:xfrm>
          <a:off x="11102984" y="9726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83075</xdr:rowOff>
    </xdr:from>
    <xdr:ext cx="405111" cy="259045"/>
    <xdr:sp macro="" textlink="">
      <xdr:nvSpPr>
        <xdr:cNvPr id="549" name="n_1mainValue【学校施設】&#10;有形固定資産減価償却率"/>
        <xdr:cNvSpPr txBox="1"/>
      </xdr:nvSpPr>
      <xdr:spPr>
        <a:xfrm>
          <a:off x="13437244" y="1047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78503</xdr:rowOff>
    </xdr:from>
    <xdr:ext cx="405111" cy="259045"/>
    <xdr:sp macro="" textlink="">
      <xdr:nvSpPr>
        <xdr:cNvPr id="550" name="n_2mainValue【学校施設】&#10;有形固定資産減価償却率"/>
        <xdr:cNvSpPr txBox="1"/>
      </xdr:nvSpPr>
      <xdr:spPr>
        <a:xfrm>
          <a:off x="12675244" y="1047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80789</xdr:rowOff>
    </xdr:from>
    <xdr:ext cx="405111" cy="259045"/>
    <xdr:sp macro="" textlink="">
      <xdr:nvSpPr>
        <xdr:cNvPr id="551" name="n_3mainValue【学校施設】&#10;有形固定資産減価償却率"/>
        <xdr:cNvSpPr txBox="1"/>
      </xdr:nvSpPr>
      <xdr:spPr>
        <a:xfrm>
          <a:off x="11900544" y="10474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69359</xdr:rowOff>
    </xdr:from>
    <xdr:ext cx="405111" cy="259045"/>
    <xdr:sp macro="" textlink="">
      <xdr:nvSpPr>
        <xdr:cNvPr id="552" name="n_4mainValue【学校施設】&#10;有形固定資産減価償却率"/>
        <xdr:cNvSpPr txBox="1"/>
      </xdr:nvSpPr>
      <xdr:spPr>
        <a:xfrm>
          <a:off x="11102984" y="10463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3" name="正方形/長方形 552"/>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4" name="正方形/長方形 553"/>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5" name="正方形/長方形 554"/>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6" name="正方形/長方形 555"/>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7" name="正方形/長方形 556"/>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8" name="正方形/長方形 557"/>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9" name="正方形/長方形 558"/>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0" name="正方形/長方形 559"/>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1" name="テキスト ボックス 560"/>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2" name="直線コネクタ 561"/>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3" name="テキスト ボックス 562"/>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64" name="直線コネクタ 563"/>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5" name="テキスト ボックス 564"/>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6" name="直線コネクタ 565"/>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7" name="テキスト ボックス 566"/>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8" name="直線コネクタ 567"/>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9" name="テキスト ボックス 568"/>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0" name="直線コネクタ 569"/>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1" name="テキスト ボックス 570"/>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2" name="直線コネクタ 571"/>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3" name="テキスト ボックス 572"/>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5" name="テキスト ボックス 574"/>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144018</xdr:rowOff>
    </xdr:from>
    <xdr:to>
      <xdr:col>116</xdr:col>
      <xdr:colOff>62864</xdr:colOff>
      <xdr:row>64</xdr:row>
      <xdr:rowOff>133731</xdr:rowOff>
    </xdr:to>
    <xdr:cxnSp macro="">
      <xdr:nvCxnSpPr>
        <xdr:cNvPr id="577" name="直線コネクタ 576"/>
        <xdr:cNvCxnSpPr/>
      </xdr:nvCxnSpPr>
      <xdr:spPr>
        <a:xfrm flipV="1">
          <a:off x="19509104" y="9531858"/>
          <a:ext cx="0" cy="1330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137558</xdr:rowOff>
    </xdr:from>
    <xdr:ext cx="469744" cy="259045"/>
    <xdr:sp macro="" textlink="">
      <xdr:nvSpPr>
        <xdr:cNvPr id="578" name="【学校施設】&#10;一人当たり面積最小値テキスト"/>
        <xdr:cNvSpPr txBox="1"/>
      </xdr:nvSpPr>
      <xdr:spPr>
        <a:xfrm>
          <a:off x="19547840" y="1086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133731</xdr:rowOff>
    </xdr:from>
    <xdr:to>
      <xdr:col>116</xdr:col>
      <xdr:colOff>152400</xdr:colOff>
      <xdr:row>64</xdr:row>
      <xdr:rowOff>133731</xdr:rowOff>
    </xdr:to>
    <xdr:cxnSp macro="">
      <xdr:nvCxnSpPr>
        <xdr:cNvPr id="579" name="直線コネクタ 578"/>
        <xdr:cNvCxnSpPr/>
      </xdr:nvCxnSpPr>
      <xdr:spPr>
        <a:xfrm>
          <a:off x="19443700" y="108626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90695</xdr:rowOff>
    </xdr:from>
    <xdr:ext cx="469744" cy="259045"/>
    <xdr:sp macro="" textlink="">
      <xdr:nvSpPr>
        <xdr:cNvPr id="580" name="【学校施設】&#10;一人当たり面積最大値テキスト"/>
        <xdr:cNvSpPr txBox="1"/>
      </xdr:nvSpPr>
      <xdr:spPr>
        <a:xfrm>
          <a:off x="19547840" y="931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144018</xdr:rowOff>
    </xdr:from>
    <xdr:to>
      <xdr:col>116</xdr:col>
      <xdr:colOff>152400</xdr:colOff>
      <xdr:row>56</xdr:row>
      <xdr:rowOff>144018</xdr:rowOff>
    </xdr:to>
    <xdr:cxnSp macro="">
      <xdr:nvCxnSpPr>
        <xdr:cNvPr id="581" name="直線コネクタ 580"/>
        <xdr:cNvCxnSpPr/>
      </xdr:nvCxnSpPr>
      <xdr:spPr>
        <a:xfrm>
          <a:off x="19443700" y="95318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128668</xdr:rowOff>
    </xdr:from>
    <xdr:ext cx="469744" cy="259045"/>
    <xdr:sp macro="" textlink="">
      <xdr:nvSpPr>
        <xdr:cNvPr id="582" name="【学校施設】&#10;一人当たり面積平均値テキスト"/>
        <xdr:cNvSpPr txBox="1"/>
      </xdr:nvSpPr>
      <xdr:spPr>
        <a:xfrm>
          <a:off x="19547840" y="10522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105791</xdr:rowOff>
    </xdr:from>
    <xdr:to>
      <xdr:col>116</xdr:col>
      <xdr:colOff>114300</xdr:colOff>
      <xdr:row>64</xdr:row>
      <xdr:rowOff>35941</xdr:rowOff>
    </xdr:to>
    <xdr:sp macro="" textlink="">
      <xdr:nvSpPr>
        <xdr:cNvPr id="583" name="フローチャート: 判断 582"/>
        <xdr:cNvSpPr/>
      </xdr:nvSpPr>
      <xdr:spPr>
        <a:xfrm>
          <a:off x="19458940" y="106671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97409</xdr:rowOff>
    </xdr:from>
    <xdr:to>
      <xdr:col>112</xdr:col>
      <xdr:colOff>38100</xdr:colOff>
      <xdr:row>64</xdr:row>
      <xdr:rowOff>27559</xdr:rowOff>
    </xdr:to>
    <xdr:sp macro="" textlink="">
      <xdr:nvSpPr>
        <xdr:cNvPr id="584" name="フローチャート: 判断 583"/>
        <xdr:cNvSpPr/>
      </xdr:nvSpPr>
      <xdr:spPr>
        <a:xfrm>
          <a:off x="18735040" y="106587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93980</xdr:rowOff>
    </xdr:from>
    <xdr:to>
      <xdr:col>107</xdr:col>
      <xdr:colOff>101600</xdr:colOff>
      <xdr:row>64</xdr:row>
      <xdr:rowOff>24130</xdr:rowOff>
    </xdr:to>
    <xdr:sp macro="" textlink="">
      <xdr:nvSpPr>
        <xdr:cNvPr id="585" name="フローチャート: 判断 584"/>
        <xdr:cNvSpPr/>
      </xdr:nvSpPr>
      <xdr:spPr>
        <a:xfrm>
          <a:off x="17937480" y="10655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99695</xdr:rowOff>
    </xdr:from>
    <xdr:to>
      <xdr:col>102</xdr:col>
      <xdr:colOff>165100</xdr:colOff>
      <xdr:row>64</xdr:row>
      <xdr:rowOff>29845</xdr:rowOff>
    </xdr:to>
    <xdr:sp macro="" textlink="">
      <xdr:nvSpPr>
        <xdr:cNvPr id="586" name="フローチャート: 判断 585"/>
        <xdr:cNvSpPr/>
      </xdr:nvSpPr>
      <xdr:spPr>
        <a:xfrm>
          <a:off x="17162780" y="106610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89027</xdr:rowOff>
    </xdr:from>
    <xdr:to>
      <xdr:col>98</xdr:col>
      <xdr:colOff>38100</xdr:colOff>
      <xdr:row>64</xdr:row>
      <xdr:rowOff>19177</xdr:rowOff>
    </xdr:to>
    <xdr:sp macro="" textlink="">
      <xdr:nvSpPr>
        <xdr:cNvPr id="587" name="フローチャート: 判断 586"/>
        <xdr:cNvSpPr/>
      </xdr:nvSpPr>
      <xdr:spPr>
        <a:xfrm>
          <a:off x="16388080" y="106503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8" name="テキスト ボックス 587"/>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9" name="テキスト ボックス 588"/>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0" name="テキスト ボックス 589"/>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1" name="テキスト ボックス 590"/>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2" name="テキスト ボックス 591"/>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23876</xdr:rowOff>
    </xdr:from>
    <xdr:to>
      <xdr:col>116</xdr:col>
      <xdr:colOff>114300</xdr:colOff>
      <xdr:row>64</xdr:row>
      <xdr:rowOff>125476</xdr:rowOff>
    </xdr:to>
    <xdr:sp macro="" textlink="">
      <xdr:nvSpPr>
        <xdr:cNvPr id="593" name="楕円 592"/>
        <xdr:cNvSpPr/>
      </xdr:nvSpPr>
      <xdr:spPr>
        <a:xfrm>
          <a:off x="19458940" y="107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110253</xdr:rowOff>
    </xdr:from>
    <xdr:ext cx="469744" cy="259045"/>
    <xdr:sp macro="" textlink="">
      <xdr:nvSpPr>
        <xdr:cNvPr id="594" name="【学校施設】&#10;一人当たり面積該当値テキスト"/>
        <xdr:cNvSpPr txBox="1"/>
      </xdr:nvSpPr>
      <xdr:spPr>
        <a:xfrm>
          <a:off x="19547840" y="1067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23876</xdr:rowOff>
    </xdr:from>
    <xdr:to>
      <xdr:col>112</xdr:col>
      <xdr:colOff>38100</xdr:colOff>
      <xdr:row>64</xdr:row>
      <xdr:rowOff>125476</xdr:rowOff>
    </xdr:to>
    <xdr:sp macro="" textlink="">
      <xdr:nvSpPr>
        <xdr:cNvPr id="595" name="楕円 594"/>
        <xdr:cNvSpPr/>
      </xdr:nvSpPr>
      <xdr:spPr>
        <a:xfrm>
          <a:off x="18735040" y="107528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74676</xdr:rowOff>
    </xdr:from>
    <xdr:to>
      <xdr:col>116</xdr:col>
      <xdr:colOff>63500</xdr:colOff>
      <xdr:row>64</xdr:row>
      <xdr:rowOff>74676</xdr:rowOff>
    </xdr:to>
    <xdr:cxnSp macro="">
      <xdr:nvCxnSpPr>
        <xdr:cNvPr id="596" name="直線コネクタ 595"/>
        <xdr:cNvCxnSpPr/>
      </xdr:nvCxnSpPr>
      <xdr:spPr>
        <a:xfrm>
          <a:off x="18778220" y="1080363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23114</xdr:rowOff>
    </xdr:from>
    <xdr:to>
      <xdr:col>107</xdr:col>
      <xdr:colOff>101600</xdr:colOff>
      <xdr:row>64</xdr:row>
      <xdr:rowOff>124714</xdr:rowOff>
    </xdr:to>
    <xdr:sp macro="" textlink="">
      <xdr:nvSpPr>
        <xdr:cNvPr id="597" name="楕円 596"/>
        <xdr:cNvSpPr/>
      </xdr:nvSpPr>
      <xdr:spPr>
        <a:xfrm>
          <a:off x="17937480" y="1075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73914</xdr:rowOff>
    </xdr:from>
    <xdr:to>
      <xdr:col>111</xdr:col>
      <xdr:colOff>177800</xdr:colOff>
      <xdr:row>64</xdr:row>
      <xdr:rowOff>74676</xdr:rowOff>
    </xdr:to>
    <xdr:cxnSp macro="">
      <xdr:nvCxnSpPr>
        <xdr:cNvPr id="598" name="直線コネクタ 597"/>
        <xdr:cNvCxnSpPr/>
      </xdr:nvCxnSpPr>
      <xdr:spPr>
        <a:xfrm>
          <a:off x="17988280" y="10802874"/>
          <a:ext cx="78994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21971</xdr:rowOff>
    </xdr:from>
    <xdr:to>
      <xdr:col>102</xdr:col>
      <xdr:colOff>165100</xdr:colOff>
      <xdr:row>64</xdr:row>
      <xdr:rowOff>123571</xdr:rowOff>
    </xdr:to>
    <xdr:sp macro="" textlink="">
      <xdr:nvSpPr>
        <xdr:cNvPr id="599" name="楕円 598"/>
        <xdr:cNvSpPr/>
      </xdr:nvSpPr>
      <xdr:spPr>
        <a:xfrm>
          <a:off x="17162780" y="1075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72771</xdr:rowOff>
    </xdr:from>
    <xdr:to>
      <xdr:col>107</xdr:col>
      <xdr:colOff>50800</xdr:colOff>
      <xdr:row>64</xdr:row>
      <xdr:rowOff>73914</xdr:rowOff>
    </xdr:to>
    <xdr:cxnSp macro="">
      <xdr:nvCxnSpPr>
        <xdr:cNvPr id="600" name="直線コネクタ 599"/>
        <xdr:cNvCxnSpPr/>
      </xdr:nvCxnSpPr>
      <xdr:spPr>
        <a:xfrm>
          <a:off x="17213580" y="10801731"/>
          <a:ext cx="7747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22733</xdr:rowOff>
    </xdr:from>
    <xdr:to>
      <xdr:col>98</xdr:col>
      <xdr:colOff>38100</xdr:colOff>
      <xdr:row>64</xdr:row>
      <xdr:rowOff>124333</xdr:rowOff>
    </xdr:to>
    <xdr:sp macro="" textlink="">
      <xdr:nvSpPr>
        <xdr:cNvPr id="601" name="楕円 600"/>
        <xdr:cNvSpPr/>
      </xdr:nvSpPr>
      <xdr:spPr>
        <a:xfrm>
          <a:off x="16388080" y="107516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72771</xdr:rowOff>
    </xdr:from>
    <xdr:to>
      <xdr:col>102</xdr:col>
      <xdr:colOff>114300</xdr:colOff>
      <xdr:row>64</xdr:row>
      <xdr:rowOff>73533</xdr:rowOff>
    </xdr:to>
    <xdr:cxnSp macro="">
      <xdr:nvCxnSpPr>
        <xdr:cNvPr id="602" name="直線コネクタ 601"/>
        <xdr:cNvCxnSpPr/>
      </xdr:nvCxnSpPr>
      <xdr:spPr>
        <a:xfrm flipV="1">
          <a:off x="16431260" y="10801731"/>
          <a:ext cx="78232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44086</xdr:rowOff>
    </xdr:from>
    <xdr:ext cx="469744" cy="259045"/>
    <xdr:sp macro="" textlink="">
      <xdr:nvSpPr>
        <xdr:cNvPr id="603" name="n_1aveValue【学校施設】&#10;一人当たり面積"/>
        <xdr:cNvSpPr txBox="1"/>
      </xdr:nvSpPr>
      <xdr:spPr>
        <a:xfrm>
          <a:off x="18561127" y="1043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40657</xdr:rowOff>
    </xdr:from>
    <xdr:ext cx="469744" cy="259045"/>
    <xdr:sp macro="" textlink="">
      <xdr:nvSpPr>
        <xdr:cNvPr id="604" name="n_2aveValue【学校施設】&#10;一人当たり面積"/>
        <xdr:cNvSpPr txBox="1"/>
      </xdr:nvSpPr>
      <xdr:spPr>
        <a:xfrm>
          <a:off x="1777626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46372</xdr:rowOff>
    </xdr:from>
    <xdr:ext cx="469744" cy="259045"/>
    <xdr:sp macro="" textlink="">
      <xdr:nvSpPr>
        <xdr:cNvPr id="605" name="n_3aveValue【学校施設】&#10;一人当たり面積"/>
        <xdr:cNvSpPr txBox="1"/>
      </xdr:nvSpPr>
      <xdr:spPr>
        <a:xfrm>
          <a:off x="17001567" y="1044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35704</xdr:rowOff>
    </xdr:from>
    <xdr:ext cx="469744" cy="259045"/>
    <xdr:sp macro="" textlink="">
      <xdr:nvSpPr>
        <xdr:cNvPr id="606" name="n_4aveValue【学校施設】&#10;一人当たり面積"/>
        <xdr:cNvSpPr txBox="1"/>
      </xdr:nvSpPr>
      <xdr:spPr>
        <a:xfrm>
          <a:off x="16226867" y="1042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116603</xdr:rowOff>
    </xdr:from>
    <xdr:ext cx="469744" cy="259045"/>
    <xdr:sp macro="" textlink="">
      <xdr:nvSpPr>
        <xdr:cNvPr id="607" name="n_1mainValue【学校施設】&#10;一人当たり面積"/>
        <xdr:cNvSpPr txBox="1"/>
      </xdr:nvSpPr>
      <xdr:spPr>
        <a:xfrm>
          <a:off x="18561127" y="1084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115841</xdr:rowOff>
    </xdr:from>
    <xdr:ext cx="469744" cy="259045"/>
    <xdr:sp macro="" textlink="">
      <xdr:nvSpPr>
        <xdr:cNvPr id="608" name="n_2mainValue【学校施設】&#10;一人当たり面積"/>
        <xdr:cNvSpPr txBox="1"/>
      </xdr:nvSpPr>
      <xdr:spPr>
        <a:xfrm>
          <a:off x="17776267" y="1084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114698</xdr:rowOff>
    </xdr:from>
    <xdr:ext cx="469744" cy="259045"/>
    <xdr:sp macro="" textlink="">
      <xdr:nvSpPr>
        <xdr:cNvPr id="609" name="n_3mainValue【学校施設】&#10;一人当たり面積"/>
        <xdr:cNvSpPr txBox="1"/>
      </xdr:nvSpPr>
      <xdr:spPr>
        <a:xfrm>
          <a:off x="17001567" y="1084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115460</xdr:rowOff>
    </xdr:from>
    <xdr:ext cx="469744" cy="259045"/>
    <xdr:sp macro="" textlink="">
      <xdr:nvSpPr>
        <xdr:cNvPr id="610" name="n_4mainValue【学校施設】&#10;一人当たり面積"/>
        <xdr:cNvSpPr txBox="1"/>
      </xdr:nvSpPr>
      <xdr:spPr>
        <a:xfrm>
          <a:off x="16226867" y="1084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1" name="正方形/長方形 610"/>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2" name="正方形/長方形 611"/>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3" name="正方形/長方形 612"/>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4" name="正方形/長方形 613"/>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5" name="正方形/長方形 614"/>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6" name="正方形/長方形 615"/>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7" name="正方形/長方形 616"/>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正方形/長方形 617"/>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9" name="テキスト ボックス 618"/>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0" name="直線コネクタ 619"/>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1" name="テキスト ボックス 620"/>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2" name="直線コネクタ 621"/>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3" name="テキスト ボックス 622"/>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4" name="直線コネクタ 623"/>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5" name="テキスト ボックス 624"/>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6" name="直線コネクタ 625"/>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7" name="テキスト ボックス 626"/>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8" name="直線コネクタ 627"/>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9" name="テキスト ボックス 628"/>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0" name="直線コネクタ 629"/>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1" name="テキスト ボックス 630"/>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2" name="直線コネクタ 631"/>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3" name="テキスト ボックス 632"/>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4"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59055</xdr:rowOff>
    </xdr:from>
    <xdr:to>
      <xdr:col>85</xdr:col>
      <xdr:colOff>126364</xdr:colOff>
      <xdr:row>86</xdr:row>
      <xdr:rowOff>114300</xdr:rowOff>
    </xdr:to>
    <xdr:cxnSp macro="">
      <xdr:nvCxnSpPr>
        <xdr:cNvPr id="635" name="直線コネクタ 634"/>
        <xdr:cNvCxnSpPr/>
      </xdr:nvCxnSpPr>
      <xdr:spPr>
        <a:xfrm flipV="1">
          <a:off x="14375764" y="1296733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36" name="【児童館】&#10;有形固定資産減価償却率最小値テキスト"/>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37" name="直線コネクタ 636"/>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5732</xdr:rowOff>
    </xdr:from>
    <xdr:ext cx="405111" cy="259045"/>
    <xdr:sp macro="" textlink="">
      <xdr:nvSpPr>
        <xdr:cNvPr id="638" name="【児童館】&#10;有形固定資産減価償却率最大値テキスト"/>
        <xdr:cNvSpPr txBox="1"/>
      </xdr:nvSpPr>
      <xdr:spPr>
        <a:xfrm>
          <a:off x="14414500" y="12746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59055</xdr:rowOff>
    </xdr:from>
    <xdr:to>
      <xdr:col>86</xdr:col>
      <xdr:colOff>25400</xdr:colOff>
      <xdr:row>77</xdr:row>
      <xdr:rowOff>59055</xdr:rowOff>
    </xdr:to>
    <xdr:cxnSp macro="">
      <xdr:nvCxnSpPr>
        <xdr:cNvPr id="639" name="直線コネクタ 638"/>
        <xdr:cNvCxnSpPr/>
      </xdr:nvCxnSpPr>
      <xdr:spPr>
        <a:xfrm>
          <a:off x="14287500" y="129673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97172</xdr:rowOff>
    </xdr:from>
    <xdr:ext cx="405111" cy="259045"/>
    <xdr:sp macro="" textlink="">
      <xdr:nvSpPr>
        <xdr:cNvPr id="640" name="【児童館】&#10;有形固定資産減価償却率平均値テキスト"/>
        <xdr:cNvSpPr txBox="1"/>
      </xdr:nvSpPr>
      <xdr:spPr>
        <a:xfrm>
          <a:off x="14414500" y="13676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118745</xdr:rowOff>
    </xdr:from>
    <xdr:to>
      <xdr:col>85</xdr:col>
      <xdr:colOff>177800</xdr:colOff>
      <xdr:row>82</xdr:row>
      <xdr:rowOff>48895</xdr:rowOff>
    </xdr:to>
    <xdr:sp macro="" textlink="">
      <xdr:nvSpPr>
        <xdr:cNvPr id="641" name="フローチャート: 判断 640"/>
        <xdr:cNvSpPr/>
      </xdr:nvSpPr>
      <xdr:spPr>
        <a:xfrm>
          <a:off x="14325600" y="1369758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95886</xdr:rowOff>
    </xdr:from>
    <xdr:to>
      <xdr:col>81</xdr:col>
      <xdr:colOff>101600</xdr:colOff>
      <xdr:row>82</xdr:row>
      <xdr:rowOff>26036</xdr:rowOff>
    </xdr:to>
    <xdr:sp macro="" textlink="">
      <xdr:nvSpPr>
        <xdr:cNvPr id="642" name="フローチャート: 判断 641"/>
        <xdr:cNvSpPr/>
      </xdr:nvSpPr>
      <xdr:spPr>
        <a:xfrm>
          <a:off x="13578840" y="13674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643" name="フローチャート: 判断 642"/>
        <xdr:cNvSpPr/>
      </xdr:nvSpPr>
      <xdr:spPr>
        <a:xfrm>
          <a:off x="12804140" y="13670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644" name="フローチャート: 判断 643"/>
        <xdr:cNvSpPr/>
      </xdr:nvSpPr>
      <xdr:spPr>
        <a:xfrm>
          <a:off x="12029440" y="13623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29211</xdr:rowOff>
    </xdr:from>
    <xdr:to>
      <xdr:col>67</xdr:col>
      <xdr:colOff>101600</xdr:colOff>
      <xdr:row>81</xdr:row>
      <xdr:rowOff>130811</xdr:rowOff>
    </xdr:to>
    <xdr:sp macro="" textlink="">
      <xdr:nvSpPr>
        <xdr:cNvPr id="645" name="フローチャート: 判断 644"/>
        <xdr:cNvSpPr/>
      </xdr:nvSpPr>
      <xdr:spPr>
        <a:xfrm>
          <a:off x="11231880" y="13608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6" name="テキスト ボックス 645"/>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7" name="テキスト ボックス 646"/>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8" name="テキスト ボックス 647"/>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9" name="テキスト ボックス 648"/>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0" name="テキスト ボックス 649"/>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170180</xdr:rowOff>
    </xdr:from>
    <xdr:to>
      <xdr:col>85</xdr:col>
      <xdr:colOff>177800</xdr:colOff>
      <xdr:row>81</xdr:row>
      <xdr:rowOff>100330</xdr:rowOff>
    </xdr:to>
    <xdr:sp macro="" textlink="">
      <xdr:nvSpPr>
        <xdr:cNvPr id="651" name="楕円 650"/>
        <xdr:cNvSpPr/>
      </xdr:nvSpPr>
      <xdr:spPr>
        <a:xfrm>
          <a:off x="14325600" y="135813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21607</xdr:rowOff>
    </xdr:from>
    <xdr:ext cx="405111" cy="259045"/>
    <xdr:sp macro="" textlink="">
      <xdr:nvSpPr>
        <xdr:cNvPr id="652" name="【児童館】&#10;有形固定資産減価償却率該当値テキスト"/>
        <xdr:cNvSpPr txBox="1"/>
      </xdr:nvSpPr>
      <xdr:spPr>
        <a:xfrm>
          <a:off x="14414500"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109220</xdr:rowOff>
    </xdr:from>
    <xdr:to>
      <xdr:col>81</xdr:col>
      <xdr:colOff>101600</xdr:colOff>
      <xdr:row>81</xdr:row>
      <xdr:rowOff>39370</xdr:rowOff>
    </xdr:to>
    <xdr:sp macro="" textlink="">
      <xdr:nvSpPr>
        <xdr:cNvPr id="653" name="楕円 652"/>
        <xdr:cNvSpPr/>
      </xdr:nvSpPr>
      <xdr:spPr>
        <a:xfrm>
          <a:off x="13578840" y="13520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160020</xdr:rowOff>
    </xdr:from>
    <xdr:to>
      <xdr:col>85</xdr:col>
      <xdr:colOff>127000</xdr:colOff>
      <xdr:row>81</xdr:row>
      <xdr:rowOff>49530</xdr:rowOff>
    </xdr:to>
    <xdr:cxnSp macro="">
      <xdr:nvCxnSpPr>
        <xdr:cNvPr id="654" name="直線コネクタ 653"/>
        <xdr:cNvCxnSpPr/>
      </xdr:nvCxnSpPr>
      <xdr:spPr>
        <a:xfrm>
          <a:off x="13629640" y="13571220"/>
          <a:ext cx="7467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92075</xdr:rowOff>
    </xdr:from>
    <xdr:to>
      <xdr:col>76</xdr:col>
      <xdr:colOff>165100</xdr:colOff>
      <xdr:row>82</xdr:row>
      <xdr:rowOff>22225</xdr:rowOff>
    </xdr:to>
    <xdr:sp macro="" textlink="">
      <xdr:nvSpPr>
        <xdr:cNvPr id="655" name="楕円 654"/>
        <xdr:cNvSpPr/>
      </xdr:nvSpPr>
      <xdr:spPr>
        <a:xfrm>
          <a:off x="12804140" y="13670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160020</xdr:rowOff>
    </xdr:from>
    <xdr:to>
      <xdr:col>81</xdr:col>
      <xdr:colOff>50800</xdr:colOff>
      <xdr:row>81</xdr:row>
      <xdr:rowOff>142875</xdr:rowOff>
    </xdr:to>
    <xdr:cxnSp macro="">
      <xdr:nvCxnSpPr>
        <xdr:cNvPr id="656" name="直線コネクタ 655"/>
        <xdr:cNvCxnSpPr/>
      </xdr:nvCxnSpPr>
      <xdr:spPr>
        <a:xfrm flipV="1">
          <a:off x="12854940" y="13571220"/>
          <a:ext cx="7747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52070</xdr:rowOff>
    </xdr:from>
    <xdr:to>
      <xdr:col>72</xdr:col>
      <xdr:colOff>38100</xdr:colOff>
      <xdr:row>81</xdr:row>
      <xdr:rowOff>153670</xdr:rowOff>
    </xdr:to>
    <xdr:sp macro="" textlink="">
      <xdr:nvSpPr>
        <xdr:cNvPr id="657" name="楕円 656"/>
        <xdr:cNvSpPr/>
      </xdr:nvSpPr>
      <xdr:spPr>
        <a:xfrm>
          <a:off x="12029440" y="136309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102870</xdr:rowOff>
    </xdr:from>
    <xdr:to>
      <xdr:col>76</xdr:col>
      <xdr:colOff>114300</xdr:colOff>
      <xdr:row>81</xdr:row>
      <xdr:rowOff>142875</xdr:rowOff>
    </xdr:to>
    <xdr:cxnSp macro="">
      <xdr:nvCxnSpPr>
        <xdr:cNvPr id="658" name="直線コネクタ 657"/>
        <xdr:cNvCxnSpPr/>
      </xdr:nvCxnSpPr>
      <xdr:spPr>
        <a:xfrm>
          <a:off x="12072620" y="13681710"/>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12064</xdr:rowOff>
    </xdr:from>
    <xdr:to>
      <xdr:col>67</xdr:col>
      <xdr:colOff>101600</xdr:colOff>
      <xdr:row>81</xdr:row>
      <xdr:rowOff>113664</xdr:rowOff>
    </xdr:to>
    <xdr:sp macro="" textlink="">
      <xdr:nvSpPr>
        <xdr:cNvPr id="659" name="楕円 658"/>
        <xdr:cNvSpPr/>
      </xdr:nvSpPr>
      <xdr:spPr>
        <a:xfrm>
          <a:off x="11231880" y="1359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62864</xdr:rowOff>
    </xdr:from>
    <xdr:to>
      <xdr:col>71</xdr:col>
      <xdr:colOff>177800</xdr:colOff>
      <xdr:row>81</xdr:row>
      <xdr:rowOff>102870</xdr:rowOff>
    </xdr:to>
    <xdr:cxnSp macro="">
      <xdr:nvCxnSpPr>
        <xdr:cNvPr id="660" name="直線コネクタ 659"/>
        <xdr:cNvCxnSpPr/>
      </xdr:nvCxnSpPr>
      <xdr:spPr>
        <a:xfrm>
          <a:off x="11282680" y="13641704"/>
          <a:ext cx="78994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17163</xdr:rowOff>
    </xdr:from>
    <xdr:ext cx="405111" cy="259045"/>
    <xdr:sp macro="" textlink="">
      <xdr:nvSpPr>
        <xdr:cNvPr id="661" name="n_1aveValue【児童館】&#10;有形固定資産減価償却率"/>
        <xdr:cNvSpPr txBox="1"/>
      </xdr:nvSpPr>
      <xdr:spPr>
        <a:xfrm>
          <a:off x="13437244" y="1376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13352</xdr:rowOff>
    </xdr:from>
    <xdr:ext cx="405111" cy="259045"/>
    <xdr:sp macro="" textlink="">
      <xdr:nvSpPr>
        <xdr:cNvPr id="662" name="n_2aveValue【児童館】&#10;有形固定資産減価償却率"/>
        <xdr:cNvSpPr txBox="1"/>
      </xdr:nvSpPr>
      <xdr:spPr>
        <a:xfrm>
          <a:off x="12675244" y="13759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162577</xdr:rowOff>
    </xdr:from>
    <xdr:ext cx="405111" cy="259045"/>
    <xdr:sp macro="" textlink="">
      <xdr:nvSpPr>
        <xdr:cNvPr id="663" name="n_3aveValue【児童館】&#10;有形固定資産減価償却率"/>
        <xdr:cNvSpPr txBox="1"/>
      </xdr:nvSpPr>
      <xdr:spPr>
        <a:xfrm>
          <a:off x="11900544" y="1340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121938</xdr:rowOff>
    </xdr:from>
    <xdr:ext cx="405111" cy="259045"/>
    <xdr:sp macro="" textlink="">
      <xdr:nvSpPr>
        <xdr:cNvPr id="664" name="n_4aveValue【児童館】&#10;有形固定資産減価償却率"/>
        <xdr:cNvSpPr txBox="1"/>
      </xdr:nvSpPr>
      <xdr:spPr>
        <a:xfrm>
          <a:off x="11102984" y="1370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55897</xdr:rowOff>
    </xdr:from>
    <xdr:ext cx="405111" cy="259045"/>
    <xdr:sp macro="" textlink="">
      <xdr:nvSpPr>
        <xdr:cNvPr id="665" name="n_1mainValue【児童館】&#10;有形固定資産減価償却率"/>
        <xdr:cNvSpPr txBox="1"/>
      </xdr:nvSpPr>
      <xdr:spPr>
        <a:xfrm>
          <a:off x="13437244" y="1329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38752</xdr:rowOff>
    </xdr:from>
    <xdr:ext cx="405111" cy="259045"/>
    <xdr:sp macro="" textlink="">
      <xdr:nvSpPr>
        <xdr:cNvPr id="666" name="n_2mainValue【児童館】&#10;有形固定資産減価償却率"/>
        <xdr:cNvSpPr txBox="1"/>
      </xdr:nvSpPr>
      <xdr:spPr>
        <a:xfrm>
          <a:off x="1267524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144797</xdr:rowOff>
    </xdr:from>
    <xdr:ext cx="405111" cy="259045"/>
    <xdr:sp macro="" textlink="">
      <xdr:nvSpPr>
        <xdr:cNvPr id="667" name="n_3mainValue【児童館】&#10;有形固定資産減価償却率"/>
        <xdr:cNvSpPr txBox="1"/>
      </xdr:nvSpPr>
      <xdr:spPr>
        <a:xfrm>
          <a:off x="11900544" y="1372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130191</xdr:rowOff>
    </xdr:from>
    <xdr:ext cx="405111" cy="259045"/>
    <xdr:sp macro="" textlink="">
      <xdr:nvSpPr>
        <xdr:cNvPr id="668" name="n_4mainValue【児童館】&#10;有形固定資産減価償却率"/>
        <xdr:cNvSpPr txBox="1"/>
      </xdr:nvSpPr>
      <xdr:spPr>
        <a:xfrm>
          <a:off x="11102984" y="133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9" name="正方形/長方形 668"/>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0" name="正方形/長方形 669"/>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1" name="正方形/長方形 670"/>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2" name="正方形/長方形 671"/>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3" name="正方形/長方形 672"/>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4" name="正方形/長方形 673"/>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5" name="正方形/長方形 674"/>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6" name="正方形/長方形 675"/>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7" name="テキスト ボックス 676"/>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8" name="直線コネクタ 677"/>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9" name="直線コネクタ 678"/>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0" name="テキスト ボックス 679"/>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1" name="直線コネクタ 680"/>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2" name="テキスト ボックス 681"/>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3" name="直線コネクタ 682"/>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4" name="テキスト ボックス 683"/>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5" name="直線コネクタ 684"/>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6" name="テキスト ボックス 685"/>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7" name="直線コネクタ 686"/>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8" name="テキスト ボックス 687"/>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9" name="直線コネクタ 688"/>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0" name="テキスト ボックス 689"/>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1"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692" name="直線コネクタ 691"/>
        <xdr:cNvCxnSpPr/>
      </xdr:nvCxnSpPr>
      <xdr:spPr>
        <a:xfrm flipV="1">
          <a:off x="19509104" y="130035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3" name="【児童館】&#10;一人当たり面積最小値テキスト"/>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4" name="直線コネクタ 693"/>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95" name="【児童館】&#10;一人当たり面積最大値テキスト"/>
        <xdr:cNvSpPr txBox="1"/>
      </xdr:nvSpPr>
      <xdr:spPr>
        <a:xfrm>
          <a:off x="19547840" y="1278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96" name="直線コネクタ 695"/>
        <xdr:cNvCxnSpPr/>
      </xdr:nvCxnSpPr>
      <xdr:spPr>
        <a:xfrm>
          <a:off x="19443700" y="13003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697" name="【児童館】&#10;一人当たり面積平均値テキスト"/>
        <xdr:cNvSpPr txBox="1"/>
      </xdr:nvSpPr>
      <xdr:spPr>
        <a:xfrm>
          <a:off x="19547840" y="13975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98" name="フローチャート: 判断 697"/>
        <xdr:cNvSpPr/>
      </xdr:nvSpPr>
      <xdr:spPr>
        <a:xfrm>
          <a:off x="19458940" y="13996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699" name="フローチャート: 判断 698"/>
        <xdr:cNvSpPr/>
      </xdr:nvSpPr>
      <xdr:spPr>
        <a:xfrm>
          <a:off x="18735040" y="14072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700" name="フローチャート: 判断 699"/>
        <xdr:cNvSpPr/>
      </xdr:nvSpPr>
      <xdr:spPr>
        <a:xfrm>
          <a:off x="17937480" y="13886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701" name="フローチャート: 判断 700"/>
        <xdr:cNvSpPr/>
      </xdr:nvSpPr>
      <xdr:spPr>
        <a:xfrm>
          <a:off x="17162780" y="13886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xdr:rowOff>
    </xdr:from>
    <xdr:to>
      <xdr:col>98</xdr:col>
      <xdr:colOff>38100</xdr:colOff>
      <xdr:row>83</xdr:row>
      <xdr:rowOff>107950</xdr:rowOff>
    </xdr:to>
    <xdr:sp macro="" textlink="">
      <xdr:nvSpPr>
        <xdr:cNvPr id="702" name="フローチャート: 判断 701"/>
        <xdr:cNvSpPr/>
      </xdr:nvSpPr>
      <xdr:spPr>
        <a:xfrm>
          <a:off x="16388080" y="139204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3" name="テキスト ボックス 702"/>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4" name="テキスト ボックス 703"/>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5" name="テキスト ボックス 704"/>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6" name="テキスト ボックス 705"/>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7" name="テキスト ボックス 706"/>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63500</xdr:rowOff>
    </xdr:from>
    <xdr:to>
      <xdr:col>116</xdr:col>
      <xdr:colOff>114300</xdr:colOff>
      <xdr:row>80</xdr:row>
      <xdr:rowOff>165100</xdr:rowOff>
    </xdr:to>
    <xdr:sp macro="" textlink="">
      <xdr:nvSpPr>
        <xdr:cNvPr id="708" name="楕円 707"/>
        <xdr:cNvSpPr/>
      </xdr:nvSpPr>
      <xdr:spPr>
        <a:xfrm>
          <a:off x="1945894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86377</xdr:rowOff>
    </xdr:from>
    <xdr:ext cx="469744" cy="259045"/>
    <xdr:sp macro="" textlink="">
      <xdr:nvSpPr>
        <xdr:cNvPr id="709" name="【児童館】&#10;一人当たり面積該当値テキスト"/>
        <xdr:cNvSpPr txBox="1"/>
      </xdr:nvSpPr>
      <xdr:spPr>
        <a:xfrm>
          <a:off x="19547840" y="1332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63500</xdr:rowOff>
    </xdr:from>
    <xdr:to>
      <xdr:col>112</xdr:col>
      <xdr:colOff>38100</xdr:colOff>
      <xdr:row>80</xdr:row>
      <xdr:rowOff>165100</xdr:rowOff>
    </xdr:to>
    <xdr:sp macro="" textlink="">
      <xdr:nvSpPr>
        <xdr:cNvPr id="710" name="楕円 709"/>
        <xdr:cNvSpPr/>
      </xdr:nvSpPr>
      <xdr:spPr>
        <a:xfrm>
          <a:off x="18735040" y="13474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114300</xdr:rowOff>
    </xdr:from>
    <xdr:to>
      <xdr:col>116</xdr:col>
      <xdr:colOff>63500</xdr:colOff>
      <xdr:row>80</xdr:row>
      <xdr:rowOff>114300</xdr:rowOff>
    </xdr:to>
    <xdr:cxnSp macro="">
      <xdr:nvCxnSpPr>
        <xdr:cNvPr id="711" name="直線コネクタ 710"/>
        <xdr:cNvCxnSpPr/>
      </xdr:nvCxnSpPr>
      <xdr:spPr>
        <a:xfrm>
          <a:off x="18778220" y="1352550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63500</xdr:rowOff>
    </xdr:from>
    <xdr:to>
      <xdr:col>107</xdr:col>
      <xdr:colOff>101600</xdr:colOff>
      <xdr:row>80</xdr:row>
      <xdr:rowOff>165100</xdr:rowOff>
    </xdr:to>
    <xdr:sp macro="" textlink="">
      <xdr:nvSpPr>
        <xdr:cNvPr id="712" name="楕円 711"/>
        <xdr:cNvSpPr/>
      </xdr:nvSpPr>
      <xdr:spPr>
        <a:xfrm>
          <a:off x="1793748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114300</xdr:rowOff>
    </xdr:from>
    <xdr:to>
      <xdr:col>111</xdr:col>
      <xdr:colOff>177800</xdr:colOff>
      <xdr:row>80</xdr:row>
      <xdr:rowOff>114300</xdr:rowOff>
    </xdr:to>
    <xdr:cxnSp macro="">
      <xdr:nvCxnSpPr>
        <xdr:cNvPr id="713" name="直線コネクタ 712"/>
        <xdr:cNvCxnSpPr/>
      </xdr:nvCxnSpPr>
      <xdr:spPr>
        <a:xfrm>
          <a:off x="17988280" y="135255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63500</xdr:rowOff>
    </xdr:from>
    <xdr:to>
      <xdr:col>102</xdr:col>
      <xdr:colOff>165100</xdr:colOff>
      <xdr:row>80</xdr:row>
      <xdr:rowOff>165100</xdr:rowOff>
    </xdr:to>
    <xdr:sp macro="" textlink="">
      <xdr:nvSpPr>
        <xdr:cNvPr id="714" name="楕円 713"/>
        <xdr:cNvSpPr/>
      </xdr:nvSpPr>
      <xdr:spPr>
        <a:xfrm>
          <a:off x="1716278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114300</xdr:rowOff>
    </xdr:from>
    <xdr:to>
      <xdr:col>107</xdr:col>
      <xdr:colOff>50800</xdr:colOff>
      <xdr:row>80</xdr:row>
      <xdr:rowOff>114300</xdr:rowOff>
    </xdr:to>
    <xdr:cxnSp macro="">
      <xdr:nvCxnSpPr>
        <xdr:cNvPr id="715" name="直線コネクタ 714"/>
        <xdr:cNvCxnSpPr/>
      </xdr:nvCxnSpPr>
      <xdr:spPr>
        <a:xfrm>
          <a:off x="17213580" y="135255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63500</xdr:rowOff>
    </xdr:from>
    <xdr:to>
      <xdr:col>98</xdr:col>
      <xdr:colOff>38100</xdr:colOff>
      <xdr:row>80</xdr:row>
      <xdr:rowOff>165100</xdr:rowOff>
    </xdr:to>
    <xdr:sp macro="" textlink="">
      <xdr:nvSpPr>
        <xdr:cNvPr id="716" name="楕円 715"/>
        <xdr:cNvSpPr/>
      </xdr:nvSpPr>
      <xdr:spPr>
        <a:xfrm>
          <a:off x="16388080" y="13474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114300</xdr:rowOff>
    </xdr:from>
    <xdr:to>
      <xdr:col>102</xdr:col>
      <xdr:colOff>114300</xdr:colOff>
      <xdr:row>80</xdr:row>
      <xdr:rowOff>114300</xdr:rowOff>
    </xdr:to>
    <xdr:cxnSp macro="">
      <xdr:nvCxnSpPr>
        <xdr:cNvPr id="717" name="直線コネクタ 716"/>
        <xdr:cNvCxnSpPr/>
      </xdr:nvCxnSpPr>
      <xdr:spPr>
        <a:xfrm>
          <a:off x="16431260" y="135255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718" name="n_1aveValue【児童館】&#10;一人当たり面積"/>
        <xdr:cNvSpPr txBox="1"/>
      </xdr:nvSpPr>
      <xdr:spPr>
        <a:xfrm>
          <a:off x="1856112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60977</xdr:rowOff>
    </xdr:from>
    <xdr:ext cx="469744" cy="259045"/>
    <xdr:sp macro="" textlink="">
      <xdr:nvSpPr>
        <xdr:cNvPr id="719" name="n_2aveValue【児童館】&#10;一人当たり面積"/>
        <xdr:cNvSpPr txBox="1"/>
      </xdr:nvSpPr>
      <xdr:spPr>
        <a:xfrm>
          <a:off x="17776267" y="1397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60977</xdr:rowOff>
    </xdr:from>
    <xdr:ext cx="469744" cy="259045"/>
    <xdr:sp macro="" textlink="">
      <xdr:nvSpPr>
        <xdr:cNvPr id="720" name="n_3aveValue【児童館】&#10;一人当たり面積"/>
        <xdr:cNvSpPr txBox="1"/>
      </xdr:nvSpPr>
      <xdr:spPr>
        <a:xfrm>
          <a:off x="17001567" y="1397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99077</xdr:rowOff>
    </xdr:from>
    <xdr:ext cx="469744" cy="259045"/>
    <xdr:sp macro="" textlink="">
      <xdr:nvSpPr>
        <xdr:cNvPr id="721" name="n_4aveValue【児童館】&#10;一人当たり面積"/>
        <xdr:cNvSpPr txBox="1"/>
      </xdr:nvSpPr>
      <xdr:spPr>
        <a:xfrm>
          <a:off x="16226867" y="1401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10177</xdr:rowOff>
    </xdr:from>
    <xdr:ext cx="469744" cy="259045"/>
    <xdr:sp macro="" textlink="">
      <xdr:nvSpPr>
        <xdr:cNvPr id="722" name="n_1mainValue【児童館】&#10;一人当たり面積"/>
        <xdr:cNvSpPr txBox="1"/>
      </xdr:nvSpPr>
      <xdr:spPr>
        <a:xfrm>
          <a:off x="18561127" y="1325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10177</xdr:rowOff>
    </xdr:from>
    <xdr:ext cx="469744" cy="259045"/>
    <xdr:sp macro="" textlink="">
      <xdr:nvSpPr>
        <xdr:cNvPr id="723" name="n_2mainValue【児童館】&#10;一人当たり面積"/>
        <xdr:cNvSpPr txBox="1"/>
      </xdr:nvSpPr>
      <xdr:spPr>
        <a:xfrm>
          <a:off x="17776267" y="1325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10177</xdr:rowOff>
    </xdr:from>
    <xdr:ext cx="469744" cy="259045"/>
    <xdr:sp macro="" textlink="">
      <xdr:nvSpPr>
        <xdr:cNvPr id="724" name="n_3mainValue【児童館】&#10;一人当たり面積"/>
        <xdr:cNvSpPr txBox="1"/>
      </xdr:nvSpPr>
      <xdr:spPr>
        <a:xfrm>
          <a:off x="17001567" y="1325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10177</xdr:rowOff>
    </xdr:from>
    <xdr:ext cx="469744" cy="259045"/>
    <xdr:sp macro="" textlink="">
      <xdr:nvSpPr>
        <xdr:cNvPr id="725" name="n_4mainValue【児童館】&#10;一人当たり面積"/>
        <xdr:cNvSpPr txBox="1"/>
      </xdr:nvSpPr>
      <xdr:spPr>
        <a:xfrm>
          <a:off x="16226867" y="1325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6" name="正方形/長方形 725"/>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7" name="正方形/長方形 726"/>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8" name="正方形/長方形 727"/>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9" name="正方形/長方形 728"/>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0" name="正方形/長方形 729"/>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1" name="正方形/長方形 730"/>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2" name="正方形/長方形 731"/>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3" name="正方形/長方形 732"/>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4" name="テキスト ボックス 733"/>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5" name="直線コネクタ 734"/>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6" name="テキスト ボックス 735"/>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7" name="直線コネクタ 736"/>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8" name="テキスト ボックス 737"/>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9" name="直線コネクタ 738"/>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0" name="テキスト ボックス 739"/>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1" name="直線コネクタ 740"/>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2" name="テキスト ボックス 741"/>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3" name="直線コネクタ 742"/>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4" name="テキスト ボックス 743"/>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5" name="直線コネクタ 744"/>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6" name="テキスト ボックス 745"/>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7" name="直線コネクタ 746"/>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48" name="テキスト ボックス 747"/>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9"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49530</xdr:rowOff>
    </xdr:from>
    <xdr:to>
      <xdr:col>85</xdr:col>
      <xdr:colOff>126364</xdr:colOff>
      <xdr:row>107</xdr:row>
      <xdr:rowOff>150495</xdr:rowOff>
    </xdr:to>
    <xdr:cxnSp macro="">
      <xdr:nvCxnSpPr>
        <xdr:cNvPr id="750" name="直線コネクタ 749"/>
        <xdr:cNvCxnSpPr/>
      </xdr:nvCxnSpPr>
      <xdr:spPr>
        <a:xfrm flipV="1">
          <a:off x="14375764" y="16981170"/>
          <a:ext cx="0" cy="110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154322</xdr:rowOff>
    </xdr:from>
    <xdr:ext cx="405111" cy="259045"/>
    <xdr:sp macro="" textlink="">
      <xdr:nvSpPr>
        <xdr:cNvPr id="751" name="【公民館】&#10;有形固定資産減価償却率最小値テキスト"/>
        <xdr:cNvSpPr txBox="1"/>
      </xdr:nvSpPr>
      <xdr:spPr>
        <a:xfrm>
          <a:off x="14414500" y="180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150495</xdr:rowOff>
    </xdr:from>
    <xdr:to>
      <xdr:col>86</xdr:col>
      <xdr:colOff>25400</xdr:colOff>
      <xdr:row>107</xdr:row>
      <xdr:rowOff>150495</xdr:rowOff>
    </xdr:to>
    <xdr:cxnSp macro="">
      <xdr:nvCxnSpPr>
        <xdr:cNvPr id="752" name="直線コネクタ 751"/>
        <xdr:cNvCxnSpPr/>
      </xdr:nvCxnSpPr>
      <xdr:spPr>
        <a:xfrm>
          <a:off x="14287500" y="18087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167657</xdr:rowOff>
    </xdr:from>
    <xdr:ext cx="405111" cy="259045"/>
    <xdr:sp macro="" textlink="">
      <xdr:nvSpPr>
        <xdr:cNvPr id="753" name="【公民館】&#10;有形固定資産減価償却率最大値テキスト"/>
        <xdr:cNvSpPr txBox="1"/>
      </xdr:nvSpPr>
      <xdr:spPr>
        <a:xfrm>
          <a:off x="14414500" y="16764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49530</xdr:rowOff>
    </xdr:from>
    <xdr:to>
      <xdr:col>86</xdr:col>
      <xdr:colOff>25400</xdr:colOff>
      <xdr:row>101</xdr:row>
      <xdr:rowOff>49530</xdr:rowOff>
    </xdr:to>
    <xdr:cxnSp macro="">
      <xdr:nvCxnSpPr>
        <xdr:cNvPr id="754" name="直線コネクタ 753"/>
        <xdr:cNvCxnSpPr/>
      </xdr:nvCxnSpPr>
      <xdr:spPr>
        <a:xfrm>
          <a:off x="14287500" y="1698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59707</xdr:rowOff>
    </xdr:from>
    <xdr:ext cx="405111" cy="259045"/>
    <xdr:sp macro="" textlink="">
      <xdr:nvSpPr>
        <xdr:cNvPr id="755" name="【公民館】&#10;有形固定資産減価償却率平均値テキスト"/>
        <xdr:cNvSpPr txBox="1"/>
      </xdr:nvSpPr>
      <xdr:spPr>
        <a:xfrm>
          <a:off x="14414500" y="17326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36830</xdr:rowOff>
    </xdr:from>
    <xdr:to>
      <xdr:col>85</xdr:col>
      <xdr:colOff>177800</xdr:colOff>
      <xdr:row>104</xdr:row>
      <xdr:rowOff>138430</xdr:rowOff>
    </xdr:to>
    <xdr:sp macro="" textlink="">
      <xdr:nvSpPr>
        <xdr:cNvPr id="756" name="フローチャート: 判断 755"/>
        <xdr:cNvSpPr/>
      </xdr:nvSpPr>
      <xdr:spPr>
        <a:xfrm>
          <a:off x="14325600" y="174713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31114</xdr:rowOff>
    </xdr:from>
    <xdr:to>
      <xdr:col>81</xdr:col>
      <xdr:colOff>101600</xdr:colOff>
      <xdr:row>104</xdr:row>
      <xdr:rowOff>132714</xdr:rowOff>
    </xdr:to>
    <xdr:sp macro="" textlink="">
      <xdr:nvSpPr>
        <xdr:cNvPr id="757" name="フローチャート: 判断 756"/>
        <xdr:cNvSpPr/>
      </xdr:nvSpPr>
      <xdr:spPr>
        <a:xfrm>
          <a:off x="13578840" y="1746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758" name="フローチャート: 判断 757"/>
        <xdr:cNvSpPr/>
      </xdr:nvSpPr>
      <xdr:spPr>
        <a:xfrm>
          <a:off x="12804140" y="17404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107314</xdr:rowOff>
    </xdr:from>
    <xdr:to>
      <xdr:col>72</xdr:col>
      <xdr:colOff>38100</xdr:colOff>
      <xdr:row>104</xdr:row>
      <xdr:rowOff>37464</xdr:rowOff>
    </xdr:to>
    <xdr:sp macro="" textlink="">
      <xdr:nvSpPr>
        <xdr:cNvPr id="759" name="フローチャート: 判断 758"/>
        <xdr:cNvSpPr/>
      </xdr:nvSpPr>
      <xdr:spPr>
        <a:xfrm>
          <a:off x="12029440" y="173742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124461</xdr:rowOff>
    </xdr:from>
    <xdr:to>
      <xdr:col>67</xdr:col>
      <xdr:colOff>101600</xdr:colOff>
      <xdr:row>104</xdr:row>
      <xdr:rowOff>54611</xdr:rowOff>
    </xdr:to>
    <xdr:sp macro="" textlink="">
      <xdr:nvSpPr>
        <xdr:cNvPr id="760" name="フローチャート: 判断 759"/>
        <xdr:cNvSpPr/>
      </xdr:nvSpPr>
      <xdr:spPr>
        <a:xfrm>
          <a:off x="11231880" y="173913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1" name="テキスト ボックス 760"/>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2" name="テキスト ボックス 761"/>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3" name="テキスト ボックス 762"/>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4" name="テキスト ボックス 763"/>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5" name="テキスト ボックス 764"/>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124461</xdr:rowOff>
    </xdr:from>
    <xdr:to>
      <xdr:col>85</xdr:col>
      <xdr:colOff>177800</xdr:colOff>
      <xdr:row>106</xdr:row>
      <xdr:rowOff>54611</xdr:rowOff>
    </xdr:to>
    <xdr:sp macro="" textlink="">
      <xdr:nvSpPr>
        <xdr:cNvPr id="766" name="楕円 765"/>
        <xdr:cNvSpPr/>
      </xdr:nvSpPr>
      <xdr:spPr>
        <a:xfrm>
          <a:off x="14325600" y="1772666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102888</xdr:rowOff>
    </xdr:from>
    <xdr:ext cx="405111" cy="259045"/>
    <xdr:sp macro="" textlink="">
      <xdr:nvSpPr>
        <xdr:cNvPr id="767" name="【公民館】&#10;有形固定資産減価償却率該当値テキスト"/>
        <xdr:cNvSpPr txBox="1"/>
      </xdr:nvSpPr>
      <xdr:spPr>
        <a:xfrm>
          <a:off x="14414500" y="177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86361</xdr:rowOff>
    </xdr:from>
    <xdr:to>
      <xdr:col>81</xdr:col>
      <xdr:colOff>101600</xdr:colOff>
      <xdr:row>106</xdr:row>
      <xdr:rowOff>16511</xdr:rowOff>
    </xdr:to>
    <xdr:sp macro="" textlink="">
      <xdr:nvSpPr>
        <xdr:cNvPr id="768" name="楕円 767"/>
        <xdr:cNvSpPr/>
      </xdr:nvSpPr>
      <xdr:spPr>
        <a:xfrm>
          <a:off x="13578840" y="176885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137161</xdr:rowOff>
    </xdr:from>
    <xdr:to>
      <xdr:col>85</xdr:col>
      <xdr:colOff>127000</xdr:colOff>
      <xdr:row>106</xdr:row>
      <xdr:rowOff>3811</xdr:rowOff>
    </xdr:to>
    <xdr:cxnSp macro="">
      <xdr:nvCxnSpPr>
        <xdr:cNvPr id="769" name="直線コネクタ 768"/>
        <xdr:cNvCxnSpPr/>
      </xdr:nvCxnSpPr>
      <xdr:spPr>
        <a:xfrm>
          <a:off x="13629640" y="17739361"/>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770" name="楕円 769"/>
        <xdr:cNvSpPr/>
      </xdr:nvSpPr>
      <xdr:spPr>
        <a:xfrm>
          <a:off x="1280414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99061</xdr:rowOff>
    </xdr:from>
    <xdr:to>
      <xdr:col>81</xdr:col>
      <xdr:colOff>50800</xdr:colOff>
      <xdr:row>105</xdr:row>
      <xdr:rowOff>137161</xdr:rowOff>
    </xdr:to>
    <xdr:cxnSp macro="">
      <xdr:nvCxnSpPr>
        <xdr:cNvPr id="771" name="直線コネクタ 770"/>
        <xdr:cNvCxnSpPr/>
      </xdr:nvCxnSpPr>
      <xdr:spPr>
        <a:xfrm>
          <a:off x="12854940" y="17701261"/>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10161</xdr:rowOff>
    </xdr:from>
    <xdr:to>
      <xdr:col>72</xdr:col>
      <xdr:colOff>38100</xdr:colOff>
      <xdr:row>105</xdr:row>
      <xdr:rowOff>111761</xdr:rowOff>
    </xdr:to>
    <xdr:sp macro="" textlink="">
      <xdr:nvSpPr>
        <xdr:cNvPr id="772" name="楕円 771"/>
        <xdr:cNvSpPr/>
      </xdr:nvSpPr>
      <xdr:spPr>
        <a:xfrm>
          <a:off x="12029440" y="176123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60961</xdr:rowOff>
    </xdr:from>
    <xdr:to>
      <xdr:col>76</xdr:col>
      <xdr:colOff>114300</xdr:colOff>
      <xdr:row>105</xdr:row>
      <xdr:rowOff>99061</xdr:rowOff>
    </xdr:to>
    <xdr:cxnSp macro="">
      <xdr:nvCxnSpPr>
        <xdr:cNvPr id="773" name="直線コネクタ 772"/>
        <xdr:cNvCxnSpPr/>
      </xdr:nvCxnSpPr>
      <xdr:spPr>
        <a:xfrm>
          <a:off x="12072620" y="17663161"/>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143511</xdr:rowOff>
    </xdr:from>
    <xdr:to>
      <xdr:col>67</xdr:col>
      <xdr:colOff>101600</xdr:colOff>
      <xdr:row>105</xdr:row>
      <xdr:rowOff>73661</xdr:rowOff>
    </xdr:to>
    <xdr:sp macro="" textlink="">
      <xdr:nvSpPr>
        <xdr:cNvPr id="774" name="楕円 773"/>
        <xdr:cNvSpPr/>
      </xdr:nvSpPr>
      <xdr:spPr>
        <a:xfrm>
          <a:off x="11231880" y="175780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22861</xdr:rowOff>
    </xdr:from>
    <xdr:to>
      <xdr:col>71</xdr:col>
      <xdr:colOff>177800</xdr:colOff>
      <xdr:row>105</xdr:row>
      <xdr:rowOff>60961</xdr:rowOff>
    </xdr:to>
    <xdr:cxnSp macro="">
      <xdr:nvCxnSpPr>
        <xdr:cNvPr id="775" name="直線コネクタ 774"/>
        <xdr:cNvCxnSpPr/>
      </xdr:nvCxnSpPr>
      <xdr:spPr>
        <a:xfrm>
          <a:off x="11282680" y="17625061"/>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149241</xdr:rowOff>
    </xdr:from>
    <xdr:ext cx="405111" cy="259045"/>
    <xdr:sp macro="" textlink="">
      <xdr:nvSpPr>
        <xdr:cNvPr id="776" name="n_1aveValue【公民館】&#10;有形固定資産減価償却率"/>
        <xdr:cNvSpPr txBox="1"/>
      </xdr:nvSpPr>
      <xdr:spPr>
        <a:xfrm>
          <a:off x="13437244" y="172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84472</xdr:rowOff>
    </xdr:from>
    <xdr:ext cx="405111" cy="259045"/>
    <xdr:sp macro="" textlink="">
      <xdr:nvSpPr>
        <xdr:cNvPr id="777" name="n_2aveValue【公民館】&#10;有形固定資産減価償却率"/>
        <xdr:cNvSpPr txBox="1"/>
      </xdr:nvSpPr>
      <xdr:spPr>
        <a:xfrm>
          <a:off x="12675244" y="1718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53991</xdr:rowOff>
    </xdr:from>
    <xdr:ext cx="405111" cy="259045"/>
    <xdr:sp macro="" textlink="">
      <xdr:nvSpPr>
        <xdr:cNvPr id="778" name="n_3aveValue【公民館】&#10;有形固定資産減価償却率"/>
        <xdr:cNvSpPr txBox="1"/>
      </xdr:nvSpPr>
      <xdr:spPr>
        <a:xfrm>
          <a:off x="11900544" y="17153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71138</xdr:rowOff>
    </xdr:from>
    <xdr:ext cx="405111" cy="259045"/>
    <xdr:sp macro="" textlink="">
      <xdr:nvSpPr>
        <xdr:cNvPr id="779" name="n_4aveValue【公民館】&#10;有形固定資産減価償却率"/>
        <xdr:cNvSpPr txBox="1"/>
      </xdr:nvSpPr>
      <xdr:spPr>
        <a:xfrm>
          <a:off x="11102984" y="17170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7638</xdr:rowOff>
    </xdr:from>
    <xdr:ext cx="405111" cy="259045"/>
    <xdr:sp macro="" textlink="">
      <xdr:nvSpPr>
        <xdr:cNvPr id="780" name="n_1mainValue【公民館】&#10;有形固定資産減価償却率"/>
        <xdr:cNvSpPr txBox="1"/>
      </xdr:nvSpPr>
      <xdr:spPr>
        <a:xfrm>
          <a:off x="13437244" y="1777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781" name="n_2mainValue【公民館】&#10;有形固定資産減価償却率"/>
        <xdr:cNvSpPr txBox="1"/>
      </xdr:nvSpPr>
      <xdr:spPr>
        <a:xfrm>
          <a:off x="1267524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102888</xdr:rowOff>
    </xdr:from>
    <xdr:ext cx="405111" cy="259045"/>
    <xdr:sp macro="" textlink="">
      <xdr:nvSpPr>
        <xdr:cNvPr id="782" name="n_3mainValue【公民館】&#10;有形固定資産減価償却率"/>
        <xdr:cNvSpPr txBox="1"/>
      </xdr:nvSpPr>
      <xdr:spPr>
        <a:xfrm>
          <a:off x="11900544" y="177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64788</xdr:rowOff>
    </xdr:from>
    <xdr:ext cx="405111" cy="259045"/>
    <xdr:sp macro="" textlink="">
      <xdr:nvSpPr>
        <xdr:cNvPr id="783" name="n_4mainValue【公民館】&#10;有形固定資産減価償却率"/>
        <xdr:cNvSpPr txBox="1"/>
      </xdr:nvSpPr>
      <xdr:spPr>
        <a:xfrm>
          <a:off x="11102984" y="17666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4" name="正方形/長方形 783"/>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5" name="正方形/長方形 784"/>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6" name="正方形/長方形 785"/>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7" name="正方形/長方形 786"/>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8" name="正方形/長方形 787"/>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9" name="正方形/長方形 788"/>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0" name="正方形/長方形 789"/>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1" name="正方形/長方形 790"/>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2" name="テキスト ボックス 791"/>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3" name="直線コネクタ 792"/>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4" name="直線コネクタ 793"/>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5" name="テキスト ボックス 794"/>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6" name="直線コネクタ 795"/>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7" name="テキスト ボックス 796"/>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8" name="直線コネクタ 797"/>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9" name="テキスト ボックス 798"/>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0" name="直線コネクタ 799"/>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1" name="テキスト ボックス 800"/>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2" name="直線コネクタ 801"/>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3" name="テキスト ボックス 802"/>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4" name="直線コネクタ 803"/>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5" name="テキスト ボックス 804"/>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6" name="直線コネクタ 805"/>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7" name="テキスト ボックス 806"/>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8"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27214</xdr:rowOff>
    </xdr:from>
    <xdr:to>
      <xdr:col>116</xdr:col>
      <xdr:colOff>62864</xdr:colOff>
      <xdr:row>109</xdr:row>
      <xdr:rowOff>19050</xdr:rowOff>
    </xdr:to>
    <xdr:cxnSp macro="">
      <xdr:nvCxnSpPr>
        <xdr:cNvPr id="809" name="直線コネクタ 808"/>
        <xdr:cNvCxnSpPr/>
      </xdr:nvCxnSpPr>
      <xdr:spPr>
        <a:xfrm flipV="1">
          <a:off x="19509104" y="16791214"/>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810" name="【公民館】&#10;一人当たり面積最小値テキスト"/>
        <xdr:cNvSpPr txBox="1"/>
      </xdr:nvSpPr>
      <xdr:spPr>
        <a:xfrm>
          <a:off x="19547840" y="182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811" name="直線コネクタ 810"/>
        <xdr:cNvCxnSpPr/>
      </xdr:nvCxnSpPr>
      <xdr:spPr>
        <a:xfrm>
          <a:off x="19443700" y="1829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145341</xdr:rowOff>
    </xdr:from>
    <xdr:ext cx="469744" cy="259045"/>
    <xdr:sp macro="" textlink="">
      <xdr:nvSpPr>
        <xdr:cNvPr id="812" name="【公民館】&#10;一人当たり面積最大値テキスト"/>
        <xdr:cNvSpPr txBox="1"/>
      </xdr:nvSpPr>
      <xdr:spPr>
        <a:xfrm>
          <a:off x="19547840" y="1657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27214</xdr:rowOff>
    </xdr:from>
    <xdr:to>
      <xdr:col>116</xdr:col>
      <xdr:colOff>152400</xdr:colOff>
      <xdr:row>100</xdr:row>
      <xdr:rowOff>27214</xdr:rowOff>
    </xdr:to>
    <xdr:cxnSp macro="">
      <xdr:nvCxnSpPr>
        <xdr:cNvPr id="813" name="直線コネクタ 812"/>
        <xdr:cNvCxnSpPr/>
      </xdr:nvCxnSpPr>
      <xdr:spPr>
        <a:xfrm>
          <a:off x="19443700" y="167912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814" name="【公民館】&#10;一人当たり面積平均値テキスト"/>
        <xdr:cNvSpPr txBox="1"/>
      </xdr:nvSpPr>
      <xdr:spPr>
        <a:xfrm>
          <a:off x="19547840" y="17630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815" name="フローチャート: 判断 814"/>
        <xdr:cNvSpPr/>
      </xdr:nvSpPr>
      <xdr:spPr>
        <a:xfrm>
          <a:off x="1945894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49893</xdr:rowOff>
    </xdr:from>
    <xdr:to>
      <xdr:col>112</xdr:col>
      <xdr:colOff>38100</xdr:colOff>
      <xdr:row>105</xdr:row>
      <xdr:rowOff>151493</xdr:rowOff>
    </xdr:to>
    <xdr:sp macro="" textlink="">
      <xdr:nvSpPr>
        <xdr:cNvPr id="816" name="フローチャート: 判断 815"/>
        <xdr:cNvSpPr/>
      </xdr:nvSpPr>
      <xdr:spPr>
        <a:xfrm>
          <a:off x="18735040" y="176520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102</xdr:row>
      <xdr:rowOff>9071</xdr:rowOff>
    </xdr:from>
    <xdr:to>
      <xdr:col>107</xdr:col>
      <xdr:colOff>101600</xdr:colOff>
      <xdr:row>102</xdr:row>
      <xdr:rowOff>110671</xdr:rowOff>
    </xdr:to>
    <xdr:sp macro="" textlink="">
      <xdr:nvSpPr>
        <xdr:cNvPr id="817" name="フローチャート: 判断 816"/>
        <xdr:cNvSpPr/>
      </xdr:nvSpPr>
      <xdr:spPr>
        <a:xfrm>
          <a:off x="17937480" y="1710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102</xdr:row>
      <xdr:rowOff>74386</xdr:rowOff>
    </xdr:from>
    <xdr:to>
      <xdr:col>102</xdr:col>
      <xdr:colOff>165100</xdr:colOff>
      <xdr:row>103</xdr:row>
      <xdr:rowOff>4536</xdr:rowOff>
    </xdr:to>
    <xdr:sp macro="" textlink="">
      <xdr:nvSpPr>
        <xdr:cNvPr id="818" name="フローチャート: 判断 817"/>
        <xdr:cNvSpPr/>
      </xdr:nvSpPr>
      <xdr:spPr>
        <a:xfrm>
          <a:off x="17162780" y="171736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102</xdr:row>
      <xdr:rowOff>25400</xdr:rowOff>
    </xdr:from>
    <xdr:to>
      <xdr:col>98</xdr:col>
      <xdr:colOff>38100</xdr:colOff>
      <xdr:row>102</xdr:row>
      <xdr:rowOff>127000</xdr:rowOff>
    </xdr:to>
    <xdr:sp macro="" textlink="">
      <xdr:nvSpPr>
        <xdr:cNvPr id="819" name="フローチャート: 判断 818"/>
        <xdr:cNvSpPr/>
      </xdr:nvSpPr>
      <xdr:spPr>
        <a:xfrm>
          <a:off x="16388080" y="171246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0" name="テキスト ボックス 819"/>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1" name="テキスト ボックス 820"/>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2" name="テキスト ボックス 821"/>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3" name="テキスト ボックス 822"/>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4" name="テキスト ボックス 823"/>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90714</xdr:rowOff>
    </xdr:from>
    <xdr:to>
      <xdr:col>116</xdr:col>
      <xdr:colOff>114300</xdr:colOff>
      <xdr:row>103</xdr:row>
      <xdr:rowOff>20864</xdr:rowOff>
    </xdr:to>
    <xdr:sp macro="" textlink="">
      <xdr:nvSpPr>
        <xdr:cNvPr id="825" name="楕円 824"/>
        <xdr:cNvSpPr/>
      </xdr:nvSpPr>
      <xdr:spPr>
        <a:xfrm>
          <a:off x="19458940" y="171899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113591</xdr:rowOff>
    </xdr:from>
    <xdr:ext cx="469744" cy="259045"/>
    <xdr:sp macro="" textlink="">
      <xdr:nvSpPr>
        <xdr:cNvPr id="826" name="【公民館】&#10;一人当たり面積該当値テキスト"/>
        <xdr:cNvSpPr txBox="1"/>
      </xdr:nvSpPr>
      <xdr:spPr>
        <a:xfrm>
          <a:off x="19547840" y="1704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90714</xdr:rowOff>
    </xdr:from>
    <xdr:to>
      <xdr:col>112</xdr:col>
      <xdr:colOff>38100</xdr:colOff>
      <xdr:row>103</xdr:row>
      <xdr:rowOff>20864</xdr:rowOff>
    </xdr:to>
    <xdr:sp macro="" textlink="">
      <xdr:nvSpPr>
        <xdr:cNvPr id="827" name="楕円 826"/>
        <xdr:cNvSpPr/>
      </xdr:nvSpPr>
      <xdr:spPr>
        <a:xfrm>
          <a:off x="18735040" y="171899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141514</xdr:rowOff>
    </xdr:from>
    <xdr:to>
      <xdr:col>116</xdr:col>
      <xdr:colOff>63500</xdr:colOff>
      <xdr:row>102</xdr:row>
      <xdr:rowOff>141514</xdr:rowOff>
    </xdr:to>
    <xdr:cxnSp macro="">
      <xdr:nvCxnSpPr>
        <xdr:cNvPr id="828" name="直線コネクタ 827"/>
        <xdr:cNvCxnSpPr/>
      </xdr:nvCxnSpPr>
      <xdr:spPr>
        <a:xfrm>
          <a:off x="18778220" y="1724079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90714</xdr:rowOff>
    </xdr:from>
    <xdr:to>
      <xdr:col>107</xdr:col>
      <xdr:colOff>101600</xdr:colOff>
      <xdr:row>103</xdr:row>
      <xdr:rowOff>20864</xdr:rowOff>
    </xdr:to>
    <xdr:sp macro="" textlink="">
      <xdr:nvSpPr>
        <xdr:cNvPr id="829" name="楕円 828"/>
        <xdr:cNvSpPr/>
      </xdr:nvSpPr>
      <xdr:spPr>
        <a:xfrm>
          <a:off x="17937480" y="171899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141514</xdr:rowOff>
    </xdr:from>
    <xdr:to>
      <xdr:col>111</xdr:col>
      <xdr:colOff>177800</xdr:colOff>
      <xdr:row>102</xdr:row>
      <xdr:rowOff>141514</xdr:rowOff>
    </xdr:to>
    <xdr:cxnSp macro="">
      <xdr:nvCxnSpPr>
        <xdr:cNvPr id="830" name="直線コネクタ 829"/>
        <xdr:cNvCxnSpPr/>
      </xdr:nvCxnSpPr>
      <xdr:spPr>
        <a:xfrm>
          <a:off x="17988280" y="1724079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74386</xdr:rowOff>
    </xdr:from>
    <xdr:to>
      <xdr:col>102</xdr:col>
      <xdr:colOff>165100</xdr:colOff>
      <xdr:row>103</xdr:row>
      <xdr:rowOff>4536</xdr:rowOff>
    </xdr:to>
    <xdr:sp macro="" textlink="">
      <xdr:nvSpPr>
        <xdr:cNvPr id="831" name="楕円 830"/>
        <xdr:cNvSpPr/>
      </xdr:nvSpPr>
      <xdr:spPr>
        <a:xfrm>
          <a:off x="17162780" y="171736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125186</xdr:rowOff>
    </xdr:from>
    <xdr:to>
      <xdr:col>107</xdr:col>
      <xdr:colOff>50800</xdr:colOff>
      <xdr:row>102</xdr:row>
      <xdr:rowOff>141514</xdr:rowOff>
    </xdr:to>
    <xdr:cxnSp macro="">
      <xdr:nvCxnSpPr>
        <xdr:cNvPr id="832" name="直線コネクタ 831"/>
        <xdr:cNvCxnSpPr/>
      </xdr:nvCxnSpPr>
      <xdr:spPr>
        <a:xfrm>
          <a:off x="17213580" y="17224466"/>
          <a:ext cx="7747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90714</xdr:rowOff>
    </xdr:from>
    <xdr:to>
      <xdr:col>98</xdr:col>
      <xdr:colOff>38100</xdr:colOff>
      <xdr:row>103</xdr:row>
      <xdr:rowOff>20864</xdr:rowOff>
    </xdr:to>
    <xdr:sp macro="" textlink="">
      <xdr:nvSpPr>
        <xdr:cNvPr id="833" name="楕円 832"/>
        <xdr:cNvSpPr/>
      </xdr:nvSpPr>
      <xdr:spPr>
        <a:xfrm>
          <a:off x="16388080" y="171899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125186</xdr:rowOff>
    </xdr:from>
    <xdr:to>
      <xdr:col>102</xdr:col>
      <xdr:colOff>114300</xdr:colOff>
      <xdr:row>102</xdr:row>
      <xdr:rowOff>141514</xdr:rowOff>
    </xdr:to>
    <xdr:cxnSp macro="">
      <xdr:nvCxnSpPr>
        <xdr:cNvPr id="834" name="直線コネクタ 833"/>
        <xdr:cNvCxnSpPr/>
      </xdr:nvCxnSpPr>
      <xdr:spPr>
        <a:xfrm flipV="1">
          <a:off x="16431260" y="17224466"/>
          <a:ext cx="78232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142620</xdr:rowOff>
    </xdr:from>
    <xdr:ext cx="469744" cy="259045"/>
    <xdr:sp macro="" textlink="">
      <xdr:nvSpPr>
        <xdr:cNvPr id="835" name="n_1aveValue【公民館】&#10;一人当たり面積"/>
        <xdr:cNvSpPr txBox="1"/>
      </xdr:nvSpPr>
      <xdr:spPr>
        <a:xfrm>
          <a:off x="18561127" y="1774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127198</xdr:rowOff>
    </xdr:from>
    <xdr:ext cx="469744" cy="259045"/>
    <xdr:sp macro="" textlink="">
      <xdr:nvSpPr>
        <xdr:cNvPr id="836" name="n_2aveValue【公民館】&#10;一人当たり面積"/>
        <xdr:cNvSpPr txBox="1"/>
      </xdr:nvSpPr>
      <xdr:spPr>
        <a:xfrm>
          <a:off x="17776267" y="1689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167113</xdr:rowOff>
    </xdr:from>
    <xdr:ext cx="469744" cy="259045"/>
    <xdr:sp macro="" textlink="">
      <xdr:nvSpPr>
        <xdr:cNvPr id="837" name="n_3aveValue【公民館】&#10;一人当たり面積"/>
        <xdr:cNvSpPr txBox="1"/>
      </xdr:nvSpPr>
      <xdr:spPr>
        <a:xfrm>
          <a:off x="17001567" y="17266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143527</xdr:rowOff>
    </xdr:from>
    <xdr:ext cx="469744" cy="259045"/>
    <xdr:sp macro="" textlink="">
      <xdr:nvSpPr>
        <xdr:cNvPr id="838" name="n_4aveValue【公民館】&#10;一人当たり面積"/>
        <xdr:cNvSpPr txBox="1"/>
      </xdr:nvSpPr>
      <xdr:spPr>
        <a:xfrm>
          <a:off x="16226867" y="1690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37391</xdr:rowOff>
    </xdr:from>
    <xdr:ext cx="469744" cy="259045"/>
    <xdr:sp macro="" textlink="">
      <xdr:nvSpPr>
        <xdr:cNvPr id="839" name="n_1mainValue【公民館】&#10;一人当たり面積"/>
        <xdr:cNvSpPr txBox="1"/>
      </xdr:nvSpPr>
      <xdr:spPr>
        <a:xfrm>
          <a:off x="18561127" y="1696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11991</xdr:rowOff>
    </xdr:from>
    <xdr:ext cx="469744" cy="259045"/>
    <xdr:sp macro="" textlink="">
      <xdr:nvSpPr>
        <xdr:cNvPr id="840" name="n_2mainValue【公民館】&#10;一人当たり面積"/>
        <xdr:cNvSpPr txBox="1"/>
      </xdr:nvSpPr>
      <xdr:spPr>
        <a:xfrm>
          <a:off x="17776267" y="1727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21063</xdr:rowOff>
    </xdr:from>
    <xdr:ext cx="469744" cy="259045"/>
    <xdr:sp macro="" textlink="">
      <xdr:nvSpPr>
        <xdr:cNvPr id="841" name="n_3mainValue【公民館】&#10;一人当たり面積"/>
        <xdr:cNvSpPr txBox="1"/>
      </xdr:nvSpPr>
      <xdr:spPr>
        <a:xfrm>
          <a:off x="17001567" y="1695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11991</xdr:rowOff>
    </xdr:from>
    <xdr:ext cx="469744" cy="259045"/>
    <xdr:sp macro="" textlink="">
      <xdr:nvSpPr>
        <xdr:cNvPr id="842" name="n_4mainValue【公民館】&#10;一人当たり面積"/>
        <xdr:cNvSpPr txBox="1"/>
      </xdr:nvSpPr>
      <xdr:spPr>
        <a:xfrm>
          <a:off x="16226867" y="1727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類似団体内平均値に比べ、特に学校施設の有形固定資産減価償却率が高い。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小学校・中学校ともに昭和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年代後半から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年代に集中して整備されていることから、平成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年時点で、約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割の建物が築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年以上を経過している。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公共施設等総合管理計画に基づき、公共施設等の適正管理に努める。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151,695
148,687
17.14
70,827,132
67,350,236
3,306,954
31,643,530
39,940,806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40</xdr:row>
      <xdr:rowOff>160020</xdr:rowOff>
    </xdr:to>
    <xdr:cxnSp macro="">
      <xdr:nvCxnSpPr>
        <xdr:cNvPr id="57" name="直線コネクタ 56"/>
        <xdr:cNvCxnSpPr/>
      </xdr:nvCxnSpPr>
      <xdr:spPr>
        <a:xfrm flipV="1">
          <a:off x="4086225" y="5734050"/>
          <a:ext cx="0" cy="113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163847</xdr:rowOff>
    </xdr:from>
    <xdr:ext cx="405111" cy="259045"/>
    <xdr:sp macro="" textlink="">
      <xdr:nvSpPr>
        <xdr:cNvPr id="58" name="【図書館】&#10;有形固定資産減価償却率最小値テキスト"/>
        <xdr:cNvSpPr txBox="1"/>
      </xdr:nvSpPr>
      <xdr:spPr>
        <a:xfrm>
          <a:off x="4124960" y="686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160020</xdr:rowOff>
    </xdr:from>
    <xdr:to>
      <xdr:col>24</xdr:col>
      <xdr:colOff>152400</xdr:colOff>
      <xdr:row>40</xdr:row>
      <xdr:rowOff>160020</xdr:rowOff>
    </xdr:to>
    <xdr:cxnSp macro="">
      <xdr:nvCxnSpPr>
        <xdr:cNvPr id="59" name="直線コネクタ 58"/>
        <xdr:cNvCxnSpPr/>
      </xdr:nvCxnSpPr>
      <xdr:spPr>
        <a:xfrm>
          <a:off x="4020820" y="686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図書館】&#10;有形固定資産減価償却率最大値テキスト"/>
        <xdr:cNvSpPr txBox="1"/>
      </xdr:nvSpPr>
      <xdr:spPr>
        <a:xfrm>
          <a:off x="412496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xdr:cNvCxnSpPr/>
      </xdr:nvCxnSpPr>
      <xdr:spPr>
        <a:xfrm>
          <a:off x="4020820" y="5734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103522</xdr:rowOff>
    </xdr:from>
    <xdr:ext cx="405111" cy="259045"/>
    <xdr:sp macro="" textlink="">
      <xdr:nvSpPr>
        <xdr:cNvPr id="62" name="【図書館】&#10;有形固定資産減価償却率平均値テキスト"/>
        <xdr:cNvSpPr txBox="1"/>
      </xdr:nvSpPr>
      <xdr:spPr>
        <a:xfrm>
          <a:off x="4124960" y="5970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80645</xdr:rowOff>
    </xdr:from>
    <xdr:to>
      <xdr:col>24</xdr:col>
      <xdr:colOff>114300</xdr:colOff>
      <xdr:row>37</xdr:row>
      <xdr:rowOff>10795</xdr:rowOff>
    </xdr:to>
    <xdr:sp macro="" textlink="">
      <xdr:nvSpPr>
        <xdr:cNvPr id="63" name="フローチャート: 判断 62"/>
        <xdr:cNvSpPr/>
      </xdr:nvSpPr>
      <xdr:spPr>
        <a:xfrm>
          <a:off x="4036060" y="6115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48260</xdr:rowOff>
    </xdr:from>
    <xdr:to>
      <xdr:col>20</xdr:col>
      <xdr:colOff>38100</xdr:colOff>
      <xdr:row>36</xdr:row>
      <xdr:rowOff>149860</xdr:rowOff>
    </xdr:to>
    <xdr:sp macro="" textlink="">
      <xdr:nvSpPr>
        <xdr:cNvPr id="64" name="フローチャート: 判断 63"/>
        <xdr:cNvSpPr/>
      </xdr:nvSpPr>
      <xdr:spPr>
        <a:xfrm>
          <a:off x="3312160" y="60833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151130</xdr:rowOff>
    </xdr:from>
    <xdr:to>
      <xdr:col>15</xdr:col>
      <xdr:colOff>101600</xdr:colOff>
      <xdr:row>36</xdr:row>
      <xdr:rowOff>81280</xdr:rowOff>
    </xdr:to>
    <xdr:sp macro="" textlink="">
      <xdr:nvSpPr>
        <xdr:cNvPr id="65" name="フローチャート: 判断 64"/>
        <xdr:cNvSpPr/>
      </xdr:nvSpPr>
      <xdr:spPr>
        <a:xfrm>
          <a:off x="2514600" y="6018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164465</xdr:rowOff>
    </xdr:from>
    <xdr:to>
      <xdr:col>10</xdr:col>
      <xdr:colOff>165100</xdr:colOff>
      <xdr:row>36</xdr:row>
      <xdr:rowOff>94615</xdr:rowOff>
    </xdr:to>
    <xdr:sp macro="" textlink="">
      <xdr:nvSpPr>
        <xdr:cNvPr id="66" name="フローチャート: 判断 65"/>
        <xdr:cNvSpPr/>
      </xdr:nvSpPr>
      <xdr:spPr>
        <a:xfrm>
          <a:off x="1739900" y="6031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114935</xdr:rowOff>
    </xdr:from>
    <xdr:to>
      <xdr:col>6</xdr:col>
      <xdr:colOff>38100</xdr:colOff>
      <xdr:row>36</xdr:row>
      <xdr:rowOff>45085</xdr:rowOff>
    </xdr:to>
    <xdr:sp macro="" textlink="">
      <xdr:nvSpPr>
        <xdr:cNvPr id="67" name="フローチャート: 判断 66"/>
        <xdr:cNvSpPr/>
      </xdr:nvSpPr>
      <xdr:spPr>
        <a:xfrm>
          <a:off x="965200" y="59823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99695</xdr:rowOff>
    </xdr:from>
    <xdr:to>
      <xdr:col>24</xdr:col>
      <xdr:colOff>114300</xdr:colOff>
      <xdr:row>40</xdr:row>
      <xdr:rowOff>29845</xdr:rowOff>
    </xdr:to>
    <xdr:sp macro="" textlink="">
      <xdr:nvSpPr>
        <xdr:cNvPr id="73" name="楕円 72"/>
        <xdr:cNvSpPr/>
      </xdr:nvSpPr>
      <xdr:spPr>
        <a:xfrm>
          <a:off x="4036060" y="6637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78122</xdr:rowOff>
    </xdr:from>
    <xdr:ext cx="405111" cy="259045"/>
    <xdr:sp macro="" textlink="">
      <xdr:nvSpPr>
        <xdr:cNvPr id="74" name="【図書館】&#10;有形固定資産減価償却率該当値テキスト"/>
        <xdr:cNvSpPr txBox="1"/>
      </xdr:nvSpPr>
      <xdr:spPr>
        <a:xfrm>
          <a:off x="4124960"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61595</xdr:rowOff>
    </xdr:from>
    <xdr:to>
      <xdr:col>20</xdr:col>
      <xdr:colOff>38100</xdr:colOff>
      <xdr:row>39</xdr:row>
      <xdr:rowOff>163195</xdr:rowOff>
    </xdr:to>
    <xdr:sp macro="" textlink="">
      <xdr:nvSpPr>
        <xdr:cNvPr id="75" name="楕円 74"/>
        <xdr:cNvSpPr/>
      </xdr:nvSpPr>
      <xdr:spPr>
        <a:xfrm>
          <a:off x="3312160" y="65995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112395</xdr:rowOff>
    </xdr:from>
    <xdr:to>
      <xdr:col>24</xdr:col>
      <xdr:colOff>63500</xdr:colOff>
      <xdr:row>39</xdr:row>
      <xdr:rowOff>150495</xdr:rowOff>
    </xdr:to>
    <xdr:cxnSp macro="">
      <xdr:nvCxnSpPr>
        <xdr:cNvPr id="76" name="直線コネクタ 75"/>
        <xdr:cNvCxnSpPr/>
      </xdr:nvCxnSpPr>
      <xdr:spPr>
        <a:xfrm>
          <a:off x="3355340" y="6650355"/>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23495</xdr:rowOff>
    </xdr:from>
    <xdr:to>
      <xdr:col>15</xdr:col>
      <xdr:colOff>101600</xdr:colOff>
      <xdr:row>39</xdr:row>
      <xdr:rowOff>125095</xdr:rowOff>
    </xdr:to>
    <xdr:sp macro="" textlink="">
      <xdr:nvSpPr>
        <xdr:cNvPr id="77" name="楕円 76"/>
        <xdr:cNvSpPr/>
      </xdr:nvSpPr>
      <xdr:spPr>
        <a:xfrm>
          <a:off x="25146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74295</xdr:rowOff>
    </xdr:from>
    <xdr:to>
      <xdr:col>19</xdr:col>
      <xdr:colOff>177800</xdr:colOff>
      <xdr:row>39</xdr:row>
      <xdr:rowOff>112395</xdr:rowOff>
    </xdr:to>
    <xdr:cxnSp macro="">
      <xdr:nvCxnSpPr>
        <xdr:cNvPr id="78" name="直線コネクタ 77"/>
        <xdr:cNvCxnSpPr/>
      </xdr:nvCxnSpPr>
      <xdr:spPr>
        <a:xfrm>
          <a:off x="2565400" y="661225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156845</xdr:rowOff>
    </xdr:from>
    <xdr:to>
      <xdr:col>10</xdr:col>
      <xdr:colOff>165100</xdr:colOff>
      <xdr:row>39</xdr:row>
      <xdr:rowOff>86995</xdr:rowOff>
    </xdr:to>
    <xdr:sp macro="" textlink="">
      <xdr:nvSpPr>
        <xdr:cNvPr id="79" name="楕円 78"/>
        <xdr:cNvSpPr/>
      </xdr:nvSpPr>
      <xdr:spPr>
        <a:xfrm>
          <a:off x="1739900" y="6527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36195</xdr:rowOff>
    </xdr:from>
    <xdr:to>
      <xdr:col>15</xdr:col>
      <xdr:colOff>50800</xdr:colOff>
      <xdr:row>39</xdr:row>
      <xdr:rowOff>74295</xdr:rowOff>
    </xdr:to>
    <xdr:cxnSp macro="">
      <xdr:nvCxnSpPr>
        <xdr:cNvPr id="80" name="直線コネクタ 79"/>
        <xdr:cNvCxnSpPr/>
      </xdr:nvCxnSpPr>
      <xdr:spPr>
        <a:xfrm>
          <a:off x="1790700" y="657415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27305</xdr:rowOff>
    </xdr:from>
    <xdr:to>
      <xdr:col>6</xdr:col>
      <xdr:colOff>38100</xdr:colOff>
      <xdr:row>36</xdr:row>
      <xdr:rowOff>128905</xdr:rowOff>
    </xdr:to>
    <xdr:sp macro="" textlink="">
      <xdr:nvSpPr>
        <xdr:cNvPr id="81" name="楕円 80"/>
        <xdr:cNvSpPr/>
      </xdr:nvSpPr>
      <xdr:spPr>
        <a:xfrm>
          <a:off x="965200" y="60623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78105</xdr:rowOff>
    </xdr:from>
    <xdr:to>
      <xdr:col>10</xdr:col>
      <xdr:colOff>114300</xdr:colOff>
      <xdr:row>39</xdr:row>
      <xdr:rowOff>36195</xdr:rowOff>
    </xdr:to>
    <xdr:cxnSp macro="">
      <xdr:nvCxnSpPr>
        <xdr:cNvPr id="82" name="直線コネクタ 81"/>
        <xdr:cNvCxnSpPr/>
      </xdr:nvCxnSpPr>
      <xdr:spPr>
        <a:xfrm>
          <a:off x="1008380" y="6113145"/>
          <a:ext cx="782320" cy="46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166387</xdr:rowOff>
    </xdr:from>
    <xdr:ext cx="405111" cy="259045"/>
    <xdr:sp macro="" textlink="">
      <xdr:nvSpPr>
        <xdr:cNvPr id="83" name="n_1aveValue【図書館】&#10;有形固定資産減価償却率"/>
        <xdr:cNvSpPr txBox="1"/>
      </xdr:nvSpPr>
      <xdr:spPr>
        <a:xfrm>
          <a:off x="317056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97807</xdr:rowOff>
    </xdr:from>
    <xdr:ext cx="405111" cy="259045"/>
    <xdr:sp macro="" textlink="">
      <xdr:nvSpPr>
        <xdr:cNvPr id="84" name="n_2aveValue【図書館】&#10;有形固定資産減価償却率"/>
        <xdr:cNvSpPr txBox="1"/>
      </xdr:nvSpPr>
      <xdr:spPr>
        <a:xfrm>
          <a:off x="2385704"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111142</xdr:rowOff>
    </xdr:from>
    <xdr:ext cx="405111" cy="259045"/>
    <xdr:sp macro="" textlink="">
      <xdr:nvSpPr>
        <xdr:cNvPr id="85" name="n_3aveValue【図書館】&#10;有形固定資産減価償却率"/>
        <xdr:cNvSpPr txBox="1"/>
      </xdr:nvSpPr>
      <xdr:spPr>
        <a:xfrm>
          <a:off x="161100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61612</xdr:rowOff>
    </xdr:from>
    <xdr:ext cx="405111" cy="259045"/>
    <xdr:sp macro="" textlink="">
      <xdr:nvSpPr>
        <xdr:cNvPr id="86" name="n_4aveValue【図書館】&#10;有形固定資産減価償却率"/>
        <xdr:cNvSpPr txBox="1"/>
      </xdr:nvSpPr>
      <xdr:spPr>
        <a:xfrm>
          <a:off x="836304" y="57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154322</xdr:rowOff>
    </xdr:from>
    <xdr:ext cx="405111" cy="259045"/>
    <xdr:sp macro="" textlink="">
      <xdr:nvSpPr>
        <xdr:cNvPr id="87" name="n_1mainValue【図書館】&#10;有形固定資産減価償却率"/>
        <xdr:cNvSpPr txBox="1"/>
      </xdr:nvSpPr>
      <xdr:spPr>
        <a:xfrm>
          <a:off x="317056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116222</xdr:rowOff>
    </xdr:from>
    <xdr:ext cx="405111" cy="259045"/>
    <xdr:sp macro="" textlink="">
      <xdr:nvSpPr>
        <xdr:cNvPr id="88" name="n_2mainValue【図書館】&#10;有形固定資産減価償却率"/>
        <xdr:cNvSpPr txBox="1"/>
      </xdr:nvSpPr>
      <xdr:spPr>
        <a:xfrm>
          <a:off x="238570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78122</xdr:rowOff>
    </xdr:from>
    <xdr:ext cx="405111" cy="259045"/>
    <xdr:sp macro="" textlink="">
      <xdr:nvSpPr>
        <xdr:cNvPr id="89" name="n_3mainValue【図書館】&#10;有形固定資産減価償却率"/>
        <xdr:cNvSpPr txBox="1"/>
      </xdr:nvSpPr>
      <xdr:spPr>
        <a:xfrm>
          <a:off x="161100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120032</xdr:rowOff>
    </xdr:from>
    <xdr:ext cx="405111" cy="259045"/>
    <xdr:sp macro="" textlink="">
      <xdr:nvSpPr>
        <xdr:cNvPr id="90" name="n_4mainValue【図書館】&#10;有形固定資産減価償却率"/>
        <xdr:cNvSpPr txBox="1"/>
      </xdr:nvSpPr>
      <xdr:spPr>
        <a:xfrm>
          <a:off x="836304" y="615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127000</xdr:rowOff>
    </xdr:from>
    <xdr:to>
      <xdr:col>54</xdr:col>
      <xdr:colOff>189865</xdr:colOff>
      <xdr:row>41</xdr:row>
      <xdr:rowOff>146050</xdr:rowOff>
    </xdr:to>
    <xdr:cxnSp macro="">
      <xdr:nvCxnSpPr>
        <xdr:cNvPr id="114" name="直線コネクタ 113"/>
        <xdr:cNvCxnSpPr/>
      </xdr:nvCxnSpPr>
      <xdr:spPr>
        <a:xfrm flipV="1">
          <a:off x="9219565" y="549148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xdr:cNvSpPr txBox="1"/>
      </xdr:nvSpPr>
      <xdr:spPr>
        <a:xfrm>
          <a:off x="9258300" y="702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xdr:cNvCxnSpPr/>
      </xdr:nvCxnSpPr>
      <xdr:spPr>
        <a:xfrm>
          <a:off x="9154160" y="7019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73677</xdr:rowOff>
    </xdr:from>
    <xdr:ext cx="469744" cy="259045"/>
    <xdr:sp macro="" textlink="">
      <xdr:nvSpPr>
        <xdr:cNvPr id="117" name="【図書館】&#10;一人当たり面積最大値テキスト"/>
        <xdr:cNvSpPr txBox="1"/>
      </xdr:nvSpPr>
      <xdr:spPr>
        <a:xfrm>
          <a:off x="9258300" y="527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127000</xdr:rowOff>
    </xdr:from>
    <xdr:to>
      <xdr:col>55</xdr:col>
      <xdr:colOff>88900</xdr:colOff>
      <xdr:row>32</xdr:row>
      <xdr:rowOff>127000</xdr:rowOff>
    </xdr:to>
    <xdr:cxnSp macro="">
      <xdr:nvCxnSpPr>
        <xdr:cNvPr id="118" name="直線コネクタ 117"/>
        <xdr:cNvCxnSpPr/>
      </xdr:nvCxnSpPr>
      <xdr:spPr>
        <a:xfrm>
          <a:off x="9154160" y="5491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156227</xdr:rowOff>
    </xdr:from>
    <xdr:ext cx="469744" cy="259045"/>
    <xdr:sp macro="" textlink="">
      <xdr:nvSpPr>
        <xdr:cNvPr id="119" name="【図書館】&#10;一人当たり面積平均値テキスト"/>
        <xdr:cNvSpPr txBox="1"/>
      </xdr:nvSpPr>
      <xdr:spPr>
        <a:xfrm>
          <a:off x="9258300" y="6526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133350</xdr:rowOff>
    </xdr:from>
    <xdr:to>
      <xdr:col>55</xdr:col>
      <xdr:colOff>50800</xdr:colOff>
      <xdr:row>40</xdr:row>
      <xdr:rowOff>63500</xdr:rowOff>
    </xdr:to>
    <xdr:sp macro="" textlink="">
      <xdr:nvSpPr>
        <xdr:cNvPr id="120" name="フローチャート: 判断 119"/>
        <xdr:cNvSpPr/>
      </xdr:nvSpPr>
      <xdr:spPr>
        <a:xfrm>
          <a:off x="9192260" y="66713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133350</xdr:rowOff>
    </xdr:from>
    <xdr:to>
      <xdr:col>50</xdr:col>
      <xdr:colOff>165100</xdr:colOff>
      <xdr:row>40</xdr:row>
      <xdr:rowOff>63500</xdr:rowOff>
    </xdr:to>
    <xdr:sp macro="" textlink="">
      <xdr:nvSpPr>
        <xdr:cNvPr id="121" name="フローチャート: 判断 120"/>
        <xdr:cNvSpPr/>
      </xdr:nvSpPr>
      <xdr:spPr>
        <a:xfrm>
          <a:off x="8445500" y="6671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31750</xdr:rowOff>
    </xdr:from>
    <xdr:to>
      <xdr:col>46</xdr:col>
      <xdr:colOff>38100</xdr:colOff>
      <xdr:row>39</xdr:row>
      <xdr:rowOff>133350</xdr:rowOff>
    </xdr:to>
    <xdr:sp macro="" textlink="">
      <xdr:nvSpPr>
        <xdr:cNvPr id="122" name="フローチャート: 判断 121"/>
        <xdr:cNvSpPr/>
      </xdr:nvSpPr>
      <xdr:spPr>
        <a:xfrm>
          <a:off x="7670800" y="65697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44450</xdr:rowOff>
    </xdr:from>
    <xdr:to>
      <xdr:col>41</xdr:col>
      <xdr:colOff>101600</xdr:colOff>
      <xdr:row>39</xdr:row>
      <xdr:rowOff>146050</xdr:rowOff>
    </xdr:to>
    <xdr:sp macro="" textlink="">
      <xdr:nvSpPr>
        <xdr:cNvPr id="123" name="フローチャート: 判断 122"/>
        <xdr:cNvSpPr/>
      </xdr:nvSpPr>
      <xdr:spPr>
        <a:xfrm>
          <a:off x="687324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57150</xdr:rowOff>
    </xdr:from>
    <xdr:to>
      <xdr:col>36</xdr:col>
      <xdr:colOff>165100</xdr:colOff>
      <xdr:row>39</xdr:row>
      <xdr:rowOff>158750</xdr:rowOff>
    </xdr:to>
    <xdr:sp macro="" textlink="">
      <xdr:nvSpPr>
        <xdr:cNvPr id="124" name="フローチャート: 判断 123"/>
        <xdr:cNvSpPr/>
      </xdr:nvSpPr>
      <xdr:spPr>
        <a:xfrm>
          <a:off x="6098540" y="659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50800</xdr:rowOff>
    </xdr:from>
    <xdr:to>
      <xdr:col>55</xdr:col>
      <xdr:colOff>50800</xdr:colOff>
      <xdr:row>40</xdr:row>
      <xdr:rowOff>152400</xdr:rowOff>
    </xdr:to>
    <xdr:sp macro="" textlink="">
      <xdr:nvSpPr>
        <xdr:cNvPr id="130" name="楕円 129"/>
        <xdr:cNvSpPr/>
      </xdr:nvSpPr>
      <xdr:spPr>
        <a:xfrm>
          <a:off x="9192260" y="67564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29227</xdr:rowOff>
    </xdr:from>
    <xdr:ext cx="469744" cy="259045"/>
    <xdr:sp macro="" textlink="">
      <xdr:nvSpPr>
        <xdr:cNvPr id="131" name="【図書館】&#10;一人当たり面積該当値テキスト"/>
        <xdr:cNvSpPr txBox="1"/>
      </xdr:nvSpPr>
      <xdr:spPr>
        <a:xfrm>
          <a:off x="9258300"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50800</xdr:rowOff>
    </xdr:from>
    <xdr:to>
      <xdr:col>50</xdr:col>
      <xdr:colOff>165100</xdr:colOff>
      <xdr:row>40</xdr:row>
      <xdr:rowOff>152400</xdr:rowOff>
    </xdr:to>
    <xdr:sp macro="" textlink="">
      <xdr:nvSpPr>
        <xdr:cNvPr id="132" name="楕円 131"/>
        <xdr:cNvSpPr/>
      </xdr:nvSpPr>
      <xdr:spPr>
        <a:xfrm>
          <a:off x="84455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101600</xdr:rowOff>
    </xdr:from>
    <xdr:to>
      <xdr:col>55</xdr:col>
      <xdr:colOff>0</xdr:colOff>
      <xdr:row>40</xdr:row>
      <xdr:rowOff>101600</xdr:rowOff>
    </xdr:to>
    <xdr:cxnSp macro="">
      <xdr:nvCxnSpPr>
        <xdr:cNvPr id="133" name="直線コネクタ 132"/>
        <xdr:cNvCxnSpPr/>
      </xdr:nvCxnSpPr>
      <xdr:spPr>
        <a:xfrm>
          <a:off x="8496300" y="68072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50800</xdr:rowOff>
    </xdr:from>
    <xdr:to>
      <xdr:col>46</xdr:col>
      <xdr:colOff>38100</xdr:colOff>
      <xdr:row>40</xdr:row>
      <xdr:rowOff>152400</xdr:rowOff>
    </xdr:to>
    <xdr:sp macro="" textlink="">
      <xdr:nvSpPr>
        <xdr:cNvPr id="134" name="楕円 133"/>
        <xdr:cNvSpPr/>
      </xdr:nvSpPr>
      <xdr:spPr>
        <a:xfrm>
          <a:off x="7670800" y="67564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101600</xdr:rowOff>
    </xdr:from>
    <xdr:to>
      <xdr:col>50</xdr:col>
      <xdr:colOff>114300</xdr:colOff>
      <xdr:row>40</xdr:row>
      <xdr:rowOff>101600</xdr:rowOff>
    </xdr:to>
    <xdr:cxnSp macro="">
      <xdr:nvCxnSpPr>
        <xdr:cNvPr id="135" name="直線コネクタ 134"/>
        <xdr:cNvCxnSpPr/>
      </xdr:nvCxnSpPr>
      <xdr:spPr>
        <a:xfrm>
          <a:off x="7713980" y="68072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50800</xdr:rowOff>
    </xdr:from>
    <xdr:to>
      <xdr:col>41</xdr:col>
      <xdr:colOff>101600</xdr:colOff>
      <xdr:row>40</xdr:row>
      <xdr:rowOff>152400</xdr:rowOff>
    </xdr:to>
    <xdr:sp macro="" textlink="">
      <xdr:nvSpPr>
        <xdr:cNvPr id="136" name="楕円 135"/>
        <xdr:cNvSpPr/>
      </xdr:nvSpPr>
      <xdr:spPr>
        <a:xfrm>
          <a:off x="687324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101600</xdr:rowOff>
    </xdr:from>
    <xdr:to>
      <xdr:col>45</xdr:col>
      <xdr:colOff>177800</xdr:colOff>
      <xdr:row>40</xdr:row>
      <xdr:rowOff>101600</xdr:rowOff>
    </xdr:to>
    <xdr:cxnSp macro="">
      <xdr:nvCxnSpPr>
        <xdr:cNvPr id="137" name="直線コネクタ 136"/>
        <xdr:cNvCxnSpPr/>
      </xdr:nvCxnSpPr>
      <xdr:spPr>
        <a:xfrm>
          <a:off x="6924040" y="68072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50800</xdr:rowOff>
    </xdr:from>
    <xdr:to>
      <xdr:col>36</xdr:col>
      <xdr:colOff>165100</xdr:colOff>
      <xdr:row>40</xdr:row>
      <xdr:rowOff>152400</xdr:rowOff>
    </xdr:to>
    <xdr:sp macro="" textlink="">
      <xdr:nvSpPr>
        <xdr:cNvPr id="138" name="楕円 137"/>
        <xdr:cNvSpPr/>
      </xdr:nvSpPr>
      <xdr:spPr>
        <a:xfrm>
          <a:off x="609854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101600</xdr:rowOff>
    </xdr:from>
    <xdr:to>
      <xdr:col>41</xdr:col>
      <xdr:colOff>50800</xdr:colOff>
      <xdr:row>40</xdr:row>
      <xdr:rowOff>101600</xdr:rowOff>
    </xdr:to>
    <xdr:cxnSp macro="">
      <xdr:nvCxnSpPr>
        <xdr:cNvPr id="139" name="直線コネクタ 138"/>
        <xdr:cNvCxnSpPr/>
      </xdr:nvCxnSpPr>
      <xdr:spPr>
        <a:xfrm>
          <a:off x="6149340" y="68072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80027</xdr:rowOff>
    </xdr:from>
    <xdr:ext cx="469744" cy="259045"/>
    <xdr:sp macro="" textlink="">
      <xdr:nvSpPr>
        <xdr:cNvPr id="140" name="n_1aveValue【図書館】&#10;一人当たり面積"/>
        <xdr:cNvSpPr txBox="1"/>
      </xdr:nvSpPr>
      <xdr:spPr>
        <a:xfrm>
          <a:off x="8271587"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149877</xdr:rowOff>
    </xdr:from>
    <xdr:ext cx="469744" cy="259045"/>
    <xdr:sp macro="" textlink="">
      <xdr:nvSpPr>
        <xdr:cNvPr id="141" name="n_2aveValue【図書館】&#10;一人当たり面積"/>
        <xdr:cNvSpPr txBox="1"/>
      </xdr:nvSpPr>
      <xdr:spPr>
        <a:xfrm>
          <a:off x="7509587"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162577</xdr:rowOff>
    </xdr:from>
    <xdr:ext cx="469744" cy="259045"/>
    <xdr:sp macro="" textlink="">
      <xdr:nvSpPr>
        <xdr:cNvPr id="142" name="n_3aveValue【図書館】&#10;一人当たり面積"/>
        <xdr:cNvSpPr txBox="1"/>
      </xdr:nvSpPr>
      <xdr:spPr>
        <a:xfrm>
          <a:off x="671202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3827</xdr:rowOff>
    </xdr:from>
    <xdr:ext cx="469744" cy="259045"/>
    <xdr:sp macro="" textlink="">
      <xdr:nvSpPr>
        <xdr:cNvPr id="143" name="n_4aveValue【図書館】&#10;一人当たり面積"/>
        <xdr:cNvSpPr txBox="1"/>
      </xdr:nvSpPr>
      <xdr:spPr>
        <a:xfrm>
          <a:off x="5937327" y="637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143527</xdr:rowOff>
    </xdr:from>
    <xdr:ext cx="469744" cy="259045"/>
    <xdr:sp macro="" textlink="">
      <xdr:nvSpPr>
        <xdr:cNvPr id="144" name="n_1mainValue【図書館】&#10;一人当たり面積"/>
        <xdr:cNvSpPr txBox="1"/>
      </xdr:nvSpPr>
      <xdr:spPr>
        <a:xfrm>
          <a:off x="8271587"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143527</xdr:rowOff>
    </xdr:from>
    <xdr:ext cx="469744" cy="259045"/>
    <xdr:sp macro="" textlink="">
      <xdr:nvSpPr>
        <xdr:cNvPr id="145" name="n_2mainValue【図書館】&#10;一人当たり面積"/>
        <xdr:cNvSpPr txBox="1"/>
      </xdr:nvSpPr>
      <xdr:spPr>
        <a:xfrm>
          <a:off x="7509587"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143527</xdr:rowOff>
    </xdr:from>
    <xdr:ext cx="469744" cy="259045"/>
    <xdr:sp macro="" textlink="">
      <xdr:nvSpPr>
        <xdr:cNvPr id="146" name="n_3mainValue【図書館】&#10;一人当たり面積"/>
        <xdr:cNvSpPr txBox="1"/>
      </xdr:nvSpPr>
      <xdr:spPr>
        <a:xfrm>
          <a:off x="6712027"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143527</xdr:rowOff>
    </xdr:from>
    <xdr:ext cx="469744" cy="259045"/>
    <xdr:sp macro="" textlink="">
      <xdr:nvSpPr>
        <xdr:cNvPr id="147" name="n_4mainValue【図書館】&#10;一人当たり面積"/>
        <xdr:cNvSpPr txBox="1"/>
      </xdr:nvSpPr>
      <xdr:spPr>
        <a:xfrm>
          <a:off x="5937327"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60960</xdr:rowOff>
    </xdr:from>
    <xdr:to>
      <xdr:col>24</xdr:col>
      <xdr:colOff>62865</xdr:colOff>
      <xdr:row>64</xdr:row>
      <xdr:rowOff>76200</xdr:rowOff>
    </xdr:to>
    <xdr:cxnSp macro="">
      <xdr:nvCxnSpPr>
        <xdr:cNvPr id="172" name="直線コネクタ 171"/>
        <xdr:cNvCxnSpPr/>
      </xdr:nvCxnSpPr>
      <xdr:spPr>
        <a:xfrm flipV="1">
          <a:off x="4086225" y="9281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7637</xdr:rowOff>
    </xdr:from>
    <xdr:ext cx="405111" cy="259045"/>
    <xdr:sp macro="" textlink="">
      <xdr:nvSpPr>
        <xdr:cNvPr id="175" name="【体育館・プール】&#10;有形固定資産減価償却率最大値テキスト"/>
        <xdr:cNvSpPr txBox="1"/>
      </xdr:nvSpPr>
      <xdr:spPr>
        <a:xfrm>
          <a:off x="4124960" y="906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60960</xdr:rowOff>
    </xdr:from>
    <xdr:to>
      <xdr:col>24</xdr:col>
      <xdr:colOff>152400</xdr:colOff>
      <xdr:row>55</xdr:row>
      <xdr:rowOff>60960</xdr:rowOff>
    </xdr:to>
    <xdr:cxnSp macro="">
      <xdr:nvCxnSpPr>
        <xdr:cNvPr id="176" name="直線コネクタ 175"/>
        <xdr:cNvCxnSpPr/>
      </xdr:nvCxnSpPr>
      <xdr:spPr>
        <a:xfrm>
          <a:off x="4020820" y="9281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97807</xdr:rowOff>
    </xdr:from>
    <xdr:ext cx="405111" cy="259045"/>
    <xdr:sp macro="" textlink="">
      <xdr:nvSpPr>
        <xdr:cNvPr id="177" name="【体育館・プール】&#10;有形固定資産減価償却率平均値テキスト"/>
        <xdr:cNvSpPr txBox="1"/>
      </xdr:nvSpPr>
      <xdr:spPr>
        <a:xfrm>
          <a:off x="4124960" y="9820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78" name="フローチャート: 判断 177"/>
        <xdr:cNvSpPr/>
      </xdr:nvSpPr>
      <xdr:spPr>
        <a:xfrm>
          <a:off x="4036060" y="996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71120</xdr:rowOff>
    </xdr:from>
    <xdr:to>
      <xdr:col>20</xdr:col>
      <xdr:colOff>38100</xdr:colOff>
      <xdr:row>60</xdr:row>
      <xdr:rowOff>1270</xdr:rowOff>
    </xdr:to>
    <xdr:sp macro="" textlink="">
      <xdr:nvSpPr>
        <xdr:cNvPr id="179" name="フローチャート: 判断 178"/>
        <xdr:cNvSpPr/>
      </xdr:nvSpPr>
      <xdr:spPr>
        <a:xfrm>
          <a:off x="3312160" y="9961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80" name="フローチャート: 判断 179"/>
        <xdr:cNvSpPr/>
      </xdr:nvSpPr>
      <xdr:spPr>
        <a:xfrm>
          <a:off x="2514600" y="1000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1" name="フローチャート: 判断 180"/>
        <xdr:cNvSpPr/>
      </xdr:nvSpPr>
      <xdr:spPr>
        <a:xfrm>
          <a:off x="1739900" y="1000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93980</xdr:rowOff>
    </xdr:from>
    <xdr:to>
      <xdr:col>6</xdr:col>
      <xdr:colOff>38100</xdr:colOff>
      <xdr:row>60</xdr:row>
      <xdr:rowOff>24130</xdr:rowOff>
    </xdr:to>
    <xdr:sp macro="" textlink="">
      <xdr:nvSpPr>
        <xdr:cNvPr id="182" name="フローチャート: 判断 181"/>
        <xdr:cNvSpPr/>
      </xdr:nvSpPr>
      <xdr:spPr>
        <a:xfrm>
          <a:off x="965200" y="99847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137795</xdr:rowOff>
    </xdr:from>
    <xdr:to>
      <xdr:col>24</xdr:col>
      <xdr:colOff>114300</xdr:colOff>
      <xdr:row>62</xdr:row>
      <xdr:rowOff>67945</xdr:rowOff>
    </xdr:to>
    <xdr:sp macro="" textlink="">
      <xdr:nvSpPr>
        <xdr:cNvPr id="188" name="楕円 187"/>
        <xdr:cNvSpPr/>
      </xdr:nvSpPr>
      <xdr:spPr>
        <a:xfrm>
          <a:off x="4036060" y="10363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116222</xdr:rowOff>
    </xdr:from>
    <xdr:ext cx="405111" cy="259045"/>
    <xdr:sp macro="" textlink="">
      <xdr:nvSpPr>
        <xdr:cNvPr id="189" name="【体育館・プール】&#10;有形固定資産減価償却率該当値テキスト"/>
        <xdr:cNvSpPr txBox="1"/>
      </xdr:nvSpPr>
      <xdr:spPr>
        <a:xfrm>
          <a:off x="4124960"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124460</xdr:rowOff>
    </xdr:from>
    <xdr:to>
      <xdr:col>20</xdr:col>
      <xdr:colOff>38100</xdr:colOff>
      <xdr:row>62</xdr:row>
      <xdr:rowOff>54610</xdr:rowOff>
    </xdr:to>
    <xdr:sp macro="" textlink="">
      <xdr:nvSpPr>
        <xdr:cNvPr id="190" name="楕円 189"/>
        <xdr:cNvSpPr/>
      </xdr:nvSpPr>
      <xdr:spPr>
        <a:xfrm>
          <a:off x="3312160" y="103505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3810</xdr:rowOff>
    </xdr:from>
    <xdr:to>
      <xdr:col>24</xdr:col>
      <xdr:colOff>63500</xdr:colOff>
      <xdr:row>62</xdr:row>
      <xdr:rowOff>17145</xdr:rowOff>
    </xdr:to>
    <xdr:cxnSp macro="">
      <xdr:nvCxnSpPr>
        <xdr:cNvPr id="191" name="直線コネクタ 190"/>
        <xdr:cNvCxnSpPr/>
      </xdr:nvCxnSpPr>
      <xdr:spPr>
        <a:xfrm>
          <a:off x="3355340" y="10397490"/>
          <a:ext cx="7315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86360</xdr:rowOff>
    </xdr:from>
    <xdr:to>
      <xdr:col>15</xdr:col>
      <xdr:colOff>101600</xdr:colOff>
      <xdr:row>62</xdr:row>
      <xdr:rowOff>16510</xdr:rowOff>
    </xdr:to>
    <xdr:sp macro="" textlink="">
      <xdr:nvSpPr>
        <xdr:cNvPr id="192" name="楕円 191"/>
        <xdr:cNvSpPr/>
      </xdr:nvSpPr>
      <xdr:spPr>
        <a:xfrm>
          <a:off x="2514600" y="10312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137160</xdr:rowOff>
    </xdr:from>
    <xdr:to>
      <xdr:col>19</xdr:col>
      <xdr:colOff>177800</xdr:colOff>
      <xdr:row>62</xdr:row>
      <xdr:rowOff>3810</xdr:rowOff>
    </xdr:to>
    <xdr:cxnSp macro="">
      <xdr:nvCxnSpPr>
        <xdr:cNvPr id="193" name="直線コネクタ 192"/>
        <xdr:cNvCxnSpPr/>
      </xdr:nvCxnSpPr>
      <xdr:spPr>
        <a:xfrm>
          <a:off x="2565400" y="1036320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44450</xdr:rowOff>
    </xdr:from>
    <xdr:to>
      <xdr:col>10</xdr:col>
      <xdr:colOff>165100</xdr:colOff>
      <xdr:row>61</xdr:row>
      <xdr:rowOff>146050</xdr:rowOff>
    </xdr:to>
    <xdr:sp macro="" textlink="">
      <xdr:nvSpPr>
        <xdr:cNvPr id="194" name="楕円 193"/>
        <xdr:cNvSpPr/>
      </xdr:nvSpPr>
      <xdr:spPr>
        <a:xfrm>
          <a:off x="17399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95250</xdr:rowOff>
    </xdr:from>
    <xdr:to>
      <xdr:col>15</xdr:col>
      <xdr:colOff>50800</xdr:colOff>
      <xdr:row>61</xdr:row>
      <xdr:rowOff>137160</xdr:rowOff>
    </xdr:to>
    <xdr:cxnSp macro="">
      <xdr:nvCxnSpPr>
        <xdr:cNvPr id="195" name="直線コネクタ 194"/>
        <xdr:cNvCxnSpPr/>
      </xdr:nvCxnSpPr>
      <xdr:spPr>
        <a:xfrm>
          <a:off x="1790700" y="1032129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2540</xdr:rowOff>
    </xdr:from>
    <xdr:to>
      <xdr:col>6</xdr:col>
      <xdr:colOff>38100</xdr:colOff>
      <xdr:row>61</xdr:row>
      <xdr:rowOff>104140</xdr:rowOff>
    </xdr:to>
    <xdr:sp macro="" textlink="">
      <xdr:nvSpPr>
        <xdr:cNvPr id="196" name="楕円 195"/>
        <xdr:cNvSpPr/>
      </xdr:nvSpPr>
      <xdr:spPr>
        <a:xfrm>
          <a:off x="965200" y="102285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53340</xdr:rowOff>
    </xdr:from>
    <xdr:to>
      <xdr:col>10</xdr:col>
      <xdr:colOff>114300</xdr:colOff>
      <xdr:row>61</xdr:row>
      <xdr:rowOff>95250</xdr:rowOff>
    </xdr:to>
    <xdr:cxnSp macro="">
      <xdr:nvCxnSpPr>
        <xdr:cNvPr id="197" name="直線コネクタ 196"/>
        <xdr:cNvCxnSpPr/>
      </xdr:nvCxnSpPr>
      <xdr:spPr>
        <a:xfrm>
          <a:off x="1008380" y="1027938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17797</xdr:rowOff>
    </xdr:from>
    <xdr:ext cx="405111" cy="259045"/>
    <xdr:sp macro="" textlink="">
      <xdr:nvSpPr>
        <xdr:cNvPr id="198" name="n_1aveValue【体育館・プール】&#10;有形固定資産減価償却率"/>
        <xdr:cNvSpPr txBox="1"/>
      </xdr:nvSpPr>
      <xdr:spPr>
        <a:xfrm>
          <a:off x="317056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63517</xdr:rowOff>
    </xdr:from>
    <xdr:ext cx="405111" cy="259045"/>
    <xdr:sp macro="" textlink="">
      <xdr:nvSpPr>
        <xdr:cNvPr id="199" name="n_2aveValue【体育館・プール】&#10;有形固定資産減価償却率"/>
        <xdr:cNvSpPr txBox="1"/>
      </xdr:nvSpPr>
      <xdr:spPr>
        <a:xfrm>
          <a:off x="238570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200" name="n_3aveValue【体育館・プール】&#10;有形固定資産減価償却率"/>
        <xdr:cNvSpPr txBox="1"/>
      </xdr:nvSpPr>
      <xdr:spPr>
        <a:xfrm>
          <a:off x="161100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40657</xdr:rowOff>
    </xdr:from>
    <xdr:ext cx="405111" cy="259045"/>
    <xdr:sp macro="" textlink="">
      <xdr:nvSpPr>
        <xdr:cNvPr id="201" name="n_4aveValue【体育館・プール】&#10;有形固定資産減価償却率"/>
        <xdr:cNvSpPr txBox="1"/>
      </xdr:nvSpPr>
      <xdr:spPr>
        <a:xfrm>
          <a:off x="83630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45737</xdr:rowOff>
    </xdr:from>
    <xdr:ext cx="405111" cy="259045"/>
    <xdr:sp macro="" textlink="">
      <xdr:nvSpPr>
        <xdr:cNvPr id="202" name="n_1mainValue【体育館・プール】&#10;有形固定資産減価償却率"/>
        <xdr:cNvSpPr txBox="1"/>
      </xdr:nvSpPr>
      <xdr:spPr>
        <a:xfrm>
          <a:off x="317056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7637</xdr:rowOff>
    </xdr:from>
    <xdr:ext cx="405111" cy="259045"/>
    <xdr:sp macro="" textlink="">
      <xdr:nvSpPr>
        <xdr:cNvPr id="203" name="n_2mainValue【体育館・プール】&#10;有形固定資産減価償却率"/>
        <xdr:cNvSpPr txBox="1"/>
      </xdr:nvSpPr>
      <xdr:spPr>
        <a:xfrm>
          <a:off x="238570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137177</xdr:rowOff>
    </xdr:from>
    <xdr:ext cx="405111" cy="259045"/>
    <xdr:sp macro="" textlink="">
      <xdr:nvSpPr>
        <xdr:cNvPr id="204" name="n_3mainValue【体育館・プール】&#10;有形固定資産減価償却率"/>
        <xdr:cNvSpPr txBox="1"/>
      </xdr:nvSpPr>
      <xdr:spPr>
        <a:xfrm>
          <a:off x="161100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95267</xdr:rowOff>
    </xdr:from>
    <xdr:ext cx="405111" cy="259045"/>
    <xdr:sp macro="" textlink="">
      <xdr:nvSpPr>
        <xdr:cNvPr id="205" name="n_4mainValue【体育館・プール】&#10;有形固定資産減価償却率"/>
        <xdr:cNvSpPr txBox="1"/>
      </xdr:nvSpPr>
      <xdr:spPr>
        <a:xfrm>
          <a:off x="83630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60960</xdr:rowOff>
    </xdr:to>
    <xdr:cxnSp macro="">
      <xdr:nvCxnSpPr>
        <xdr:cNvPr id="229" name="直線コネクタ 228"/>
        <xdr:cNvCxnSpPr/>
      </xdr:nvCxnSpPr>
      <xdr:spPr>
        <a:xfrm flipV="1">
          <a:off x="9219565" y="942213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0" name="【体育館・プール】&#10;一人当たり面積最小値テキスト"/>
        <xdr:cNvSpPr txBox="1"/>
      </xdr:nvSpPr>
      <xdr:spPr>
        <a:xfrm>
          <a:off x="92583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1" name="直線コネクタ 230"/>
        <xdr:cNvCxnSpPr/>
      </xdr:nvCxnSpPr>
      <xdr:spPr>
        <a:xfrm>
          <a:off x="9154160" y="10789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32" name="【体育館・プール】&#10;一人当たり面積最大値テキスト"/>
        <xdr:cNvSpPr txBox="1"/>
      </xdr:nvSpPr>
      <xdr:spPr>
        <a:xfrm>
          <a:off x="9258300" y="920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33" name="直線コネクタ 232"/>
        <xdr:cNvCxnSpPr/>
      </xdr:nvCxnSpPr>
      <xdr:spPr>
        <a:xfrm>
          <a:off x="9154160" y="9422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40657</xdr:rowOff>
    </xdr:from>
    <xdr:ext cx="469744" cy="259045"/>
    <xdr:sp macro="" textlink="">
      <xdr:nvSpPr>
        <xdr:cNvPr id="234" name="【体育館・プール】&#10;一人当たり面積平均値テキスト"/>
        <xdr:cNvSpPr txBox="1"/>
      </xdr:nvSpPr>
      <xdr:spPr>
        <a:xfrm>
          <a:off x="9258300" y="10266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35" name="フローチャート: 判断 234"/>
        <xdr:cNvSpPr/>
      </xdr:nvSpPr>
      <xdr:spPr>
        <a:xfrm>
          <a:off x="9192260" y="104114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29210</xdr:rowOff>
    </xdr:from>
    <xdr:to>
      <xdr:col>50</xdr:col>
      <xdr:colOff>165100</xdr:colOff>
      <xdr:row>62</xdr:row>
      <xdr:rowOff>130810</xdr:rowOff>
    </xdr:to>
    <xdr:sp macro="" textlink="">
      <xdr:nvSpPr>
        <xdr:cNvPr id="236" name="フローチャート: 判断 235"/>
        <xdr:cNvSpPr/>
      </xdr:nvSpPr>
      <xdr:spPr>
        <a:xfrm>
          <a:off x="8445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71120</xdr:rowOff>
    </xdr:from>
    <xdr:to>
      <xdr:col>46</xdr:col>
      <xdr:colOff>38100</xdr:colOff>
      <xdr:row>62</xdr:row>
      <xdr:rowOff>1270</xdr:rowOff>
    </xdr:to>
    <xdr:sp macro="" textlink="">
      <xdr:nvSpPr>
        <xdr:cNvPr id="237" name="フローチャート: 判断 236"/>
        <xdr:cNvSpPr/>
      </xdr:nvSpPr>
      <xdr:spPr>
        <a:xfrm>
          <a:off x="7670800" y="1029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38" name="フローチャート: 判断 237"/>
        <xdr:cNvSpPr/>
      </xdr:nvSpPr>
      <xdr:spPr>
        <a:xfrm>
          <a:off x="68732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82550</xdr:rowOff>
    </xdr:from>
    <xdr:to>
      <xdr:col>36</xdr:col>
      <xdr:colOff>165100</xdr:colOff>
      <xdr:row>62</xdr:row>
      <xdr:rowOff>12700</xdr:rowOff>
    </xdr:to>
    <xdr:sp macro="" textlink="">
      <xdr:nvSpPr>
        <xdr:cNvPr id="239" name="フローチャート: 判断 238"/>
        <xdr:cNvSpPr/>
      </xdr:nvSpPr>
      <xdr:spPr>
        <a:xfrm>
          <a:off x="6098540" y="10308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71120</xdr:rowOff>
    </xdr:from>
    <xdr:to>
      <xdr:col>55</xdr:col>
      <xdr:colOff>50800</xdr:colOff>
      <xdr:row>63</xdr:row>
      <xdr:rowOff>1270</xdr:rowOff>
    </xdr:to>
    <xdr:sp macro="" textlink="">
      <xdr:nvSpPr>
        <xdr:cNvPr id="245" name="楕円 244"/>
        <xdr:cNvSpPr/>
      </xdr:nvSpPr>
      <xdr:spPr>
        <a:xfrm>
          <a:off x="9192260" y="10464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49547</xdr:rowOff>
    </xdr:from>
    <xdr:ext cx="469744" cy="259045"/>
    <xdr:sp macro="" textlink="">
      <xdr:nvSpPr>
        <xdr:cNvPr id="246" name="【体育館・プール】&#10;一人当たり面積該当値テキスト"/>
        <xdr:cNvSpPr txBox="1"/>
      </xdr:nvSpPr>
      <xdr:spPr>
        <a:xfrm>
          <a:off x="9258300"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71120</xdr:rowOff>
    </xdr:from>
    <xdr:to>
      <xdr:col>50</xdr:col>
      <xdr:colOff>165100</xdr:colOff>
      <xdr:row>63</xdr:row>
      <xdr:rowOff>1270</xdr:rowOff>
    </xdr:to>
    <xdr:sp macro="" textlink="">
      <xdr:nvSpPr>
        <xdr:cNvPr id="247" name="楕円 246"/>
        <xdr:cNvSpPr/>
      </xdr:nvSpPr>
      <xdr:spPr>
        <a:xfrm>
          <a:off x="8445500" y="10464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121920</xdr:rowOff>
    </xdr:from>
    <xdr:to>
      <xdr:col>55</xdr:col>
      <xdr:colOff>0</xdr:colOff>
      <xdr:row>62</xdr:row>
      <xdr:rowOff>121920</xdr:rowOff>
    </xdr:to>
    <xdr:cxnSp macro="">
      <xdr:nvCxnSpPr>
        <xdr:cNvPr id="248" name="直線コネクタ 247"/>
        <xdr:cNvCxnSpPr/>
      </xdr:nvCxnSpPr>
      <xdr:spPr>
        <a:xfrm>
          <a:off x="8496300" y="105156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71120</xdr:rowOff>
    </xdr:from>
    <xdr:to>
      <xdr:col>46</xdr:col>
      <xdr:colOff>38100</xdr:colOff>
      <xdr:row>63</xdr:row>
      <xdr:rowOff>1270</xdr:rowOff>
    </xdr:to>
    <xdr:sp macro="" textlink="">
      <xdr:nvSpPr>
        <xdr:cNvPr id="249" name="楕円 248"/>
        <xdr:cNvSpPr/>
      </xdr:nvSpPr>
      <xdr:spPr>
        <a:xfrm>
          <a:off x="7670800" y="10464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121920</xdr:rowOff>
    </xdr:from>
    <xdr:to>
      <xdr:col>50</xdr:col>
      <xdr:colOff>114300</xdr:colOff>
      <xdr:row>62</xdr:row>
      <xdr:rowOff>121920</xdr:rowOff>
    </xdr:to>
    <xdr:cxnSp macro="">
      <xdr:nvCxnSpPr>
        <xdr:cNvPr id="250" name="直線コネクタ 249"/>
        <xdr:cNvCxnSpPr/>
      </xdr:nvCxnSpPr>
      <xdr:spPr>
        <a:xfrm>
          <a:off x="7713980" y="105156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71120</xdr:rowOff>
    </xdr:from>
    <xdr:to>
      <xdr:col>41</xdr:col>
      <xdr:colOff>101600</xdr:colOff>
      <xdr:row>63</xdr:row>
      <xdr:rowOff>1270</xdr:rowOff>
    </xdr:to>
    <xdr:sp macro="" textlink="">
      <xdr:nvSpPr>
        <xdr:cNvPr id="251" name="楕円 250"/>
        <xdr:cNvSpPr/>
      </xdr:nvSpPr>
      <xdr:spPr>
        <a:xfrm>
          <a:off x="6873240" y="10464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121920</xdr:rowOff>
    </xdr:from>
    <xdr:to>
      <xdr:col>45</xdr:col>
      <xdr:colOff>177800</xdr:colOff>
      <xdr:row>62</xdr:row>
      <xdr:rowOff>121920</xdr:rowOff>
    </xdr:to>
    <xdr:cxnSp macro="">
      <xdr:nvCxnSpPr>
        <xdr:cNvPr id="252" name="直線コネクタ 251"/>
        <xdr:cNvCxnSpPr/>
      </xdr:nvCxnSpPr>
      <xdr:spPr>
        <a:xfrm>
          <a:off x="6924040" y="105156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71120</xdr:rowOff>
    </xdr:from>
    <xdr:to>
      <xdr:col>36</xdr:col>
      <xdr:colOff>165100</xdr:colOff>
      <xdr:row>63</xdr:row>
      <xdr:rowOff>1270</xdr:rowOff>
    </xdr:to>
    <xdr:sp macro="" textlink="">
      <xdr:nvSpPr>
        <xdr:cNvPr id="253" name="楕円 252"/>
        <xdr:cNvSpPr/>
      </xdr:nvSpPr>
      <xdr:spPr>
        <a:xfrm>
          <a:off x="6098540" y="10464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121920</xdr:rowOff>
    </xdr:from>
    <xdr:to>
      <xdr:col>41</xdr:col>
      <xdr:colOff>50800</xdr:colOff>
      <xdr:row>62</xdr:row>
      <xdr:rowOff>121920</xdr:rowOff>
    </xdr:to>
    <xdr:cxnSp macro="">
      <xdr:nvCxnSpPr>
        <xdr:cNvPr id="254" name="直線コネクタ 253"/>
        <xdr:cNvCxnSpPr/>
      </xdr:nvCxnSpPr>
      <xdr:spPr>
        <a:xfrm>
          <a:off x="6149340" y="105156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147337</xdr:rowOff>
    </xdr:from>
    <xdr:ext cx="469744" cy="259045"/>
    <xdr:sp macro="" textlink="">
      <xdr:nvSpPr>
        <xdr:cNvPr id="255" name="n_1aveValue【体育館・プール】&#10;一人当たり面積"/>
        <xdr:cNvSpPr txBox="1"/>
      </xdr:nvSpPr>
      <xdr:spPr>
        <a:xfrm>
          <a:off x="827158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17797</xdr:rowOff>
    </xdr:from>
    <xdr:ext cx="469744" cy="259045"/>
    <xdr:sp macro="" textlink="">
      <xdr:nvSpPr>
        <xdr:cNvPr id="256" name="n_2aveValue【体育館・プール】&#10;一人当たり面積"/>
        <xdr:cNvSpPr txBox="1"/>
      </xdr:nvSpPr>
      <xdr:spPr>
        <a:xfrm>
          <a:off x="7509587"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57" name="n_3aveValue【体育館・プール】&#10;一人当たり面積"/>
        <xdr:cNvSpPr txBox="1"/>
      </xdr:nvSpPr>
      <xdr:spPr>
        <a:xfrm>
          <a:off x="67120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29227</xdr:rowOff>
    </xdr:from>
    <xdr:ext cx="469744" cy="259045"/>
    <xdr:sp macro="" textlink="">
      <xdr:nvSpPr>
        <xdr:cNvPr id="258" name="n_4aveValue【体育館・プール】&#10;一人当たり面積"/>
        <xdr:cNvSpPr txBox="1"/>
      </xdr:nvSpPr>
      <xdr:spPr>
        <a:xfrm>
          <a:off x="5937327"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163847</xdr:rowOff>
    </xdr:from>
    <xdr:ext cx="469744" cy="259045"/>
    <xdr:sp macro="" textlink="">
      <xdr:nvSpPr>
        <xdr:cNvPr id="259" name="n_1mainValue【体育館・プール】&#10;一人当たり面積"/>
        <xdr:cNvSpPr txBox="1"/>
      </xdr:nvSpPr>
      <xdr:spPr>
        <a:xfrm>
          <a:off x="827158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163847</xdr:rowOff>
    </xdr:from>
    <xdr:ext cx="469744" cy="259045"/>
    <xdr:sp macro="" textlink="">
      <xdr:nvSpPr>
        <xdr:cNvPr id="260" name="n_2mainValue【体育館・プール】&#10;一人当たり面積"/>
        <xdr:cNvSpPr txBox="1"/>
      </xdr:nvSpPr>
      <xdr:spPr>
        <a:xfrm>
          <a:off x="750958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163847</xdr:rowOff>
    </xdr:from>
    <xdr:ext cx="469744" cy="259045"/>
    <xdr:sp macro="" textlink="">
      <xdr:nvSpPr>
        <xdr:cNvPr id="261" name="n_3mainValue【体育館・プール】&#10;一人当たり面積"/>
        <xdr:cNvSpPr txBox="1"/>
      </xdr:nvSpPr>
      <xdr:spPr>
        <a:xfrm>
          <a:off x="67120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163847</xdr:rowOff>
    </xdr:from>
    <xdr:ext cx="469744" cy="259045"/>
    <xdr:sp macro="" textlink="">
      <xdr:nvSpPr>
        <xdr:cNvPr id="262" name="n_4mainValue【体育館・プール】&#10;一人当たり面積"/>
        <xdr:cNvSpPr txBox="1"/>
      </xdr:nvSpPr>
      <xdr:spPr>
        <a:xfrm>
          <a:off x="59373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121920</xdr:rowOff>
    </xdr:from>
    <xdr:to>
      <xdr:col>85</xdr:col>
      <xdr:colOff>126364</xdr:colOff>
      <xdr:row>41</xdr:row>
      <xdr:rowOff>161925</xdr:rowOff>
    </xdr:to>
    <xdr:cxnSp macro="">
      <xdr:nvCxnSpPr>
        <xdr:cNvPr id="319" name="直線コネクタ 318"/>
        <xdr:cNvCxnSpPr/>
      </xdr:nvCxnSpPr>
      <xdr:spPr>
        <a:xfrm flipV="1">
          <a:off x="14375764" y="5486400"/>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165752</xdr:rowOff>
    </xdr:from>
    <xdr:ext cx="405111" cy="259045"/>
    <xdr:sp macro="" textlink="">
      <xdr:nvSpPr>
        <xdr:cNvPr id="320" name="【一般廃棄物処理施設】&#10;有形固定資産減価償却率最小値テキスト"/>
        <xdr:cNvSpPr txBox="1"/>
      </xdr:nvSpPr>
      <xdr:spPr>
        <a:xfrm>
          <a:off x="14414500" y="703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161925</xdr:rowOff>
    </xdr:from>
    <xdr:to>
      <xdr:col>86</xdr:col>
      <xdr:colOff>25400</xdr:colOff>
      <xdr:row>41</xdr:row>
      <xdr:rowOff>161925</xdr:rowOff>
    </xdr:to>
    <xdr:cxnSp macro="">
      <xdr:nvCxnSpPr>
        <xdr:cNvPr id="321" name="直線コネクタ 320"/>
        <xdr:cNvCxnSpPr/>
      </xdr:nvCxnSpPr>
      <xdr:spPr>
        <a:xfrm>
          <a:off x="14287500" y="7035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68597</xdr:rowOff>
    </xdr:from>
    <xdr:ext cx="405111" cy="259045"/>
    <xdr:sp macro="" textlink="">
      <xdr:nvSpPr>
        <xdr:cNvPr id="322" name="【一般廃棄物処理施設】&#10;有形固定資産減価償却率最大値テキスト"/>
        <xdr:cNvSpPr txBox="1"/>
      </xdr:nvSpPr>
      <xdr:spPr>
        <a:xfrm>
          <a:off x="14414500" y="526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121920</xdr:rowOff>
    </xdr:from>
    <xdr:to>
      <xdr:col>86</xdr:col>
      <xdr:colOff>25400</xdr:colOff>
      <xdr:row>32</xdr:row>
      <xdr:rowOff>121920</xdr:rowOff>
    </xdr:to>
    <xdr:cxnSp macro="">
      <xdr:nvCxnSpPr>
        <xdr:cNvPr id="323" name="直線コネクタ 322"/>
        <xdr:cNvCxnSpPr/>
      </xdr:nvCxnSpPr>
      <xdr:spPr>
        <a:xfrm>
          <a:off x="14287500" y="5486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6367</xdr:rowOff>
    </xdr:from>
    <xdr:ext cx="405111" cy="259045"/>
    <xdr:sp macro="" textlink="">
      <xdr:nvSpPr>
        <xdr:cNvPr id="324" name="【一般廃棄物処理施設】&#10;有形固定資産減価償却率平均値テキスト"/>
        <xdr:cNvSpPr txBox="1"/>
      </xdr:nvSpPr>
      <xdr:spPr>
        <a:xfrm>
          <a:off x="14414500" y="620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325" name="フローチャート: 判断 324"/>
        <xdr:cNvSpPr/>
      </xdr:nvSpPr>
      <xdr:spPr>
        <a:xfrm>
          <a:off x="14325600" y="63576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34925</xdr:rowOff>
    </xdr:from>
    <xdr:to>
      <xdr:col>81</xdr:col>
      <xdr:colOff>101600</xdr:colOff>
      <xdr:row>38</xdr:row>
      <xdr:rowOff>136525</xdr:rowOff>
    </xdr:to>
    <xdr:sp macro="" textlink="">
      <xdr:nvSpPr>
        <xdr:cNvPr id="326" name="フローチャート: 判断 325"/>
        <xdr:cNvSpPr/>
      </xdr:nvSpPr>
      <xdr:spPr>
        <a:xfrm>
          <a:off x="1357884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166370</xdr:rowOff>
    </xdr:from>
    <xdr:to>
      <xdr:col>76</xdr:col>
      <xdr:colOff>165100</xdr:colOff>
      <xdr:row>38</xdr:row>
      <xdr:rowOff>96520</xdr:rowOff>
    </xdr:to>
    <xdr:sp macro="" textlink="">
      <xdr:nvSpPr>
        <xdr:cNvPr id="327" name="フローチャート: 判断 326"/>
        <xdr:cNvSpPr/>
      </xdr:nvSpPr>
      <xdr:spPr>
        <a:xfrm>
          <a:off x="12804140" y="636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xdr:rowOff>
    </xdr:from>
    <xdr:to>
      <xdr:col>72</xdr:col>
      <xdr:colOff>38100</xdr:colOff>
      <xdr:row>38</xdr:row>
      <xdr:rowOff>113665</xdr:rowOff>
    </xdr:to>
    <xdr:sp macro="" textlink="">
      <xdr:nvSpPr>
        <xdr:cNvPr id="328" name="フローチャート: 判断 327"/>
        <xdr:cNvSpPr/>
      </xdr:nvSpPr>
      <xdr:spPr>
        <a:xfrm>
          <a:off x="12029440" y="63823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111125</xdr:rowOff>
    </xdr:from>
    <xdr:to>
      <xdr:col>67</xdr:col>
      <xdr:colOff>101600</xdr:colOff>
      <xdr:row>39</xdr:row>
      <xdr:rowOff>41275</xdr:rowOff>
    </xdr:to>
    <xdr:sp macro="" textlink="">
      <xdr:nvSpPr>
        <xdr:cNvPr id="329" name="フローチャート: 判断 328"/>
        <xdr:cNvSpPr/>
      </xdr:nvSpPr>
      <xdr:spPr>
        <a:xfrm>
          <a:off x="11231880" y="64814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92075</xdr:rowOff>
    </xdr:from>
    <xdr:to>
      <xdr:col>85</xdr:col>
      <xdr:colOff>177800</xdr:colOff>
      <xdr:row>39</xdr:row>
      <xdr:rowOff>22225</xdr:rowOff>
    </xdr:to>
    <xdr:sp macro="" textlink="">
      <xdr:nvSpPr>
        <xdr:cNvPr id="335" name="楕円 334"/>
        <xdr:cNvSpPr/>
      </xdr:nvSpPr>
      <xdr:spPr>
        <a:xfrm>
          <a:off x="14325600" y="646239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70502</xdr:rowOff>
    </xdr:from>
    <xdr:ext cx="405111" cy="259045"/>
    <xdr:sp macro="" textlink="">
      <xdr:nvSpPr>
        <xdr:cNvPr id="336" name="【一般廃棄物処理施設】&#10;有形固定資産減価償却率該当値テキスト"/>
        <xdr:cNvSpPr txBox="1"/>
      </xdr:nvSpPr>
      <xdr:spPr>
        <a:xfrm>
          <a:off x="14414500"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44450</xdr:rowOff>
    </xdr:from>
    <xdr:to>
      <xdr:col>81</xdr:col>
      <xdr:colOff>101600</xdr:colOff>
      <xdr:row>38</xdr:row>
      <xdr:rowOff>146050</xdr:rowOff>
    </xdr:to>
    <xdr:sp macro="" textlink="">
      <xdr:nvSpPr>
        <xdr:cNvPr id="337" name="楕円 336"/>
        <xdr:cNvSpPr/>
      </xdr:nvSpPr>
      <xdr:spPr>
        <a:xfrm>
          <a:off x="1357884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95250</xdr:rowOff>
    </xdr:from>
    <xdr:to>
      <xdr:col>85</xdr:col>
      <xdr:colOff>127000</xdr:colOff>
      <xdr:row>38</xdr:row>
      <xdr:rowOff>142875</xdr:rowOff>
    </xdr:to>
    <xdr:cxnSp macro="">
      <xdr:nvCxnSpPr>
        <xdr:cNvPr id="338" name="直線コネクタ 337"/>
        <xdr:cNvCxnSpPr/>
      </xdr:nvCxnSpPr>
      <xdr:spPr>
        <a:xfrm>
          <a:off x="13629640" y="6465570"/>
          <a:ext cx="7467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170180</xdr:rowOff>
    </xdr:from>
    <xdr:to>
      <xdr:col>76</xdr:col>
      <xdr:colOff>165100</xdr:colOff>
      <xdr:row>38</xdr:row>
      <xdr:rowOff>100330</xdr:rowOff>
    </xdr:to>
    <xdr:sp macro="" textlink="">
      <xdr:nvSpPr>
        <xdr:cNvPr id="339" name="楕円 338"/>
        <xdr:cNvSpPr/>
      </xdr:nvSpPr>
      <xdr:spPr>
        <a:xfrm>
          <a:off x="12804140" y="6372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49530</xdr:rowOff>
    </xdr:from>
    <xdr:to>
      <xdr:col>81</xdr:col>
      <xdr:colOff>50800</xdr:colOff>
      <xdr:row>38</xdr:row>
      <xdr:rowOff>95250</xdr:rowOff>
    </xdr:to>
    <xdr:cxnSp macro="">
      <xdr:nvCxnSpPr>
        <xdr:cNvPr id="340" name="直線コネクタ 339"/>
        <xdr:cNvCxnSpPr/>
      </xdr:nvCxnSpPr>
      <xdr:spPr>
        <a:xfrm>
          <a:off x="12854940" y="641985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122555</xdr:rowOff>
    </xdr:from>
    <xdr:to>
      <xdr:col>72</xdr:col>
      <xdr:colOff>38100</xdr:colOff>
      <xdr:row>38</xdr:row>
      <xdr:rowOff>52705</xdr:rowOff>
    </xdr:to>
    <xdr:sp macro="" textlink="">
      <xdr:nvSpPr>
        <xdr:cNvPr id="341" name="楕円 340"/>
        <xdr:cNvSpPr/>
      </xdr:nvSpPr>
      <xdr:spPr>
        <a:xfrm>
          <a:off x="12029440" y="63252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1905</xdr:rowOff>
    </xdr:from>
    <xdr:to>
      <xdr:col>76</xdr:col>
      <xdr:colOff>114300</xdr:colOff>
      <xdr:row>38</xdr:row>
      <xdr:rowOff>49530</xdr:rowOff>
    </xdr:to>
    <xdr:cxnSp macro="">
      <xdr:nvCxnSpPr>
        <xdr:cNvPr id="342" name="直線コネクタ 341"/>
        <xdr:cNvCxnSpPr/>
      </xdr:nvCxnSpPr>
      <xdr:spPr>
        <a:xfrm>
          <a:off x="12072620" y="6372225"/>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88265</xdr:rowOff>
    </xdr:from>
    <xdr:to>
      <xdr:col>67</xdr:col>
      <xdr:colOff>101600</xdr:colOff>
      <xdr:row>42</xdr:row>
      <xdr:rowOff>18415</xdr:rowOff>
    </xdr:to>
    <xdr:sp macro="" textlink="">
      <xdr:nvSpPr>
        <xdr:cNvPr id="343" name="楕円 342"/>
        <xdr:cNvSpPr/>
      </xdr:nvSpPr>
      <xdr:spPr>
        <a:xfrm>
          <a:off x="11231880" y="6961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1905</xdr:rowOff>
    </xdr:from>
    <xdr:to>
      <xdr:col>71</xdr:col>
      <xdr:colOff>177800</xdr:colOff>
      <xdr:row>41</xdr:row>
      <xdr:rowOff>139065</xdr:rowOff>
    </xdr:to>
    <xdr:cxnSp macro="">
      <xdr:nvCxnSpPr>
        <xdr:cNvPr id="344" name="直線コネクタ 343"/>
        <xdr:cNvCxnSpPr/>
      </xdr:nvCxnSpPr>
      <xdr:spPr>
        <a:xfrm flipV="1">
          <a:off x="11282680" y="6372225"/>
          <a:ext cx="789940" cy="64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153052</xdr:rowOff>
    </xdr:from>
    <xdr:ext cx="405111" cy="259045"/>
    <xdr:sp macro="" textlink="">
      <xdr:nvSpPr>
        <xdr:cNvPr id="345" name="n_1aveValue【一般廃棄物処理施設】&#10;有形固定資産減価償却率"/>
        <xdr:cNvSpPr txBox="1"/>
      </xdr:nvSpPr>
      <xdr:spPr>
        <a:xfrm>
          <a:off x="13437244" y="618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113047</xdr:rowOff>
    </xdr:from>
    <xdr:ext cx="405111" cy="259045"/>
    <xdr:sp macro="" textlink="">
      <xdr:nvSpPr>
        <xdr:cNvPr id="346" name="n_2aveValue【一般廃棄物処理施設】&#10;有形固定資産減価償却率"/>
        <xdr:cNvSpPr txBox="1"/>
      </xdr:nvSpPr>
      <xdr:spPr>
        <a:xfrm>
          <a:off x="126752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104792</xdr:rowOff>
    </xdr:from>
    <xdr:ext cx="405111" cy="259045"/>
    <xdr:sp macro="" textlink="">
      <xdr:nvSpPr>
        <xdr:cNvPr id="347" name="n_3aveValue【一般廃棄物処理施設】&#10;有形固定資産減価償却率"/>
        <xdr:cNvSpPr txBox="1"/>
      </xdr:nvSpPr>
      <xdr:spPr>
        <a:xfrm>
          <a:off x="119005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57802</xdr:rowOff>
    </xdr:from>
    <xdr:ext cx="405111" cy="259045"/>
    <xdr:sp macro="" textlink="">
      <xdr:nvSpPr>
        <xdr:cNvPr id="348" name="n_4aveValue【一般廃棄物処理施設】&#10;有形固定資産減価償却率"/>
        <xdr:cNvSpPr txBox="1"/>
      </xdr:nvSpPr>
      <xdr:spPr>
        <a:xfrm>
          <a:off x="1110298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137177</xdr:rowOff>
    </xdr:from>
    <xdr:ext cx="405111" cy="259045"/>
    <xdr:sp macro="" textlink="">
      <xdr:nvSpPr>
        <xdr:cNvPr id="349" name="n_1mainValue【一般廃棄物処理施設】&#10;有形固定資産減価償却率"/>
        <xdr:cNvSpPr txBox="1"/>
      </xdr:nvSpPr>
      <xdr:spPr>
        <a:xfrm>
          <a:off x="134372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91457</xdr:rowOff>
    </xdr:from>
    <xdr:ext cx="405111" cy="259045"/>
    <xdr:sp macro="" textlink="">
      <xdr:nvSpPr>
        <xdr:cNvPr id="350" name="n_2mainValue【一般廃棄物処理施設】&#10;有形固定資産減価償却率"/>
        <xdr:cNvSpPr txBox="1"/>
      </xdr:nvSpPr>
      <xdr:spPr>
        <a:xfrm>
          <a:off x="126752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69232</xdr:rowOff>
    </xdr:from>
    <xdr:ext cx="405111" cy="259045"/>
    <xdr:sp macro="" textlink="">
      <xdr:nvSpPr>
        <xdr:cNvPr id="351" name="n_3mainValue【一般廃棄物処理施設】&#10;有形固定資産減価償却率"/>
        <xdr:cNvSpPr txBox="1"/>
      </xdr:nvSpPr>
      <xdr:spPr>
        <a:xfrm>
          <a:off x="119005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9542</xdr:rowOff>
    </xdr:from>
    <xdr:ext cx="405111" cy="259045"/>
    <xdr:sp macro="" textlink="">
      <xdr:nvSpPr>
        <xdr:cNvPr id="352" name="n_4mainValue【一般廃棄物処理施設】&#10;有形固定資産減価償却率"/>
        <xdr:cNvSpPr txBox="1"/>
      </xdr:nvSpPr>
      <xdr:spPr>
        <a:xfrm>
          <a:off x="11102984" y="70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3" name="直線コネクタ 362"/>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4" name="テキスト ボックス 363"/>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5" name="直線コネクタ 364"/>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366" name="テキスト ボックス 365"/>
        <xdr:cNvSpPr txBox="1"/>
      </xdr:nvSpPr>
      <xdr:spPr>
        <a:xfrm>
          <a:off x="1563072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7" name="直線コネクタ 366"/>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368" name="テキスト ボックス 367"/>
        <xdr:cNvSpPr txBox="1"/>
      </xdr:nvSpPr>
      <xdr:spPr>
        <a:xfrm>
          <a:off x="1563072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9" name="直線コネクタ 368"/>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370" name="テキスト ボックス 369"/>
        <xdr:cNvSpPr txBox="1"/>
      </xdr:nvSpPr>
      <xdr:spPr>
        <a:xfrm>
          <a:off x="1563072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1" name="直線コネクタ 370"/>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72" name="テキスト ボックス 371"/>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3" name="直線コネクタ 372"/>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4" name="テキスト ボックス 373"/>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6" name="テキスト ボックス 375"/>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100758</xdr:rowOff>
    </xdr:from>
    <xdr:to>
      <xdr:col>116</xdr:col>
      <xdr:colOff>62864</xdr:colOff>
      <xdr:row>42</xdr:row>
      <xdr:rowOff>46755</xdr:rowOff>
    </xdr:to>
    <xdr:cxnSp macro="">
      <xdr:nvCxnSpPr>
        <xdr:cNvPr id="378" name="直線コネクタ 377"/>
        <xdr:cNvCxnSpPr/>
      </xdr:nvCxnSpPr>
      <xdr:spPr>
        <a:xfrm flipV="1">
          <a:off x="19509104" y="5632878"/>
          <a:ext cx="0" cy="145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50582</xdr:rowOff>
    </xdr:from>
    <xdr:ext cx="469744" cy="259045"/>
    <xdr:sp macro="" textlink="">
      <xdr:nvSpPr>
        <xdr:cNvPr id="379" name="【一般廃棄物処理施設】&#10;一人当たり有形固定資産（償却資産）額最小値テキスト"/>
        <xdr:cNvSpPr txBox="1"/>
      </xdr:nvSpPr>
      <xdr:spPr>
        <a:xfrm>
          <a:off x="19547840" y="709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46755</xdr:rowOff>
    </xdr:from>
    <xdr:to>
      <xdr:col>116</xdr:col>
      <xdr:colOff>152400</xdr:colOff>
      <xdr:row>42</xdr:row>
      <xdr:rowOff>46755</xdr:rowOff>
    </xdr:to>
    <xdr:cxnSp macro="">
      <xdr:nvCxnSpPr>
        <xdr:cNvPr id="380" name="直線コネクタ 379"/>
        <xdr:cNvCxnSpPr/>
      </xdr:nvCxnSpPr>
      <xdr:spPr>
        <a:xfrm>
          <a:off x="19443700" y="70876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47435</xdr:rowOff>
    </xdr:from>
    <xdr:ext cx="599010" cy="259045"/>
    <xdr:sp macro="" textlink="">
      <xdr:nvSpPr>
        <xdr:cNvPr id="381" name="【一般廃棄物処理施設】&#10;一人当たり有形固定資産（償却資産）額最大値テキスト"/>
        <xdr:cNvSpPr txBox="1"/>
      </xdr:nvSpPr>
      <xdr:spPr>
        <a:xfrm>
          <a:off x="19547840" y="5411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100758</xdr:rowOff>
    </xdr:from>
    <xdr:to>
      <xdr:col>116</xdr:col>
      <xdr:colOff>152400</xdr:colOff>
      <xdr:row>33</xdr:row>
      <xdr:rowOff>100758</xdr:rowOff>
    </xdr:to>
    <xdr:cxnSp macro="">
      <xdr:nvCxnSpPr>
        <xdr:cNvPr id="382" name="直線コネクタ 381"/>
        <xdr:cNvCxnSpPr/>
      </xdr:nvCxnSpPr>
      <xdr:spPr>
        <a:xfrm>
          <a:off x="19443700" y="56328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154652</xdr:rowOff>
    </xdr:from>
    <xdr:ext cx="534377" cy="259045"/>
    <xdr:sp macro="" textlink="">
      <xdr:nvSpPr>
        <xdr:cNvPr id="383" name="【一般廃棄物処理施設】&#10;一人当たり有形固定資産（償却資産）額平均値テキスト"/>
        <xdr:cNvSpPr txBox="1"/>
      </xdr:nvSpPr>
      <xdr:spPr>
        <a:xfrm>
          <a:off x="19547840" y="6357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131775</xdr:rowOff>
    </xdr:from>
    <xdr:to>
      <xdr:col>116</xdr:col>
      <xdr:colOff>114300</xdr:colOff>
      <xdr:row>39</xdr:row>
      <xdr:rowOff>61925</xdr:rowOff>
    </xdr:to>
    <xdr:sp macro="" textlink="">
      <xdr:nvSpPr>
        <xdr:cNvPr id="384" name="フローチャート: 判断 383"/>
        <xdr:cNvSpPr/>
      </xdr:nvSpPr>
      <xdr:spPr>
        <a:xfrm>
          <a:off x="19458940" y="65020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159719</xdr:rowOff>
    </xdr:from>
    <xdr:to>
      <xdr:col>112</xdr:col>
      <xdr:colOff>38100</xdr:colOff>
      <xdr:row>39</xdr:row>
      <xdr:rowOff>89869</xdr:rowOff>
    </xdr:to>
    <xdr:sp macro="" textlink="">
      <xdr:nvSpPr>
        <xdr:cNvPr id="385" name="フローチャート: 判断 384"/>
        <xdr:cNvSpPr/>
      </xdr:nvSpPr>
      <xdr:spPr>
        <a:xfrm>
          <a:off x="18735040" y="65300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144936</xdr:rowOff>
    </xdr:from>
    <xdr:to>
      <xdr:col>107</xdr:col>
      <xdr:colOff>101600</xdr:colOff>
      <xdr:row>37</xdr:row>
      <xdr:rowOff>75086</xdr:rowOff>
    </xdr:to>
    <xdr:sp macro="" textlink="">
      <xdr:nvSpPr>
        <xdr:cNvPr id="386" name="フローチャート: 判断 385"/>
        <xdr:cNvSpPr/>
      </xdr:nvSpPr>
      <xdr:spPr>
        <a:xfrm>
          <a:off x="17937480" y="61799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450</xdr:rowOff>
    </xdr:from>
    <xdr:to>
      <xdr:col>102</xdr:col>
      <xdr:colOff>165100</xdr:colOff>
      <xdr:row>37</xdr:row>
      <xdr:rowOff>102050</xdr:rowOff>
    </xdr:to>
    <xdr:sp macro="" textlink="">
      <xdr:nvSpPr>
        <xdr:cNvPr id="387" name="フローチャート: 判断 386"/>
        <xdr:cNvSpPr/>
      </xdr:nvSpPr>
      <xdr:spPr>
        <a:xfrm>
          <a:off x="17162780" y="62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70652</xdr:rowOff>
    </xdr:from>
    <xdr:to>
      <xdr:col>98</xdr:col>
      <xdr:colOff>38100</xdr:colOff>
      <xdr:row>38</xdr:row>
      <xdr:rowOff>802</xdr:rowOff>
    </xdr:to>
    <xdr:sp macro="" textlink="">
      <xdr:nvSpPr>
        <xdr:cNvPr id="388" name="フローチャート: 判断 387"/>
        <xdr:cNvSpPr/>
      </xdr:nvSpPr>
      <xdr:spPr>
        <a:xfrm>
          <a:off x="16388080" y="62733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22210</xdr:rowOff>
    </xdr:from>
    <xdr:to>
      <xdr:col>116</xdr:col>
      <xdr:colOff>114300</xdr:colOff>
      <xdr:row>41</xdr:row>
      <xdr:rowOff>123810</xdr:rowOff>
    </xdr:to>
    <xdr:sp macro="" textlink="">
      <xdr:nvSpPr>
        <xdr:cNvPr id="394" name="楕円 393"/>
        <xdr:cNvSpPr/>
      </xdr:nvSpPr>
      <xdr:spPr>
        <a:xfrm>
          <a:off x="19458940" y="689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637</xdr:rowOff>
    </xdr:from>
    <xdr:ext cx="534377" cy="259045"/>
    <xdr:sp macro="" textlink="">
      <xdr:nvSpPr>
        <xdr:cNvPr id="395" name="【一般廃棄物処理施設】&#10;一人当たり有形固定資産（償却資産）額該当値テキスト"/>
        <xdr:cNvSpPr txBox="1"/>
      </xdr:nvSpPr>
      <xdr:spPr>
        <a:xfrm>
          <a:off x="19547840" y="687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22221</xdr:rowOff>
    </xdr:from>
    <xdr:to>
      <xdr:col>112</xdr:col>
      <xdr:colOff>38100</xdr:colOff>
      <xdr:row>41</xdr:row>
      <xdr:rowOff>123821</xdr:rowOff>
    </xdr:to>
    <xdr:sp macro="" textlink="">
      <xdr:nvSpPr>
        <xdr:cNvPr id="396" name="楕円 395"/>
        <xdr:cNvSpPr/>
      </xdr:nvSpPr>
      <xdr:spPr>
        <a:xfrm>
          <a:off x="18735040" y="68954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73010</xdr:rowOff>
    </xdr:from>
    <xdr:to>
      <xdr:col>116</xdr:col>
      <xdr:colOff>63500</xdr:colOff>
      <xdr:row>41</xdr:row>
      <xdr:rowOff>73021</xdr:rowOff>
    </xdr:to>
    <xdr:cxnSp macro="">
      <xdr:nvCxnSpPr>
        <xdr:cNvPr id="397" name="直線コネクタ 396"/>
        <xdr:cNvCxnSpPr/>
      </xdr:nvCxnSpPr>
      <xdr:spPr>
        <a:xfrm flipV="1">
          <a:off x="18778220" y="6946250"/>
          <a:ext cx="73152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19762</xdr:rowOff>
    </xdr:from>
    <xdr:to>
      <xdr:col>107</xdr:col>
      <xdr:colOff>101600</xdr:colOff>
      <xdr:row>41</xdr:row>
      <xdr:rowOff>121362</xdr:rowOff>
    </xdr:to>
    <xdr:sp macro="" textlink="">
      <xdr:nvSpPr>
        <xdr:cNvPr id="398" name="楕円 397"/>
        <xdr:cNvSpPr/>
      </xdr:nvSpPr>
      <xdr:spPr>
        <a:xfrm>
          <a:off x="17937480" y="6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70562</xdr:rowOff>
    </xdr:from>
    <xdr:to>
      <xdr:col>111</xdr:col>
      <xdr:colOff>177800</xdr:colOff>
      <xdr:row>41</xdr:row>
      <xdr:rowOff>73021</xdr:rowOff>
    </xdr:to>
    <xdr:cxnSp macro="">
      <xdr:nvCxnSpPr>
        <xdr:cNvPr id="399" name="直線コネクタ 398"/>
        <xdr:cNvCxnSpPr/>
      </xdr:nvCxnSpPr>
      <xdr:spPr>
        <a:xfrm>
          <a:off x="17988280" y="6943802"/>
          <a:ext cx="789940" cy="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17835</xdr:rowOff>
    </xdr:from>
    <xdr:to>
      <xdr:col>102</xdr:col>
      <xdr:colOff>165100</xdr:colOff>
      <xdr:row>41</xdr:row>
      <xdr:rowOff>119435</xdr:rowOff>
    </xdr:to>
    <xdr:sp macro="" textlink="">
      <xdr:nvSpPr>
        <xdr:cNvPr id="400" name="楕円 399"/>
        <xdr:cNvSpPr/>
      </xdr:nvSpPr>
      <xdr:spPr>
        <a:xfrm>
          <a:off x="17162780" y="689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68635</xdr:rowOff>
    </xdr:from>
    <xdr:to>
      <xdr:col>107</xdr:col>
      <xdr:colOff>50800</xdr:colOff>
      <xdr:row>41</xdr:row>
      <xdr:rowOff>70562</xdr:rowOff>
    </xdr:to>
    <xdr:cxnSp macro="">
      <xdr:nvCxnSpPr>
        <xdr:cNvPr id="401" name="直線コネクタ 400"/>
        <xdr:cNvCxnSpPr/>
      </xdr:nvCxnSpPr>
      <xdr:spPr>
        <a:xfrm>
          <a:off x="17213580" y="6941875"/>
          <a:ext cx="7747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6132</xdr:rowOff>
    </xdr:from>
    <xdr:to>
      <xdr:col>98</xdr:col>
      <xdr:colOff>38100</xdr:colOff>
      <xdr:row>42</xdr:row>
      <xdr:rowOff>107732</xdr:rowOff>
    </xdr:to>
    <xdr:sp macro="" textlink="">
      <xdr:nvSpPr>
        <xdr:cNvPr id="402" name="楕円 401"/>
        <xdr:cNvSpPr/>
      </xdr:nvSpPr>
      <xdr:spPr>
        <a:xfrm>
          <a:off x="16388080" y="70470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68635</xdr:rowOff>
    </xdr:from>
    <xdr:to>
      <xdr:col>102</xdr:col>
      <xdr:colOff>114300</xdr:colOff>
      <xdr:row>42</xdr:row>
      <xdr:rowOff>56932</xdr:rowOff>
    </xdr:to>
    <xdr:cxnSp macro="">
      <xdr:nvCxnSpPr>
        <xdr:cNvPr id="403" name="直線コネクタ 402"/>
        <xdr:cNvCxnSpPr/>
      </xdr:nvCxnSpPr>
      <xdr:spPr>
        <a:xfrm flipV="1">
          <a:off x="16431260" y="6941875"/>
          <a:ext cx="782320" cy="15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106396</xdr:rowOff>
    </xdr:from>
    <xdr:ext cx="534377" cy="259045"/>
    <xdr:sp macro="" textlink="">
      <xdr:nvSpPr>
        <xdr:cNvPr id="404" name="n_1aveValue【一般廃棄物処理施設】&#10;一人当たり有形固定資産（償却資産）額"/>
        <xdr:cNvSpPr txBox="1"/>
      </xdr:nvSpPr>
      <xdr:spPr>
        <a:xfrm>
          <a:off x="18528811" y="630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91613</xdr:rowOff>
    </xdr:from>
    <xdr:ext cx="534377" cy="259045"/>
    <xdr:sp macro="" textlink="">
      <xdr:nvSpPr>
        <xdr:cNvPr id="405" name="n_2aveValue【一般廃棄物処理施設】&#10;一人当たり有形固定資産（償却資産）額"/>
        <xdr:cNvSpPr txBox="1"/>
      </xdr:nvSpPr>
      <xdr:spPr>
        <a:xfrm>
          <a:off x="17766811" y="595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118577</xdr:rowOff>
    </xdr:from>
    <xdr:ext cx="534377" cy="259045"/>
    <xdr:sp macro="" textlink="">
      <xdr:nvSpPr>
        <xdr:cNvPr id="406" name="n_3aveValue【一般廃棄物処理施設】&#10;一人当たり有形固定資産（償却資産）額"/>
        <xdr:cNvSpPr txBox="1"/>
      </xdr:nvSpPr>
      <xdr:spPr>
        <a:xfrm>
          <a:off x="16969251" y="598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17329</xdr:rowOff>
    </xdr:from>
    <xdr:ext cx="534377" cy="259045"/>
    <xdr:sp macro="" textlink="">
      <xdr:nvSpPr>
        <xdr:cNvPr id="407" name="n_4aveValue【一般廃棄物処理施設】&#10;一人当たり有形固定資産（償却資産）額"/>
        <xdr:cNvSpPr txBox="1"/>
      </xdr:nvSpPr>
      <xdr:spPr>
        <a:xfrm>
          <a:off x="16194551" y="605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114948</xdr:rowOff>
    </xdr:from>
    <xdr:ext cx="534377" cy="259045"/>
    <xdr:sp macro="" textlink="">
      <xdr:nvSpPr>
        <xdr:cNvPr id="408" name="n_1mainValue【一般廃棄物処理施設】&#10;一人当たり有形固定資産（償却資産）額"/>
        <xdr:cNvSpPr txBox="1"/>
      </xdr:nvSpPr>
      <xdr:spPr>
        <a:xfrm>
          <a:off x="18528811" y="698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112489</xdr:rowOff>
    </xdr:from>
    <xdr:ext cx="534377" cy="259045"/>
    <xdr:sp macro="" textlink="">
      <xdr:nvSpPr>
        <xdr:cNvPr id="409" name="n_2mainValue【一般廃棄物処理施設】&#10;一人当たり有形固定資産（償却資産）額"/>
        <xdr:cNvSpPr txBox="1"/>
      </xdr:nvSpPr>
      <xdr:spPr>
        <a:xfrm>
          <a:off x="17766811" y="698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110562</xdr:rowOff>
    </xdr:from>
    <xdr:ext cx="534377" cy="259045"/>
    <xdr:sp macro="" textlink="">
      <xdr:nvSpPr>
        <xdr:cNvPr id="410" name="n_3mainValue【一般廃棄物処理施設】&#10;一人当たり有形固定資産（償却資産）額"/>
        <xdr:cNvSpPr txBox="1"/>
      </xdr:nvSpPr>
      <xdr:spPr>
        <a:xfrm>
          <a:off x="16969251" y="698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98859</xdr:rowOff>
    </xdr:from>
    <xdr:ext cx="469744" cy="259045"/>
    <xdr:sp macro="" textlink="">
      <xdr:nvSpPr>
        <xdr:cNvPr id="411" name="n_4mainValue【一般廃棄物処理施設】&#10;一人当たり有形固定資産（償却資産）額"/>
        <xdr:cNvSpPr txBox="1"/>
      </xdr:nvSpPr>
      <xdr:spPr>
        <a:xfrm>
          <a:off x="16226868" y="713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4" name="テキスト ボックス 423"/>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4" name="テキスト ボックス 433"/>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40822</xdr:rowOff>
    </xdr:from>
    <xdr:to>
      <xdr:col>85</xdr:col>
      <xdr:colOff>126364</xdr:colOff>
      <xdr:row>63</xdr:row>
      <xdr:rowOff>128996</xdr:rowOff>
    </xdr:to>
    <xdr:cxnSp macro="">
      <xdr:nvCxnSpPr>
        <xdr:cNvPr id="437" name="直線コネクタ 436"/>
        <xdr:cNvCxnSpPr/>
      </xdr:nvCxnSpPr>
      <xdr:spPr>
        <a:xfrm flipV="1">
          <a:off x="14375764" y="9428662"/>
          <a:ext cx="0" cy="1261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132823</xdr:rowOff>
    </xdr:from>
    <xdr:ext cx="405111" cy="259045"/>
    <xdr:sp macro="" textlink="">
      <xdr:nvSpPr>
        <xdr:cNvPr id="438" name="【保健センター・保健所】&#10;有形固定資産減価償却率最小値テキスト"/>
        <xdr:cNvSpPr txBox="1"/>
      </xdr:nvSpPr>
      <xdr:spPr>
        <a:xfrm>
          <a:off x="14414500" y="1069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128996</xdr:rowOff>
    </xdr:from>
    <xdr:to>
      <xdr:col>86</xdr:col>
      <xdr:colOff>25400</xdr:colOff>
      <xdr:row>63</xdr:row>
      <xdr:rowOff>128996</xdr:rowOff>
    </xdr:to>
    <xdr:cxnSp macro="">
      <xdr:nvCxnSpPr>
        <xdr:cNvPr id="439" name="直線コネクタ 438"/>
        <xdr:cNvCxnSpPr/>
      </xdr:nvCxnSpPr>
      <xdr:spPr>
        <a:xfrm>
          <a:off x="14287500" y="10690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158949</xdr:rowOff>
    </xdr:from>
    <xdr:ext cx="405111" cy="259045"/>
    <xdr:sp macro="" textlink="">
      <xdr:nvSpPr>
        <xdr:cNvPr id="440" name="【保健センター・保健所】&#10;有形固定資産減価償却率最大値テキスト"/>
        <xdr:cNvSpPr txBox="1"/>
      </xdr:nvSpPr>
      <xdr:spPr>
        <a:xfrm>
          <a:off x="14414500" y="9211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40822</xdr:rowOff>
    </xdr:from>
    <xdr:to>
      <xdr:col>86</xdr:col>
      <xdr:colOff>25400</xdr:colOff>
      <xdr:row>56</xdr:row>
      <xdr:rowOff>40822</xdr:rowOff>
    </xdr:to>
    <xdr:cxnSp macro="">
      <xdr:nvCxnSpPr>
        <xdr:cNvPr id="441" name="直線コネクタ 440"/>
        <xdr:cNvCxnSpPr/>
      </xdr:nvCxnSpPr>
      <xdr:spPr>
        <a:xfrm>
          <a:off x="14287500" y="94286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10903</xdr:rowOff>
    </xdr:from>
    <xdr:ext cx="405111" cy="259045"/>
    <xdr:sp macro="" textlink="">
      <xdr:nvSpPr>
        <xdr:cNvPr id="442" name="【保健センター・保健所】&#10;有形固定資産減価償却率平均値テキスト"/>
        <xdr:cNvSpPr txBox="1"/>
      </xdr:nvSpPr>
      <xdr:spPr>
        <a:xfrm>
          <a:off x="14414500" y="10069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32476</xdr:rowOff>
    </xdr:from>
    <xdr:to>
      <xdr:col>85</xdr:col>
      <xdr:colOff>177800</xdr:colOff>
      <xdr:row>60</xdr:row>
      <xdr:rowOff>134076</xdr:rowOff>
    </xdr:to>
    <xdr:sp macro="" textlink="">
      <xdr:nvSpPr>
        <xdr:cNvPr id="443" name="フローチャート: 判断 442"/>
        <xdr:cNvSpPr/>
      </xdr:nvSpPr>
      <xdr:spPr>
        <a:xfrm>
          <a:off x="14325600" y="1009087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164737</xdr:rowOff>
    </xdr:from>
    <xdr:to>
      <xdr:col>81</xdr:col>
      <xdr:colOff>101600</xdr:colOff>
      <xdr:row>60</xdr:row>
      <xdr:rowOff>94887</xdr:rowOff>
    </xdr:to>
    <xdr:sp macro="" textlink="">
      <xdr:nvSpPr>
        <xdr:cNvPr id="444" name="フローチャート: 判断 443"/>
        <xdr:cNvSpPr/>
      </xdr:nvSpPr>
      <xdr:spPr>
        <a:xfrm>
          <a:off x="13578840" y="100554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99423</xdr:rowOff>
    </xdr:from>
    <xdr:to>
      <xdr:col>76</xdr:col>
      <xdr:colOff>165100</xdr:colOff>
      <xdr:row>60</xdr:row>
      <xdr:rowOff>29573</xdr:rowOff>
    </xdr:to>
    <xdr:sp macro="" textlink="">
      <xdr:nvSpPr>
        <xdr:cNvPr id="445" name="フローチャート: 判断 444"/>
        <xdr:cNvSpPr/>
      </xdr:nvSpPr>
      <xdr:spPr>
        <a:xfrm>
          <a:off x="12804140" y="99901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446" name="フローチャート: 判断 445"/>
        <xdr:cNvSpPr/>
      </xdr:nvSpPr>
      <xdr:spPr>
        <a:xfrm>
          <a:off x="12029440" y="99591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42273</xdr:rowOff>
    </xdr:from>
    <xdr:to>
      <xdr:col>67</xdr:col>
      <xdr:colOff>101600</xdr:colOff>
      <xdr:row>59</xdr:row>
      <xdr:rowOff>143873</xdr:rowOff>
    </xdr:to>
    <xdr:sp macro="" textlink="">
      <xdr:nvSpPr>
        <xdr:cNvPr id="447" name="フローチャート: 判断 446"/>
        <xdr:cNvSpPr/>
      </xdr:nvSpPr>
      <xdr:spPr>
        <a:xfrm>
          <a:off x="11231880" y="993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105954</xdr:rowOff>
    </xdr:from>
    <xdr:to>
      <xdr:col>85</xdr:col>
      <xdr:colOff>177800</xdr:colOff>
      <xdr:row>59</xdr:row>
      <xdr:rowOff>36104</xdr:rowOff>
    </xdr:to>
    <xdr:sp macro="" textlink="">
      <xdr:nvSpPr>
        <xdr:cNvPr id="453" name="楕円 452"/>
        <xdr:cNvSpPr/>
      </xdr:nvSpPr>
      <xdr:spPr>
        <a:xfrm>
          <a:off x="14325600" y="982907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128831</xdr:rowOff>
    </xdr:from>
    <xdr:ext cx="405111" cy="259045"/>
    <xdr:sp macro="" textlink="">
      <xdr:nvSpPr>
        <xdr:cNvPr id="454" name="【保健センター・保健所】&#10;有形固定資産減価償却率該当値テキスト"/>
        <xdr:cNvSpPr txBox="1"/>
      </xdr:nvSpPr>
      <xdr:spPr>
        <a:xfrm>
          <a:off x="14414500" y="968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73297</xdr:rowOff>
    </xdr:from>
    <xdr:to>
      <xdr:col>81</xdr:col>
      <xdr:colOff>101600</xdr:colOff>
      <xdr:row>59</xdr:row>
      <xdr:rowOff>3447</xdr:rowOff>
    </xdr:to>
    <xdr:sp macro="" textlink="">
      <xdr:nvSpPr>
        <xdr:cNvPr id="455" name="楕円 454"/>
        <xdr:cNvSpPr/>
      </xdr:nvSpPr>
      <xdr:spPr>
        <a:xfrm>
          <a:off x="13578840" y="97964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124097</xdr:rowOff>
    </xdr:from>
    <xdr:to>
      <xdr:col>85</xdr:col>
      <xdr:colOff>127000</xdr:colOff>
      <xdr:row>58</xdr:row>
      <xdr:rowOff>156754</xdr:rowOff>
    </xdr:to>
    <xdr:cxnSp macro="">
      <xdr:nvCxnSpPr>
        <xdr:cNvPr id="456" name="直線コネクタ 455"/>
        <xdr:cNvCxnSpPr/>
      </xdr:nvCxnSpPr>
      <xdr:spPr>
        <a:xfrm>
          <a:off x="13629640" y="9847217"/>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102688</xdr:rowOff>
    </xdr:from>
    <xdr:to>
      <xdr:col>76</xdr:col>
      <xdr:colOff>165100</xdr:colOff>
      <xdr:row>58</xdr:row>
      <xdr:rowOff>32838</xdr:rowOff>
    </xdr:to>
    <xdr:sp macro="" textlink="">
      <xdr:nvSpPr>
        <xdr:cNvPr id="457" name="楕円 456"/>
        <xdr:cNvSpPr/>
      </xdr:nvSpPr>
      <xdr:spPr>
        <a:xfrm>
          <a:off x="12804140" y="96581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153488</xdr:rowOff>
    </xdr:from>
    <xdr:to>
      <xdr:col>81</xdr:col>
      <xdr:colOff>50800</xdr:colOff>
      <xdr:row>58</xdr:row>
      <xdr:rowOff>124097</xdr:rowOff>
    </xdr:to>
    <xdr:cxnSp macro="">
      <xdr:nvCxnSpPr>
        <xdr:cNvPr id="458" name="直線コネクタ 457"/>
        <xdr:cNvCxnSpPr/>
      </xdr:nvCxnSpPr>
      <xdr:spPr>
        <a:xfrm>
          <a:off x="12854940" y="9708968"/>
          <a:ext cx="774700" cy="13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102688</xdr:rowOff>
    </xdr:from>
    <xdr:to>
      <xdr:col>72</xdr:col>
      <xdr:colOff>38100</xdr:colOff>
      <xdr:row>58</xdr:row>
      <xdr:rowOff>32838</xdr:rowOff>
    </xdr:to>
    <xdr:sp macro="" textlink="">
      <xdr:nvSpPr>
        <xdr:cNvPr id="459" name="楕円 458"/>
        <xdr:cNvSpPr/>
      </xdr:nvSpPr>
      <xdr:spPr>
        <a:xfrm>
          <a:off x="12029440" y="96581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153488</xdr:rowOff>
    </xdr:from>
    <xdr:to>
      <xdr:col>76</xdr:col>
      <xdr:colOff>114300</xdr:colOff>
      <xdr:row>57</xdr:row>
      <xdr:rowOff>153488</xdr:rowOff>
    </xdr:to>
    <xdr:cxnSp macro="">
      <xdr:nvCxnSpPr>
        <xdr:cNvPr id="460" name="直線コネクタ 459"/>
        <xdr:cNvCxnSpPr/>
      </xdr:nvCxnSpPr>
      <xdr:spPr>
        <a:xfrm>
          <a:off x="12072620" y="970896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102688</xdr:rowOff>
    </xdr:from>
    <xdr:to>
      <xdr:col>67</xdr:col>
      <xdr:colOff>101600</xdr:colOff>
      <xdr:row>58</xdr:row>
      <xdr:rowOff>32838</xdr:rowOff>
    </xdr:to>
    <xdr:sp macro="" textlink="">
      <xdr:nvSpPr>
        <xdr:cNvPr id="461" name="楕円 460"/>
        <xdr:cNvSpPr/>
      </xdr:nvSpPr>
      <xdr:spPr>
        <a:xfrm>
          <a:off x="11231880" y="96581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153488</xdr:rowOff>
    </xdr:from>
    <xdr:to>
      <xdr:col>71</xdr:col>
      <xdr:colOff>177800</xdr:colOff>
      <xdr:row>57</xdr:row>
      <xdr:rowOff>153488</xdr:rowOff>
    </xdr:to>
    <xdr:cxnSp macro="">
      <xdr:nvCxnSpPr>
        <xdr:cNvPr id="462" name="直線コネクタ 461"/>
        <xdr:cNvCxnSpPr/>
      </xdr:nvCxnSpPr>
      <xdr:spPr>
        <a:xfrm>
          <a:off x="11282680" y="970896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86014</xdr:rowOff>
    </xdr:from>
    <xdr:ext cx="405111" cy="259045"/>
    <xdr:sp macro="" textlink="">
      <xdr:nvSpPr>
        <xdr:cNvPr id="463" name="n_1aveValue【保健センター・保健所】&#10;有形固定資産減価償却率"/>
        <xdr:cNvSpPr txBox="1"/>
      </xdr:nvSpPr>
      <xdr:spPr>
        <a:xfrm>
          <a:off x="13437244" y="1014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20700</xdr:rowOff>
    </xdr:from>
    <xdr:ext cx="405111" cy="259045"/>
    <xdr:sp macro="" textlink="">
      <xdr:nvSpPr>
        <xdr:cNvPr id="464" name="n_2aveValue【保健センター・保健所】&#10;有形固定資産減価償却率"/>
        <xdr:cNvSpPr txBox="1"/>
      </xdr:nvSpPr>
      <xdr:spPr>
        <a:xfrm>
          <a:off x="12675244" y="10079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465" name="n_3aveValue【保健センター・保健所】&#10;有形固定資産減価償却率"/>
        <xdr:cNvSpPr txBox="1"/>
      </xdr:nvSpPr>
      <xdr:spPr>
        <a:xfrm>
          <a:off x="11900544" y="10051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135000</xdr:rowOff>
    </xdr:from>
    <xdr:ext cx="405111" cy="259045"/>
    <xdr:sp macro="" textlink="">
      <xdr:nvSpPr>
        <xdr:cNvPr id="466" name="n_4aveValue【保健センター・保健所】&#10;有形固定資産減価償却率"/>
        <xdr:cNvSpPr txBox="1"/>
      </xdr:nvSpPr>
      <xdr:spPr>
        <a:xfrm>
          <a:off x="11102984" y="10025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19974</xdr:rowOff>
    </xdr:from>
    <xdr:ext cx="405111" cy="259045"/>
    <xdr:sp macro="" textlink="">
      <xdr:nvSpPr>
        <xdr:cNvPr id="467" name="n_1mainValue【保健センター・保健所】&#10;有形固定資産減価償却率"/>
        <xdr:cNvSpPr txBox="1"/>
      </xdr:nvSpPr>
      <xdr:spPr>
        <a:xfrm>
          <a:off x="13437244" y="9575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49365</xdr:rowOff>
    </xdr:from>
    <xdr:ext cx="405111" cy="259045"/>
    <xdr:sp macro="" textlink="">
      <xdr:nvSpPr>
        <xdr:cNvPr id="468" name="n_2mainValue【保健センター・保健所】&#10;有形固定資産減価償却率"/>
        <xdr:cNvSpPr txBox="1"/>
      </xdr:nvSpPr>
      <xdr:spPr>
        <a:xfrm>
          <a:off x="12675244" y="943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49365</xdr:rowOff>
    </xdr:from>
    <xdr:ext cx="405111" cy="259045"/>
    <xdr:sp macro="" textlink="">
      <xdr:nvSpPr>
        <xdr:cNvPr id="469" name="n_3mainValue【保健センター・保健所】&#10;有形固定資産減価償却率"/>
        <xdr:cNvSpPr txBox="1"/>
      </xdr:nvSpPr>
      <xdr:spPr>
        <a:xfrm>
          <a:off x="11900544" y="943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49365</xdr:rowOff>
    </xdr:from>
    <xdr:ext cx="405111" cy="259045"/>
    <xdr:sp macro="" textlink="">
      <xdr:nvSpPr>
        <xdr:cNvPr id="470" name="n_4mainValue【保健センター・保健所】&#10;有形固定資産減価償却率"/>
        <xdr:cNvSpPr txBox="1"/>
      </xdr:nvSpPr>
      <xdr:spPr>
        <a:xfrm>
          <a:off x="11102984" y="943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1" name="直線コネクタ 480"/>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2" name="テキスト ボックス 481"/>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3" name="直線コネクタ 482"/>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4" name="テキスト ボックス 483"/>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5" name="直線コネクタ 484"/>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6" name="テキスト ボックス 485"/>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7" name="直線コネクタ 486"/>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8" name="テキスト ボックス 487"/>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492" name="直線コネクタ 491"/>
        <xdr:cNvCxnSpPr/>
      </xdr:nvCxnSpPr>
      <xdr:spPr>
        <a:xfrm flipV="1">
          <a:off x="19509104" y="9525000"/>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493" name="【保健センター・保健所】&#10;一人当たり面積最小値テキスト"/>
        <xdr:cNvSpPr txBox="1"/>
      </xdr:nvSpPr>
      <xdr:spPr>
        <a:xfrm>
          <a:off x="19547840"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494" name="直線コネクタ 493"/>
        <xdr:cNvCxnSpPr/>
      </xdr:nvCxnSpPr>
      <xdr:spPr>
        <a:xfrm>
          <a:off x="19443700" y="1070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495" name="【保健センター・保健所】&#10;一人当たり面積最大値テキスト"/>
        <xdr:cNvSpPr txBox="1"/>
      </xdr:nvSpPr>
      <xdr:spPr>
        <a:xfrm>
          <a:off x="1954784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496" name="直線コネクタ 495"/>
        <xdr:cNvCxnSpPr/>
      </xdr:nvCxnSpPr>
      <xdr:spPr>
        <a:xfrm>
          <a:off x="19443700" y="9525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497" name="【保健センター・保健所】&#10;一人当たり面積平均値テキスト"/>
        <xdr:cNvSpPr txBox="1"/>
      </xdr:nvSpPr>
      <xdr:spPr>
        <a:xfrm>
          <a:off x="19547840" y="1017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498" name="フローチャート: 判断 497"/>
        <xdr:cNvSpPr/>
      </xdr:nvSpPr>
      <xdr:spPr>
        <a:xfrm>
          <a:off x="1945894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499" name="フローチャート: 判断 498"/>
        <xdr:cNvSpPr/>
      </xdr:nvSpPr>
      <xdr:spPr>
        <a:xfrm>
          <a:off x="18735040" y="103238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166370</xdr:rowOff>
    </xdr:from>
    <xdr:to>
      <xdr:col>107</xdr:col>
      <xdr:colOff>101600</xdr:colOff>
      <xdr:row>60</xdr:row>
      <xdr:rowOff>96520</xdr:rowOff>
    </xdr:to>
    <xdr:sp macro="" textlink="">
      <xdr:nvSpPr>
        <xdr:cNvPr id="500" name="フローチャート: 判断 499"/>
        <xdr:cNvSpPr/>
      </xdr:nvSpPr>
      <xdr:spPr>
        <a:xfrm>
          <a:off x="17937480" y="1005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17780</xdr:rowOff>
    </xdr:from>
    <xdr:to>
      <xdr:col>102</xdr:col>
      <xdr:colOff>165100</xdr:colOff>
      <xdr:row>60</xdr:row>
      <xdr:rowOff>119380</xdr:rowOff>
    </xdr:to>
    <xdr:sp macro="" textlink="">
      <xdr:nvSpPr>
        <xdr:cNvPr id="501" name="フローチャート: 判断 500"/>
        <xdr:cNvSpPr/>
      </xdr:nvSpPr>
      <xdr:spPr>
        <a:xfrm>
          <a:off x="1716278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166370</xdr:rowOff>
    </xdr:from>
    <xdr:to>
      <xdr:col>98</xdr:col>
      <xdr:colOff>38100</xdr:colOff>
      <xdr:row>60</xdr:row>
      <xdr:rowOff>96520</xdr:rowOff>
    </xdr:to>
    <xdr:sp macro="" textlink="">
      <xdr:nvSpPr>
        <xdr:cNvPr id="502" name="フローチャート: 判断 501"/>
        <xdr:cNvSpPr/>
      </xdr:nvSpPr>
      <xdr:spPr>
        <a:xfrm>
          <a:off x="16388080" y="1005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508" name="楕円 507"/>
        <xdr:cNvSpPr/>
      </xdr:nvSpPr>
      <xdr:spPr>
        <a:xfrm>
          <a:off x="19458940" y="10369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121937</xdr:rowOff>
    </xdr:from>
    <xdr:ext cx="469744" cy="259045"/>
    <xdr:sp macro="" textlink="">
      <xdr:nvSpPr>
        <xdr:cNvPr id="509" name="【保健センター・保健所】&#10;一人当たり面積該当値テキスト"/>
        <xdr:cNvSpPr txBox="1"/>
      </xdr:nvSpPr>
      <xdr:spPr>
        <a:xfrm>
          <a:off x="19547840" y="1034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143510</xdr:rowOff>
    </xdr:from>
    <xdr:to>
      <xdr:col>112</xdr:col>
      <xdr:colOff>38100</xdr:colOff>
      <xdr:row>62</xdr:row>
      <xdr:rowOff>73660</xdr:rowOff>
    </xdr:to>
    <xdr:sp macro="" textlink="">
      <xdr:nvSpPr>
        <xdr:cNvPr id="510" name="楕円 509"/>
        <xdr:cNvSpPr/>
      </xdr:nvSpPr>
      <xdr:spPr>
        <a:xfrm>
          <a:off x="18735040" y="10369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22860</xdr:rowOff>
    </xdr:from>
    <xdr:to>
      <xdr:col>116</xdr:col>
      <xdr:colOff>63500</xdr:colOff>
      <xdr:row>62</xdr:row>
      <xdr:rowOff>22860</xdr:rowOff>
    </xdr:to>
    <xdr:cxnSp macro="">
      <xdr:nvCxnSpPr>
        <xdr:cNvPr id="511" name="直線コネクタ 510"/>
        <xdr:cNvCxnSpPr/>
      </xdr:nvCxnSpPr>
      <xdr:spPr>
        <a:xfrm>
          <a:off x="18778220" y="104165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143510</xdr:rowOff>
    </xdr:from>
    <xdr:to>
      <xdr:col>107</xdr:col>
      <xdr:colOff>101600</xdr:colOff>
      <xdr:row>62</xdr:row>
      <xdr:rowOff>73660</xdr:rowOff>
    </xdr:to>
    <xdr:sp macro="" textlink="">
      <xdr:nvSpPr>
        <xdr:cNvPr id="512" name="楕円 511"/>
        <xdr:cNvSpPr/>
      </xdr:nvSpPr>
      <xdr:spPr>
        <a:xfrm>
          <a:off x="17937480" y="10369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22860</xdr:rowOff>
    </xdr:from>
    <xdr:to>
      <xdr:col>111</xdr:col>
      <xdr:colOff>177800</xdr:colOff>
      <xdr:row>62</xdr:row>
      <xdr:rowOff>22860</xdr:rowOff>
    </xdr:to>
    <xdr:cxnSp macro="">
      <xdr:nvCxnSpPr>
        <xdr:cNvPr id="513" name="直線コネクタ 512"/>
        <xdr:cNvCxnSpPr/>
      </xdr:nvCxnSpPr>
      <xdr:spPr>
        <a:xfrm>
          <a:off x="17988280" y="104165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514" name="楕円 513"/>
        <xdr:cNvSpPr/>
      </xdr:nvSpPr>
      <xdr:spPr>
        <a:xfrm>
          <a:off x="17162780" y="1034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0</xdr:rowOff>
    </xdr:from>
    <xdr:to>
      <xdr:col>107</xdr:col>
      <xdr:colOff>50800</xdr:colOff>
      <xdr:row>62</xdr:row>
      <xdr:rowOff>22860</xdr:rowOff>
    </xdr:to>
    <xdr:cxnSp macro="">
      <xdr:nvCxnSpPr>
        <xdr:cNvPr id="515" name="直線コネクタ 514"/>
        <xdr:cNvCxnSpPr/>
      </xdr:nvCxnSpPr>
      <xdr:spPr>
        <a:xfrm>
          <a:off x="17213580" y="1039368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143510</xdr:rowOff>
    </xdr:from>
    <xdr:to>
      <xdr:col>98</xdr:col>
      <xdr:colOff>38100</xdr:colOff>
      <xdr:row>62</xdr:row>
      <xdr:rowOff>73660</xdr:rowOff>
    </xdr:to>
    <xdr:sp macro="" textlink="">
      <xdr:nvSpPr>
        <xdr:cNvPr id="516" name="楕円 515"/>
        <xdr:cNvSpPr/>
      </xdr:nvSpPr>
      <xdr:spPr>
        <a:xfrm>
          <a:off x="16388080" y="10369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0</xdr:rowOff>
    </xdr:from>
    <xdr:to>
      <xdr:col>102</xdr:col>
      <xdr:colOff>114300</xdr:colOff>
      <xdr:row>62</xdr:row>
      <xdr:rowOff>22860</xdr:rowOff>
    </xdr:to>
    <xdr:cxnSp macro="">
      <xdr:nvCxnSpPr>
        <xdr:cNvPr id="517" name="直線コネクタ 516"/>
        <xdr:cNvCxnSpPr/>
      </xdr:nvCxnSpPr>
      <xdr:spPr>
        <a:xfrm flipV="1">
          <a:off x="16431260" y="1039368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44467</xdr:rowOff>
    </xdr:from>
    <xdr:ext cx="469744" cy="259045"/>
    <xdr:sp macro="" textlink="">
      <xdr:nvSpPr>
        <xdr:cNvPr id="518" name="n_1aveValue【保健センター・保健所】&#10;一人当たり面積"/>
        <xdr:cNvSpPr txBox="1"/>
      </xdr:nvSpPr>
      <xdr:spPr>
        <a:xfrm>
          <a:off x="185611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113047</xdr:rowOff>
    </xdr:from>
    <xdr:ext cx="469744" cy="259045"/>
    <xdr:sp macro="" textlink="">
      <xdr:nvSpPr>
        <xdr:cNvPr id="519" name="n_2aveValue【保健センター・保健所】&#10;一人当たり面積"/>
        <xdr:cNvSpPr txBox="1"/>
      </xdr:nvSpPr>
      <xdr:spPr>
        <a:xfrm>
          <a:off x="17776267" y="98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135907</xdr:rowOff>
    </xdr:from>
    <xdr:ext cx="469744" cy="259045"/>
    <xdr:sp macro="" textlink="">
      <xdr:nvSpPr>
        <xdr:cNvPr id="520" name="n_3aveValue【保健センター・保健所】&#10;一人当たり面積"/>
        <xdr:cNvSpPr txBox="1"/>
      </xdr:nvSpPr>
      <xdr:spPr>
        <a:xfrm>
          <a:off x="17001567" y="985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113047</xdr:rowOff>
    </xdr:from>
    <xdr:ext cx="469744" cy="259045"/>
    <xdr:sp macro="" textlink="">
      <xdr:nvSpPr>
        <xdr:cNvPr id="521" name="n_4aveValue【保健センター・保健所】&#10;一人当たり面積"/>
        <xdr:cNvSpPr txBox="1"/>
      </xdr:nvSpPr>
      <xdr:spPr>
        <a:xfrm>
          <a:off x="16226867" y="98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64787</xdr:rowOff>
    </xdr:from>
    <xdr:ext cx="469744" cy="259045"/>
    <xdr:sp macro="" textlink="">
      <xdr:nvSpPr>
        <xdr:cNvPr id="522" name="n_1mainValue【保健センター・保健所】&#10;一人当たり面積"/>
        <xdr:cNvSpPr txBox="1"/>
      </xdr:nvSpPr>
      <xdr:spPr>
        <a:xfrm>
          <a:off x="1856112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523" name="n_2mainValue【保健センター・保健所】&#10;一人当たり面積"/>
        <xdr:cNvSpPr txBox="1"/>
      </xdr:nvSpPr>
      <xdr:spPr>
        <a:xfrm>
          <a:off x="1777626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41927</xdr:rowOff>
    </xdr:from>
    <xdr:ext cx="469744" cy="259045"/>
    <xdr:sp macro="" textlink="">
      <xdr:nvSpPr>
        <xdr:cNvPr id="524" name="n_3mainValue【保健センター・保健所】&#10;一人当たり面積"/>
        <xdr:cNvSpPr txBox="1"/>
      </xdr:nvSpPr>
      <xdr:spPr>
        <a:xfrm>
          <a:off x="17001567" y="1043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64787</xdr:rowOff>
    </xdr:from>
    <xdr:ext cx="469744" cy="259045"/>
    <xdr:sp macro="" textlink="">
      <xdr:nvSpPr>
        <xdr:cNvPr id="525" name="n_4mainValue【保健センター・保健所】&#10;一人当たり面積"/>
        <xdr:cNvSpPr txBox="1"/>
      </xdr:nvSpPr>
      <xdr:spPr>
        <a:xfrm>
          <a:off x="1622686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6" name="テキスト ボックス 535"/>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7" name="直線コネクタ 536"/>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8" name="テキスト ボックス 537"/>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9" name="直線コネクタ 538"/>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0" name="テキスト ボックス 539"/>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1" name="直線コネクタ 540"/>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2" name="テキスト ボックス 541"/>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3" name="直線コネクタ 542"/>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4" name="テキスト ボックス 543"/>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5" name="直線コネクタ 544"/>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6" name="テキスト ボックス 545"/>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8" name="テキスト ボックス 547"/>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9"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85</xdr:row>
      <xdr:rowOff>154305</xdr:rowOff>
    </xdr:to>
    <xdr:cxnSp macro="">
      <xdr:nvCxnSpPr>
        <xdr:cNvPr id="550" name="直線コネクタ 549"/>
        <xdr:cNvCxnSpPr/>
      </xdr:nvCxnSpPr>
      <xdr:spPr>
        <a:xfrm flipV="1">
          <a:off x="14375764" y="13134975"/>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158132</xdr:rowOff>
    </xdr:from>
    <xdr:ext cx="405111" cy="259045"/>
    <xdr:sp macro="" textlink="">
      <xdr:nvSpPr>
        <xdr:cNvPr id="551" name="【消防施設】&#10;有形固定資産減価償却率最小値テキスト"/>
        <xdr:cNvSpPr txBox="1"/>
      </xdr:nvSpPr>
      <xdr:spPr>
        <a:xfrm>
          <a:off x="14414500"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154305</xdr:rowOff>
    </xdr:from>
    <xdr:to>
      <xdr:col>86</xdr:col>
      <xdr:colOff>25400</xdr:colOff>
      <xdr:row>85</xdr:row>
      <xdr:rowOff>154305</xdr:rowOff>
    </xdr:to>
    <xdr:cxnSp macro="">
      <xdr:nvCxnSpPr>
        <xdr:cNvPr id="552" name="直線コネクタ 551"/>
        <xdr:cNvCxnSpPr/>
      </xdr:nvCxnSpPr>
      <xdr:spPr>
        <a:xfrm>
          <a:off x="14287500" y="14403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553" name="【消防施設】&#10;有形固定資産減価償却率最大値テキスト"/>
        <xdr:cNvSpPr txBox="1"/>
      </xdr:nvSpPr>
      <xdr:spPr>
        <a:xfrm>
          <a:off x="14414500" y="12914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554" name="直線コネクタ 553"/>
        <xdr:cNvCxnSpPr/>
      </xdr:nvCxnSpPr>
      <xdr:spPr>
        <a:xfrm>
          <a:off x="14287500" y="13134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106697</xdr:rowOff>
    </xdr:from>
    <xdr:ext cx="405111" cy="259045"/>
    <xdr:sp macro="" textlink="">
      <xdr:nvSpPr>
        <xdr:cNvPr id="555" name="【消防施設】&#10;有形固定資産減価償却率平均値テキスト"/>
        <xdr:cNvSpPr txBox="1"/>
      </xdr:nvSpPr>
      <xdr:spPr>
        <a:xfrm>
          <a:off x="14414500" y="13685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128270</xdr:rowOff>
    </xdr:from>
    <xdr:to>
      <xdr:col>85</xdr:col>
      <xdr:colOff>177800</xdr:colOff>
      <xdr:row>82</xdr:row>
      <xdr:rowOff>58420</xdr:rowOff>
    </xdr:to>
    <xdr:sp macro="" textlink="">
      <xdr:nvSpPr>
        <xdr:cNvPr id="556" name="フローチャート: 判断 555"/>
        <xdr:cNvSpPr/>
      </xdr:nvSpPr>
      <xdr:spPr>
        <a:xfrm>
          <a:off x="14325600" y="137071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557" name="フローチャート: 判断 556"/>
        <xdr:cNvSpPr/>
      </xdr:nvSpPr>
      <xdr:spPr>
        <a:xfrm>
          <a:off x="1357884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52070</xdr:rowOff>
    </xdr:from>
    <xdr:to>
      <xdr:col>76</xdr:col>
      <xdr:colOff>165100</xdr:colOff>
      <xdr:row>81</xdr:row>
      <xdr:rowOff>153670</xdr:rowOff>
    </xdr:to>
    <xdr:sp macro="" textlink="">
      <xdr:nvSpPr>
        <xdr:cNvPr id="558" name="フローチャート: 判断 557"/>
        <xdr:cNvSpPr/>
      </xdr:nvSpPr>
      <xdr:spPr>
        <a:xfrm>
          <a:off x="12804140" y="136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559" name="フローチャート: 判断 558"/>
        <xdr:cNvSpPr/>
      </xdr:nvSpPr>
      <xdr:spPr>
        <a:xfrm>
          <a:off x="12029440" y="136366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21589</xdr:rowOff>
    </xdr:from>
    <xdr:to>
      <xdr:col>67</xdr:col>
      <xdr:colOff>101600</xdr:colOff>
      <xdr:row>81</xdr:row>
      <xdr:rowOff>123189</xdr:rowOff>
    </xdr:to>
    <xdr:sp macro="" textlink="">
      <xdr:nvSpPr>
        <xdr:cNvPr id="560" name="フローチャート: 判断 559"/>
        <xdr:cNvSpPr/>
      </xdr:nvSpPr>
      <xdr:spPr>
        <a:xfrm>
          <a:off x="11231880" y="1360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78739</xdr:rowOff>
    </xdr:from>
    <xdr:to>
      <xdr:col>85</xdr:col>
      <xdr:colOff>177800</xdr:colOff>
      <xdr:row>79</xdr:row>
      <xdr:rowOff>8889</xdr:rowOff>
    </xdr:to>
    <xdr:sp macro="" textlink="">
      <xdr:nvSpPr>
        <xdr:cNvPr id="566" name="楕円 565"/>
        <xdr:cNvSpPr/>
      </xdr:nvSpPr>
      <xdr:spPr>
        <a:xfrm>
          <a:off x="14325600" y="1315465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165116</xdr:rowOff>
    </xdr:from>
    <xdr:ext cx="405111" cy="259045"/>
    <xdr:sp macro="" textlink="">
      <xdr:nvSpPr>
        <xdr:cNvPr id="567" name="【消防施設】&#10;有形固定資産減価償却率該当値テキスト"/>
        <xdr:cNvSpPr txBox="1"/>
      </xdr:nvSpPr>
      <xdr:spPr>
        <a:xfrm>
          <a:off x="14414500" y="13073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46355</xdr:rowOff>
    </xdr:from>
    <xdr:to>
      <xdr:col>81</xdr:col>
      <xdr:colOff>101600</xdr:colOff>
      <xdr:row>80</xdr:row>
      <xdr:rowOff>147955</xdr:rowOff>
    </xdr:to>
    <xdr:sp macro="" textlink="">
      <xdr:nvSpPr>
        <xdr:cNvPr id="568" name="楕円 567"/>
        <xdr:cNvSpPr/>
      </xdr:nvSpPr>
      <xdr:spPr>
        <a:xfrm>
          <a:off x="13578840" y="134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129539</xdr:rowOff>
    </xdr:from>
    <xdr:to>
      <xdr:col>85</xdr:col>
      <xdr:colOff>127000</xdr:colOff>
      <xdr:row>80</xdr:row>
      <xdr:rowOff>97155</xdr:rowOff>
    </xdr:to>
    <xdr:cxnSp macro="">
      <xdr:nvCxnSpPr>
        <xdr:cNvPr id="569" name="直線コネクタ 568"/>
        <xdr:cNvCxnSpPr/>
      </xdr:nvCxnSpPr>
      <xdr:spPr>
        <a:xfrm flipV="1">
          <a:off x="13629640" y="13205459"/>
          <a:ext cx="746760" cy="30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4445</xdr:rowOff>
    </xdr:from>
    <xdr:to>
      <xdr:col>76</xdr:col>
      <xdr:colOff>165100</xdr:colOff>
      <xdr:row>80</xdr:row>
      <xdr:rowOff>106045</xdr:rowOff>
    </xdr:to>
    <xdr:sp macro="" textlink="">
      <xdr:nvSpPr>
        <xdr:cNvPr id="570" name="楕円 569"/>
        <xdr:cNvSpPr/>
      </xdr:nvSpPr>
      <xdr:spPr>
        <a:xfrm>
          <a:off x="12804140" y="134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55245</xdr:rowOff>
    </xdr:from>
    <xdr:to>
      <xdr:col>81</xdr:col>
      <xdr:colOff>50800</xdr:colOff>
      <xdr:row>80</xdr:row>
      <xdr:rowOff>97155</xdr:rowOff>
    </xdr:to>
    <xdr:cxnSp macro="">
      <xdr:nvCxnSpPr>
        <xdr:cNvPr id="571" name="直線コネクタ 570"/>
        <xdr:cNvCxnSpPr/>
      </xdr:nvCxnSpPr>
      <xdr:spPr>
        <a:xfrm>
          <a:off x="12854940" y="13466445"/>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133986</xdr:rowOff>
    </xdr:from>
    <xdr:to>
      <xdr:col>72</xdr:col>
      <xdr:colOff>38100</xdr:colOff>
      <xdr:row>80</xdr:row>
      <xdr:rowOff>64136</xdr:rowOff>
    </xdr:to>
    <xdr:sp macro="" textlink="">
      <xdr:nvSpPr>
        <xdr:cNvPr id="572" name="楕円 571"/>
        <xdr:cNvSpPr/>
      </xdr:nvSpPr>
      <xdr:spPr>
        <a:xfrm>
          <a:off x="12029440" y="133775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13336</xdr:rowOff>
    </xdr:from>
    <xdr:to>
      <xdr:col>76</xdr:col>
      <xdr:colOff>114300</xdr:colOff>
      <xdr:row>80</xdr:row>
      <xdr:rowOff>55245</xdr:rowOff>
    </xdr:to>
    <xdr:cxnSp macro="">
      <xdr:nvCxnSpPr>
        <xdr:cNvPr id="573" name="直線コネクタ 572"/>
        <xdr:cNvCxnSpPr/>
      </xdr:nvCxnSpPr>
      <xdr:spPr>
        <a:xfrm>
          <a:off x="12072620" y="13424536"/>
          <a:ext cx="7823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93980</xdr:rowOff>
    </xdr:from>
    <xdr:to>
      <xdr:col>67</xdr:col>
      <xdr:colOff>101600</xdr:colOff>
      <xdr:row>80</xdr:row>
      <xdr:rowOff>24130</xdr:rowOff>
    </xdr:to>
    <xdr:sp macro="" textlink="">
      <xdr:nvSpPr>
        <xdr:cNvPr id="574" name="楕円 573"/>
        <xdr:cNvSpPr/>
      </xdr:nvSpPr>
      <xdr:spPr>
        <a:xfrm>
          <a:off x="11231880" y="13337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144780</xdr:rowOff>
    </xdr:from>
    <xdr:to>
      <xdr:col>71</xdr:col>
      <xdr:colOff>177800</xdr:colOff>
      <xdr:row>80</xdr:row>
      <xdr:rowOff>13336</xdr:rowOff>
    </xdr:to>
    <xdr:cxnSp macro="">
      <xdr:nvCxnSpPr>
        <xdr:cNvPr id="575" name="直線コネクタ 574"/>
        <xdr:cNvCxnSpPr/>
      </xdr:nvCxnSpPr>
      <xdr:spPr>
        <a:xfrm>
          <a:off x="11282680" y="13388340"/>
          <a:ext cx="78994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26688</xdr:rowOff>
    </xdr:from>
    <xdr:ext cx="405111" cy="259045"/>
    <xdr:sp macro="" textlink="">
      <xdr:nvSpPr>
        <xdr:cNvPr id="576" name="n_1aveValue【消防施設】&#10;有形固定資産減価償却率"/>
        <xdr:cNvSpPr txBox="1"/>
      </xdr:nvSpPr>
      <xdr:spPr>
        <a:xfrm>
          <a:off x="13437244" y="1377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144797</xdr:rowOff>
    </xdr:from>
    <xdr:ext cx="405111" cy="259045"/>
    <xdr:sp macro="" textlink="">
      <xdr:nvSpPr>
        <xdr:cNvPr id="577" name="n_2aveValue【消防施設】&#10;有形固定資産減価償却率"/>
        <xdr:cNvSpPr txBox="1"/>
      </xdr:nvSpPr>
      <xdr:spPr>
        <a:xfrm>
          <a:off x="12675244" y="1372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macro="" textlink="">
      <xdr:nvSpPr>
        <xdr:cNvPr id="578" name="n_3aveValue【消防施設】&#10;有形固定資産減価償却率"/>
        <xdr:cNvSpPr txBox="1"/>
      </xdr:nvSpPr>
      <xdr:spPr>
        <a:xfrm>
          <a:off x="11900544" y="1372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114316</xdr:rowOff>
    </xdr:from>
    <xdr:ext cx="405111" cy="259045"/>
    <xdr:sp macro="" textlink="">
      <xdr:nvSpPr>
        <xdr:cNvPr id="579" name="n_4aveValue【消防施設】&#10;有形固定資産減価償却率"/>
        <xdr:cNvSpPr txBox="1"/>
      </xdr:nvSpPr>
      <xdr:spPr>
        <a:xfrm>
          <a:off x="11102984" y="13693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164482</xdr:rowOff>
    </xdr:from>
    <xdr:ext cx="405111" cy="259045"/>
    <xdr:sp macro="" textlink="">
      <xdr:nvSpPr>
        <xdr:cNvPr id="580" name="n_1mainValue【消防施設】&#10;有形固定資産減価償却率"/>
        <xdr:cNvSpPr txBox="1"/>
      </xdr:nvSpPr>
      <xdr:spPr>
        <a:xfrm>
          <a:off x="13437244" y="1324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122572</xdr:rowOff>
    </xdr:from>
    <xdr:ext cx="405111" cy="259045"/>
    <xdr:sp macro="" textlink="">
      <xdr:nvSpPr>
        <xdr:cNvPr id="581" name="n_2mainValue【消防施設】&#10;有形固定資産減価償却率"/>
        <xdr:cNvSpPr txBox="1"/>
      </xdr:nvSpPr>
      <xdr:spPr>
        <a:xfrm>
          <a:off x="12675244" y="1319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80663</xdr:rowOff>
    </xdr:from>
    <xdr:ext cx="405111" cy="259045"/>
    <xdr:sp macro="" textlink="">
      <xdr:nvSpPr>
        <xdr:cNvPr id="582" name="n_3mainValue【消防施設】&#10;有形固定資産減価償却率"/>
        <xdr:cNvSpPr txBox="1"/>
      </xdr:nvSpPr>
      <xdr:spPr>
        <a:xfrm>
          <a:off x="11900544" y="1315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40657</xdr:rowOff>
    </xdr:from>
    <xdr:ext cx="405111" cy="259045"/>
    <xdr:sp macro="" textlink="">
      <xdr:nvSpPr>
        <xdr:cNvPr id="583" name="n_4mainValue【消防施設】&#10;有形固定資産減価償却率"/>
        <xdr:cNvSpPr txBox="1"/>
      </xdr:nvSpPr>
      <xdr:spPr>
        <a:xfrm>
          <a:off x="11102984" y="1311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4" name="直線コネクタ 593"/>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5" name="テキスト ボックス 594"/>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6" name="直線コネクタ 595"/>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7" name="テキスト ボックス 596"/>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8" name="直線コネクタ 597"/>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9" name="テキスト ボックス 598"/>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0" name="直線コネクタ 599"/>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1" name="テキスト ボックス 600"/>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2" name="直線コネクタ 601"/>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3" name="テキスト ボックス 602"/>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63500</xdr:rowOff>
    </xdr:to>
    <xdr:cxnSp macro="">
      <xdr:nvCxnSpPr>
        <xdr:cNvPr id="607" name="直線コネクタ 606"/>
        <xdr:cNvCxnSpPr/>
      </xdr:nvCxnSpPr>
      <xdr:spPr>
        <a:xfrm flipV="1">
          <a:off x="19509104" y="13075920"/>
          <a:ext cx="0" cy="140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608" name="【消防施設】&#10;一人当たり面積最小値テキスト"/>
        <xdr:cNvSpPr txBox="1"/>
      </xdr:nvSpPr>
      <xdr:spPr>
        <a:xfrm>
          <a:off x="19547840" y="1448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609" name="直線コネクタ 608"/>
        <xdr:cNvCxnSpPr/>
      </xdr:nvCxnSpPr>
      <xdr:spPr>
        <a:xfrm>
          <a:off x="19443700" y="14480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610" name="【消防施設】&#10;一人当たり面積最大値テキスト"/>
        <xdr:cNvSpPr txBox="1"/>
      </xdr:nvSpPr>
      <xdr:spPr>
        <a:xfrm>
          <a:off x="19547840" y="128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611" name="直線コネクタ 610"/>
        <xdr:cNvCxnSpPr/>
      </xdr:nvCxnSpPr>
      <xdr:spPr>
        <a:xfrm>
          <a:off x="19443700" y="1307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612" name="【消防施設】&#10;一人当たり面積平均値テキスト"/>
        <xdr:cNvSpPr txBox="1"/>
      </xdr:nvSpPr>
      <xdr:spPr>
        <a:xfrm>
          <a:off x="19547840" y="13902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613" name="フローチャート: 判断 612"/>
        <xdr:cNvSpPr/>
      </xdr:nvSpPr>
      <xdr:spPr>
        <a:xfrm>
          <a:off x="19458940" y="14047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14" name="フローチャート: 判断 613"/>
        <xdr:cNvSpPr/>
      </xdr:nvSpPr>
      <xdr:spPr>
        <a:xfrm>
          <a:off x="1873504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0</xdr:rowOff>
    </xdr:from>
    <xdr:to>
      <xdr:col>107</xdr:col>
      <xdr:colOff>101600</xdr:colOff>
      <xdr:row>82</xdr:row>
      <xdr:rowOff>101600</xdr:rowOff>
    </xdr:to>
    <xdr:sp macro="" textlink="">
      <xdr:nvSpPr>
        <xdr:cNvPr id="615" name="フローチャート: 判断 614"/>
        <xdr:cNvSpPr/>
      </xdr:nvSpPr>
      <xdr:spPr>
        <a:xfrm>
          <a:off x="17937480" y="1374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12700</xdr:rowOff>
    </xdr:from>
    <xdr:to>
      <xdr:col>102</xdr:col>
      <xdr:colOff>165100</xdr:colOff>
      <xdr:row>82</xdr:row>
      <xdr:rowOff>114300</xdr:rowOff>
    </xdr:to>
    <xdr:sp macro="" textlink="">
      <xdr:nvSpPr>
        <xdr:cNvPr id="616" name="フローチャート: 判断 615"/>
        <xdr:cNvSpPr/>
      </xdr:nvSpPr>
      <xdr:spPr>
        <a:xfrm>
          <a:off x="17162780" y="1375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12700</xdr:rowOff>
    </xdr:from>
    <xdr:to>
      <xdr:col>98</xdr:col>
      <xdr:colOff>38100</xdr:colOff>
      <xdr:row>82</xdr:row>
      <xdr:rowOff>114300</xdr:rowOff>
    </xdr:to>
    <xdr:sp macro="" textlink="">
      <xdr:nvSpPr>
        <xdr:cNvPr id="617" name="フローチャート: 判断 616"/>
        <xdr:cNvSpPr/>
      </xdr:nvSpPr>
      <xdr:spPr>
        <a:xfrm>
          <a:off x="16388080" y="13759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0</xdr:rowOff>
    </xdr:from>
    <xdr:to>
      <xdr:col>116</xdr:col>
      <xdr:colOff>114300</xdr:colOff>
      <xdr:row>86</xdr:row>
      <xdr:rowOff>101600</xdr:rowOff>
    </xdr:to>
    <xdr:sp macro="" textlink="">
      <xdr:nvSpPr>
        <xdr:cNvPr id="623" name="楕円 622"/>
        <xdr:cNvSpPr/>
      </xdr:nvSpPr>
      <xdr:spPr>
        <a:xfrm>
          <a:off x="19458940" y="1441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86377</xdr:rowOff>
    </xdr:from>
    <xdr:ext cx="469744" cy="259045"/>
    <xdr:sp macro="" textlink="">
      <xdr:nvSpPr>
        <xdr:cNvPr id="624" name="【消防施設】&#10;一人当たり面積該当値テキスト"/>
        <xdr:cNvSpPr txBox="1"/>
      </xdr:nvSpPr>
      <xdr:spPr>
        <a:xfrm>
          <a:off x="19547840"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0</xdr:rowOff>
    </xdr:from>
    <xdr:to>
      <xdr:col>112</xdr:col>
      <xdr:colOff>38100</xdr:colOff>
      <xdr:row>86</xdr:row>
      <xdr:rowOff>101600</xdr:rowOff>
    </xdr:to>
    <xdr:sp macro="" textlink="">
      <xdr:nvSpPr>
        <xdr:cNvPr id="625" name="楕円 624"/>
        <xdr:cNvSpPr/>
      </xdr:nvSpPr>
      <xdr:spPr>
        <a:xfrm>
          <a:off x="18735040" y="144170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50800</xdr:rowOff>
    </xdr:from>
    <xdr:to>
      <xdr:col>116</xdr:col>
      <xdr:colOff>63500</xdr:colOff>
      <xdr:row>86</xdr:row>
      <xdr:rowOff>50800</xdr:rowOff>
    </xdr:to>
    <xdr:cxnSp macro="">
      <xdr:nvCxnSpPr>
        <xdr:cNvPr id="626" name="直線コネクタ 625"/>
        <xdr:cNvCxnSpPr/>
      </xdr:nvCxnSpPr>
      <xdr:spPr>
        <a:xfrm>
          <a:off x="18778220" y="144678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0</xdr:rowOff>
    </xdr:from>
    <xdr:to>
      <xdr:col>107</xdr:col>
      <xdr:colOff>101600</xdr:colOff>
      <xdr:row>86</xdr:row>
      <xdr:rowOff>101600</xdr:rowOff>
    </xdr:to>
    <xdr:sp macro="" textlink="">
      <xdr:nvSpPr>
        <xdr:cNvPr id="627" name="楕円 626"/>
        <xdr:cNvSpPr/>
      </xdr:nvSpPr>
      <xdr:spPr>
        <a:xfrm>
          <a:off x="17937480" y="1441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50800</xdr:rowOff>
    </xdr:from>
    <xdr:to>
      <xdr:col>111</xdr:col>
      <xdr:colOff>177800</xdr:colOff>
      <xdr:row>86</xdr:row>
      <xdr:rowOff>50800</xdr:rowOff>
    </xdr:to>
    <xdr:cxnSp macro="">
      <xdr:nvCxnSpPr>
        <xdr:cNvPr id="628" name="直線コネクタ 627"/>
        <xdr:cNvCxnSpPr/>
      </xdr:nvCxnSpPr>
      <xdr:spPr>
        <a:xfrm>
          <a:off x="17988280" y="144678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0</xdr:rowOff>
    </xdr:from>
    <xdr:to>
      <xdr:col>102</xdr:col>
      <xdr:colOff>165100</xdr:colOff>
      <xdr:row>86</xdr:row>
      <xdr:rowOff>101600</xdr:rowOff>
    </xdr:to>
    <xdr:sp macro="" textlink="">
      <xdr:nvSpPr>
        <xdr:cNvPr id="629" name="楕円 628"/>
        <xdr:cNvSpPr/>
      </xdr:nvSpPr>
      <xdr:spPr>
        <a:xfrm>
          <a:off x="17162780" y="1441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50800</xdr:rowOff>
    </xdr:from>
    <xdr:to>
      <xdr:col>107</xdr:col>
      <xdr:colOff>50800</xdr:colOff>
      <xdr:row>86</xdr:row>
      <xdr:rowOff>50800</xdr:rowOff>
    </xdr:to>
    <xdr:cxnSp macro="">
      <xdr:nvCxnSpPr>
        <xdr:cNvPr id="630" name="直線コネクタ 629"/>
        <xdr:cNvCxnSpPr/>
      </xdr:nvCxnSpPr>
      <xdr:spPr>
        <a:xfrm>
          <a:off x="17213580" y="144678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0</xdr:rowOff>
    </xdr:from>
    <xdr:to>
      <xdr:col>98</xdr:col>
      <xdr:colOff>38100</xdr:colOff>
      <xdr:row>86</xdr:row>
      <xdr:rowOff>101600</xdr:rowOff>
    </xdr:to>
    <xdr:sp macro="" textlink="">
      <xdr:nvSpPr>
        <xdr:cNvPr id="631" name="楕円 630"/>
        <xdr:cNvSpPr/>
      </xdr:nvSpPr>
      <xdr:spPr>
        <a:xfrm>
          <a:off x="16388080" y="144170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50800</xdr:rowOff>
    </xdr:from>
    <xdr:to>
      <xdr:col>102</xdr:col>
      <xdr:colOff>114300</xdr:colOff>
      <xdr:row>86</xdr:row>
      <xdr:rowOff>50800</xdr:rowOff>
    </xdr:to>
    <xdr:cxnSp macro="">
      <xdr:nvCxnSpPr>
        <xdr:cNvPr id="632" name="直線コネクタ 631"/>
        <xdr:cNvCxnSpPr/>
      </xdr:nvCxnSpPr>
      <xdr:spPr>
        <a:xfrm>
          <a:off x="16431260" y="144678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633" name="n_1aveValue【消防施設】&#10;一人当たり面積"/>
        <xdr:cNvSpPr txBox="1"/>
      </xdr:nvSpPr>
      <xdr:spPr>
        <a:xfrm>
          <a:off x="1856112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118127</xdr:rowOff>
    </xdr:from>
    <xdr:ext cx="469744" cy="259045"/>
    <xdr:sp macro="" textlink="">
      <xdr:nvSpPr>
        <xdr:cNvPr id="634" name="n_2aveValue【消防施設】&#10;一人当たり面積"/>
        <xdr:cNvSpPr txBox="1"/>
      </xdr:nvSpPr>
      <xdr:spPr>
        <a:xfrm>
          <a:off x="17776267" y="1352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130827</xdr:rowOff>
    </xdr:from>
    <xdr:ext cx="469744" cy="259045"/>
    <xdr:sp macro="" textlink="">
      <xdr:nvSpPr>
        <xdr:cNvPr id="635" name="n_3aveValue【消防施設】&#10;一人当たり面積"/>
        <xdr:cNvSpPr txBox="1"/>
      </xdr:nvSpPr>
      <xdr:spPr>
        <a:xfrm>
          <a:off x="1700156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130827</xdr:rowOff>
    </xdr:from>
    <xdr:ext cx="469744" cy="259045"/>
    <xdr:sp macro="" textlink="">
      <xdr:nvSpPr>
        <xdr:cNvPr id="636" name="n_4aveValue【消防施設】&#10;一人当たり面積"/>
        <xdr:cNvSpPr txBox="1"/>
      </xdr:nvSpPr>
      <xdr:spPr>
        <a:xfrm>
          <a:off x="1622686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92727</xdr:rowOff>
    </xdr:from>
    <xdr:ext cx="469744" cy="259045"/>
    <xdr:sp macro="" textlink="">
      <xdr:nvSpPr>
        <xdr:cNvPr id="637" name="n_1mainValue【消防施設】&#10;一人当たり面積"/>
        <xdr:cNvSpPr txBox="1"/>
      </xdr:nvSpPr>
      <xdr:spPr>
        <a:xfrm>
          <a:off x="18561127" y="1450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92727</xdr:rowOff>
    </xdr:from>
    <xdr:ext cx="469744" cy="259045"/>
    <xdr:sp macro="" textlink="">
      <xdr:nvSpPr>
        <xdr:cNvPr id="638" name="n_2mainValue【消防施設】&#10;一人当たり面積"/>
        <xdr:cNvSpPr txBox="1"/>
      </xdr:nvSpPr>
      <xdr:spPr>
        <a:xfrm>
          <a:off x="17776267" y="1450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92727</xdr:rowOff>
    </xdr:from>
    <xdr:ext cx="469744" cy="259045"/>
    <xdr:sp macro="" textlink="">
      <xdr:nvSpPr>
        <xdr:cNvPr id="639" name="n_3mainValue【消防施設】&#10;一人当たり面積"/>
        <xdr:cNvSpPr txBox="1"/>
      </xdr:nvSpPr>
      <xdr:spPr>
        <a:xfrm>
          <a:off x="17001567" y="1450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92727</xdr:rowOff>
    </xdr:from>
    <xdr:ext cx="469744" cy="259045"/>
    <xdr:sp macro="" textlink="">
      <xdr:nvSpPr>
        <xdr:cNvPr id="640" name="n_4mainValue【消防施設】&#10;一人当たり面積"/>
        <xdr:cNvSpPr txBox="1"/>
      </xdr:nvSpPr>
      <xdr:spPr>
        <a:xfrm>
          <a:off x="16226867" y="1450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79466</xdr:rowOff>
    </xdr:from>
    <xdr:to>
      <xdr:col>85</xdr:col>
      <xdr:colOff>126364</xdr:colOff>
      <xdr:row>107</xdr:row>
      <xdr:rowOff>164374</xdr:rowOff>
    </xdr:to>
    <xdr:cxnSp macro="">
      <xdr:nvCxnSpPr>
        <xdr:cNvPr id="666" name="直線コネクタ 665"/>
        <xdr:cNvCxnSpPr/>
      </xdr:nvCxnSpPr>
      <xdr:spPr>
        <a:xfrm flipV="1">
          <a:off x="14375764" y="16843466"/>
          <a:ext cx="0" cy="1258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168201</xdr:rowOff>
    </xdr:from>
    <xdr:ext cx="405111" cy="259045"/>
    <xdr:sp macro="" textlink="">
      <xdr:nvSpPr>
        <xdr:cNvPr id="667" name="【庁舎】&#10;有形固定資産減価償却率最小値テキスト"/>
        <xdr:cNvSpPr txBox="1"/>
      </xdr:nvSpPr>
      <xdr:spPr>
        <a:xfrm>
          <a:off x="14414500" y="1810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164374</xdr:rowOff>
    </xdr:from>
    <xdr:to>
      <xdr:col>86</xdr:col>
      <xdr:colOff>25400</xdr:colOff>
      <xdr:row>107</xdr:row>
      <xdr:rowOff>164374</xdr:rowOff>
    </xdr:to>
    <xdr:cxnSp macro="">
      <xdr:nvCxnSpPr>
        <xdr:cNvPr id="668" name="直線コネクタ 667"/>
        <xdr:cNvCxnSpPr/>
      </xdr:nvCxnSpPr>
      <xdr:spPr>
        <a:xfrm>
          <a:off x="14287500" y="181018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26143</xdr:rowOff>
    </xdr:from>
    <xdr:ext cx="340478" cy="259045"/>
    <xdr:sp macro="" textlink="">
      <xdr:nvSpPr>
        <xdr:cNvPr id="669" name="【庁舎】&#10;有形固定資産減価償却率最大値テキスト"/>
        <xdr:cNvSpPr txBox="1"/>
      </xdr:nvSpPr>
      <xdr:spPr>
        <a:xfrm>
          <a:off x="14414500" y="166225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79466</xdr:rowOff>
    </xdr:from>
    <xdr:to>
      <xdr:col>86</xdr:col>
      <xdr:colOff>25400</xdr:colOff>
      <xdr:row>100</xdr:row>
      <xdr:rowOff>79466</xdr:rowOff>
    </xdr:to>
    <xdr:cxnSp macro="">
      <xdr:nvCxnSpPr>
        <xdr:cNvPr id="670" name="直線コネクタ 669"/>
        <xdr:cNvCxnSpPr/>
      </xdr:nvCxnSpPr>
      <xdr:spPr>
        <a:xfrm>
          <a:off x="14287500" y="168434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139716</xdr:rowOff>
    </xdr:from>
    <xdr:ext cx="405111" cy="259045"/>
    <xdr:sp macro="" textlink="">
      <xdr:nvSpPr>
        <xdr:cNvPr id="671" name="【庁舎】&#10;有形固定資産減価償却率平均値テキスト"/>
        <xdr:cNvSpPr txBox="1"/>
      </xdr:nvSpPr>
      <xdr:spPr>
        <a:xfrm>
          <a:off x="14414500" y="17238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672" name="フローチャート: 判断 671"/>
        <xdr:cNvSpPr/>
      </xdr:nvSpPr>
      <xdr:spPr>
        <a:xfrm>
          <a:off x="14325600" y="1738375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673" name="フローチャート: 判断 672"/>
        <xdr:cNvSpPr/>
      </xdr:nvSpPr>
      <xdr:spPr>
        <a:xfrm>
          <a:off x="13578840" y="173886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674" name="フローチャート: 判断 673"/>
        <xdr:cNvSpPr/>
      </xdr:nvSpPr>
      <xdr:spPr>
        <a:xfrm>
          <a:off x="12804140" y="1743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134801</xdr:rowOff>
    </xdr:from>
    <xdr:to>
      <xdr:col>72</xdr:col>
      <xdr:colOff>38100</xdr:colOff>
      <xdr:row>104</xdr:row>
      <xdr:rowOff>64951</xdr:rowOff>
    </xdr:to>
    <xdr:sp macro="" textlink="">
      <xdr:nvSpPr>
        <xdr:cNvPr id="675" name="フローチャート: 判断 674"/>
        <xdr:cNvSpPr/>
      </xdr:nvSpPr>
      <xdr:spPr>
        <a:xfrm>
          <a:off x="12029440" y="174017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151130</xdr:rowOff>
    </xdr:from>
    <xdr:to>
      <xdr:col>67</xdr:col>
      <xdr:colOff>101600</xdr:colOff>
      <xdr:row>104</xdr:row>
      <xdr:rowOff>81280</xdr:rowOff>
    </xdr:to>
    <xdr:sp macro="" textlink="">
      <xdr:nvSpPr>
        <xdr:cNvPr id="676" name="フローチャート: 判断 675"/>
        <xdr:cNvSpPr/>
      </xdr:nvSpPr>
      <xdr:spPr>
        <a:xfrm>
          <a:off x="11231880" y="17418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56424</xdr:rowOff>
    </xdr:from>
    <xdr:to>
      <xdr:col>85</xdr:col>
      <xdr:colOff>177800</xdr:colOff>
      <xdr:row>104</xdr:row>
      <xdr:rowOff>158024</xdr:rowOff>
    </xdr:to>
    <xdr:sp macro="" textlink="">
      <xdr:nvSpPr>
        <xdr:cNvPr id="682" name="楕円 681"/>
        <xdr:cNvSpPr/>
      </xdr:nvSpPr>
      <xdr:spPr>
        <a:xfrm>
          <a:off x="14325600" y="1749098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34851</xdr:rowOff>
    </xdr:from>
    <xdr:ext cx="405111" cy="259045"/>
    <xdr:sp macro="" textlink="">
      <xdr:nvSpPr>
        <xdr:cNvPr id="683" name="【庁舎】&#10;有形固定資産減価償却率該当値テキスト"/>
        <xdr:cNvSpPr txBox="1"/>
      </xdr:nvSpPr>
      <xdr:spPr>
        <a:xfrm>
          <a:off x="14414500" y="17469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25400</xdr:rowOff>
    </xdr:from>
    <xdr:to>
      <xdr:col>81</xdr:col>
      <xdr:colOff>101600</xdr:colOff>
      <xdr:row>104</xdr:row>
      <xdr:rowOff>127000</xdr:rowOff>
    </xdr:to>
    <xdr:sp macro="" textlink="">
      <xdr:nvSpPr>
        <xdr:cNvPr id="684" name="楕円 683"/>
        <xdr:cNvSpPr/>
      </xdr:nvSpPr>
      <xdr:spPr>
        <a:xfrm>
          <a:off x="13578840" y="1745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76200</xdr:rowOff>
    </xdr:from>
    <xdr:to>
      <xdr:col>85</xdr:col>
      <xdr:colOff>127000</xdr:colOff>
      <xdr:row>104</xdr:row>
      <xdr:rowOff>107224</xdr:rowOff>
    </xdr:to>
    <xdr:cxnSp macro="">
      <xdr:nvCxnSpPr>
        <xdr:cNvPr id="685" name="直線コネクタ 684"/>
        <xdr:cNvCxnSpPr/>
      </xdr:nvCxnSpPr>
      <xdr:spPr>
        <a:xfrm>
          <a:off x="13629640" y="17510760"/>
          <a:ext cx="74676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686" name="楕円 685"/>
        <xdr:cNvSpPr/>
      </xdr:nvSpPr>
      <xdr:spPr>
        <a:xfrm>
          <a:off x="12804140" y="174115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23949</xdr:rowOff>
    </xdr:from>
    <xdr:to>
      <xdr:col>81</xdr:col>
      <xdr:colOff>50800</xdr:colOff>
      <xdr:row>104</xdr:row>
      <xdr:rowOff>76200</xdr:rowOff>
    </xdr:to>
    <xdr:cxnSp macro="">
      <xdr:nvCxnSpPr>
        <xdr:cNvPr id="687" name="直線コネクタ 686"/>
        <xdr:cNvCxnSpPr/>
      </xdr:nvCxnSpPr>
      <xdr:spPr>
        <a:xfrm>
          <a:off x="12854940" y="17458509"/>
          <a:ext cx="7747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120106</xdr:rowOff>
    </xdr:from>
    <xdr:to>
      <xdr:col>72</xdr:col>
      <xdr:colOff>38100</xdr:colOff>
      <xdr:row>104</xdr:row>
      <xdr:rowOff>50256</xdr:rowOff>
    </xdr:to>
    <xdr:sp macro="" textlink="">
      <xdr:nvSpPr>
        <xdr:cNvPr id="688" name="楕円 687"/>
        <xdr:cNvSpPr/>
      </xdr:nvSpPr>
      <xdr:spPr>
        <a:xfrm>
          <a:off x="12029440" y="173870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170906</xdr:rowOff>
    </xdr:from>
    <xdr:to>
      <xdr:col>76</xdr:col>
      <xdr:colOff>114300</xdr:colOff>
      <xdr:row>104</xdr:row>
      <xdr:rowOff>23949</xdr:rowOff>
    </xdr:to>
    <xdr:cxnSp macro="">
      <xdr:nvCxnSpPr>
        <xdr:cNvPr id="689" name="直線コネクタ 688"/>
        <xdr:cNvCxnSpPr/>
      </xdr:nvCxnSpPr>
      <xdr:spPr>
        <a:xfrm>
          <a:off x="12072620" y="17437826"/>
          <a:ext cx="78232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35198</xdr:rowOff>
    </xdr:from>
    <xdr:to>
      <xdr:col>67</xdr:col>
      <xdr:colOff>101600</xdr:colOff>
      <xdr:row>106</xdr:row>
      <xdr:rowOff>136798</xdr:rowOff>
    </xdr:to>
    <xdr:sp macro="" textlink="">
      <xdr:nvSpPr>
        <xdr:cNvPr id="690" name="楕円 689"/>
        <xdr:cNvSpPr/>
      </xdr:nvSpPr>
      <xdr:spPr>
        <a:xfrm>
          <a:off x="11231880" y="1780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170906</xdr:rowOff>
    </xdr:from>
    <xdr:to>
      <xdr:col>71</xdr:col>
      <xdr:colOff>177800</xdr:colOff>
      <xdr:row>106</xdr:row>
      <xdr:rowOff>85998</xdr:rowOff>
    </xdr:to>
    <xdr:cxnSp macro="">
      <xdr:nvCxnSpPr>
        <xdr:cNvPr id="691" name="直線コネクタ 690"/>
        <xdr:cNvCxnSpPr/>
      </xdr:nvCxnSpPr>
      <xdr:spPr>
        <a:xfrm flipV="1">
          <a:off x="11282680" y="17437826"/>
          <a:ext cx="789940" cy="41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68415</xdr:rowOff>
    </xdr:from>
    <xdr:ext cx="405111" cy="259045"/>
    <xdr:sp macro="" textlink="">
      <xdr:nvSpPr>
        <xdr:cNvPr id="692" name="n_1aveValue【庁舎】&#10;有形固定資産減価償却率"/>
        <xdr:cNvSpPr txBox="1"/>
      </xdr:nvSpPr>
      <xdr:spPr>
        <a:xfrm>
          <a:off x="13437244" y="17167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96900</xdr:rowOff>
    </xdr:from>
    <xdr:ext cx="405111" cy="259045"/>
    <xdr:sp macro="" textlink="">
      <xdr:nvSpPr>
        <xdr:cNvPr id="693" name="n_2aveValue【庁舎】&#10;有形固定資産減価償却率"/>
        <xdr:cNvSpPr txBox="1"/>
      </xdr:nvSpPr>
      <xdr:spPr>
        <a:xfrm>
          <a:off x="12675244" y="17531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56078</xdr:rowOff>
    </xdr:from>
    <xdr:ext cx="405111" cy="259045"/>
    <xdr:sp macro="" textlink="">
      <xdr:nvSpPr>
        <xdr:cNvPr id="694" name="n_3aveValue【庁舎】&#10;有形固定資産減価償却率"/>
        <xdr:cNvSpPr txBox="1"/>
      </xdr:nvSpPr>
      <xdr:spPr>
        <a:xfrm>
          <a:off x="11900544" y="17490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97807</xdr:rowOff>
    </xdr:from>
    <xdr:ext cx="405111" cy="259045"/>
    <xdr:sp macro="" textlink="">
      <xdr:nvSpPr>
        <xdr:cNvPr id="695" name="n_4aveValue【庁舎】&#10;有形固定資産減価償却率"/>
        <xdr:cNvSpPr txBox="1"/>
      </xdr:nvSpPr>
      <xdr:spPr>
        <a:xfrm>
          <a:off x="11102984" y="1719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118127</xdr:rowOff>
    </xdr:from>
    <xdr:ext cx="405111" cy="259045"/>
    <xdr:sp macro="" textlink="">
      <xdr:nvSpPr>
        <xdr:cNvPr id="696" name="n_1mainValue【庁舎】&#10;有形固定資産減価償却率"/>
        <xdr:cNvSpPr txBox="1"/>
      </xdr:nvSpPr>
      <xdr:spPr>
        <a:xfrm>
          <a:off x="13437244" y="1755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91276</xdr:rowOff>
    </xdr:from>
    <xdr:ext cx="405111" cy="259045"/>
    <xdr:sp macro="" textlink="">
      <xdr:nvSpPr>
        <xdr:cNvPr id="697" name="n_2mainValue【庁舎】&#10;有形固定資産減価償却率"/>
        <xdr:cNvSpPr txBox="1"/>
      </xdr:nvSpPr>
      <xdr:spPr>
        <a:xfrm>
          <a:off x="12675244" y="1719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66783</xdr:rowOff>
    </xdr:from>
    <xdr:ext cx="405111" cy="259045"/>
    <xdr:sp macro="" textlink="">
      <xdr:nvSpPr>
        <xdr:cNvPr id="698" name="n_3mainValue【庁舎】&#10;有形固定資産減価償却率"/>
        <xdr:cNvSpPr txBox="1"/>
      </xdr:nvSpPr>
      <xdr:spPr>
        <a:xfrm>
          <a:off x="11900544" y="1716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127925</xdr:rowOff>
    </xdr:from>
    <xdr:ext cx="405111" cy="259045"/>
    <xdr:sp macro="" textlink="">
      <xdr:nvSpPr>
        <xdr:cNvPr id="699" name="n_4mainValue【庁舎】&#10;有形固定資産減価償却率"/>
        <xdr:cNvSpPr txBox="1"/>
      </xdr:nvSpPr>
      <xdr:spPr>
        <a:xfrm>
          <a:off x="11102984" y="1789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60961</xdr:rowOff>
    </xdr:from>
    <xdr:to>
      <xdr:col>116</xdr:col>
      <xdr:colOff>62864</xdr:colOff>
      <xdr:row>107</xdr:row>
      <xdr:rowOff>91439</xdr:rowOff>
    </xdr:to>
    <xdr:cxnSp macro="">
      <xdr:nvCxnSpPr>
        <xdr:cNvPr id="723" name="直線コネクタ 722"/>
        <xdr:cNvCxnSpPr/>
      </xdr:nvCxnSpPr>
      <xdr:spPr>
        <a:xfrm flipV="1">
          <a:off x="19509104" y="16992601"/>
          <a:ext cx="0" cy="1036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95266</xdr:rowOff>
    </xdr:from>
    <xdr:ext cx="469744" cy="259045"/>
    <xdr:sp macro="" textlink="">
      <xdr:nvSpPr>
        <xdr:cNvPr id="724" name="【庁舎】&#10;一人当たり面積最小値テキスト"/>
        <xdr:cNvSpPr txBox="1"/>
      </xdr:nvSpPr>
      <xdr:spPr>
        <a:xfrm>
          <a:off x="19547840" y="1803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91439</xdr:rowOff>
    </xdr:from>
    <xdr:to>
      <xdr:col>116</xdr:col>
      <xdr:colOff>152400</xdr:colOff>
      <xdr:row>107</xdr:row>
      <xdr:rowOff>91439</xdr:rowOff>
    </xdr:to>
    <xdr:cxnSp macro="">
      <xdr:nvCxnSpPr>
        <xdr:cNvPr id="725" name="直線コネクタ 724"/>
        <xdr:cNvCxnSpPr/>
      </xdr:nvCxnSpPr>
      <xdr:spPr>
        <a:xfrm>
          <a:off x="19443700" y="180289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7638</xdr:rowOff>
    </xdr:from>
    <xdr:ext cx="469744" cy="259045"/>
    <xdr:sp macro="" textlink="">
      <xdr:nvSpPr>
        <xdr:cNvPr id="726" name="【庁舎】&#10;一人当たり面積最大値テキスト"/>
        <xdr:cNvSpPr txBox="1"/>
      </xdr:nvSpPr>
      <xdr:spPr>
        <a:xfrm>
          <a:off x="19547840" y="1677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60961</xdr:rowOff>
    </xdr:from>
    <xdr:to>
      <xdr:col>116</xdr:col>
      <xdr:colOff>152400</xdr:colOff>
      <xdr:row>101</xdr:row>
      <xdr:rowOff>60961</xdr:rowOff>
    </xdr:to>
    <xdr:cxnSp macro="">
      <xdr:nvCxnSpPr>
        <xdr:cNvPr id="727" name="直線コネクタ 726"/>
        <xdr:cNvCxnSpPr/>
      </xdr:nvCxnSpPr>
      <xdr:spPr>
        <a:xfrm>
          <a:off x="19443700" y="169926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109238</xdr:rowOff>
    </xdr:from>
    <xdr:ext cx="469744" cy="259045"/>
    <xdr:sp macro="" textlink="">
      <xdr:nvSpPr>
        <xdr:cNvPr id="728" name="【庁舎】&#10;一人当たり面積平均値テキスト"/>
        <xdr:cNvSpPr txBox="1"/>
      </xdr:nvSpPr>
      <xdr:spPr>
        <a:xfrm>
          <a:off x="19547840" y="175437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86361</xdr:rowOff>
    </xdr:from>
    <xdr:to>
      <xdr:col>116</xdr:col>
      <xdr:colOff>114300</xdr:colOff>
      <xdr:row>106</xdr:row>
      <xdr:rowOff>16511</xdr:rowOff>
    </xdr:to>
    <xdr:sp macro="" textlink="">
      <xdr:nvSpPr>
        <xdr:cNvPr id="729" name="フローチャート: 判断 728"/>
        <xdr:cNvSpPr/>
      </xdr:nvSpPr>
      <xdr:spPr>
        <a:xfrm>
          <a:off x="19458940" y="176885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86361</xdr:rowOff>
    </xdr:from>
    <xdr:to>
      <xdr:col>112</xdr:col>
      <xdr:colOff>38100</xdr:colOff>
      <xdr:row>106</xdr:row>
      <xdr:rowOff>16511</xdr:rowOff>
    </xdr:to>
    <xdr:sp macro="" textlink="">
      <xdr:nvSpPr>
        <xdr:cNvPr id="730" name="フローチャート: 判断 729"/>
        <xdr:cNvSpPr/>
      </xdr:nvSpPr>
      <xdr:spPr>
        <a:xfrm>
          <a:off x="18735040" y="176885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21589</xdr:rowOff>
    </xdr:from>
    <xdr:to>
      <xdr:col>107</xdr:col>
      <xdr:colOff>101600</xdr:colOff>
      <xdr:row>105</xdr:row>
      <xdr:rowOff>123189</xdr:rowOff>
    </xdr:to>
    <xdr:sp macro="" textlink="">
      <xdr:nvSpPr>
        <xdr:cNvPr id="731" name="フローチャート: 判断 730"/>
        <xdr:cNvSpPr/>
      </xdr:nvSpPr>
      <xdr:spPr>
        <a:xfrm>
          <a:off x="17937480" y="1762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732" name="フローチャート: 判断 731"/>
        <xdr:cNvSpPr/>
      </xdr:nvSpPr>
      <xdr:spPr>
        <a:xfrm>
          <a:off x="17162780" y="1762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33020</xdr:rowOff>
    </xdr:from>
    <xdr:to>
      <xdr:col>98</xdr:col>
      <xdr:colOff>38100</xdr:colOff>
      <xdr:row>105</xdr:row>
      <xdr:rowOff>134620</xdr:rowOff>
    </xdr:to>
    <xdr:sp macro="" textlink="">
      <xdr:nvSpPr>
        <xdr:cNvPr id="733" name="フローチャート: 判断 732"/>
        <xdr:cNvSpPr/>
      </xdr:nvSpPr>
      <xdr:spPr>
        <a:xfrm>
          <a:off x="16388080" y="176352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44450</xdr:rowOff>
    </xdr:from>
    <xdr:to>
      <xdr:col>116</xdr:col>
      <xdr:colOff>114300</xdr:colOff>
      <xdr:row>106</xdr:row>
      <xdr:rowOff>146050</xdr:rowOff>
    </xdr:to>
    <xdr:sp macro="" textlink="">
      <xdr:nvSpPr>
        <xdr:cNvPr id="739" name="楕円 738"/>
        <xdr:cNvSpPr/>
      </xdr:nvSpPr>
      <xdr:spPr>
        <a:xfrm>
          <a:off x="19458940" y="1781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22877</xdr:rowOff>
    </xdr:from>
    <xdr:ext cx="469744" cy="259045"/>
    <xdr:sp macro="" textlink="">
      <xdr:nvSpPr>
        <xdr:cNvPr id="740" name="【庁舎】&#10;一人当たり面積該当値テキスト"/>
        <xdr:cNvSpPr txBox="1"/>
      </xdr:nvSpPr>
      <xdr:spPr>
        <a:xfrm>
          <a:off x="19547840" y="1779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44450</xdr:rowOff>
    </xdr:from>
    <xdr:to>
      <xdr:col>112</xdr:col>
      <xdr:colOff>38100</xdr:colOff>
      <xdr:row>106</xdr:row>
      <xdr:rowOff>146050</xdr:rowOff>
    </xdr:to>
    <xdr:sp macro="" textlink="">
      <xdr:nvSpPr>
        <xdr:cNvPr id="741" name="楕円 740"/>
        <xdr:cNvSpPr/>
      </xdr:nvSpPr>
      <xdr:spPr>
        <a:xfrm>
          <a:off x="18735040" y="17814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95250</xdr:rowOff>
    </xdr:from>
    <xdr:to>
      <xdr:col>116</xdr:col>
      <xdr:colOff>63500</xdr:colOff>
      <xdr:row>106</xdr:row>
      <xdr:rowOff>95250</xdr:rowOff>
    </xdr:to>
    <xdr:cxnSp macro="">
      <xdr:nvCxnSpPr>
        <xdr:cNvPr id="742" name="直線コネクタ 741"/>
        <xdr:cNvCxnSpPr/>
      </xdr:nvCxnSpPr>
      <xdr:spPr>
        <a:xfrm>
          <a:off x="18778220" y="1786509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44450</xdr:rowOff>
    </xdr:from>
    <xdr:to>
      <xdr:col>107</xdr:col>
      <xdr:colOff>101600</xdr:colOff>
      <xdr:row>106</xdr:row>
      <xdr:rowOff>146050</xdr:rowOff>
    </xdr:to>
    <xdr:sp macro="" textlink="">
      <xdr:nvSpPr>
        <xdr:cNvPr id="743" name="楕円 742"/>
        <xdr:cNvSpPr/>
      </xdr:nvSpPr>
      <xdr:spPr>
        <a:xfrm>
          <a:off x="17937480" y="1781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95250</xdr:rowOff>
    </xdr:from>
    <xdr:to>
      <xdr:col>111</xdr:col>
      <xdr:colOff>177800</xdr:colOff>
      <xdr:row>106</xdr:row>
      <xdr:rowOff>95250</xdr:rowOff>
    </xdr:to>
    <xdr:cxnSp macro="">
      <xdr:nvCxnSpPr>
        <xdr:cNvPr id="744" name="直線コネクタ 743"/>
        <xdr:cNvCxnSpPr/>
      </xdr:nvCxnSpPr>
      <xdr:spPr>
        <a:xfrm>
          <a:off x="17988280" y="178650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40639</xdr:rowOff>
    </xdr:from>
    <xdr:to>
      <xdr:col>102</xdr:col>
      <xdr:colOff>165100</xdr:colOff>
      <xdr:row>106</xdr:row>
      <xdr:rowOff>142239</xdr:rowOff>
    </xdr:to>
    <xdr:sp macro="" textlink="">
      <xdr:nvSpPr>
        <xdr:cNvPr id="745" name="楕円 744"/>
        <xdr:cNvSpPr/>
      </xdr:nvSpPr>
      <xdr:spPr>
        <a:xfrm>
          <a:off x="17162780" y="1781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91439</xdr:rowOff>
    </xdr:from>
    <xdr:to>
      <xdr:col>107</xdr:col>
      <xdr:colOff>50800</xdr:colOff>
      <xdr:row>106</xdr:row>
      <xdr:rowOff>95250</xdr:rowOff>
    </xdr:to>
    <xdr:cxnSp macro="">
      <xdr:nvCxnSpPr>
        <xdr:cNvPr id="746" name="直線コネクタ 745"/>
        <xdr:cNvCxnSpPr/>
      </xdr:nvCxnSpPr>
      <xdr:spPr>
        <a:xfrm>
          <a:off x="17213580" y="17861279"/>
          <a:ext cx="7747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40639</xdr:rowOff>
    </xdr:from>
    <xdr:to>
      <xdr:col>98</xdr:col>
      <xdr:colOff>38100</xdr:colOff>
      <xdr:row>106</xdr:row>
      <xdr:rowOff>142239</xdr:rowOff>
    </xdr:to>
    <xdr:sp macro="" textlink="">
      <xdr:nvSpPr>
        <xdr:cNvPr id="747" name="楕円 746"/>
        <xdr:cNvSpPr/>
      </xdr:nvSpPr>
      <xdr:spPr>
        <a:xfrm>
          <a:off x="16388080" y="178104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91439</xdr:rowOff>
    </xdr:from>
    <xdr:to>
      <xdr:col>102</xdr:col>
      <xdr:colOff>114300</xdr:colOff>
      <xdr:row>106</xdr:row>
      <xdr:rowOff>91439</xdr:rowOff>
    </xdr:to>
    <xdr:cxnSp macro="">
      <xdr:nvCxnSpPr>
        <xdr:cNvPr id="748" name="直線コネクタ 747"/>
        <xdr:cNvCxnSpPr/>
      </xdr:nvCxnSpPr>
      <xdr:spPr>
        <a:xfrm>
          <a:off x="16431260" y="1786127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33038</xdr:rowOff>
    </xdr:from>
    <xdr:ext cx="469744" cy="259045"/>
    <xdr:sp macro="" textlink="">
      <xdr:nvSpPr>
        <xdr:cNvPr id="749" name="n_1aveValue【庁舎】&#10;一人当たり面積"/>
        <xdr:cNvSpPr txBox="1"/>
      </xdr:nvSpPr>
      <xdr:spPr>
        <a:xfrm>
          <a:off x="18561127" y="1746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139716</xdr:rowOff>
    </xdr:from>
    <xdr:ext cx="469744" cy="259045"/>
    <xdr:sp macro="" textlink="">
      <xdr:nvSpPr>
        <xdr:cNvPr id="750" name="n_2aveValue【庁舎】&#10;一人当たり面積"/>
        <xdr:cNvSpPr txBox="1"/>
      </xdr:nvSpPr>
      <xdr:spPr>
        <a:xfrm>
          <a:off x="17776267" y="1740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139716</xdr:rowOff>
    </xdr:from>
    <xdr:ext cx="469744" cy="259045"/>
    <xdr:sp macro="" textlink="">
      <xdr:nvSpPr>
        <xdr:cNvPr id="751" name="n_3aveValue【庁舎】&#10;一人当たり面積"/>
        <xdr:cNvSpPr txBox="1"/>
      </xdr:nvSpPr>
      <xdr:spPr>
        <a:xfrm>
          <a:off x="17001567" y="1740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151147</xdr:rowOff>
    </xdr:from>
    <xdr:ext cx="469744" cy="259045"/>
    <xdr:sp macro="" textlink="">
      <xdr:nvSpPr>
        <xdr:cNvPr id="752" name="n_4aveValue【庁舎】&#10;一人当たり面積"/>
        <xdr:cNvSpPr txBox="1"/>
      </xdr:nvSpPr>
      <xdr:spPr>
        <a:xfrm>
          <a:off x="16226867" y="1741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137177</xdr:rowOff>
    </xdr:from>
    <xdr:ext cx="469744" cy="259045"/>
    <xdr:sp macro="" textlink="">
      <xdr:nvSpPr>
        <xdr:cNvPr id="753" name="n_1mainValue【庁舎】&#10;一人当たり面積"/>
        <xdr:cNvSpPr txBox="1"/>
      </xdr:nvSpPr>
      <xdr:spPr>
        <a:xfrm>
          <a:off x="18561127" y="1790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137177</xdr:rowOff>
    </xdr:from>
    <xdr:ext cx="469744" cy="259045"/>
    <xdr:sp macro="" textlink="">
      <xdr:nvSpPr>
        <xdr:cNvPr id="754" name="n_2mainValue【庁舎】&#10;一人当たり面積"/>
        <xdr:cNvSpPr txBox="1"/>
      </xdr:nvSpPr>
      <xdr:spPr>
        <a:xfrm>
          <a:off x="17776267" y="1790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133366</xdr:rowOff>
    </xdr:from>
    <xdr:ext cx="469744" cy="259045"/>
    <xdr:sp macro="" textlink="">
      <xdr:nvSpPr>
        <xdr:cNvPr id="755" name="n_3mainValue【庁舎】&#10;一人当たり面積"/>
        <xdr:cNvSpPr txBox="1"/>
      </xdr:nvSpPr>
      <xdr:spPr>
        <a:xfrm>
          <a:off x="17001567" y="17903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133366</xdr:rowOff>
    </xdr:from>
    <xdr:ext cx="469744" cy="259045"/>
    <xdr:sp macro="" textlink="">
      <xdr:nvSpPr>
        <xdr:cNvPr id="756" name="n_4mainValue【庁舎】&#10;一人当たり面積"/>
        <xdr:cNvSpPr txBox="1"/>
      </xdr:nvSpPr>
      <xdr:spPr>
        <a:xfrm>
          <a:off x="16226867" y="17903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類似団体内平均値に比べ、図書館の有形固定資産減価償却率が高く、また、一人当たりの面積が小さい。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図書館は、しばらく大きな改修や新設もされておらず老朽化が進んでいるため、今後は公共施設等総合管理計画に基づき、公共施設等の適正管理に努める。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151,695
148,687
17.14
70,827,132
67,350,236
3,306,954
31,643,530
39,940,806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類似団体平均の指数が上がる中、当市の指数は低下した。</a:t>
          </a:r>
        </a:p>
        <a:p>
          <a:r>
            <a:rPr kumimoji="1" lang="ja-JP" altLang="en-US" sz="1300">
              <a:latin typeface="ＭＳ Ｐゴシック" panose="020B0600070205080204" pitchFamily="50" charset="-128"/>
              <a:ea typeface="ＭＳ Ｐゴシック" panose="020B0600070205080204" pitchFamily="50" charset="-128"/>
            </a:rPr>
            <a:t>　財政力指数の増減については交付税制度の動向によるところが大きく、令和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年度は地方税の減により基準財政収入が減となったことに加え、「臨時財政対策債償還基金費」が創設された影響で基準財政需要額が増となった。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当市は納税法人が少なく、市民税の財政基盤が脆弱であるため、今後も税収の確保に努め、財政健全化を目指していく。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44450</xdr:rowOff>
    </xdr:to>
    <xdr:cxnSp macro="">
      <xdr:nvCxnSpPr>
        <xdr:cNvPr id="64" name="直線コネクタ 63"/>
        <xdr:cNvCxnSpPr/>
      </xdr:nvCxnSpPr>
      <xdr:spPr>
        <a:xfrm flipV="1">
          <a:off x="4953000" y="6207478"/>
          <a:ext cx="0" cy="1380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7" name="財政力最大値テキスト"/>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8" name="直線コネクタ 67"/>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89605</xdr:rowOff>
    </xdr:from>
    <xdr:to>
      <xdr:col>23</xdr:col>
      <xdr:colOff>133350</xdr:colOff>
      <xdr:row>41</xdr:row>
      <xdr:rowOff>116417</xdr:rowOff>
    </xdr:to>
    <xdr:cxnSp macro="">
      <xdr:nvCxnSpPr>
        <xdr:cNvPr id="69" name="直線コネクタ 68"/>
        <xdr:cNvCxnSpPr/>
      </xdr:nvCxnSpPr>
      <xdr:spPr>
        <a:xfrm>
          <a:off x="4114800" y="7119055"/>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65916</xdr:rowOff>
    </xdr:from>
    <xdr:ext cx="762000" cy="259045"/>
    <xdr:sp macro="" textlink="">
      <xdr:nvSpPr>
        <xdr:cNvPr id="70" name="財政力平均値テキスト"/>
        <xdr:cNvSpPr txBox="1"/>
      </xdr:nvSpPr>
      <xdr:spPr>
        <a:xfrm>
          <a:off x="5041900" y="6752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49389</xdr:rowOff>
    </xdr:from>
    <xdr:to>
      <xdr:col>23</xdr:col>
      <xdr:colOff>184150</xdr:colOff>
      <xdr:row>40</xdr:row>
      <xdr:rowOff>150989</xdr:rowOff>
    </xdr:to>
    <xdr:sp macro="" textlink="">
      <xdr:nvSpPr>
        <xdr:cNvPr id="71" name="フローチャート: 判断 70"/>
        <xdr:cNvSpPr/>
      </xdr:nvSpPr>
      <xdr:spPr>
        <a:xfrm>
          <a:off x="49022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89605</xdr:rowOff>
    </xdr:to>
    <xdr:cxnSp macro="">
      <xdr:nvCxnSpPr>
        <xdr:cNvPr id="72" name="直線コネクタ 71"/>
        <xdr:cNvCxnSpPr/>
      </xdr:nvCxnSpPr>
      <xdr:spPr>
        <a:xfrm>
          <a:off x="3225800" y="71056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74" name="テキスト ボックス 73"/>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62795</xdr:rowOff>
    </xdr:from>
    <xdr:to>
      <xdr:col>15</xdr:col>
      <xdr:colOff>82550</xdr:colOff>
      <xdr:row>41</xdr:row>
      <xdr:rowOff>76200</xdr:rowOff>
    </xdr:to>
    <xdr:cxnSp macro="">
      <xdr:nvCxnSpPr>
        <xdr:cNvPr id="75" name="直線コネクタ 74"/>
        <xdr:cNvCxnSpPr/>
      </xdr:nvCxnSpPr>
      <xdr:spPr>
        <a:xfrm>
          <a:off x="2336800" y="70922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52211</xdr:rowOff>
    </xdr:from>
    <xdr:to>
      <xdr:col>15</xdr:col>
      <xdr:colOff>133350</xdr:colOff>
      <xdr:row>41</xdr:row>
      <xdr:rowOff>153811</xdr:rowOff>
    </xdr:to>
    <xdr:sp macro="" textlink="">
      <xdr:nvSpPr>
        <xdr:cNvPr id="76" name="フローチャート: 判断 75"/>
        <xdr:cNvSpPr/>
      </xdr:nvSpPr>
      <xdr:spPr>
        <a:xfrm>
          <a:off x="3175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138588</xdr:rowOff>
    </xdr:from>
    <xdr:ext cx="762000" cy="259045"/>
    <xdr:sp macro="" textlink="">
      <xdr:nvSpPr>
        <xdr:cNvPr id="77" name="テキスト ボックス 76"/>
        <xdr:cNvSpPr txBox="1"/>
      </xdr:nvSpPr>
      <xdr:spPr>
        <a:xfrm>
          <a:off x="2844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62795</xdr:rowOff>
    </xdr:from>
    <xdr:to>
      <xdr:col>11</xdr:col>
      <xdr:colOff>31750</xdr:colOff>
      <xdr:row>41</xdr:row>
      <xdr:rowOff>62795</xdr:rowOff>
    </xdr:to>
    <xdr:cxnSp macro="">
      <xdr:nvCxnSpPr>
        <xdr:cNvPr id="78" name="直線コネクタ 77"/>
        <xdr:cNvCxnSpPr/>
      </xdr:nvCxnSpPr>
      <xdr:spPr>
        <a:xfrm>
          <a:off x="1447800" y="70922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52211</xdr:rowOff>
    </xdr:from>
    <xdr:to>
      <xdr:col>11</xdr:col>
      <xdr:colOff>82550</xdr:colOff>
      <xdr:row>41</xdr:row>
      <xdr:rowOff>153811</xdr:rowOff>
    </xdr:to>
    <xdr:sp macro="" textlink="">
      <xdr:nvSpPr>
        <xdr:cNvPr id="79" name="フローチャート: 判断 78"/>
        <xdr:cNvSpPr/>
      </xdr:nvSpPr>
      <xdr:spPr>
        <a:xfrm>
          <a:off x="2286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138588</xdr:rowOff>
    </xdr:from>
    <xdr:ext cx="762000" cy="259045"/>
    <xdr:sp macro="" textlink="">
      <xdr:nvSpPr>
        <xdr:cNvPr id="80" name="テキスト ボックス 79"/>
        <xdr:cNvSpPr txBox="1"/>
      </xdr:nvSpPr>
      <xdr:spPr>
        <a:xfrm>
          <a:off x="1955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37694</xdr:rowOff>
    </xdr:from>
    <xdr:ext cx="762000" cy="259045"/>
    <xdr:sp macro="" textlink="">
      <xdr:nvSpPr>
        <xdr:cNvPr id="89" name="財政力該当値テキスト"/>
        <xdr:cNvSpPr txBox="1"/>
      </xdr:nvSpPr>
      <xdr:spPr>
        <a:xfrm>
          <a:off x="5041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38805</xdr:rowOff>
    </xdr:from>
    <xdr:to>
      <xdr:col>19</xdr:col>
      <xdr:colOff>184150</xdr:colOff>
      <xdr:row>41</xdr:row>
      <xdr:rowOff>140405</xdr:rowOff>
    </xdr:to>
    <xdr:sp macro="" textlink="">
      <xdr:nvSpPr>
        <xdr:cNvPr id="90" name="楕円 89"/>
        <xdr:cNvSpPr/>
      </xdr:nvSpPr>
      <xdr:spPr>
        <a:xfrm>
          <a:off x="4064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125182</xdr:rowOff>
    </xdr:from>
    <xdr:ext cx="736600" cy="259045"/>
    <xdr:sp macro="" textlink="">
      <xdr:nvSpPr>
        <xdr:cNvPr id="91" name="テキスト ボックス 90"/>
        <xdr:cNvSpPr txBox="1"/>
      </xdr:nvSpPr>
      <xdr:spPr>
        <a:xfrm>
          <a:off x="3733800" y="715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3" name="テキスト ボックス 92"/>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11995</xdr:rowOff>
    </xdr:from>
    <xdr:to>
      <xdr:col>11</xdr:col>
      <xdr:colOff>82550</xdr:colOff>
      <xdr:row>41</xdr:row>
      <xdr:rowOff>113595</xdr:rowOff>
    </xdr:to>
    <xdr:sp macro="" textlink="">
      <xdr:nvSpPr>
        <xdr:cNvPr id="94" name="楕円 93"/>
        <xdr:cNvSpPr/>
      </xdr:nvSpPr>
      <xdr:spPr>
        <a:xfrm>
          <a:off x="2286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123772</xdr:rowOff>
    </xdr:from>
    <xdr:ext cx="762000" cy="259045"/>
    <xdr:sp macro="" textlink="">
      <xdr:nvSpPr>
        <xdr:cNvPr id="95" name="テキスト ボックス 94"/>
        <xdr:cNvSpPr txBox="1"/>
      </xdr:nvSpPr>
      <xdr:spPr>
        <a:xfrm>
          <a:off x="1955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96" name="楕円 95"/>
        <xdr:cNvSpPr/>
      </xdr:nvSpPr>
      <xdr:spPr>
        <a:xfrm>
          <a:off x="1397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123772</xdr:rowOff>
    </xdr:from>
    <xdr:ext cx="762000" cy="259045"/>
    <xdr:sp macro="" textlink="">
      <xdr:nvSpPr>
        <xdr:cNvPr id="97" name="テキスト ボックス 96"/>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年度より</a:t>
          </a:r>
          <a:r>
            <a:rPr kumimoji="1" lang="en-US" altLang="ja-JP" sz="1200">
              <a:latin typeface="ＭＳ Ｐゴシック" panose="020B0600070205080204" pitchFamily="50" charset="-128"/>
              <a:ea typeface="ＭＳ Ｐゴシック" panose="020B0600070205080204" pitchFamily="50" charset="-128"/>
            </a:rPr>
            <a:t>6.4</a:t>
          </a:r>
          <a:r>
            <a:rPr kumimoji="1" lang="ja-JP" altLang="en-US" sz="1200">
              <a:latin typeface="ＭＳ Ｐゴシック" panose="020B0600070205080204" pitchFamily="50" charset="-128"/>
              <a:ea typeface="ＭＳ Ｐゴシック" panose="020B0600070205080204" pitchFamily="50" charset="-128"/>
            </a:rPr>
            <a:t>ポイント減した。</a:t>
          </a:r>
        </a:p>
        <a:p>
          <a:r>
            <a:rPr kumimoji="1" lang="ja-JP" altLang="en-US" sz="1200">
              <a:latin typeface="ＭＳ Ｐゴシック" panose="020B0600070205080204" pitchFamily="50" charset="-128"/>
              <a:ea typeface="ＭＳ Ｐゴシック" panose="020B0600070205080204" pitchFamily="50" charset="-128"/>
            </a:rPr>
            <a:t>　ポイントが変動した要因は、分子となる経常経費充当一般財源等について物件費や、施設型給付費などの扶助費の増により総体として増となった一方、地方消費税交付金や地方交付税などの増により、分母である経常一般財源等がそれを上回って増となったため、改善が図られたものである。</a:t>
          </a:r>
        </a:p>
        <a:p>
          <a:r>
            <a:rPr kumimoji="1" lang="ja-JP" altLang="en-US" sz="1200">
              <a:latin typeface="ＭＳ Ｐゴシック" panose="020B0600070205080204" pitchFamily="50" charset="-128"/>
              <a:ea typeface="ＭＳ Ｐゴシック" panose="020B0600070205080204" pitchFamily="50" charset="-128"/>
            </a:rPr>
            <a:t>　しかし、当市は、依存財源の比率が高く、依然として国の動向や社会経済情勢の変化の影響を受けやすい財政構造にあり、持続可能な財政基盤の構築に向けて、引き続き、行財政運営に取り組む必要がある。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143087</xdr:rowOff>
    </xdr:from>
    <xdr:to>
      <xdr:col>23</xdr:col>
      <xdr:colOff>133350</xdr:colOff>
      <xdr:row>67</xdr:row>
      <xdr:rowOff>104140</xdr:rowOff>
    </xdr:to>
    <xdr:cxnSp macro="">
      <xdr:nvCxnSpPr>
        <xdr:cNvPr id="127" name="直線コネクタ 126"/>
        <xdr:cNvCxnSpPr/>
      </xdr:nvCxnSpPr>
      <xdr:spPr>
        <a:xfrm flipV="1">
          <a:off x="4953000" y="10087187"/>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76217</xdr:rowOff>
    </xdr:from>
    <xdr:ext cx="762000" cy="259045"/>
    <xdr:sp macro="" textlink="">
      <xdr:nvSpPr>
        <xdr:cNvPr id="128" name="財政構造の弾力性最小値テキスト"/>
        <xdr:cNvSpPr txBox="1"/>
      </xdr:nvSpPr>
      <xdr:spPr>
        <a:xfrm>
          <a:off x="5041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104140</xdr:rowOff>
    </xdr:from>
    <xdr:to>
      <xdr:col>24</xdr:col>
      <xdr:colOff>12700</xdr:colOff>
      <xdr:row>67</xdr:row>
      <xdr:rowOff>104140</xdr:rowOff>
    </xdr:to>
    <xdr:cxnSp macro="">
      <xdr:nvCxnSpPr>
        <xdr:cNvPr id="129" name="直線コネクタ 128"/>
        <xdr:cNvCxnSpPr/>
      </xdr:nvCxnSpPr>
      <xdr:spPr>
        <a:xfrm>
          <a:off x="4864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58014</xdr:rowOff>
    </xdr:from>
    <xdr:ext cx="762000" cy="259045"/>
    <xdr:sp macro="" textlink="">
      <xdr:nvSpPr>
        <xdr:cNvPr id="130" name="財政構造の弾力性最大値テキスト"/>
        <xdr:cNvSpPr txBox="1"/>
      </xdr:nvSpPr>
      <xdr:spPr>
        <a:xfrm>
          <a:off x="5041900" y="983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143087</xdr:rowOff>
    </xdr:from>
    <xdr:to>
      <xdr:col>24</xdr:col>
      <xdr:colOff>12700</xdr:colOff>
      <xdr:row>58</xdr:row>
      <xdr:rowOff>143087</xdr:rowOff>
    </xdr:to>
    <xdr:cxnSp macro="">
      <xdr:nvCxnSpPr>
        <xdr:cNvPr id="131" name="直線コネクタ 130"/>
        <xdr:cNvCxnSpPr/>
      </xdr:nvCxnSpPr>
      <xdr:spPr>
        <a:xfrm>
          <a:off x="4864100" y="1008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71120</xdr:rowOff>
    </xdr:from>
    <xdr:to>
      <xdr:col>23</xdr:col>
      <xdr:colOff>133350</xdr:colOff>
      <xdr:row>64</xdr:row>
      <xdr:rowOff>71544</xdr:rowOff>
    </xdr:to>
    <xdr:cxnSp macro="">
      <xdr:nvCxnSpPr>
        <xdr:cNvPr id="132" name="直線コネクタ 131"/>
        <xdr:cNvCxnSpPr/>
      </xdr:nvCxnSpPr>
      <xdr:spPr>
        <a:xfrm flipV="1">
          <a:off x="4114800" y="10529570"/>
          <a:ext cx="838200" cy="51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71544</xdr:rowOff>
    </xdr:from>
    <xdr:to>
      <xdr:col>19</xdr:col>
      <xdr:colOff>133350</xdr:colOff>
      <xdr:row>66</xdr:row>
      <xdr:rowOff>26246</xdr:rowOff>
    </xdr:to>
    <xdr:cxnSp macro="">
      <xdr:nvCxnSpPr>
        <xdr:cNvPr id="135" name="直線コネクタ 134"/>
        <xdr:cNvCxnSpPr/>
      </xdr:nvCxnSpPr>
      <xdr:spPr>
        <a:xfrm flipV="1">
          <a:off x="3225800" y="11044344"/>
          <a:ext cx="889000" cy="29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36830</xdr:rowOff>
    </xdr:from>
    <xdr:to>
      <xdr:col>19</xdr:col>
      <xdr:colOff>184150</xdr:colOff>
      <xdr:row>64</xdr:row>
      <xdr:rowOff>138430</xdr:rowOff>
    </xdr:to>
    <xdr:sp macro="" textlink="">
      <xdr:nvSpPr>
        <xdr:cNvPr id="136" name="フローチャート: 判断 135"/>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37" name="テキスト ボックス 136"/>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71544</xdr:rowOff>
    </xdr:from>
    <xdr:to>
      <xdr:col>15</xdr:col>
      <xdr:colOff>82550</xdr:colOff>
      <xdr:row>66</xdr:row>
      <xdr:rowOff>26246</xdr:rowOff>
    </xdr:to>
    <xdr:cxnSp macro="">
      <xdr:nvCxnSpPr>
        <xdr:cNvPr id="138" name="直線コネクタ 137"/>
        <xdr:cNvCxnSpPr/>
      </xdr:nvCxnSpPr>
      <xdr:spPr>
        <a:xfrm>
          <a:off x="2336800" y="11044344"/>
          <a:ext cx="889000" cy="29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117263</xdr:rowOff>
    </xdr:from>
    <xdr:to>
      <xdr:col>15</xdr:col>
      <xdr:colOff>133350</xdr:colOff>
      <xdr:row>65</xdr:row>
      <xdr:rowOff>47413</xdr:rowOff>
    </xdr:to>
    <xdr:sp macro="" textlink="">
      <xdr:nvSpPr>
        <xdr:cNvPr id="139" name="フローチャート: 判断 138"/>
        <xdr:cNvSpPr/>
      </xdr:nvSpPr>
      <xdr:spPr>
        <a:xfrm>
          <a:off x="3175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57590</xdr:rowOff>
    </xdr:from>
    <xdr:ext cx="762000" cy="259045"/>
    <xdr:sp macro="" textlink="">
      <xdr:nvSpPr>
        <xdr:cNvPr id="140" name="テキスト ボックス 139"/>
        <xdr:cNvSpPr txBox="1"/>
      </xdr:nvSpPr>
      <xdr:spPr>
        <a:xfrm>
          <a:off x="2844800" y="108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130387</xdr:rowOff>
    </xdr:from>
    <xdr:to>
      <xdr:col>11</xdr:col>
      <xdr:colOff>31750</xdr:colOff>
      <xdr:row>64</xdr:row>
      <xdr:rowOff>71544</xdr:rowOff>
    </xdr:to>
    <xdr:cxnSp macro="">
      <xdr:nvCxnSpPr>
        <xdr:cNvPr id="141" name="直線コネクタ 140"/>
        <xdr:cNvCxnSpPr/>
      </xdr:nvCxnSpPr>
      <xdr:spPr>
        <a:xfrm>
          <a:off x="1447800" y="10931737"/>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3" name="テキスト ボックス 142"/>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4" name="フローチャート: 判断 143"/>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5" name="テキスト ボックス 144"/>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51" name="楕円 150"/>
        <xdr:cNvSpPr/>
      </xdr:nvSpPr>
      <xdr:spPr>
        <a:xfrm>
          <a:off x="49022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36847</xdr:rowOff>
    </xdr:from>
    <xdr:ext cx="762000" cy="259045"/>
    <xdr:sp macro="" textlink="">
      <xdr:nvSpPr>
        <xdr:cNvPr id="152" name="財政構造の弾力性該当値テキスト"/>
        <xdr:cNvSpPr txBox="1"/>
      </xdr:nvSpPr>
      <xdr:spPr>
        <a:xfrm>
          <a:off x="50419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20744</xdr:rowOff>
    </xdr:from>
    <xdr:to>
      <xdr:col>19</xdr:col>
      <xdr:colOff>184150</xdr:colOff>
      <xdr:row>64</xdr:row>
      <xdr:rowOff>122344</xdr:rowOff>
    </xdr:to>
    <xdr:sp macro="" textlink="">
      <xdr:nvSpPr>
        <xdr:cNvPr id="153" name="楕円 152"/>
        <xdr:cNvSpPr/>
      </xdr:nvSpPr>
      <xdr:spPr>
        <a:xfrm>
          <a:off x="4064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132521</xdr:rowOff>
    </xdr:from>
    <xdr:ext cx="736600" cy="259045"/>
    <xdr:sp macro="" textlink="">
      <xdr:nvSpPr>
        <xdr:cNvPr id="154" name="テキスト ボックス 153"/>
        <xdr:cNvSpPr txBox="1"/>
      </xdr:nvSpPr>
      <xdr:spPr>
        <a:xfrm>
          <a:off x="3733800" y="10762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146896</xdr:rowOff>
    </xdr:from>
    <xdr:to>
      <xdr:col>15</xdr:col>
      <xdr:colOff>133350</xdr:colOff>
      <xdr:row>66</xdr:row>
      <xdr:rowOff>77046</xdr:rowOff>
    </xdr:to>
    <xdr:sp macro="" textlink="">
      <xdr:nvSpPr>
        <xdr:cNvPr id="155" name="楕円 154"/>
        <xdr:cNvSpPr/>
      </xdr:nvSpPr>
      <xdr:spPr>
        <a:xfrm>
          <a:off x="3175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61823</xdr:rowOff>
    </xdr:from>
    <xdr:ext cx="762000" cy="259045"/>
    <xdr:sp macro="" textlink="">
      <xdr:nvSpPr>
        <xdr:cNvPr id="156" name="テキスト ボックス 155"/>
        <xdr:cNvSpPr txBox="1"/>
      </xdr:nvSpPr>
      <xdr:spPr>
        <a:xfrm>
          <a:off x="2844800" y="113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20744</xdr:rowOff>
    </xdr:from>
    <xdr:to>
      <xdr:col>11</xdr:col>
      <xdr:colOff>82550</xdr:colOff>
      <xdr:row>64</xdr:row>
      <xdr:rowOff>122344</xdr:rowOff>
    </xdr:to>
    <xdr:sp macro="" textlink="">
      <xdr:nvSpPr>
        <xdr:cNvPr id="157" name="楕円 156"/>
        <xdr:cNvSpPr/>
      </xdr:nvSpPr>
      <xdr:spPr>
        <a:xfrm>
          <a:off x="2286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132521</xdr:rowOff>
    </xdr:from>
    <xdr:ext cx="762000" cy="259045"/>
    <xdr:sp macro="" textlink="">
      <xdr:nvSpPr>
        <xdr:cNvPr id="158" name="テキスト ボックス 157"/>
        <xdr:cNvSpPr txBox="1"/>
      </xdr:nvSpPr>
      <xdr:spPr>
        <a:xfrm>
          <a:off x="1955800" y="1076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59" name="楕円 158"/>
        <xdr:cNvSpPr/>
      </xdr:nvSpPr>
      <xdr:spPr>
        <a:xfrm>
          <a:off x="1397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19914</xdr:rowOff>
    </xdr:from>
    <xdr:ext cx="762000" cy="259045"/>
    <xdr:sp macro="" textlink="">
      <xdr:nvSpPr>
        <xdr:cNvPr id="160" name="テキスト ボックス 159"/>
        <xdr:cNvSpPr txBox="1"/>
      </xdr:nvSpPr>
      <xdr:spPr>
        <a:xfrm>
          <a:off x="1066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[127,647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年度同様に類似団体、全国、東京都いずれの平均よりも下回っている。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物件費は、増しており、新型コロナウイルスワクチン接種事業費の増などが主な要因である。</a:t>
          </a:r>
        </a:p>
        <a:p>
          <a:r>
            <a:rPr kumimoji="1" lang="ja-JP" altLang="en-US" sz="1200">
              <a:latin typeface="ＭＳ Ｐゴシック" panose="020B0600070205080204" pitchFamily="50" charset="-128"/>
              <a:ea typeface="ＭＳ Ｐゴシック" panose="020B0600070205080204" pitchFamily="50" charset="-128"/>
            </a:rPr>
            <a:t>　人件費は、平成</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年度及び平成</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年度に住居手当や扶養手当の支給要件の見直し、管理職手当の定額化、平成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年度に高齢層職員の昇給停止を行い、抑制に努めている。</a:t>
          </a:r>
        </a:p>
        <a:p>
          <a:r>
            <a:rPr kumimoji="1" lang="ja-JP" altLang="en-US" sz="1200">
              <a:latin typeface="ＭＳ Ｐゴシック" panose="020B0600070205080204" pitchFamily="50" charset="-128"/>
              <a:ea typeface="ＭＳ Ｐゴシック" panose="020B0600070205080204" pitchFamily="50" charset="-128"/>
            </a:rPr>
            <a:t>　今後も、職員定数の適正化、給与制度・諸手当制度の適正化・事業の適正化に努めていく。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67856</xdr:rowOff>
    </xdr:from>
    <xdr:to>
      <xdr:col>23</xdr:col>
      <xdr:colOff>133350</xdr:colOff>
      <xdr:row>88</xdr:row>
      <xdr:rowOff>106521</xdr:rowOff>
    </xdr:to>
    <xdr:cxnSp macro="">
      <xdr:nvCxnSpPr>
        <xdr:cNvPr id="190" name="直線コネクタ 189"/>
        <xdr:cNvCxnSpPr/>
      </xdr:nvCxnSpPr>
      <xdr:spPr>
        <a:xfrm flipV="1">
          <a:off x="4953000" y="13783856"/>
          <a:ext cx="0" cy="141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78598</xdr:rowOff>
    </xdr:from>
    <xdr:ext cx="762000" cy="259045"/>
    <xdr:sp macro="" textlink="">
      <xdr:nvSpPr>
        <xdr:cNvPr id="191" name="人件費・物件費等の状況最小値テキスト"/>
        <xdr:cNvSpPr txBox="1"/>
      </xdr:nvSpPr>
      <xdr:spPr>
        <a:xfrm>
          <a:off x="5041900" y="15166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106521</xdr:rowOff>
    </xdr:from>
    <xdr:to>
      <xdr:col>24</xdr:col>
      <xdr:colOff>12700</xdr:colOff>
      <xdr:row>88</xdr:row>
      <xdr:rowOff>106521</xdr:rowOff>
    </xdr:to>
    <xdr:cxnSp macro="">
      <xdr:nvCxnSpPr>
        <xdr:cNvPr id="192" name="直線コネクタ 191"/>
        <xdr:cNvCxnSpPr/>
      </xdr:nvCxnSpPr>
      <xdr:spPr>
        <a:xfrm>
          <a:off x="4864100" y="1519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154233</xdr:rowOff>
    </xdr:from>
    <xdr:ext cx="762000" cy="259045"/>
    <xdr:sp macro="" textlink="">
      <xdr:nvSpPr>
        <xdr:cNvPr id="193" name="人件費・物件費等の状況最大値テキスト"/>
        <xdr:cNvSpPr txBox="1"/>
      </xdr:nvSpPr>
      <xdr:spPr>
        <a:xfrm>
          <a:off x="5041900" y="135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67856</xdr:rowOff>
    </xdr:from>
    <xdr:to>
      <xdr:col>24</xdr:col>
      <xdr:colOff>12700</xdr:colOff>
      <xdr:row>80</xdr:row>
      <xdr:rowOff>67856</xdr:rowOff>
    </xdr:to>
    <xdr:cxnSp macro="">
      <xdr:nvCxnSpPr>
        <xdr:cNvPr id="194" name="直線コネクタ 193"/>
        <xdr:cNvCxnSpPr/>
      </xdr:nvCxnSpPr>
      <xdr:spPr>
        <a:xfrm>
          <a:off x="4864100" y="137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46301</xdr:rowOff>
    </xdr:from>
    <xdr:to>
      <xdr:col>23</xdr:col>
      <xdr:colOff>133350</xdr:colOff>
      <xdr:row>83</xdr:row>
      <xdr:rowOff>74995</xdr:rowOff>
    </xdr:to>
    <xdr:cxnSp macro="">
      <xdr:nvCxnSpPr>
        <xdr:cNvPr id="195" name="直線コネクタ 194"/>
        <xdr:cNvCxnSpPr/>
      </xdr:nvCxnSpPr>
      <xdr:spPr>
        <a:xfrm>
          <a:off x="4114800" y="14105201"/>
          <a:ext cx="838200" cy="20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169600</xdr:rowOff>
    </xdr:from>
    <xdr:ext cx="762000" cy="259045"/>
    <xdr:sp macro="" textlink="">
      <xdr:nvSpPr>
        <xdr:cNvPr id="196" name="人件費・物件費等の状況平均値テキスト"/>
        <xdr:cNvSpPr txBox="1"/>
      </xdr:nvSpPr>
      <xdr:spPr>
        <a:xfrm>
          <a:off x="5041900" y="142285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26073</xdr:rowOff>
    </xdr:from>
    <xdr:to>
      <xdr:col>23</xdr:col>
      <xdr:colOff>184150</xdr:colOff>
      <xdr:row>83</xdr:row>
      <xdr:rowOff>127673</xdr:rowOff>
    </xdr:to>
    <xdr:sp macro="" textlink="">
      <xdr:nvSpPr>
        <xdr:cNvPr id="197" name="フローチャート: 判断 196"/>
        <xdr:cNvSpPr/>
      </xdr:nvSpPr>
      <xdr:spPr>
        <a:xfrm>
          <a:off x="49022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112168</xdr:rowOff>
    </xdr:from>
    <xdr:to>
      <xdr:col>19</xdr:col>
      <xdr:colOff>133350</xdr:colOff>
      <xdr:row>82</xdr:row>
      <xdr:rowOff>46301</xdr:rowOff>
    </xdr:to>
    <xdr:cxnSp macro="">
      <xdr:nvCxnSpPr>
        <xdr:cNvPr id="198" name="直線コネクタ 197"/>
        <xdr:cNvCxnSpPr/>
      </xdr:nvCxnSpPr>
      <xdr:spPr>
        <a:xfrm>
          <a:off x="3225800" y="13999618"/>
          <a:ext cx="889000" cy="10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68669</xdr:rowOff>
    </xdr:from>
    <xdr:to>
      <xdr:col>19</xdr:col>
      <xdr:colOff>184150</xdr:colOff>
      <xdr:row>82</xdr:row>
      <xdr:rowOff>170269</xdr:rowOff>
    </xdr:to>
    <xdr:sp macro="" textlink="">
      <xdr:nvSpPr>
        <xdr:cNvPr id="199" name="フローチャート: 判断 198"/>
        <xdr:cNvSpPr/>
      </xdr:nvSpPr>
      <xdr:spPr>
        <a:xfrm>
          <a:off x="4064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155046</xdr:rowOff>
    </xdr:from>
    <xdr:ext cx="736600" cy="259045"/>
    <xdr:sp macro="" textlink="">
      <xdr:nvSpPr>
        <xdr:cNvPr id="200" name="テキスト ボックス 199"/>
        <xdr:cNvSpPr txBox="1"/>
      </xdr:nvSpPr>
      <xdr:spPr>
        <a:xfrm>
          <a:off x="3733800" y="14213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42139</xdr:rowOff>
    </xdr:from>
    <xdr:to>
      <xdr:col>15</xdr:col>
      <xdr:colOff>82550</xdr:colOff>
      <xdr:row>81</xdr:row>
      <xdr:rowOff>112168</xdr:rowOff>
    </xdr:to>
    <xdr:cxnSp macro="">
      <xdr:nvCxnSpPr>
        <xdr:cNvPr id="201" name="直線コネクタ 200"/>
        <xdr:cNvCxnSpPr/>
      </xdr:nvCxnSpPr>
      <xdr:spPr>
        <a:xfrm>
          <a:off x="2336800" y="13929589"/>
          <a:ext cx="889000" cy="7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4014</xdr:rowOff>
    </xdr:from>
    <xdr:to>
      <xdr:col>15</xdr:col>
      <xdr:colOff>133350</xdr:colOff>
      <xdr:row>82</xdr:row>
      <xdr:rowOff>105614</xdr:rowOff>
    </xdr:to>
    <xdr:sp macro="" textlink="">
      <xdr:nvSpPr>
        <xdr:cNvPr id="202" name="フローチャート: 判断 201"/>
        <xdr:cNvSpPr/>
      </xdr:nvSpPr>
      <xdr:spPr>
        <a:xfrm>
          <a:off x="3175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90391</xdr:rowOff>
    </xdr:from>
    <xdr:ext cx="762000" cy="259045"/>
    <xdr:sp macro="" textlink="">
      <xdr:nvSpPr>
        <xdr:cNvPr id="203" name="テキスト ボックス 202"/>
        <xdr:cNvSpPr txBox="1"/>
      </xdr:nvSpPr>
      <xdr:spPr>
        <a:xfrm>
          <a:off x="2844800" y="1414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11506</xdr:rowOff>
    </xdr:from>
    <xdr:to>
      <xdr:col>11</xdr:col>
      <xdr:colOff>31750</xdr:colOff>
      <xdr:row>81</xdr:row>
      <xdr:rowOff>42139</xdr:rowOff>
    </xdr:to>
    <xdr:cxnSp macro="">
      <xdr:nvCxnSpPr>
        <xdr:cNvPr id="204" name="直線コネクタ 203"/>
        <xdr:cNvCxnSpPr/>
      </xdr:nvCxnSpPr>
      <xdr:spPr>
        <a:xfrm>
          <a:off x="1447800" y="13898956"/>
          <a:ext cx="8890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137874</xdr:rowOff>
    </xdr:from>
    <xdr:to>
      <xdr:col>11</xdr:col>
      <xdr:colOff>82550</xdr:colOff>
      <xdr:row>82</xdr:row>
      <xdr:rowOff>68024</xdr:rowOff>
    </xdr:to>
    <xdr:sp macro="" textlink="">
      <xdr:nvSpPr>
        <xdr:cNvPr id="205" name="フローチャート: 判断 204"/>
        <xdr:cNvSpPr/>
      </xdr:nvSpPr>
      <xdr:spPr>
        <a:xfrm>
          <a:off x="2286000" y="1402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52801</xdr:rowOff>
    </xdr:from>
    <xdr:ext cx="762000" cy="259045"/>
    <xdr:sp macro="" textlink="">
      <xdr:nvSpPr>
        <xdr:cNvPr id="206" name="テキスト ボックス 205"/>
        <xdr:cNvSpPr txBox="1"/>
      </xdr:nvSpPr>
      <xdr:spPr>
        <a:xfrm>
          <a:off x="1955800" y="1411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109173</xdr:rowOff>
    </xdr:from>
    <xdr:to>
      <xdr:col>7</xdr:col>
      <xdr:colOff>31750</xdr:colOff>
      <xdr:row>82</xdr:row>
      <xdr:rowOff>39323</xdr:rowOff>
    </xdr:to>
    <xdr:sp macro="" textlink="">
      <xdr:nvSpPr>
        <xdr:cNvPr id="207" name="フローチャート: 判断 206"/>
        <xdr:cNvSpPr/>
      </xdr:nvSpPr>
      <xdr:spPr>
        <a:xfrm>
          <a:off x="1397000" y="1399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24100</xdr:rowOff>
    </xdr:from>
    <xdr:ext cx="762000" cy="259045"/>
    <xdr:sp macro="" textlink="">
      <xdr:nvSpPr>
        <xdr:cNvPr id="208" name="テキスト ボックス 207"/>
        <xdr:cNvSpPr txBox="1"/>
      </xdr:nvSpPr>
      <xdr:spPr>
        <a:xfrm>
          <a:off x="1066800" y="1408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24195</xdr:rowOff>
    </xdr:from>
    <xdr:to>
      <xdr:col>23</xdr:col>
      <xdr:colOff>184150</xdr:colOff>
      <xdr:row>83</xdr:row>
      <xdr:rowOff>125795</xdr:rowOff>
    </xdr:to>
    <xdr:sp macro="" textlink="">
      <xdr:nvSpPr>
        <xdr:cNvPr id="214" name="楕円 213"/>
        <xdr:cNvSpPr/>
      </xdr:nvSpPr>
      <xdr:spPr>
        <a:xfrm>
          <a:off x="4902200" y="1425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40722</xdr:rowOff>
    </xdr:from>
    <xdr:ext cx="762000" cy="259045"/>
    <xdr:sp macro="" textlink="">
      <xdr:nvSpPr>
        <xdr:cNvPr id="215" name="人件費・物件費等の状況該当値テキスト"/>
        <xdr:cNvSpPr txBox="1"/>
      </xdr:nvSpPr>
      <xdr:spPr>
        <a:xfrm>
          <a:off x="5041900" y="1409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166951</xdr:rowOff>
    </xdr:from>
    <xdr:to>
      <xdr:col>19</xdr:col>
      <xdr:colOff>184150</xdr:colOff>
      <xdr:row>82</xdr:row>
      <xdr:rowOff>97101</xdr:rowOff>
    </xdr:to>
    <xdr:sp macro="" textlink="">
      <xdr:nvSpPr>
        <xdr:cNvPr id="216" name="楕円 215"/>
        <xdr:cNvSpPr/>
      </xdr:nvSpPr>
      <xdr:spPr>
        <a:xfrm>
          <a:off x="4064000" y="1405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107278</xdr:rowOff>
    </xdr:from>
    <xdr:ext cx="736600" cy="259045"/>
    <xdr:sp macro="" textlink="">
      <xdr:nvSpPr>
        <xdr:cNvPr id="217" name="テキスト ボックス 216"/>
        <xdr:cNvSpPr txBox="1"/>
      </xdr:nvSpPr>
      <xdr:spPr>
        <a:xfrm>
          <a:off x="3733800" y="13823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61368</xdr:rowOff>
    </xdr:from>
    <xdr:to>
      <xdr:col>15</xdr:col>
      <xdr:colOff>133350</xdr:colOff>
      <xdr:row>81</xdr:row>
      <xdr:rowOff>162968</xdr:rowOff>
    </xdr:to>
    <xdr:sp macro="" textlink="">
      <xdr:nvSpPr>
        <xdr:cNvPr id="218" name="楕円 217"/>
        <xdr:cNvSpPr/>
      </xdr:nvSpPr>
      <xdr:spPr>
        <a:xfrm>
          <a:off x="3175000" y="1394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1695</xdr:rowOff>
    </xdr:from>
    <xdr:ext cx="762000" cy="259045"/>
    <xdr:sp macro="" textlink="">
      <xdr:nvSpPr>
        <xdr:cNvPr id="219" name="テキスト ボックス 218"/>
        <xdr:cNvSpPr txBox="1"/>
      </xdr:nvSpPr>
      <xdr:spPr>
        <a:xfrm>
          <a:off x="2844800" y="1371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162789</xdr:rowOff>
    </xdr:from>
    <xdr:to>
      <xdr:col>11</xdr:col>
      <xdr:colOff>82550</xdr:colOff>
      <xdr:row>81</xdr:row>
      <xdr:rowOff>92939</xdr:rowOff>
    </xdr:to>
    <xdr:sp macro="" textlink="">
      <xdr:nvSpPr>
        <xdr:cNvPr id="220" name="楕円 219"/>
        <xdr:cNvSpPr/>
      </xdr:nvSpPr>
      <xdr:spPr>
        <a:xfrm>
          <a:off x="2286000" y="138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103116</xdr:rowOff>
    </xdr:from>
    <xdr:ext cx="762000" cy="259045"/>
    <xdr:sp macro="" textlink="">
      <xdr:nvSpPr>
        <xdr:cNvPr id="221" name="テキスト ボックス 220"/>
        <xdr:cNvSpPr txBox="1"/>
      </xdr:nvSpPr>
      <xdr:spPr>
        <a:xfrm>
          <a:off x="1955800" y="136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132156</xdr:rowOff>
    </xdr:from>
    <xdr:to>
      <xdr:col>7</xdr:col>
      <xdr:colOff>31750</xdr:colOff>
      <xdr:row>81</xdr:row>
      <xdr:rowOff>62306</xdr:rowOff>
    </xdr:to>
    <xdr:sp macro="" textlink="">
      <xdr:nvSpPr>
        <xdr:cNvPr id="222" name="楕円 221"/>
        <xdr:cNvSpPr/>
      </xdr:nvSpPr>
      <xdr:spPr>
        <a:xfrm>
          <a:off x="1397000" y="1384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72483</xdr:rowOff>
    </xdr:from>
    <xdr:ext cx="762000" cy="259045"/>
    <xdr:sp macro="" textlink="">
      <xdr:nvSpPr>
        <xdr:cNvPr id="223" name="テキスト ボックス 222"/>
        <xdr:cNvSpPr txBox="1"/>
      </xdr:nvSpPr>
      <xdr:spPr>
        <a:xfrm>
          <a:off x="1066800" y="13617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の給与は、都内の民間企業の給与水準を反映する東京都人事委員会勧告を基にした東京都の給与改定に準じて、市議会の審議を経て条例で決定しており、引き続き東京都の給与改定に準拠し、給与改定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120650</xdr:rowOff>
    </xdr:to>
    <xdr:cxnSp macro="">
      <xdr:nvCxnSpPr>
        <xdr:cNvPr id="252" name="直線コネクタ 251"/>
        <xdr:cNvCxnSpPr/>
      </xdr:nvCxnSpPr>
      <xdr:spPr>
        <a:xfrm flipV="1">
          <a:off x="17018000" y="13981641"/>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3"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4" name="直線コネクタ 253"/>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85</xdr:row>
      <xdr:rowOff>112184</xdr:rowOff>
    </xdr:to>
    <xdr:cxnSp macro="">
      <xdr:nvCxnSpPr>
        <xdr:cNvPr id="257" name="直線コネクタ 256"/>
        <xdr:cNvCxnSpPr/>
      </xdr:nvCxnSpPr>
      <xdr:spPr>
        <a:xfrm>
          <a:off x="16179800" y="146854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8" name="給与水準   （国との比較）平均値テキスト"/>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86</xdr:row>
      <xdr:rowOff>61384</xdr:rowOff>
    </xdr:to>
    <xdr:cxnSp macro="">
      <xdr:nvCxnSpPr>
        <xdr:cNvPr id="260" name="直線コネクタ 259"/>
        <xdr:cNvCxnSpPr/>
      </xdr:nvCxnSpPr>
      <xdr:spPr>
        <a:xfrm flipV="1">
          <a:off x="15290800" y="1468543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1" name="フローチャート: 判断 260"/>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62" name="テキスト ボックス 261"/>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61384</xdr:rowOff>
    </xdr:to>
    <xdr:cxnSp macro="">
      <xdr:nvCxnSpPr>
        <xdr:cNvPr id="263" name="直線コネクタ 262"/>
        <xdr:cNvCxnSpPr/>
      </xdr:nvCxnSpPr>
      <xdr:spPr>
        <a:xfrm>
          <a:off x="14401800" y="14806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4" name="フローチャート: 判断 263"/>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65" name="テキスト ボックス 264"/>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61384</xdr:rowOff>
    </xdr:to>
    <xdr:cxnSp macro="">
      <xdr:nvCxnSpPr>
        <xdr:cNvPr id="266" name="直線コネクタ 265"/>
        <xdr:cNvCxnSpPr/>
      </xdr:nvCxnSpPr>
      <xdr:spPr>
        <a:xfrm>
          <a:off x="13512800" y="14806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51859</xdr:rowOff>
    </xdr:from>
    <xdr:to>
      <xdr:col>68</xdr:col>
      <xdr:colOff>203200</xdr:colOff>
      <xdr:row>84</xdr:row>
      <xdr:rowOff>153459</xdr:rowOff>
    </xdr:to>
    <xdr:sp macro="" textlink="">
      <xdr:nvSpPr>
        <xdr:cNvPr id="267" name="フローチャート: 判断 266"/>
        <xdr:cNvSpPr/>
      </xdr:nvSpPr>
      <xdr:spPr>
        <a:xfrm>
          <a:off x="143510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163636</xdr:rowOff>
    </xdr:from>
    <xdr:ext cx="762000" cy="259045"/>
    <xdr:sp macro="" textlink="">
      <xdr:nvSpPr>
        <xdr:cNvPr id="268" name="テキスト ボックス 267"/>
        <xdr:cNvSpPr txBox="1"/>
      </xdr:nvSpPr>
      <xdr:spPr>
        <a:xfrm>
          <a:off x="14020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70" name="テキスト ボックス 269"/>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76" name="楕円 275"/>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33461</xdr:rowOff>
    </xdr:from>
    <xdr:ext cx="762000" cy="259045"/>
    <xdr:sp macro="" textlink="">
      <xdr:nvSpPr>
        <xdr:cNvPr id="277" name="給与水準   （国との比較）該当値テキスト"/>
        <xdr:cNvSpPr txBox="1"/>
      </xdr:nvSpPr>
      <xdr:spPr>
        <a:xfrm>
          <a:off x="17106900" y="1460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78" name="楕円 277"/>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79" name="テキスト ボックス 278"/>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80" name="楕円 279"/>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81" name="テキスト ボックス 280"/>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2" name="楕円 281"/>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83" name="テキスト ボックス 282"/>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4" name="楕円 283"/>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85" name="テキスト ボックス 284"/>
        <xdr:cNvSpPr txBox="1"/>
      </xdr:nvSpPr>
      <xdr:spPr>
        <a:xfrm>
          <a:off x="13131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年度同様に類似団体、全国、東京都いずれの平均よりも下回っている。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年度に定員管理計画を策定し、スクラップアンドビルドの徹底や、スケールメリットを活かせるような人員体制の最適化を図りつつ、適宜現行定数の見直しを図っていくこととした。</a:t>
          </a:r>
        </a:p>
        <a:p>
          <a:r>
            <a:rPr kumimoji="1" lang="ja-JP" altLang="en-US" sz="1300">
              <a:latin typeface="ＭＳ Ｐゴシック" panose="020B0600070205080204" pitchFamily="50" charset="-128"/>
              <a:ea typeface="ＭＳ Ｐゴシック" panose="020B0600070205080204" pitchFamily="50" charset="-128"/>
            </a:rPr>
            <a:t>　今後も業務の効率化等の内部努力を行いながら、計画に基づいた職員定数の適正な管理に努めていく。 </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67</xdr:row>
      <xdr:rowOff>80010</xdr:rowOff>
    </xdr:to>
    <xdr:cxnSp macro="">
      <xdr:nvCxnSpPr>
        <xdr:cNvPr id="317" name="直線コネクタ 316"/>
        <xdr:cNvCxnSpPr/>
      </xdr:nvCxnSpPr>
      <xdr:spPr>
        <a:xfrm flipV="1">
          <a:off x="17018000" y="10122807"/>
          <a:ext cx="0" cy="14443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52087</xdr:rowOff>
    </xdr:from>
    <xdr:ext cx="762000" cy="259045"/>
    <xdr:sp macro="" textlink="">
      <xdr:nvSpPr>
        <xdr:cNvPr id="318" name="定員管理の状況最小値テキスト"/>
        <xdr:cNvSpPr txBox="1"/>
      </xdr:nvSpPr>
      <xdr:spPr>
        <a:xfrm>
          <a:off x="17106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80010</xdr:rowOff>
    </xdr:from>
    <xdr:to>
      <xdr:col>81</xdr:col>
      <xdr:colOff>133350</xdr:colOff>
      <xdr:row>67</xdr:row>
      <xdr:rowOff>80010</xdr:rowOff>
    </xdr:to>
    <xdr:cxnSp macro="">
      <xdr:nvCxnSpPr>
        <xdr:cNvPr id="319" name="直線コネクタ 318"/>
        <xdr:cNvCxnSpPr/>
      </xdr:nvCxnSpPr>
      <xdr:spPr>
        <a:xfrm>
          <a:off x="16929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20" name="定員管理の状況最大値テキスト"/>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21" name="直線コネクタ 320"/>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134801</xdr:rowOff>
    </xdr:from>
    <xdr:to>
      <xdr:col>81</xdr:col>
      <xdr:colOff>44450</xdr:colOff>
      <xdr:row>59</xdr:row>
      <xdr:rowOff>138249</xdr:rowOff>
    </xdr:to>
    <xdr:cxnSp macro="">
      <xdr:nvCxnSpPr>
        <xdr:cNvPr id="322" name="直線コネクタ 321"/>
        <xdr:cNvCxnSpPr/>
      </xdr:nvCxnSpPr>
      <xdr:spPr>
        <a:xfrm flipV="1">
          <a:off x="16179800" y="10250351"/>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95811</xdr:rowOff>
    </xdr:from>
    <xdr:ext cx="762000" cy="259045"/>
    <xdr:sp macro="" textlink="">
      <xdr:nvSpPr>
        <xdr:cNvPr id="323" name="定員管理の状況平均値テキスト"/>
        <xdr:cNvSpPr txBox="1"/>
      </xdr:nvSpPr>
      <xdr:spPr>
        <a:xfrm>
          <a:off x="17106900" y="105542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123734</xdr:rowOff>
    </xdr:from>
    <xdr:to>
      <xdr:col>81</xdr:col>
      <xdr:colOff>95250</xdr:colOff>
      <xdr:row>62</xdr:row>
      <xdr:rowOff>53884</xdr:rowOff>
    </xdr:to>
    <xdr:sp macro="" textlink="">
      <xdr:nvSpPr>
        <xdr:cNvPr id="324" name="フローチャート: 判断 323"/>
        <xdr:cNvSpPr/>
      </xdr:nvSpPr>
      <xdr:spPr>
        <a:xfrm>
          <a:off x="169672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131354</xdr:rowOff>
    </xdr:from>
    <xdr:to>
      <xdr:col>77</xdr:col>
      <xdr:colOff>44450</xdr:colOff>
      <xdr:row>59</xdr:row>
      <xdr:rowOff>138249</xdr:rowOff>
    </xdr:to>
    <xdr:cxnSp macro="">
      <xdr:nvCxnSpPr>
        <xdr:cNvPr id="325" name="直線コネクタ 324"/>
        <xdr:cNvCxnSpPr/>
      </xdr:nvCxnSpPr>
      <xdr:spPr>
        <a:xfrm>
          <a:off x="15290800" y="1024690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26" name="フローチャート: 判断 325"/>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42108</xdr:rowOff>
    </xdr:from>
    <xdr:ext cx="736600" cy="259045"/>
    <xdr:sp macro="" textlink="">
      <xdr:nvSpPr>
        <xdr:cNvPr id="327" name="テキスト ボックス 326"/>
        <xdr:cNvSpPr txBox="1"/>
      </xdr:nvSpPr>
      <xdr:spPr>
        <a:xfrm>
          <a:off x="15798800" y="1067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131354</xdr:rowOff>
    </xdr:from>
    <xdr:to>
      <xdr:col>72</xdr:col>
      <xdr:colOff>203200</xdr:colOff>
      <xdr:row>59</xdr:row>
      <xdr:rowOff>145143</xdr:rowOff>
    </xdr:to>
    <xdr:cxnSp macro="">
      <xdr:nvCxnSpPr>
        <xdr:cNvPr id="328" name="直線コネクタ 327"/>
        <xdr:cNvCxnSpPr/>
      </xdr:nvCxnSpPr>
      <xdr:spPr>
        <a:xfrm flipV="1">
          <a:off x="14401800" y="1024690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130628</xdr:rowOff>
    </xdr:from>
    <xdr:to>
      <xdr:col>73</xdr:col>
      <xdr:colOff>44450</xdr:colOff>
      <xdr:row>62</xdr:row>
      <xdr:rowOff>60778</xdr:rowOff>
    </xdr:to>
    <xdr:sp macro="" textlink="">
      <xdr:nvSpPr>
        <xdr:cNvPr id="329" name="フローチャート: 判断 328"/>
        <xdr:cNvSpPr/>
      </xdr:nvSpPr>
      <xdr:spPr>
        <a:xfrm>
          <a:off x="15240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45555</xdr:rowOff>
    </xdr:from>
    <xdr:ext cx="762000" cy="259045"/>
    <xdr:sp macro="" textlink="">
      <xdr:nvSpPr>
        <xdr:cNvPr id="330" name="テキスト ボックス 329"/>
        <xdr:cNvSpPr txBox="1"/>
      </xdr:nvSpPr>
      <xdr:spPr>
        <a:xfrm>
          <a:off x="14909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127907</xdr:rowOff>
    </xdr:from>
    <xdr:to>
      <xdr:col>68</xdr:col>
      <xdr:colOff>152400</xdr:colOff>
      <xdr:row>59</xdr:row>
      <xdr:rowOff>145143</xdr:rowOff>
    </xdr:to>
    <xdr:cxnSp macro="">
      <xdr:nvCxnSpPr>
        <xdr:cNvPr id="331" name="直線コネクタ 330"/>
        <xdr:cNvCxnSpPr/>
      </xdr:nvCxnSpPr>
      <xdr:spPr>
        <a:xfrm>
          <a:off x="13512800" y="102434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113393</xdr:rowOff>
    </xdr:from>
    <xdr:to>
      <xdr:col>68</xdr:col>
      <xdr:colOff>203200</xdr:colOff>
      <xdr:row>62</xdr:row>
      <xdr:rowOff>43543</xdr:rowOff>
    </xdr:to>
    <xdr:sp macro="" textlink="">
      <xdr:nvSpPr>
        <xdr:cNvPr id="332" name="フローチャート: 判断 331"/>
        <xdr:cNvSpPr/>
      </xdr:nvSpPr>
      <xdr:spPr>
        <a:xfrm>
          <a:off x="14351000" y="1057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28320</xdr:rowOff>
    </xdr:from>
    <xdr:ext cx="762000" cy="259045"/>
    <xdr:sp macro="" textlink="">
      <xdr:nvSpPr>
        <xdr:cNvPr id="333" name="テキスト ボックス 332"/>
        <xdr:cNvSpPr txBox="1"/>
      </xdr:nvSpPr>
      <xdr:spPr>
        <a:xfrm>
          <a:off x="14020800" y="1065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103051</xdr:rowOff>
    </xdr:from>
    <xdr:to>
      <xdr:col>64</xdr:col>
      <xdr:colOff>152400</xdr:colOff>
      <xdr:row>62</xdr:row>
      <xdr:rowOff>33201</xdr:rowOff>
    </xdr:to>
    <xdr:sp macro="" textlink="">
      <xdr:nvSpPr>
        <xdr:cNvPr id="334" name="フローチャート: 判断 333"/>
        <xdr:cNvSpPr/>
      </xdr:nvSpPr>
      <xdr:spPr>
        <a:xfrm>
          <a:off x="13462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17978</xdr:rowOff>
    </xdr:from>
    <xdr:ext cx="762000" cy="259045"/>
    <xdr:sp macro="" textlink="">
      <xdr:nvSpPr>
        <xdr:cNvPr id="335" name="テキスト ボックス 334"/>
        <xdr:cNvSpPr txBox="1"/>
      </xdr:nvSpPr>
      <xdr:spPr>
        <a:xfrm>
          <a:off x="13131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84001</xdr:rowOff>
    </xdr:from>
    <xdr:to>
      <xdr:col>81</xdr:col>
      <xdr:colOff>95250</xdr:colOff>
      <xdr:row>60</xdr:row>
      <xdr:rowOff>14151</xdr:rowOff>
    </xdr:to>
    <xdr:sp macro="" textlink="">
      <xdr:nvSpPr>
        <xdr:cNvPr id="341" name="楕円 340"/>
        <xdr:cNvSpPr/>
      </xdr:nvSpPr>
      <xdr:spPr>
        <a:xfrm>
          <a:off x="16967200" y="101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100528</xdr:rowOff>
    </xdr:from>
    <xdr:ext cx="762000" cy="259045"/>
    <xdr:sp macro="" textlink="">
      <xdr:nvSpPr>
        <xdr:cNvPr id="342" name="定員管理の状況該当値テキスト"/>
        <xdr:cNvSpPr txBox="1"/>
      </xdr:nvSpPr>
      <xdr:spPr>
        <a:xfrm>
          <a:off x="17106900" y="1004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87449</xdr:rowOff>
    </xdr:from>
    <xdr:to>
      <xdr:col>77</xdr:col>
      <xdr:colOff>95250</xdr:colOff>
      <xdr:row>60</xdr:row>
      <xdr:rowOff>17599</xdr:rowOff>
    </xdr:to>
    <xdr:sp macro="" textlink="">
      <xdr:nvSpPr>
        <xdr:cNvPr id="343" name="楕円 342"/>
        <xdr:cNvSpPr/>
      </xdr:nvSpPr>
      <xdr:spPr>
        <a:xfrm>
          <a:off x="161290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27776</xdr:rowOff>
    </xdr:from>
    <xdr:ext cx="736600" cy="259045"/>
    <xdr:sp macro="" textlink="">
      <xdr:nvSpPr>
        <xdr:cNvPr id="344" name="テキスト ボックス 343"/>
        <xdr:cNvSpPr txBox="1"/>
      </xdr:nvSpPr>
      <xdr:spPr>
        <a:xfrm>
          <a:off x="15798800" y="9971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80554</xdr:rowOff>
    </xdr:from>
    <xdr:to>
      <xdr:col>73</xdr:col>
      <xdr:colOff>44450</xdr:colOff>
      <xdr:row>60</xdr:row>
      <xdr:rowOff>10704</xdr:rowOff>
    </xdr:to>
    <xdr:sp macro="" textlink="">
      <xdr:nvSpPr>
        <xdr:cNvPr id="345" name="楕円 344"/>
        <xdr:cNvSpPr/>
      </xdr:nvSpPr>
      <xdr:spPr>
        <a:xfrm>
          <a:off x="15240000" y="1019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20881</xdr:rowOff>
    </xdr:from>
    <xdr:ext cx="762000" cy="259045"/>
    <xdr:sp macro="" textlink="">
      <xdr:nvSpPr>
        <xdr:cNvPr id="346" name="テキスト ボックス 345"/>
        <xdr:cNvSpPr txBox="1"/>
      </xdr:nvSpPr>
      <xdr:spPr>
        <a:xfrm>
          <a:off x="14909800" y="996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94343</xdr:rowOff>
    </xdr:from>
    <xdr:to>
      <xdr:col>68</xdr:col>
      <xdr:colOff>203200</xdr:colOff>
      <xdr:row>60</xdr:row>
      <xdr:rowOff>24493</xdr:rowOff>
    </xdr:to>
    <xdr:sp macro="" textlink="">
      <xdr:nvSpPr>
        <xdr:cNvPr id="347" name="楕円 346"/>
        <xdr:cNvSpPr/>
      </xdr:nvSpPr>
      <xdr:spPr>
        <a:xfrm>
          <a:off x="14351000" y="10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34670</xdr:rowOff>
    </xdr:from>
    <xdr:ext cx="762000" cy="259045"/>
    <xdr:sp macro="" textlink="">
      <xdr:nvSpPr>
        <xdr:cNvPr id="348" name="テキスト ボックス 347"/>
        <xdr:cNvSpPr txBox="1"/>
      </xdr:nvSpPr>
      <xdr:spPr>
        <a:xfrm>
          <a:off x="14020800" y="997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77107</xdr:rowOff>
    </xdr:from>
    <xdr:to>
      <xdr:col>64</xdr:col>
      <xdr:colOff>152400</xdr:colOff>
      <xdr:row>60</xdr:row>
      <xdr:rowOff>7257</xdr:rowOff>
    </xdr:to>
    <xdr:sp macro="" textlink="">
      <xdr:nvSpPr>
        <xdr:cNvPr id="349" name="楕円 348"/>
        <xdr:cNvSpPr/>
      </xdr:nvSpPr>
      <xdr:spPr>
        <a:xfrm>
          <a:off x="134620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17434</xdr:rowOff>
    </xdr:from>
    <xdr:ext cx="762000" cy="259045"/>
    <xdr:sp macro="" textlink="">
      <xdr:nvSpPr>
        <xdr:cNvPr id="350" name="テキスト ボックス 349"/>
        <xdr:cNvSpPr txBox="1"/>
      </xdr:nvSpPr>
      <xdr:spPr>
        <a:xfrm>
          <a:off x="13131800" y="996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ポイント増した。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年度は、「標準税収入額等」の減などにより、　前年比で増となった。</a:t>
          </a:r>
        </a:p>
        <a:p>
          <a:r>
            <a:rPr kumimoji="1" lang="ja-JP" altLang="en-US" sz="1300">
              <a:latin typeface="ＭＳ Ｐゴシック" panose="020B0600070205080204" pitchFamily="50" charset="-128"/>
              <a:ea typeface="ＭＳ Ｐゴシック" panose="020B0600070205080204" pitchFamily="50" charset="-128"/>
            </a:rPr>
            <a:t>　類似団体の平均は下回っているが、今後控えている前川公園整備事業費等の大規模事業の起債に伴い公債費の増が見込まれるため、地方債の発行については、慎重に検討し、引き続き実質公債費比率の水準を抑え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44</xdr:row>
      <xdr:rowOff>153609</xdr:rowOff>
    </xdr:to>
    <xdr:cxnSp macro="">
      <xdr:nvCxnSpPr>
        <xdr:cNvPr id="380" name="直線コネクタ 379"/>
        <xdr:cNvCxnSpPr/>
      </xdr:nvCxnSpPr>
      <xdr:spPr>
        <a:xfrm flipV="1">
          <a:off x="17018000" y="6192157"/>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125686</xdr:rowOff>
    </xdr:from>
    <xdr:ext cx="762000" cy="259045"/>
    <xdr:sp macro="" textlink="">
      <xdr:nvSpPr>
        <xdr:cNvPr id="381" name="公債費負担の状況最小値テキスト"/>
        <xdr:cNvSpPr txBox="1"/>
      </xdr:nvSpPr>
      <xdr:spPr>
        <a:xfrm>
          <a:off x="17106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153609</xdr:rowOff>
    </xdr:from>
    <xdr:to>
      <xdr:col>81</xdr:col>
      <xdr:colOff>133350</xdr:colOff>
      <xdr:row>44</xdr:row>
      <xdr:rowOff>153609</xdr:rowOff>
    </xdr:to>
    <xdr:cxnSp macro="">
      <xdr:nvCxnSpPr>
        <xdr:cNvPr id="382" name="直線コネクタ 381"/>
        <xdr:cNvCxnSpPr/>
      </xdr:nvCxnSpPr>
      <xdr:spPr>
        <a:xfrm>
          <a:off x="16929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macro="" textlink="">
      <xdr:nvSpPr>
        <xdr:cNvPr id="383" name="公債費負担の状況最大値テキスト"/>
        <xdr:cNvSpPr txBox="1"/>
      </xdr:nvSpPr>
      <xdr:spPr>
        <a:xfrm>
          <a:off x="17106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84" name="直線コネクタ 383"/>
        <xdr:cNvCxnSpPr/>
      </xdr:nvCxnSpPr>
      <xdr:spPr>
        <a:xfrm>
          <a:off x="16929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45659</xdr:rowOff>
    </xdr:from>
    <xdr:to>
      <xdr:col>81</xdr:col>
      <xdr:colOff>44450</xdr:colOff>
      <xdr:row>39</xdr:row>
      <xdr:rowOff>57150</xdr:rowOff>
    </xdr:to>
    <xdr:cxnSp macro="">
      <xdr:nvCxnSpPr>
        <xdr:cNvPr id="385" name="直線コネクタ 384"/>
        <xdr:cNvCxnSpPr/>
      </xdr:nvCxnSpPr>
      <xdr:spPr>
        <a:xfrm>
          <a:off x="16179800" y="67322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6" name="公債費負担の状況平均値テキスト"/>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7" name="フローチャート: 判断 386"/>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45659</xdr:rowOff>
    </xdr:from>
    <xdr:to>
      <xdr:col>77</xdr:col>
      <xdr:colOff>44450</xdr:colOff>
      <xdr:row>39</xdr:row>
      <xdr:rowOff>91622</xdr:rowOff>
    </xdr:to>
    <xdr:cxnSp macro="">
      <xdr:nvCxnSpPr>
        <xdr:cNvPr id="388" name="直線コネクタ 387"/>
        <xdr:cNvCxnSpPr/>
      </xdr:nvCxnSpPr>
      <xdr:spPr>
        <a:xfrm flipV="1">
          <a:off x="15290800" y="6732209"/>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121255</xdr:rowOff>
    </xdr:from>
    <xdr:to>
      <xdr:col>77</xdr:col>
      <xdr:colOff>95250</xdr:colOff>
      <xdr:row>40</xdr:row>
      <xdr:rowOff>51405</xdr:rowOff>
    </xdr:to>
    <xdr:sp macro="" textlink="">
      <xdr:nvSpPr>
        <xdr:cNvPr id="389" name="フローチャート: 判断 388"/>
        <xdr:cNvSpPr/>
      </xdr:nvSpPr>
      <xdr:spPr>
        <a:xfrm>
          <a:off x="16129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36182</xdr:rowOff>
    </xdr:from>
    <xdr:ext cx="736600" cy="259045"/>
    <xdr:sp macro="" textlink="">
      <xdr:nvSpPr>
        <xdr:cNvPr id="390" name="テキスト ボックス 389"/>
        <xdr:cNvSpPr txBox="1"/>
      </xdr:nvSpPr>
      <xdr:spPr>
        <a:xfrm>
          <a:off x="15798800" y="6894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91622</xdr:rowOff>
    </xdr:from>
    <xdr:to>
      <xdr:col>72</xdr:col>
      <xdr:colOff>203200</xdr:colOff>
      <xdr:row>40</xdr:row>
      <xdr:rowOff>605</xdr:rowOff>
    </xdr:to>
    <xdr:cxnSp macro="">
      <xdr:nvCxnSpPr>
        <xdr:cNvPr id="391" name="直線コネクタ 390"/>
        <xdr:cNvCxnSpPr/>
      </xdr:nvCxnSpPr>
      <xdr:spPr>
        <a:xfrm flipV="1">
          <a:off x="14401800" y="677817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41728</xdr:rowOff>
    </xdr:from>
    <xdr:to>
      <xdr:col>73</xdr:col>
      <xdr:colOff>44450</xdr:colOff>
      <xdr:row>40</xdr:row>
      <xdr:rowOff>143328</xdr:rowOff>
    </xdr:to>
    <xdr:sp macro="" textlink="">
      <xdr:nvSpPr>
        <xdr:cNvPr id="392" name="フローチャート: 判断 391"/>
        <xdr:cNvSpPr/>
      </xdr:nvSpPr>
      <xdr:spPr>
        <a:xfrm>
          <a:off x="15240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128105</xdr:rowOff>
    </xdr:from>
    <xdr:ext cx="762000" cy="259045"/>
    <xdr:sp macro="" textlink="">
      <xdr:nvSpPr>
        <xdr:cNvPr id="393" name="テキスト ボックス 392"/>
        <xdr:cNvSpPr txBox="1"/>
      </xdr:nvSpPr>
      <xdr:spPr>
        <a:xfrm>
          <a:off x="14909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605</xdr:rowOff>
    </xdr:from>
    <xdr:to>
      <xdr:col>68</xdr:col>
      <xdr:colOff>152400</xdr:colOff>
      <xdr:row>41</xdr:row>
      <xdr:rowOff>1512</xdr:rowOff>
    </xdr:to>
    <xdr:cxnSp macro="">
      <xdr:nvCxnSpPr>
        <xdr:cNvPr id="394" name="直線コネクタ 393"/>
        <xdr:cNvCxnSpPr/>
      </xdr:nvCxnSpPr>
      <xdr:spPr>
        <a:xfrm flipV="1">
          <a:off x="13512800" y="6858605"/>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397" name="フローチャート: 判断 396"/>
        <xdr:cNvSpPr/>
      </xdr:nvSpPr>
      <xdr:spPr>
        <a:xfrm>
          <a:off x="13462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50999</xdr:rowOff>
    </xdr:from>
    <xdr:ext cx="762000" cy="259045"/>
    <xdr:sp macro="" textlink="">
      <xdr:nvSpPr>
        <xdr:cNvPr id="398" name="テキスト ボックス 397"/>
        <xdr:cNvSpPr txBox="1"/>
      </xdr:nvSpPr>
      <xdr:spPr>
        <a:xfrm>
          <a:off x="13131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4" name="楕円 403"/>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5" name="公債費負担の状況該当値テキスト"/>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166309</xdr:rowOff>
    </xdr:from>
    <xdr:to>
      <xdr:col>77</xdr:col>
      <xdr:colOff>95250</xdr:colOff>
      <xdr:row>39</xdr:row>
      <xdr:rowOff>96459</xdr:rowOff>
    </xdr:to>
    <xdr:sp macro="" textlink="">
      <xdr:nvSpPr>
        <xdr:cNvPr id="406" name="楕円 405"/>
        <xdr:cNvSpPr/>
      </xdr:nvSpPr>
      <xdr:spPr>
        <a:xfrm>
          <a:off x="16129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106636</xdr:rowOff>
    </xdr:from>
    <xdr:ext cx="736600" cy="259045"/>
    <xdr:sp macro="" textlink="">
      <xdr:nvSpPr>
        <xdr:cNvPr id="407" name="テキスト ボックス 406"/>
        <xdr:cNvSpPr txBox="1"/>
      </xdr:nvSpPr>
      <xdr:spPr>
        <a:xfrm>
          <a:off x="15798800" y="645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40822</xdr:rowOff>
    </xdr:from>
    <xdr:to>
      <xdr:col>73</xdr:col>
      <xdr:colOff>44450</xdr:colOff>
      <xdr:row>39</xdr:row>
      <xdr:rowOff>142422</xdr:rowOff>
    </xdr:to>
    <xdr:sp macro="" textlink="">
      <xdr:nvSpPr>
        <xdr:cNvPr id="408" name="楕円 407"/>
        <xdr:cNvSpPr/>
      </xdr:nvSpPr>
      <xdr:spPr>
        <a:xfrm>
          <a:off x="15240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152599</xdr:rowOff>
    </xdr:from>
    <xdr:ext cx="762000" cy="259045"/>
    <xdr:sp macro="" textlink="">
      <xdr:nvSpPr>
        <xdr:cNvPr id="409" name="テキスト ボックス 408"/>
        <xdr:cNvSpPr txBox="1"/>
      </xdr:nvSpPr>
      <xdr:spPr>
        <a:xfrm>
          <a:off x="14909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121255</xdr:rowOff>
    </xdr:from>
    <xdr:to>
      <xdr:col>68</xdr:col>
      <xdr:colOff>203200</xdr:colOff>
      <xdr:row>40</xdr:row>
      <xdr:rowOff>51405</xdr:rowOff>
    </xdr:to>
    <xdr:sp macro="" textlink="">
      <xdr:nvSpPr>
        <xdr:cNvPr id="410" name="楕円 409"/>
        <xdr:cNvSpPr/>
      </xdr:nvSpPr>
      <xdr:spPr>
        <a:xfrm>
          <a:off x="14351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61582</xdr:rowOff>
    </xdr:from>
    <xdr:ext cx="762000" cy="259045"/>
    <xdr:sp macro="" textlink="">
      <xdr:nvSpPr>
        <xdr:cNvPr id="411" name="テキスト ボックス 410"/>
        <xdr:cNvSpPr txBox="1"/>
      </xdr:nvSpPr>
      <xdr:spPr>
        <a:xfrm>
          <a:off x="14020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122162</xdr:rowOff>
    </xdr:from>
    <xdr:to>
      <xdr:col>64</xdr:col>
      <xdr:colOff>152400</xdr:colOff>
      <xdr:row>41</xdr:row>
      <xdr:rowOff>52312</xdr:rowOff>
    </xdr:to>
    <xdr:sp macro="" textlink="">
      <xdr:nvSpPr>
        <xdr:cNvPr id="412" name="楕円 411"/>
        <xdr:cNvSpPr/>
      </xdr:nvSpPr>
      <xdr:spPr>
        <a:xfrm>
          <a:off x="13462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37089</xdr:rowOff>
    </xdr:from>
    <xdr:ext cx="762000" cy="259045"/>
    <xdr:sp macro="" textlink="">
      <xdr:nvSpPr>
        <xdr:cNvPr id="413" name="テキスト ボックス 412"/>
        <xdr:cNvSpPr txBox="1"/>
      </xdr:nvSpPr>
      <xdr:spPr>
        <a:xfrm>
          <a:off x="131318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年度に引き続き改善傾向にあり、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ポイント減した。</a:t>
          </a:r>
        </a:p>
        <a:p>
          <a:r>
            <a:rPr kumimoji="1" lang="ja-JP" altLang="en-US" sz="1300">
              <a:latin typeface="ＭＳ Ｐゴシック" panose="020B0600070205080204" pitchFamily="50" charset="-128"/>
              <a:ea typeface="ＭＳ Ｐゴシック" panose="020B0600070205080204" pitchFamily="50" charset="-128"/>
            </a:rPr>
            <a:t>　類似団体平均についても</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ポイントの減となっている。</a:t>
          </a:r>
        </a:p>
        <a:p>
          <a:r>
            <a:rPr kumimoji="1" lang="ja-JP" altLang="en-US" sz="1300">
              <a:latin typeface="ＭＳ Ｐゴシック" panose="020B0600070205080204" pitchFamily="50" charset="-128"/>
              <a:ea typeface="ＭＳ Ｐゴシック" panose="020B0600070205080204" pitchFamily="50" charset="-128"/>
            </a:rPr>
            <a:t>　地方債の現在高や債務負担行為に基づく支出予定額等の減により将来負担額が減少し、分子が減になったことに加え、標準財政規模の増等により分母が増になったことによるものである。</a:t>
          </a:r>
        </a:p>
        <a:p>
          <a:r>
            <a:rPr kumimoji="1" lang="ja-JP" altLang="en-US" sz="1300">
              <a:latin typeface="ＭＳ Ｐゴシック" panose="020B0600070205080204" pitchFamily="50" charset="-128"/>
              <a:ea typeface="ＭＳ Ｐゴシック" panose="020B0600070205080204" pitchFamily="50" charset="-128"/>
            </a:rPr>
            <a:t>　指数については、平成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年度から継続的に改善傾向にある。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113211</xdr:rowOff>
    </xdr:to>
    <xdr:cxnSp macro="">
      <xdr:nvCxnSpPr>
        <xdr:cNvPr id="444" name="直線コネクタ 443"/>
        <xdr:cNvCxnSpPr/>
      </xdr:nvCxnSpPr>
      <xdr:spPr>
        <a:xfrm flipV="1">
          <a:off x="17018000" y="2313214"/>
          <a:ext cx="0" cy="157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85288</xdr:rowOff>
    </xdr:from>
    <xdr:ext cx="762000" cy="259045"/>
    <xdr:sp macro="" textlink="">
      <xdr:nvSpPr>
        <xdr:cNvPr id="445" name="将来負担の状況最小値テキスト"/>
        <xdr:cNvSpPr txBox="1"/>
      </xdr:nvSpPr>
      <xdr:spPr>
        <a:xfrm>
          <a:off x="17106900" y="3857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113211</xdr:rowOff>
    </xdr:from>
    <xdr:to>
      <xdr:col>81</xdr:col>
      <xdr:colOff>133350</xdr:colOff>
      <xdr:row>22</xdr:row>
      <xdr:rowOff>113211</xdr:rowOff>
    </xdr:to>
    <xdr:cxnSp macro="">
      <xdr:nvCxnSpPr>
        <xdr:cNvPr id="446" name="直線コネクタ 445"/>
        <xdr:cNvCxnSpPr/>
      </xdr:nvCxnSpPr>
      <xdr:spPr>
        <a:xfrm>
          <a:off x="16929100" y="3885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87812</xdr:rowOff>
    </xdr:from>
    <xdr:to>
      <xdr:col>72</xdr:col>
      <xdr:colOff>203200</xdr:colOff>
      <xdr:row>13</xdr:row>
      <xdr:rowOff>89535</xdr:rowOff>
    </xdr:to>
    <xdr:cxnSp macro="">
      <xdr:nvCxnSpPr>
        <xdr:cNvPr id="449" name="直線コネクタ 448"/>
        <xdr:cNvCxnSpPr/>
      </xdr:nvCxnSpPr>
      <xdr:spPr>
        <a:xfrm flipV="1">
          <a:off x="14401800" y="2316662"/>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91820</xdr:rowOff>
    </xdr:from>
    <xdr:ext cx="762000" cy="259045"/>
    <xdr:sp macro="" textlink="">
      <xdr:nvSpPr>
        <xdr:cNvPr id="450" name="将来負担の状況平均値テキスト"/>
        <xdr:cNvSpPr txBox="1"/>
      </xdr:nvSpPr>
      <xdr:spPr>
        <a:xfrm>
          <a:off x="17106900" y="2320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119743</xdr:rowOff>
    </xdr:from>
    <xdr:to>
      <xdr:col>81</xdr:col>
      <xdr:colOff>95250</xdr:colOff>
      <xdr:row>14</xdr:row>
      <xdr:rowOff>49893</xdr:rowOff>
    </xdr:to>
    <xdr:sp macro="" textlink="">
      <xdr:nvSpPr>
        <xdr:cNvPr id="451" name="フローチャート: 判断 450"/>
        <xdr:cNvSpPr/>
      </xdr:nvSpPr>
      <xdr:spPr>
        <a:xfrm>
          <a:off x="169672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13</xdr:row>
      <xdr:rowOff>89535</xdr:rowOff>
    </xdr:from>
    <xdr:to>
      <xdr:col>68</xdr:col>
      <xdr:colOff>152400</xdr:colOff>
      <xdr:row>14</xdr:row>
      <xdr:rowOff>16329</xdr:rowOff>
    </xdr:to>
    <xdr:cxnSp macro="">
      <xdr:nvCxnSpPr>
        <xdr:cNvPr id="452" name="直線コネクタ 451"/>
        <xdr:cNvCxnSpPr/>
      </xdr:nvCxnSpPr>
      <xdr:spPr>
        <a:xfrm flipV="1">
          <a:off x="13512800" y="2318385"/>
          <a:ext cx="889000" cy="9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155938</xdr:rowOff>
    </xdr:from>
    <xdr:to>
      <xdr:col>77</xdr:col>
      <xdr:colOff>95250</xdr:colOff>
      <xdr:row>14</xdr:row>
      <xdr:rowOff>86088</xdr:rowOff>
    </xdr:to>
    <xdr:sp macro="" textlink="">
      <xdr:nvSpPr>
        <xdr:cNvPr id="453" name="フローチャート: 判断 452"/>
        <xdr:cNvSpPr/>
      </xdr:nvSpPr>
      <xdr:spPr>
        <a:xfrm>
          <a:off x="16129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96265</xdr:rowOff>
    </xdr:from>
    <xdr:ext cx="736600" cy="259045"/>
    <xdr:sp macro="" textlink="">
      <xdr:nvSpPr>
        <xdr:cNvPr id="454" name="テキスト ボックス 453"/>
        <xdr:cNvSpPr txBox="1"/>
      </xdr:nvSpPr>
      <xdr:spPr>
        <a:xfrm>
          <a:off x="15798800" y="215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126637</xdr:rowOff>
    </xdr:from>
    <xdr:to>
      <xdr:col>73</xdr:col>
      <xdr:colOff>44450</xdr:colOff>
      <xdr:row>14</xdr:row>
      <xdr:rowOff>56787</xdr:rowOff>
    </xdr:to>
    <xdr:sp macro="" textlink="">
      <xdr:nvSpPr>
        <xdr:cNvPr id="455" name="フローチャート: 判断 454"/>
        <xdr:cNvSpPr/>
      </xdr:nvSpPr>
      <xdr:spPr>
        <a:xfrm>
          <a:off x="15240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41564</xdr:rowOff>
    </xdr:from>
    <xdr:ext cx="762000" cy="259045"/>
    <xdr:sp macro="" textlink="">
      <xdr:nvSpPr>
        <xdr:cNvPr id="456" name="テキスト ボックス 455"/>
        <xdr:cNvSpPr txBox="1"/>
      </xdr:nvSpPr>
      <xdr:spPr>
        <a:xfrm>
          <a:off x="14909800" y="2441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119743</xdr:rowOff>
    </xdr:from>
    <xdr:to>
      <xdr:col>68</xdr:col>
      <xdr:colOff>203200</xdr:colOff>
      <xdr:row>14</xdr:row>
      <xdr:rowOff>49893</xdr:rowOff>
    </xdr:to>
    <xdr:sp macro="" textlink="">
      <xdr:nvSpPr>
        <xdr:cNvPr id="457" name="フローチャート: 判断 456"/>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34670</xdr:rowOff>
    </xdr:from>
    <xdr:ext cx="762000" cy="259045"/>
    <xdr:sp macro="" textlink="">
      <xdr:nvSpPr>
        <xdr:cNvPr id="458" name="テキスト ボックス 457"/>
        <xdr:cNvSpPr txBox="1"/>
      </xdr:nvSpPr>
      <xdr:spPr>
        <a:xfrm>
          <a:off x="14020800" y="2434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72390</xdr:rowOff>
    </xdr:from>
    <xdr:to>
      <xdr:col>64</xdr:col>
      <xdr:colOff>152400</xdr:colOff>
      <xdr:row>15</xdr:row>
      <xdr:rowOff>2540</xdr:rowOff>
    </xdr:to>
    <xdr:sp macro="" textlink="">
      <xdr:nvSpPr>
        <xdr:cNvPr id="459" name="フローチャート: 判断 458"/>
        <xdr:cNvSpPr/>
      </xdr:nvSpPr>
      <xdr:spPr>
        <a:xfrm>
          <a:off x="13462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158767</xdr:rowOff>
    </xdr:from>
    <xdr:ext cx="762000" cy="259045"/>
    <xdr:sp macro="" textlink="">
      <xdr:nvSpPr>
        <xdr:cNvPr id="460" name="テキスト ボックス 459"/>
        <xdr:cNvSpPr txBox="1"/>
      </xdr:nvSpPr>
      <xdr:spPr>
        <a:xfrm>
          <a:off x="13131800" y="255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37012</xdr:rowOff>
    </xdr:from>
    <xdr:to>
      <xdr:col>73</xdr:col>
      <xdr:colOff>44450</xdr:colOff>
      <xdr:row>13</xdr:row>
      <xdr:rowOff>138612</xdr:rowOff>
    </xdr:to>
    <xdr:sp macro="" textlink="">
      <xdr:nvSpPr>
        <xdr:cNvPr id="466" name="楕円 465"/>
        <xdr:cNvSpPr/>
      </xdr:nvSpPr>
      <xdr:spPr>
        <a:xfrm>
          <a:off x="15240000" y="22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148789</xdr:rowOff>
    </xdr:from>
    <xdr:ext cx="762000" cy="259045"/>
    <xdr:sp macro="" textlink="">
      <xdr:nvSpPr>
        <xdr:cNvPr id="467" name="テキスト ボックス 466"/>
        <xdr:cNvSpPr txBox="1"/>
      </xdr:nvSpPr>
      <xdr:spPr>
        <a:xfrm>
          <a:off x="14909800" y="2034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38735</xdr:rowOff>
    </xdr:from>
    <xdr:to>
      <xdr:col>68</xdr:col>
      <xdr:colOff>203200</xdr:colOff>
      <xdr:row>13</xdr:row>
      <xdr:rowOff>140335</xdr:rowOff>
    </xdr:to>
    <xdr:sp macro="" textlink="">
      <xdr:nvSpPr>
        <xdr:cNvPr id="468" name="楕円 467"/>
        <xdr:cNvSpPr/>
      </xdr:nvSpPr>
      <xdr:spPr>
        <a:xfrm>
          <a:off x="14351000" y="226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150512</xdr:rowOff>
    </xdr:from>
    <xdr:ext cx="762000" cy="259045"/>
    <xdr:sp macro="" textlink="">
      <xdr:nvSpPr>
        <xdr:cNvPr id="469" name="テキスト ボックス 468"/>
        <xdr:cNvSpPr txBox="1"/>
      </xdr:nvSpPr>
      <xdr:spPr>
        <a:xfrm>
          <a:off x="14020800" y="2036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136979</xdr:rowOff>
    </xdr:from>
    <xdr:to>
      <xdr:col>64</xdr:col>
      <xdr:colOff>152400</xdr:colOff>
      <xdr:row>14</xdr:row>
      <xdr:rowOff>67129</xdr:rowOff>
    </xdr:to>
    <xdr:sp macro="" textlink="">
      <xdr:nvSpPr>
        <xdr:cNvPr id="470" name="楕円 469"/>
        <xdr:cNvSpPr/>
      </xdr:nvSpPr>
      <xdr:spPr>
        <a:xfrm>
          <a:off x="13462000" y="236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77306</xdr:rowOff>
    </xdr:from>
    <xdr:ext cx="762000" cy="259045"/>
    <xdr:sp macro="" textlink="">
      <xdr:nvSpPr>
        <xdr:cNvPr id="471" name="テキスト ボックス 470"/>
        <xdr:cNvSpPr txBox="1"/>
      </xdr:nvSpPr>
      <xdr:spPr>
        <a:xfrm>
          <a:off x="13131800" y="213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129540</xdr:colOff>
      <xdr:row>26</xdr:row>
      <xdr:rowOff>76200</xdr:rowOff>
    </xdr:from>
    <xdr:ext cx="9099176" cy="425758"/>
    <xdr:sp macro="" textlink="">
      <xdr:nvSpPr>
        <xdr:cNvPr id="477" name="テキスト ボックス 476">
          <a:extLst>
            <a:ext uri="{FF2B5EF4-FFF2-40B4-BE49-F238E27FC236}">
              <a16:creationId xmlns:a16="http://schemas.microsoft.com/office/drawing/2014/main" id="{B7833EC5-7802-49C9-93AF-5F55205E114C}"/>
            </a:ext>
          </a:extLst>
        </xdr:cNvPr>
        <xdr:cNvSpPr txBox="1"/>
      </xdr:nvSpPr>
      <xdr:spPr>
        <a:xfrm>
          <a:off x="701040" y="4434840"/>
          <a:ext cx="9099176" cy="425758"/>
        </a:xfrm>
        <a:prstGeom prst="rect">
          <a:avLst/>
        </a:prstGeom>
        <a:noFill/>
        <a:ln>
          <a:noFill/>
        </a:ln>
        <a:effectLst/>
      </xdr:spPr>
      <xdr:txBody>
        <a:bodyPr vertOverflow="clip" horzOverflow="clip" vert="horz"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151,695
148,687
17.14
70,827,132
67,350,236
3,306,954
31,643,530
39,940,806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類似団体、全国、東京都いずれの平均よりも下回っている。</a:t>
          </a:r>
        </a:p>
        <a:p>
          <a:r>
            <a:rPr kumimoji="1" lang="ja-JP" altLang="en-US" sz="1300">
              <a:latin typeface="ＭＳ Ｐゴシック" panose="020B0600070205080204" pitchFamily="50" charset="-128"/>
              <a:ea typeface="ＭＳ Ｐゴシック" panose="020B0600070205080204" pitchFamily="50" charset="-128"/>
            </a:rPr>
            <a:t>　引き続き、適正な定員管理により人件費の抑制に努めていく。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104140</xdr:rowOff>
    </xdr:to>
    <xdr:cxnSp macro="">
      <xdr:nvCxnSpPr>
        <xdr:cNvPr id="61" name="直線コネクタ 60"/>
        <xdr:cNvCxnSpPr/>
      </xdr:nvCxnSpPr>
      <xdr:spPr>
        <a:xfrm flipV="1">
          <a:off x="4826000" y="580390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36</xdr:row>
      <xdr:rowOff>81280</xdr:rowOff>
    </xdr:to>
    <xdr:cxnSp macro="">
      <xdr:nvCxnSpPr>
        <xdr:cNvPr id="66" name="直線コネクタ 65"/>
        <xdr:cNvCxnSpPr/>
      </xdr:nvCxnSpPr>
      <xdr:spPr>
        <a:xfrm flipV="1">
          <a:off x="3987800" y="61163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147337</xdr:rowOff>
    </xdr:from>
    <xdr:ext cx="762000" cy="259045"/>
    <xdr:sp macro="" textlink="">
      <xdr:nvSpPr>
        <xdr:cNvPr id="67" name="人件費平均値テキスト"/>
        <xdr:cNvSpPr txBox="1"/>
      </xdr:nvSpPr>
      <xdr:spPr>
        <a:xfrm>
          <a:off x="4914900" y="631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36</xdr:row>
      <xdr:rowOff>119380</xdr:rowOff>
    </xdr:to>
    <xdr:cxnSp macro="">
      <xdr:nvCxnSpPr>
        <xdr:cNvPr id="69" name="直線コネクタ 68"/>
        <xdr:cNvCxnSpPr/>
      </xdr:nvCxnSpPr>
      <xdr:spPr>
        <a:xfrm flipV="1">
          <a:off x="3098800" y="6253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102870</xdr:rowOff>
    </xdr:from>
    <xdr:to>
      <xdr:col>20</xdr:col>
      <xdr:colOff>38100</xdr:colOff>
      <xdr:row>38</xdr:row>
      <xdr:rowOff>33020</xdr:rowOff>
    </xdr:to>
    <xdr:sp macro="" textlink="">
      <xdr:nvSpPr>
        <xdr:cNvPr id="70" name="フローチャート: 判断 69"/>
        <xdr:cNvSpPr/>
      </xdr:nvSpPr>
      <xdr:spPr>
        <a:xfrm>
          <a:off x="3937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17797</xdr:rowOff>
    </xdr:from>
    <xdr:ext cx="736600" cy="259045"/>
    <xdr:sp macro="" textlink="">
      <xdr:nvSpPr>
        <xdr:cNvPr id="71" name="テキスト ボックス 70"/>
        <xdr:cNvSpPr txBox="1"/>
      </xdr:nvSpPr>
      <xdr:spPr>
        <a:xfrm>
          <a:off x="3606800" y="653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111760</xdr:rowOff>
    </xdr:from>
    <xdr:to>
      <xdr:col>15</xdr:col>
      <xdr:colOff>98425</xdr:colOff>
      <xdr:row>36</xdr:row>
      <xdr:rowOff>119380</xdr:rowOff>
    </xdr:to>
    <xdr:cxnSp macro="">
      <xdr:nvCxnSpPr>
        <xdr:cNvPr id="72" name="直線コネクタ 71"/>
        <xdr:cNvCxnSpPr/>
      </xdr:nvCxnSpPr>
      <xdr:spPr>
        <a:xfrm>
          <a:off x="2209800" y="62839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36</xdr:row>
      <xdr:rowOff>111760</xdr:rowOff>
    </xdr:to>
    <xdr:cxnSp macro="">
      <xdr:nvCxnSpPr>
        <xdr:cNvPr id="75" name="直線コネクタ 74"/>
        <xdr:cNvCxnSpPr/>
      </xdr:nvCxnSpPr>
      <xdr:spPr>
        <a:xfrm>
          <a:off x="1320800" y="6261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7" name="テキスト ボックス 76"/>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64770</xdr:rowOff>
    </xdr:from>
    <xdr:to>
      <xdr:col>24</xdr:col>
      <xdr:colOff>76200</xdr:colOff>
      <xdr:row>35</xdr:row>
      <xdr:rowOff>166370</xdr:rowOff>
    </xdr:to>
    <xdr:sp macro="" textlink="">
      <xdr:nvSpPr>
        <xdr:cNvPr id="85" name="楕円 84"/>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81297</xdr:rowOff>
    </xdr:from>
    <xdr:ext cx="762000" cy="259045"/>
    <xdr:sp macro="" textlink="">
      <xdr:nvSpPr>
        <xdr:cNvPr id="86" name="人件費該当値テキスト"/>
        <xdr:cNvSpPr txBox="1"/>
      </xdr:nvSpPr>
      <xdr:spPr>
        <a:xfrm>
          <a:off x="4914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7" name="楕円 86"/>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88" name="テキスト ボックス 87"/>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68580</xdr:rowOff>
    </xdr:from>
    <xdr:to>
      <xdr:col>15</xdr:col>
      <xdr:colOff>149225</xdr:colOff>
      <xdr:row>36</xdr:row>
      <xdr:rowOff>170180</xdr:rowOff>
    </xdr:to>
    <xdr:sp macro="" textlink="">
      <xdr:nvSpPr>
        <xdr:cNvPr id="89" name="楕円 88"/>
        <xdr:cNvSpPr/>
      </xdr:nvSpPr>
      <xdr:spPr>
        <a:xfrm>
          <a:off x="3048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8907</xdr:rowOff>
    </xdr:from>
    <xdr:ext cx="762000" cy="259045"/>
    <xdr:sp macro="" textlink="">
      <xdr:nvSpPr>
        <xdr:cNvPr id="90" name="テキスト ボックス 89"/>
        <xdr:cNvSpPr txBox="1"/>
      </xdr:nvSpPr>
      <xdr:spPr>
        <a:xfrm>
          <a:off x="2717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60960</xdr:rowOff>
    </xdr:from>
    <xdr:to>
      <xdr:col>11</xdr:col>
      <xdr:colOff>60325</xdr:colOff>
      <xdr:row>36</xdr:row>
      <xdr:rowOff>162560</xdr:rowOff>
    </xdr:to>
    <xdr:sp macro="" textlink="">
      <xdr:nvSpPr>
        <xdr:cNvPr id="91" name="楕円 90"/>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92" name="テキスト ボックス 91"/>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94" name="テキスト ボックス 93"/>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ポイント減した。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年度に引き続き、類似団体・東京都平均は下回ったものの、全国平均よりは高い数値となっている。</a:t>
          </a:r>
        </a:p>
        <a:p>
          <a:r>
            <a:rPr kumimoji="1" lang="ja-JP" altLang="en-US" sz="1300">
              <a:latin typeface="ＭＳ Ｐゴシック" panose="020B0600070205080204" pitchFamily="50" charset="-128"/>
              <a:ea typeface="ＭＳ Ｐゴシック" panose="020B0600070205080204" pitchFamily="50" charset="-128"/>
            </a:rPr>
            <a:t>　ポイントは減少したが、今後も継続して情報化推進事業費などのデジタル化に伴う物件費の増が見込まれるため、事業の更なる適正化を図っていく。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69850</xdr:rowOff>
    </xdr:to>
    <xdr:cxnSp macro="">
      <xdr:nvCxnSpPr>
        <xdr:cNvPr id="122" name="直線コネクタ 121"/>
        <xdr:cNvCxnSpPr/>
      </xdr:nvCxnSpPr>
      <xdr:spPr>
        <a:xfrm flipV="1">
          <a:off x="16510000" y="2230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3"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4" name="直線コネクタ 123"/>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5" name="物件費最大値テキスト"/>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6" name="直線コネクタ 125"/>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xdr:rowOff>
    </xdr:from>
    <xdr:to>
      <xdr:col>82</xdr:col>
      <xdr:colOff>107950</xdr:colOff>
      <xdr:row>16</xdr:row>
      <xdr:rowOff>35560</xdr:rowOff>
    </xdr:to>
    <xdr:cxnSp macro="">
      <xdr:nvCxnSpPr>
        <xdr:cNvPr id="127" name="直線コネクタ 126"/>
        <xdr:cNvCxnSpPr/>
      </xdr:nvCxnSpPr>
      <xdr:spPr>
        <a:xfrm flipV="1">
          <a:off x="15671800" y="27482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143527</xdr:rowOff>
    </xdr:from>
    <xdr:ext cx="762000" cy="259045"/>
    <xdr:sp macro="" textlink="">
      <xdr:nvSpPr>
        <xdr:cNvPr id="128" name="物件費平均値テキスト"/>
        <xdr:cNvSpPr txBox="1"/>
      </xdr:nvSpPr>
      <xdr:spPr>
        <a:xfrm>
          <a:off x="16598900" y="271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29" name="フローチャート: 判断 128"/>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16</xdr:row>
      <xdr:rowOff>35560</xdr:rowOff>
    </xdr:to>
    <xdr:cxnSp macro="">
      <xdr:nvCxnSpPr>
        <xdr:cNvPr id="130" name="直線コネクタ 129"/>
        <xdr:cNvCxnSpPr/>
      </xdr:nvCxnSpPr>
      <xdr:spPr>
        <a:xfrm>
          <a:off x="14782800" y="2710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xdr:rowOff>
    </xdr:from>
    <xdr:to>
      <xdr:col>78</xdr:col>
      <xdr:colOff>120650</xdr:colOff>
      <xdr:row>16</xdr:row>
      <xdr:rowOff>109220</xdr:rowOff>
    </xdr:to>
    <xdr:sp macro="" textlink="">
      <xdr:nvSpPr>
        <xdr:cNvPr id="131" name="フローチャート: 判断 130"/>
        <xdr:cNvSpPr/>
      </xdr:nvSpPr>
      <xdr:spPr>
        <a:xfrm>
          <a:off x="15621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93997</xdr:rowOff>
    </xdr:from>
    <xdr:ext cx="736600" cy="259045"/>
    <xdr:sp macro="" textlink="">
      <xdr:nvSpPr>
        <xdr:cNvPr id="132" name="テキスト ボックス 131"/>
        <xdr:cNvSpPr txBox="1"/>
      </xdr:nvSpPr>
      <xdr:spPr>
        <a:xfrm>
          <a:off x="15290800" y="283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85090</xdr:rowOff>
    </xdr:from>
    <xdr:to>
      <xdr:col>73</xdr:col>
      <xdr:colOff>180975</xdr:colOff>
      <xdr:row>15</xdr:row>
      <xdr:rowOff>138430</xdr:rowOff>
    </xdr:to>
    <xdr:cxnSp macro="">
      <xdr:nvCxnSpPr>
        <xdr:cNvPr id="133" name="直線コネクタ 132"/>
        <xdr:cNvCxnSpPr/>
      </xdr:nvCxnSpPr>
      <xdr:spPr>
        <a:xfrm>
          <a:off x="13893800" y="26568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163830</xdr:rowOff>
    </xdr:from>
    <xdr:to>
      <xdr:col>74</xdr:col>
      <xdr:colOff>31750</xdr:colOff>
      <xdr:row>16</xdr:row>
      <xdr:rowOff>93980</xdr:rowOff>
    </xdr:to>
    <xdr:sp macro="" textlink="">
      <xdr:nvSpPr>
        <xdr:cNvPr id="134" name="フローチャート: 判断 133"/>
        <xdr:cNvSpPr/>
      </xdr:nvSpPr>
      <xdr:spPr>
        <a:xfrm>
          <a:off x="14732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78757</xdr:rowOff>
    </xdr:from>
    <xdr:ext cx="762000" cy="259045"/>
    <xdr:sp macro="" textlink="">
      <xdr:nvSpPr>
        <xdr:cNvPr id="135" name="テキスト ボックス 134"/>
        <xdr:cNvSpPr txBox="1"/>
      </xdr:nvSpPr>
      <xdr:spPr>
        <a:xfrm>
          <a:off x="14401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39370</xdr:rowOff>
    </xdr:from>
    <xdr:to>
      <xdr:col>69</xdr:col>
      <xdr:colOff>92075</xdr:colOff>
      <xdr:row>15</xdr:row>
      <xdr:rowOff>85090</xdr:rowOff>
    </xdr:to>
    <xdr:cxnSp macro="">
      <xdr:nvCxnSpPr>
        <xdr:cNvPr id="136" name="直線コネクタ 135"/>
        <xdr:cNvCxnSpPr/>
      </xdr:nvCxnSpPr>
      <xdr:spPr>
        <a:xfrm>
          <a:off x="13004800" y="2611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7" name="フローチャート: 判断 136"/>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8" name="テキスト ボックス 137"/>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39" name="フローチャート: 判断 138"/>
        <xdr:cNvSpPr/>
      </xdr:nvSpPr>
      <xdr:spPr>
        <a:xfrm>
          <a:off x="12954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40657</xdr:rowOff>
    </xdr:from>
    <xdr:ext cx="762000" cy="259045"/>
    <xdr:sp macro="" textlink="">
      <xdr:nvSpPr>
        <xdr:cNvPr id="140" name="テキスト ボックス 139"/>
        <xdr:cNvSpPr txBox="1"/>
      </xdr:nvSpPr>
      <xdr:spPr>
        <a:xfrm>
          <a:off x="12623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46" name="楕円 145"/>
        <xdr:cNvSpPr/>
      </xdr:nvSpPr>
      <xdr:spPr>
        <a:xfrm>
          <a:off x="164592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142257</xdr:rowOff>
    </xdr:from>
    <xdr:ext cx="762000" cy="259045"/>
    <xdr:sp macro="" textlink="">
      <xdr:nvSpPr>
        <xdr:cNvPr id="147" name="物件費該当値テキスト"/>
        <xdr:cNvSpPr txBox="1"/>
      </xdr:nvSpPr>
      <xdr:spPr>
        <a:xfrm>
          <a:off x="165989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48" name="楕円 147"/>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49" name="テキスト ボックス 148"/>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xdr:nvSpPr>
        <xdr:cNvPr id="150" name="楕円 149"/>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27957</xdr:rowOff>
    </xdr:from>
    <xdr:ext cx="762000" cy="259045"/>
    <xdr:sp macro="" textlink="">
      <xdr:nvSpPr>
        <xdr:cNvPr id="151" name="テキスト ボックス 150"/>
        <xdr:cNvSpPr txBox="1"/>
      </xdr:nvSpPr>
      <xdr:spPr>
        <a:xfrm>
          <a:off x="14401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34290</xdr:rowOff>
    </xdr:from>
    <xdr:to>
      <xdr:col>69</xdr:col>
      <xdr:colOff>142875</xdr:colOff>
      <xdr:row>15</xdr:row>
      <xdr:rowOff>135890</xdr:rowOff>
    </xdr:to>
    <xdr:sp macro="" textlink="">
      <xdr:nvSpPr>
        <xdr:cNvPr id="152" name="楕円 151"/>
        <xdr:cNvSpPr/>
      </xdr:nvSpPr>
      <xdr:spPr>
        <a:xfrm>
          <a:off x="13843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146067</xdr:rowOff>
    </xdr:from>
    <xdr:ext cx="762000" cy="259045"/>
    <xdr:sp macro="" textlink="">
      <xdr:nvSpPr>
        <xdr:cNvPr id="153" name="テキスト ボックス 152"/>
        <xdr:cNvSpPr txBox="1"/>
      </xdr:nvSpPr>
      <xdr:spPr>
        <a:xfrm>
          <a:off x="13512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160020</xdr:rowOff>
    </xdr:from>
    <xdr:to>
      <xdr:col>65</xdr:col>
      <xdr:colOff>53975</xdr:colOff>
      <xdr:row>15</xdr:row>
      <xdr:rowOff>90170</xdr:rowOff>
    </xdr:to>
    <xdr:sp macro="" textlink="">
      <xdr:nvSpPr>
        <xdr:cNvPr id="154" name="楕円 153"/>
        <xdr:cNvSpPr/>
      </xdr:nvSpPr>
      <xdr:spPr>
        <a:xfrm>
          <a:off x="12954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100347</xdr:rowOff>
    </xdr:from>
    <xdr:ext cx="762000" cy="259045"/>
    <xdr:sp macro="" textlink="">
      <xdr:nvSpPr>
        <xdr:cNvPr id="155" name="テキスト ボックス 154"/>
        <xdr:cNvSpPr txBox="1"/>
      </xdr:nvSpPr>
      <xdr:spPr>
        <a:xfrm>
          <a:off x="12623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ポイント減した。</a:t>
          </a:r>
        </a:p>
        <a:p>
          <a:r>
            <a:rPr kumimoji="1" lang="ja-JP" altLang="en-US" sz="1300">
              <a:latin typeface="ＭＳ Ｐゴシック" panose="020B0600070205080204" pitchFamily="50" charset="-128"/>
              <a:ea typeface="ＭＳ Ｐゴシック" panose="020B0600070205080204" pitchFamily="50" charset="-128"/>
            </a:rPr>
            <a:t>　類似団体平均も減少となっているものの、引き続き類似団体平均を下回る結果となっている。</a:t>
          </a:r>
        </a:p>
        <a:p>
          <a:r>
            <a:rPr kumimoji="1" lang="ja-JP" altLang="en-US" sz="1300">
              <a:latin typeface="ＭＳ Ｐゴシック" panose="020B0600070205080204" pitchFamily="50" charset="-128"/>
              <a:ea typeface="ＭＳ Ｐゴシック" panose="020B0600070205080204" pitchFamily="50" charset="-128"/>
            </a:rPr>
            <a:t>　主要な変動要因は、生活保護援護事業費などの減が要因であるが、当市は生活保護費等の割合が高いことから、就労支援等を実施し、今後も状況の改善に努めていく。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165100</xdr:rowOff>
    </xdr:to>
    <xdr:cxnSp macro="">
      <xdr:nvCxnSpPr>
        <xdr:cNvPr id="183" name="直線コネクタ 182"/>
        <xdr:cNvCxnSpPr/>
      </xdr:nvCxnSpPr>
      <xdr:spPr>
        <a:xfrm flipV="1">
          <a:off x="4826000" y="90614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4"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5" name="直線コネクタ 184"/>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6"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7" name="直線コネクタ 186"/>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107950</xdr:rowOff>
    </xdr:to>
    <xdr:cxnSp macro="">
      <xdr:nvCxnSpPr>
        <xdr:cNvPr id="188" name="直線コネクタ 187"/>
        <xdr:cNvCxnSpPr/>
      </xdr:nvCxnSpPr>
      <xdr:spPr>
        <a:xfrm flipV="1">
          <a:off x="3987800" y="97282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143527</xdr:rowOff>
    </xdr:from>
    <xdr:ext cx="762000" cy="259045"/>
    <xdr:sp macro="" textlink="">
      <xdr:nvSpPr>
        <xdr:cNvPr id="189" name="扶助費平均値テキスト"/>
        <xdr:cNvSpPr txBox="1"/>
      </xdr:nvSpPr>
      <xdr:spPr>
        <a:xfrm>
          <a:off x="4914900" y="9744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0" name="フローチャート: 判断 189"/>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107950</xdr:rowOff>
    </xdr:from>
    <xdr:to>
      <xdr:col>19</xdr:col>
      <xdr:colOff>187325</xdr:colOff>
      <xdr:row>59</xdr:row>
      <xdr:rowOff>127000</xdr:rowOff>
    </xdr:to>
    <xdr:cxnSp macro="">
      <xdr:nvCxnSpPr>
        <xdr:cNvPr id="191" name="直線コネクタ 190"/>
        <xdr:cNvCxnSpPr/>
      </xdr:nvCxnSpPr>
      <xdr:spPr>
        <a:xfrm flipV="1">
          <a:off x="3098800" y="988060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114300</xdr:rowOff>
    </xdr:from>
    <xdr:to>
      <xdr:col>20</xdr:col>
      <xdr:colOff>38100</xdr:colOff>
      <xdr:row>58</xdr:row>
      <xdr:rowOff>44450</xdr:rowOff>
    </xdr:to>
    <xdr:sp macro="" textlink="">
      <xdr:nvSpPr>
        <xdr:cNvPr id="192" name="フローチャート: 判断 191"/>
        <xdr:cNvSpPr/>
      </xdr:nvSpPr>
      <xdr:spPr>
        <a:xfrm>
          <a:off x="3937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29227</xdr:rowOff>
    </xdr:from>
    <xdr:ext cx="736600" cy="259045"/>
    <xdr:sp macro="" textlink="">
      <xdr:nvSpPr>
        <xdr:cNvPr id="193" name="テキスト ボックス 192"/>
        <xdr:cNvSpPr txBox="1"/>
      </xdr:nvSpPr>
      <xdr:spPr>
        <a:xfrm>
          <a:off x="3606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146050</xdr:rowOff>
    </xdr:from>
    <xdr:to>
      <xdr:col>15</xdr:col>
      <xdr:colOff>98425</xdr:colOff>
      <xdr:row>59</xdr:row>
      <xdr:rowOff>127000</xdr:rowOff>
    </xdr:to>
    <xdr:cxnSp macro="">
      <xdr:nvCxnSpPr>
        <xdr:cNvPr id="194" name="直線コネクタ 193"/>
        <xdr:cNvCxnSpPr/>
      </xdr:nvCxnSpPr>
      <xdr:spPr>
        <a:xfrm>
          <a:off x="2209800" y="100901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114300</xdr:rowOff>
    </xdr:from>
    <xdr:to>
      <xdr:col>15</xdr:col>
      <xdr:colOff>149225</xdr:colOff>
      <xdr:row>58</xdr:row>
      <xdr:rowOff>44450</xdr:rowOff>
    </xdr:to>
    <xdr:sp macro="" textlink="">
      <xdr:nvSpPr>
        <xdr:cNvPr id="195" name="フローチャート: 判断 194"/>
        <xdr:cNvSpPr/>
      </xdr:nvSpPr>
      <xdr:spPr>
        <a:xfrm>
          <a:off x="3048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54627</xdr:rowOff>
    </xdr:from>
    <xdr:ext cx="762000" cy="259045"/>
    <xdr:sp macro="" textlink="">
      <xdr:nvSpPr>
        <xdr:cNvPr id="196" name="テキスト ボックス 195"/>
        <xdr:cNvSpPr txBox="1"/>
      </xdr:nvSpPr>
      <xdr:spPr>
        <a:xfrm>
          <a:off x="2717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58</xdr:row>
      <xdr:rowOff>146050</xdr:rowOff>
    </xdr:to>
    <xdr:cxnSp macro="">
      <xdr:nvCxnSpPr>
        <xdr:cNvPr id="197" name="直線コネクタ 196"/>
        <xdr:cNvCxnSpPr/>
      </xdr:nvCxnSpPr>
      <xdr:spPr>
        <a:xfrm>
          <a:off x="1320800" y="10071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8" name="フローチャート: 判断 197"/>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199" name="テキスト ボックス 198"/>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01" name="テキスト ボックス 200"/>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7" name="楕円 206"/>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8" name="扶助費該当値テキスト"/>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57150</xdr:rowOff>
    </xdr:from>
    <xdr:to>
      <xdr:col>20</xdr:col>
      <xdr:colOff>38100</xdr:colOff>
      <xdr:row>57</xdr:row>
      <xdr:rowOff>158750</xdr:rowOff>
    </xdr:to>
    <xdr:sp macro="" textlink="">
      <xdr:nvSpPr>
        <xdr:cNvPr id="209" name="楕円 208"/>
        <xdr:cNvSpPr/>
      </xdr:nvSpPr>
      <xdr:spPr>
        <a:xfrm>
          <a:off x="3937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168927</xdr:rowOff>
    </xdr:from>
    <xdr:ext cx="736600" cy="259045"/>
    <xdr:sp macro="" textlink="">
      <xdr:nvSpPr>
        <xdr:cNvPr id="210" name="テキスト ボックス 209"/>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76200</xdr:rowOff>
    </xdr:from>
    <xdr:to>
      <xdr:col>15</xdr:col>
      <xdr:colOff>149225</xdr:colOff>
      <xdr:row>60</xdr:row>
      <xdr:rowOff>6350</xdr:rowOff>
    </xdr:to>
    <xdr:sp macro="" textlink="">
      <xdr:nvSpPr>
        <xdr:cNvPr id="211" name="楕円 210"/>
        <xdr:cNvSpPr/>
      </xdr:nvSpPr>
      <xdr:spPr>
        <a:xfrm>
          <a:off x="3048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162577</xdr:rowOff>
    </xdr:from>
    <xdr:ext cx="762000" cy="259045"/>
    <xdr:sp macro="" textlink="">
      <xdr:nvSpPr>
        <xdr:cNvPr id="212" name="テキスト ボックス 211"/>
        <xdr:cNvSpPr txBox="1"/>
      </xdr:nvSpPr>
      <xdr:spPr>
        <a:xfrm>
          <a:off x="2717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95250</xdr:rowOff>
    </xdr:from>
    <xdr:to>
      <xdr:col>11</xdr:col>
      <xdr:colOff>60325</xdr:colOff>
      <xdr:row>59</xdr:row>
      <xdr:rowOff>25400</xdr:rowOff>
    </xdr:to>
    <xdr:sp macro="" textlink="">
      <xdr:nvSpPr>
        <xdr:cNvPr id="213" name="楕円 212"/>
        <xdr:cNvSpPr/>
      </xdr:nvSpPr>
      <xdr:spPr>
        <a:xfrm>
          <a:off x="2159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10177</xdr:rowOff>
    </xdr:from>
    <xdr:ext cx="762000" cy="259045"/>
    <xdr:sp macro="" textlink="">
      <xdr:nvSpPr>
        <xdr:cNvPr id="214" name="テキスト ボックス 213"/>
        <xdr:cNvSpPr txBox="1"/>
      </xdr:nvSpPr>
      <xdr:spPr>
        <a:xfrm>
          <a:off x="1828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5" name="楕円 214"/>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6" name="テキスト ボックス 215"/>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ポイント減したものの、類似団体、全国、東京都の平均をいずれも上回る結果となっている。</a:t>
          </a:r>
        </a:p>
        <a:p>
          <a:r>
            <a:rPr kumimoji="1" lang="ja-JP" altLang="en-US" sz="1300">
              <a:latin typeface="ＭＳ Ｐゴシック" panose="020B0600070205080204" pitchFamily="50" charset="-128"/>
              <a:ea typeface="ＭＳ Ｐゴシック" panose="020B0600070205080204" pitchFamily="50" charset="-128"/>
            </a:rPr>
            <a:t>　特別会計への繰出金が増したものの、道路、橋梁に係る維持補修費が減となっていおり、総体で減となっている。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63500</xdr:rowOff>
    </xdr:from>
    <xdr:to>
      <xdr:col>82</xdr:col>
      <xdr:colOff>107950</xdr:colOff>
      <xdr:row>60</xdr:row>
      <xdr:rowOff>25400</xdr:rowOff>
    </xdr:to>
    <xdr:cxnSp macro="">
      <xdr:nvCxnSpPr>
        <xdr:cNvPr id="244" name="直線コネクタ 243"/>
        <xdr:cNvCxnSpPr/>
      </xdr:nvCxnSpPr>
      <xdr:spPr>
        <a:xfrm flipV="1">
          <a:off x="16510000" y="8978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168927</xdr:rowOff>
    </xdr:from>
    <xdr:ext cx="762000" cy="259045"/>
    <xdr:sp macro="" textlink="">
      <xdr:nvSpPr>
        <xdr:cNvPr id="245" name="その他最小値テキスト"/>
        <xdr:cNvSpPr txBox="1"/>
      </xdr:nvSpPr>
      <xdr:spPr>
        <a:xfrm>
          <a:off x="165989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25400</xdr:rowOff>
    </xdr:from>
    <xdr:to>
      <xdr:col>82</xdr:col>
      <xdr:colOff>196850</xdr:colOff>
      <xdr:row>60</xdr:row>
      <xdr:rowOff>25400</xdr:rowOff>
    </xdr:to>
    <xdr:cxnSp macro="">
      <xdr:nvCxnSpPr>
        <xdr:cNvPr id="246" name="直線コネクタ 245"/>
        <xdr:cNvCxnSpPr/>
      </xdr:nvCxnSpPr>
      <xdr:spPr>
        <a:xfrm>
          <a:off x="16421100" y="1031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149877</xdr:rowOff>
    </xdr:from>
    <xdr:ext cx="762000" cy="259045"/>
    <xdr:sp macro="" textlink="">
      <xdr:nvSpPr>
        <xdr:cNvPr id="247" name="その他最大値テキスト"/>
        <xdr:cNvSpPr txBox="1"/>
      </xdr:nvSpPr>
      <xdr:spPr>
        <a:xfrm>
          <a:off x="165989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63500</xdr:rowOff>
    </xdr:from>
    <xdr:to>
      <xdr:col>82</xdr:col>
      <xdr:colOff>196850</xdr:colOff>
      <xdr:row>52</xdr:row>
      <xdr:rowOff>63500</xdr:rowOff>
    </xdr:to>
    <xdr:cxnSp macro="">
      <xdr:nvCxnSpPr>
        <xdr:cNvPr id="248" name="直線コネクタ 247"/>
        <xdr:cNvCxnSpPr/>
      </xdr:nvCxnSpPr>
      <xdr:spPr>
        <a:xfrm>
          <a:off x="16421100" y="897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59</xdr:row>
      <xdr:rowOff>57150</xdr:rowOff>
    </xdr:to>
    <xdr:cxnSp macro="">
      <xdr:nvCxnSpPr>
        <xdr:cNvPr id="249" name="直線コネクタ 248"/>
        <xdr:cNvCxnSpPr/>
      </xdr:nvCxnSpPr>
      <xdr:spPr>
        <a:xfrm flipV="1">
          <a:off x="15671800" y="100330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0" name="その他平均値テキスト"/>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31750</xdr:rowOff>
    </xdr:from>
    <xdr:to>
      <xdr:col>82</xdr:col>
      <xdr:colOff>158750</xdr:colOff>
      <xdr:row>57</xdr:row>
      <xdr:rowOff>133350</xdr:rowOff>
    </xdr:to>
    <xdr:sp macro="" textlink="">
      <xdr:nvSpPr>
        <xdr:cNvPr id="251" name="フローチャート: 判断 250"/>
        <xdr:cNvSpPr/>
      </xdr:nvSpPr>
      <xdr:spPr>
        <a:xfrm>
          <a:off x="164592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57150</xdr:rowOff>
    </xdr:from>
    <xdr:to>
      <xdr:col>78</xdr:col>
      <xdr:colOff>69850</xdr:colOff>
      <xdr:row>62</xdr:row>
      <xdr:rowOff>0</xdr:rowOff>
    </xdr:to>
    <xdr:cxnSp macro="">
      <xdr:nvCxnSpPr>
        <xdr:cNvPr id="252" name="直線コネクタ 251"/>
        <xdr:cNvCxnSpPr/>
      </xdr:nvCxnSpPr>
      <xdr:spPr>
        <a:xfrm flipV="1">
          <a:off x="14782800" y="101727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53" name="フローチャート: 判断 252"/>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54" name="テキスト ボックス 253"/>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127000</xdr:rowOff>
    </xdr:from>
    <xdr:to>
      <xdr:col>73</xdr:col>
      <xdr:colOff>180975</xdr:colOff>
      <xdr:row>62</xdr:row>
      <xdr:rowOff>0</xdr:rowOff>
    </xdr:to>
    <xdr:cxnSp macro="">
      <xdr:nvCxnSpPr>
        <xdr:cNvPr id="255" name="直線コネクタ 254"/>
        <xdr:cNvCxnSpPr/>
      </xdr:nvCxnSpPr>
      <xdr:spPr>
        <a:xfrm>
          <a:off x="13893800" y="104140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139700</xdr:rowOff>
    </xdr:from>
    <xdr:to>
      <xdr:col>74</xdr:col>
      <xdr:colOff>31750</xdr:colOff>
      <xdr:row>59</xdr:row>
      <xdr:rowOff>69850</xdr:rowOff>
    </xdr:to>
    <xdr:sp macro="" textlink="">
      <xdr:nvSpPr>
        <xdr:cNvPr id="256" name="フローチャート: 判断 255"/>
        <xdr:cNvSpPr/>
      </xdr:nvSpPr>
      <xdr:spPr>
        <a:xfrm>
          <a:off x="147320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80027</xdr:rowOff>
    </xdr:from>
    <xdr:ext cx="762000" cy="259045"/>
    <xdr:sp macro="" textlink="">
      <xdr:nvSpPr>
        <xdr:cNvPr id="257" name="テキスト ボックス 256"/>
        <xdr:cNvSpPr txBox="1"/>
      </xdr:nvSpPr>
      <xdr:spPr>
        <a:xfrm>
          <a:off x="14401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114300</xdr:rowOff>
    </xdr:from>
    <xdr:to>
      <xdr:col>69</xdr:col>
      <xdr:colOff>92075</xdr:colOff>
      <xdr:row>60</xdr:row>
      <xdr:rowOff>127000</xdr:rowOff>
    </xdr:to>
    <xdr:cxnSp macro="">
      <xdr:nvCxnSpPr>
        <xdr:cNvPr id="258" name="直線コネクタ 257"/>
        <xdr:cNvCxnSpPr/>
      </xdr:nvCxnSpPr>
      <xdr:spPr>
        <a:xfrm>
          <a:off x="13004800" y="10401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139700</xdr:rowOff>
    </xdr:from>
    <xdr:to>
      <xdr:col>69</xdr:col>
      <xdr:colOff>142875</xdr:colOff>
      <xdr:row>59</xdr:row>
      <xdr:rowOff>69850</xdr:rowOff>
    </xdr:to>
    <xdr:sp macro="" textlink="">
      <xdr:nvSpPr>
        <xdr:cNvPr id="259" name="フローチャート: 判断 258"/>
        <xdr:cNvSpPr/>
      </xdr:nvSpPr>
      <xdr:spPr>
        <a:xfrm>
          <a:off x="138430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80027</xdr:rowOff>
    </xdr:from>
    <xdr:ext cx="762000" cy="259045"/>
    <xdr:sp macro="" textlink="">
      <xdr:nvSpPr>
        <xdr:cNvPr id="260" name="テキスト ボックス 259"/>
        <xdr:cNvSpPr txBox="1"/>
      </xdr:nvSpPr>
      <xdr:spPr>
        <a:xfrm>
          <a:off x="13512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139700</xdr:rowOff>
    </xdr:from>
    <xdr:to>
      <xdr:col>65</xdr:col>
      <xdr:colOff>53975</xdr:colOff>
      <xdr:row>59</xdr:row>
      <xdr:rowOff>69850</xdr:rowOff>
    </xdr:to>
    <xdr:sp macro="" textlink="">
      <xdr:nvSpPr>
        <xdr:cNvPr id="261" name="フローチャート: 判断 260"/>
        <xdr:cNvSpPr/>
      </xdr:nvSpPr>
      <xdr:spPr>
        <a:xfrm>
          <a:off x="129540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80027</xdr:rowOff>
    </xdr:from>
    <xdr:ext cx="762000" cy="259045"/>
    <xdr:sp macro="" textlink="">
      <xdr:nvSpPr>
        <xdr:cNvPr id="262" name="テキスト ボックス 261"/>
        <xdr:cNvSpPr txBox="1"/>
      </xdr:nvSpPr>
      <xdr:spPr>
        <a:xfrm>
          <a:off x="12623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68" name="楕円 267"/>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10177</xdr:rowOff>
    </xdr:from>
    <xdr:ext cx="762000" cy="259045"/>
    <xdr:sp macro="" textlink="">
      <xdr:nvSpPr>
        <xdr:cNvPr id="269" name="その他該当値テキスト"/>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6350</xdr:rowOff>
    </xdr:from>
    <xdr:to>
      <xdr:col>78</xdr:col>
      <xdr:colOff>120650</xdr:colOff>
      <xdr:row>59</xdr:row>
      <xdr:rowOff>107950</xdr:rowOff>
    </xdr:to>
    <xdr:sp macro="" textlink="">
      <xdr:nvSpPr>
        <xdr:cNvPr id="270" name="楕円 269"/>
        <xdr:cNvSpPr/>
      </xdr:nvSpPr>
      <xdr:spPr>
        <a:xfrm>
          <a:off x="15621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92727</xdr:rowOff>
    </xdr:from>
    <xdr:ext cx="736600" cy="259045"/>
    <xdr:sp macro="" textlink="">
      <xdr:nvSpPr>
        <xdr:cNvPr id="271" name="テキスト ボックス 270"/>
        <xdr:cNvSpPr txBox="1"/>
      </xdr:nvSpPr>
      <xdr:spPr>
        <a:xfrm>
          <a:off x="15290800" y="1020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120650</xdr:rowOff>
    </xdr:from>
    <xdr:to>
      <xdr:col>74</xdr:col>
      <xdr:colOff>31750</xdr:colOff>
      <xdr:row>62</xdr:row>
      <xdr:rowOff>50800</xdr:rowOff>
    </xdr:to>
    <xdr:sp macro="" textlink="">
      <xdr:nvSpPr>
        <xdr:cNvPr id="272" name="楕円 271"/>
        <xdr:cNvSpPr/>
      </xdr:nvSpPr>
      <xdr:spPr>
        <a:xfrm>
          <a:off x="147320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62</xdr:row>
      <xdr:rowOff>35577</xdr:rowOff>
    </xdr:from>
    <xdr:ext cx="762000" cy="259045"/>
    <xdr:sp macro="" textlink="">
      <xdr:nvSpPr>
        <xdr:cNvPr id="273" name="テキスト ボックス 272"/>
        <xdr:cNvSpPr txBox="1"/>
      </xdr:nvSpPr>
      <xdr:spPr>
        <a:xfrm>
          <a:off x="144018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76200</xdr:rowOff>
    </xdr:from>
    <xdr:to>
      <xdr:col>69</xdr:col>
      <xdr:colOff>142875</xdr:colOff>
      <xdr:row>61</xdr:row>
      <xdr:rowOff>6350</xdr:rowOff>
    </xdr:to>
    <xdr:sp macro="" textlink="">
      <xdr:nvSpPr>
        <xdr:cNvPr id="274" name="楕円 273"/>
        <xdr:cNvSpPr/>
      </xdr:nvSpPr>
      <xdr:spPr>
        <a:xfrm>
          <a:off x="13843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162577</xdr:rowOff>
    </xdr:from>
    <xdr:ext cx="762000" cy="259045"/>
    <xdr:sp macro="" textlink="">
      <xdr:nvSpPr>
        <xdr:cNvPr id="275" name="テキスト ボックス 274"/>
        <xdr:cNvSpPr txBox="1"/>
      </xdr:nvSpPr>
      <xdr:spPr>
        <a:xfrm>
          <a:off x="13512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63500</xdr:rowOff>
    </xdr:from>
    <xdr:to>
      <xdr:col>65</xdr:col>
      <xdr:colOff>53975</xdr:colOff>
      <xdr:row>60</xdr:row>
      <xdr:rowOff>165100</xdr:rowOff>
    </xdr:to>
    <xdr:sp macro="" textlink="">
      <xdr:nvSpPr>
        <xdr:cNvPr id="276" name="楕円 275"/>
        <xdr:cNvSpPr/>
      </xdr:nvSpPr>
      <xdr:spPr>
        <a:xfrm>
          <a:off x="12954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149877</xdr:rowOff>
    </xdr:from>
    <xdr:ext cx="762000" cy="259045"/>
    <xdr:sp macro="" textlink="">
      <xdr:nvSpPr>
        <xdr:cNvPr id="277" name="テキスト ボックス 276"/>
        <xdr:cNvSpPr txBox="1"/>
      </xdr:nvSpPr>
      <xdr:spPr>
        <a:xfrm>
          <a:off x="126238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ポイント減した。</a:t>
          </a:r>
        </a:p>
        <a:p>
          <a:r>
            <a:rPr kumimoji="1" lang="ja-JP" altLang="en-US" sz="1300">
              <a:latin typeface="ＭＳ Ｐゴシック" panose="020B0600070205080204" pitchFamily="50" charset="-128"/>
              <a:ea typeface="ＭＳ Ｐゴシック" panose="020B0600070205080204" pitchFamily="50" charset="-128"/>
            </a:rPr>
            <a:t>　全国、東京都の平均を下回ったものの、類似団体の平均よりは高い数値となっている。</a:t>
          </a:r>
        </a:p>
        <a:p>
          <a:r>
            <a:rPr kumimoji="1" lang="ja-JP" altLang="en-US" sz="1300">
              <a:latin typeface="ＭＳ Ｐゴシック" panose="020B0600070205080204" pitchFamily="50" charset="-128"/>
              <a:ea typeface="ＭＳ Ｐゴシック" panose="020B0600070205080204" pitchFamily="50" charset="-128"/>
            </a:rPr>
            <a:t>　主要な変動要因は、下水道事業会計補助金の減などによるものである。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154214</xdr:rowOff>
    </xdr:from>
    <xdr:to>
      <xdr:col>82</xdr:col>
      <xdr:colOff>107950</xdr:colOff>
      <xdr:row>41</xdr:row>
      <xdr:rowOff>124278</xdr:rowOff>
    </xdr:to>
    <xdr:cxnSp macro="">
      <xdr:nvCxnSpPr>
        <xdr:cNvPr id="307" name="直線コネクタ 306"/>
        <xdr:cNvCxnSpPr/>
      </xdr:nvCxnSpPr>
      <xdr:spPr>
        <a:xfrm flipV="1">
          <a:off x="16510000" y="5640614"/>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96355</xdr:rowOff>
    </xdr:from>
    <xdr:ext cx="762000" cy="259045"/>
    <xdr:sp macro="" textlink="">
      <xdr:nvSpPr>
        <xdr:cNvPr id="308" name="補助費等最小値テキスト"/>
        <xdr:cNvSpPr txBox="1"/>
      </xdr:nvSpPr>
      <xdr:spPr>
        <a:xfrm>
          <a:off x="16598900" y="712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124278</xdr:rowOff>
    </xdr:from>
    <xdr:to>
      <xdr:col>82</xdr:col>
      <xdr:colOff>196850</xdr:colOff>
      <xdr:row>41</xdr:row>
      <xdr:rowOff>124278</xdr:rowOff>
    </xdr:to>
    <xdr:cxnSp macro="">
      <xdr:nvCxnSpPr>
        <xdr:cNvPr id="309" name="直線コネクタ 308"/>
        <xdr:cNvCxnSpPr/>
      </xdr:nvCxnSpPr>
      <xdr:spPr>
        <a:xfrm>
          <a:off x="16421100" y="715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69141</xdr:rowOff>
    </xdr:from>
    <xdr:ext cx="762000" cy="259045"/>
    <xdr:sp macro="" textlink="">
      <xdr:nvSpPr>
        <xdr:cNvPr id="310" name="補助費等最大値テキスト"/>
        <xdr:cNvSpPr txBox="1"/>
      </xdr:nvSpPr>
      <xdr:spPr>
        <a:xfrm>
          <a:off x="16598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154214</xdr:rowOff>
    </xdr:from>
    <xdr:to>
      <xdr:col>82</xdr:col>
      <xdr:colOff>196850</xdr:colOff>
      <xdr:row>32</xdr:row>
      <xdr:rowOff>154214</xdr:rowOff>
    </xdr:to>
    <xdr:cxnSp macro="">
      <xdr:nvCxnSpPr>
        <xdr:cNvPr id="311" name="直線コネクタ 310"/>
        <xdr:cNvCxnSpPr/>
      </xdr:nvCxnSpPr>
      <xdr:spPr>
        <a:xfrm>
          <a:off x="16421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143328</xdr:rowOff>
    </xdr:from>
    <xdr:to>
      <xdr:col>82</xdr:col>
      <xdr:colOff>107950</xdr:colOff>
      <xdr:row>37</xdr:row>
      <xdr:rowOff>102507</xdr:rowOff>
    </xdr:to>
    <xdr:cxnSp macro="">
      <xdr:nvCxnSpPr>
        <xdr:cNvPr id="312" name="直線コネクタ 311"/>
        <xdr:cNvCxnSpPr/>
      </xdr:nvCxnSpPr>
      <xdr:spPr>
        <a:xfrm flipV="1">
          <a:off x="15671800" y="631552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3" name="補助費等平均値テキスト"/>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14" name="フローチャート: 判断 313"/>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78014</xdr:rowOff>
    </xdr:from>
    <xdr:to>
      <xdr:col>78</xdr:col>
      <xdr:colOff>69850</xdr:colOff>
      <xdr:row>37</xdr:row>
      <xdr:rowOff>102507</xdr:rowOff>
    </xdr:to>
    <xdr:cxnSp macro="">
      <xdr:nvCxnSpPr>
        <xdr:cNvPr id="315" name="直線コネクタ 314"/>
        <xdr:cNvCxnSpPr/>
      </xdr:nvCxnSpPr>
      <xdr:spPr>
        <a:xfrm>
          <a:off x="14782800" y="6250214"/>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81643</xdr:rowOff>
    </xdr:from>
    <xdr:to>
      <xdr:col>78</xdr:col>
      <xdr:colOff>120650</xdr:colOff>
      <xdr:row>37</xdr:row>
      <xdr:rowOff>11793</xdr:rowOff>
    </xdr:to>
    <xdr:sp macro="" textlink="">
      <xdr:nvSpPr>
        <xdr:cNvPr id="316" name="フローチャート: 判断 315"/>
        <xdr:cNvSpPr/>
      </xdr:nvSpPr>
      <xdr:spPr>
        <a:xfrm>
          <a:off x="15621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21970</xdr:rowOff>
    </xdr:from>
    <xdr:ext cx="736600" cy="259045"/>
    <xdr:sp macro="" textlink="">
      <xdr:nvSpPr>
        <xdr:cNvPr id="317" name="テキスト ボックス 316"/>
        <xdr:cNvSpPr txBox="1"/>
      </xdr:nvSpPr>
      <xdr:spPr>
        <a:xfrm>
          <a:off x="15290800" y="6022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162378</xdr:rowOff>
    </xdr:from>
    <xdr:to>
      <xdr:col>73</xdr:col>
      <xdr:colOff>180975</xdr:colOff>
      <xdr:row>36</xdr:row>
      <xdr:rowOff>78014</xdr:rowOff>
    </xdr:to>
    <xdr:cxnSp macro="">
      <xdr:nvCxnSpPr>
        <xdr:cNvPr id="318" name="直線コネクタ 317"/>
        <xdr:cNvCxnSpPr/>
      </xdr:nvCxnSpPr>
      <xdr:spPr>
        <a:xfrm>
          <a:off x="13893800" y="6163128"/>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136072</xdr:rowOff>
    </xdr:from>
    <xdr:to>
      <xdr:col>74</xdr:col>
      <xdr:colOff>31750</xdr:colOff>
      <xdr:row>37</xdr:row>
      <xdr:rowOff>66222</xdr:rowOff>
    </xdr:to>
    <xdr:sp macro="" textlink="">
      <xdr:nvSpPr>
        <xdr:cNvPr id="319" name="フローチャート: 判断 318"/>
        <xdr:cNvSpPr/>
      </xdr:nvSpPr>
      <xdr:spPr>
        <a:xfrm>
          <a:off x="14732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50999</xdr:rowOff>
    </xdr:from>
    <xdr:ext cx="762000" cy="259045"/>
    <xdr:sp macro="" textlink="">
      <xdr:nvSpPr>
        <xdr:cNvPr id="320" name="テキスト ボックス 319"/>
        <xdr:cNvSpPr txBox="1"/>
      </xdr:nvSpPr>
      <xdr:spPr>
        <a:xfrm>
          <a:off x="14401800" y="63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151493</xdr:rowOff>
    </xdr:from>
    <xdr:to>
      <xdr:col>69</xdr:col>
      <xdr:colOff>92075</xdr:colOff>
      <xdr:row>35</xdr:row>
      <xdr:rowOff>162378</xdr:rowOff>
    </xdr:to>
    <xdr:cxnSp macro="">
      <xdr:nvCxnSpPr>
        <xdr:cNvPr id="321" name="直線コネクタ 320"/>
        <xdr:cNvCxnSpPr/>
      </xdr:nvCxnSpPr>
      <xdr:spPr>
        <a:xfrm>
          <a:off x="13004800" y="61522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2" name="フローチャート: 判断 321"/>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23" name="テキスト ボックス 322"/>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103414</xdr:rowOff>
    </xdr:from>
    <xdr:to>
      <xdr:col>65</xdr:col>
      <xdr:colOff>53975</xdr:colOff>
      <xdr:row>37</xdr:row>
      <xdr:rowOff>33564</xdr:rowOff>
    </xdr:to>
    <xdr:sp macro="" textlink="">
      <xdr:nvSpPr>
        <xdr:cNvPr id="324" name="フローチャート: 判断 323"/>
        <xdr:cNvSpPr/>
      </xdr:nvSpPr>
      <xdr:spPr>
        <a:xfrm>
          <a:off x="12954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18341</xdr:rowOff>
    </xdr:from>
    <xdr:ext cx="762000" cy="259045"/>
    <xdr:sp macro="" textlink="">
      <xdr:nvSpPr>
        <xdr:cNvPr id="325" name="テキスト ボックス 324"/>
        <xdr:cNvSpPr txBox="1"/>
      </xdr:nvSpPr>
      <xdr:spPr>
        <a:xfrm>
          <a:off x="12623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92528</xdr:rowOff>
    </xdr:from>
    <xdr:to>
      <xdr:col>82</xdr:col>
      <xdr:colOff>158750</xdr:colOff>
      <xdr:row>37</xdr:row>
      <xdr:rowOff>22678</xdr:rowOff>
    </xdr:to>
    <xdr:sp macro="" textlink="">
      <xdr:nvSpPr>
        <xdr:cNvPr id="331" name="楕円 330"/>
        <xdr:cNvSpPr/>
      </xdr:nvSpPr>
      <xdr:spPr>
        <a:xfrm>
          <a:off x="164592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64605</xdr:rowOff>
    </xdr:from>
    <xdr:ext cx="762000" cy="259045"/>
    <xdr:sp macro="" textlink="">
      <xdr:nvSpPr>
        <xdr:cNvPr id="332" name="補助費等該当値テキスト"/>
        <xdr:cNvSpPr txBox="1"/>
      </xdr:nvSpPr>
      <xdr:spPr>
        <a:xfrm>
          <a:off x="16598900" y="623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51707</xdr:rowOff>
    </xdr:from>
    <xdr:to>
      <xdr:col>78</xdr:col>
      <xdr:colOff>120650</xdr:colOff>
      <xdr:row>37</xdr:row>
      <xdr:rowOff>153307</xdr:rowOff>
    </xdr:to>
    <xdr:sp macro="" textlink="">
      <xdr:nvSpPr>
        <xdr:cNvPr id="333" name="楕円 332"/>
        <xdr:cNvSpPr/>
      </xdr:nvSpPr>
      <xdr:spPr>
        <a:xfrm>
          <a:off x="15621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138084</xdr:rowOff>
    </xdr:from>
    <xdr:ext cx="736600" cy="259045"/>
    <xdr:sp macro="" textlink="">
      <xdr:nvSpPr>
        <xdr:cNvPr id="334" name="テキスト ボックス 333"/>
        <xdr:cNvSpPr txBox="1"/>
      </xdr:nvSpPr>
      <xdr:spPr>
        <a:xfrm>
          <a:off x="15290800" y="648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27214</xdr:rowOff>
    </xdr:from>
    <xdr:to>
      <xdr:col>74</xdr:col>
      <xdr:colOff>31750</xdr:colOff>
      <xdr:row>36</xdr:row>
      <xdr:rowOff>128814</xdr:rowOff>
    </xdr:to>
    <xdr:sp macro="" textlink="">
      <xdr:nvSpPr>
        <xdr:cNvPr id="335" name="楕円 334"/>
        <xdr:cNvSpPr/>
      </xdr:nvSpPr>
      <xdr:spPr>
        <a:xfrm>
          <a:off x="14732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138991</xdr:rowOff>
    </xdr:from>
    <xdr:ext cx="762000" cy="259045"/>
    <xdr:sp macro="" textlink="">
      <xdr:nvSpPr>
        <xdr:cNvPr id="336" name="テキスト ボックス 335"/>
        <xdr:cNvSpPr txBox="1"/>
      </xdr:nvSpPr>
      <xdr:spPr>
        <a:xfrm>
          <a:off x="14401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111578</xdr:rowOff>
    </xdr:from>
    <xdr:to>
      <xdr:col>69</xdr:col>
      <xdr:colOff>142875</xdr:colOff>
      <xdr:row>36</xdr:row>
      <xdr:rowOff>41728</xdr:rowOff>
    </xdr:to>
    <xdr:sp macro="" textlink="">
      <xdr:nvSpPr>
        <xdr:cNvPr id="337" name="楕円 336"/>
        <xdr:cNvSpPr/>
      </xdr:nvSpPr>
      <xdr:spPr>
        <a:xfrm>
          <a:off x="13843000" y="611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51905</xdr:rowOff>
    </xdr:from>
    <xdr:ext cx="762000" cy="259045"/>
    <xdr:sp macro="" textlink="">
      <xdr:nvSpPr>
        <xdr:cNvPr id="338" name="テキスト ボックス 337"/>
        <xdr:cNvSpPr txBox="1"/>
      </xdr:nvSpPr>
      <xdr:spPr>
        <a:xfrm>
          <a:off x="13512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100693</xdr:rowOff>
    </xdr:from>
    <xdr:to>
      <xdr:col>65</xdr:col>
      <xdr:colOff>53975</xdr:colOff>
      <xdr:row>36</xdr:row>
      <xdr:rowOff>30843</xdr:rowOff>
    </xdr:to>
    <xdr:sp macro="" textlink="">
      <xdr:nvSpPr>
        <xdr:cNvPr id="339" name="楕円 338"/>
        <xdr:cNvSpPr/>
      </xdr:nvSpPr>
      <xdr:spPr>
        <a:xfrm>
          <a:off x="12954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41020</xdr:rowOff>
    </xdr:from>
    <xdr:ext cx="762000" cy="259045"/>
    <xdr:sp macro="" textlink="">
      <xdr:nvSpPr>
        <xdr:cNvPr id="340" name="テキスト ボックス 339"/>
        <xdr:cNvSpPr txBox="1"/>
      </xdr:nvSpPr>
      <xdr:spPr>
        <a:xfrm>
          <a:off x="12623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ポイント減した。</a:t>
          </a:r>
        </a:p>
        <a:p>
          <a:r>
            <a:rPr kumimoji="1" lang="ja-JP" altLang="en-US" sz="1300">
              <a:latin typeface="ＭＳ Ｐゴシック" panose="020B0600070205080204" pitchFamily="50" charset="-128"/>
              <a:ea typeface="ＭＳ Ｐゴシック" panose="020B0600070205080204" pitchFamily="50" charset="-128"/>
            </a:rPr>
            <a:t>　臨時財政対策債利子支払いなどが減となったことが要因である。</a:t>
          </a:r>
        </a:p>
        <a:p>
          <a:r>
            <a:rPr kumimoji="1" lang="ja-JP" altLang="en-US" sz="1300">
              <a:latin typeface="ＭＳ Ｐゴシック" panose="020B0600070205080204" pitchFamily="50" charset="-128"/>
              <a:ea typeface="ＭＳ Ｐゴシック" panose="020B0600070205080204" pitchFamily="50" charset="-128"/>
            </a:rPr>
            <a:t>　類似団体平均と比べて比率は上回っているが、類似団体平均の減少よりも当市の減少が大きかったため、類似団体平均との差は縮まっている。</a:t>
          </a:r>
        </a:p>
        <a:p>
          <a:r>
            <a:rPr kumimoji="1" lang="ja-JP" altLang="en-US" sz="1300">
              <a:latin typeface="ＭＳ Ｐゴシック" panose="020B0600070205080204" pitchFamily="50" charset="-128"/>
              <a:ea typeface="ＭＳ Ｐゴシック" panose="020B0600070205080204" pitchFamily="50" charset="-128"/>
            </a:rPr>
            <a:t>　今後も、地方債の発行については、慎重に検討していく。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81</xdr:row>
      <xdr:rowOff>37193</xdr:rowOff>
    </xdr:to>
    <xdr:cxnSp macro="">
      <xdr:nvCxnSpPr>
        <xdr:cNvPr id="369" name="直線コネクタ 368"/>
        <xdr:cNvCxnSpPr/>
      </xdr:nvCxnSpPr>
      <xdr:spPr>
        <a:xfrm flipV="1">
          <a:off x="4826000" y="12677140"/>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0" name="公債費最小値テキスト"/>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1" name="直線コネクタ 370"/>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2" name="公債費最大値テキスト"/>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3" name="直線コネクタ 372"/>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50256</xdr:rowOff>
    </xdr:from>
    <xdr:to>
      <xdr:col>24</xdr:col>
      <xdr:colOff>25400</xdr:colOff>
      <xdr:row>77</xdr:row>
      <xdr:rowOff>122101</xdr:rowOff>
    </xdr:to>
    <xdr:cxnSp macro="">
      <xdr:nvCxnSpPr>
        <xdr:cNvPr id="374" name="直線コネクタ 373"/>
        <xdr:cNvCxnSpPr/>
      </xdr:nvCxnSpPr>
      <xdr:spPr>
        <a:xfrm flipV="1">
          <a:off x="3987800" y="13251906"/>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5" name="公債費平均値テキスト"/>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6" name="フローチャート: 判断 375"/>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122101</xdr:rowOff>
    </xdr:from>
    <xdr:to>
      <xdr:col>19</xdr:col>
      <xdr:colOff>187325</xdr:colOff>
      <xdr:row>77</xdr:row>
      <xdr:rowOff>148227</xdr:rowOff>
    </xdr:to>
    <xdr:cxnSp macro="">
      <xdr:nvCxnSpPr>
        <xdr:cNvPr id="377" name="直線コネクタ 376"/>
        <xdr:cNvCxnSpPr/>
      </xdr:nvCxnSpPr>
      <xdr:spPr>
        <a:xfrm flipV="1">
          <a:off x="3098800" y="133237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8" name="フローチャート: 判断 377"/>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9" name="テキスト ボックス 378"/>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148227</xdr:rowOff>
    </xdr:from>
    <xdr:to>
      <xdr:col>15</xdr:col>
      <xdr:colOff>98425</xdr:colOff>
      <xdr:row>78</xdr:row>
      <xdr:rowOff>2902</xdr:rowOff>
    </xdr:to>
    <xdr:cxnSp macro="">
      <xdr:nvCxnSpPr>
        <xdr:cNvPr id="380" name="直線コネクタ 379"/>
        <xdr:cNvCxnSpPr/>
      </xdr:nvCxnSpPr>
      <xdr:spPr>
        <a:xfrm flipV="1">
          <a:off x="2209800" y="1334987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130084</xdr:rowOff>
    </xdr:from>
    <xdr:to>
      <xdr:col>15</xdr:col>
      <xdr:colOff>149225</xdr:colOff>
      <xdr:row>78</xdr:row>
      <xdr:rowOff>60234</xdr:rowOff>
    </xdr:to>
    <xdr:sp macro="" textlink="">
      <xdr:nvSpPr>
        <xdr:cNvPr id="381" name="フローチャート: 判断 380"/>
        <xdr:cNvSpPr/>
      </xdr:nvSpPr>
      <xdr:spPr>
        <a:xfrm>
          <a:off x="3048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45011</xdr:rowOff>
    </xdr:from>
    <xdr:ext cx="762000" cy="259045"/>
    <xdr:sp macro="" textlink="">
      <xdr:nvSpPr>
        <xdr:cNvPr id="382" name="テキスト ボックス 381"/>
        <xdr:cNvSpPr txBox="1"/>
      </xdr:nvSpPr>
      <xdr:spPr>
        <a:xfrm>
          <a:off x="2717800" y="13418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161289</xdr:rowOff>
    </xdr:from>
    <xdr:to>
      <xdr:col>11</xdr:col>
      <xdr:colOff>9525</xdr:colOff>
      <xdr:row>78</xdr:row>
      <xdr:rowOff>2902</xdr:rowOff>
    </xdr:to>
    <xdr:cxnSp macro="">
      <xdr:nvCxnSpPr>
        <xdr:cNvPr id="383" name="直線コネクタ 382"/>
        <xdr:cNvCxnSpPr/>
      </xdr:nvCxnSpPr>
      <xdr:spPr>
        <a:xfrm>
          <a:off x="1320800" y="1336293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4" name="フローチャート: 判断 383"/>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64606</xdr:rowOff>
    </xdr:from>
    <xdr:ext cx="762000" cy="259045"/>
    <xdr:sp macro="" textlink="">
      <xdr:nvSpPr>
        <xdr:cNvPr id="385" name="テキスト ボックス 384"/>
        <xdr:cNvSpPr txBox="1"/>
      </xdr:nvSpPr>
      <xdr:spPr>
        <a:xfrm>
          <a:off x="1828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169273</xdr:rowOff>
    </xdr:from>
    <xdr:to>
      <xdr:col>6</xdr:col>
      <xdr:colOff>171450</xdr:colOff>
      <xdr:row>78</xdr:row>
      <xdr:rowOff>99423</xdr:rowOff>
    </xdr:to>
    <xdr:sp macro="" textlink="">
      <xdr:nvSpPr>
        <xdr:cNvPr id="386" name="フローチャート: 判断 385"/>
        <xdr:cNvSpPr/>
      </xdr:nvSpPr>
      <xdr:spPr>
        <a:xfrm>
          <a:off x="1270000" y="1337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84200</xdr:rowOff>
    </xdr:from>
    <xdr:ext cx="762000" cy="259045"/>
    <xdr:sp macro="" textlink="">
      <xdr:nvSpPr>
        <xdr:cNvPr id="387" name="テキスト ボックス 386"/>
        <xdr:cNvSpPr txBox="1"/>
      </xdr:nvSpPr>
      <xdr:spPr>
        <a:xfrm>
          <a:off x="939800" y="1345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170906</xdr:rowOff>
    </xdr:from>
    <xdr:to>
      <xdr:col>24</xdr:col>
      <xdr:colOff>76200</xdr:colOff>
      <xdr:row>77</xdr:row>
      <xdr:rowOff>101056</xdr:rowOff>
    </xdr:to>
    <xdr:sp macro="" textlink="">
      <xdr:nvSpPr>
        <xdr:cNvPr id="393" name="楕円 392"/>
        <xdr:cNvSpPr/>
      </xdr:nvSpPr>
      <xdr:spPr>
        <a:xfrm>
          <a:off x="4775200" y="1320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142983</xdr:rowOff>
    </xdr:from>
    <xdr:ext cx="762000" cy="259045"/>
    <xdr:sp macro="" textlink="">
      <xdr:nvSpPr>
        <xdr:cNvPr id="394" name="公債費該当値テキスト"/>
        <xdr:cNvSpPr txBox="1"/>
      </xdr:nvSpPr>
      <xdr:spPr>
        <a:xfrm>
          <a:off x="4914900" y="1317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71301</xdr:rowOff>
    </xdr:from>
    <xdr:to>
      <xdr:col>20</xdr:col>
      <xdr:colOff>38100</xdr:colOff>
      <xdr:row>78</xdr:row>
      <xdr:rowOff>1451</xdr:rowOff>
    </xdr:to>
    <xdr:sp macro="" textlink="">
      <xdr:nvSpPr>
        <xdr:cNvPr id="395" name="楕円 394"/>
        <xdr:cNvSpPr/>
      </xdr:nvSpPr>
      <xdr:spPr>
        <a:xfrm>
          <a:off x="3937000" y="132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157678</xdr:rowOff>
    </xdr:from>
    <xdr:ext cx="736600" cy="259045"/>
    <xdr:sp macro="" textlink="">
      <xdr:nvSpPr>
        <xdr:cNvPr id="396" name="テキスト ボックス 395"/>
        <xdr:cNvSpPr txBox="1"/>
      </xdr:nvSpPr>
      <xdr:spPr>
        <a:xfrm>
          <a:off x="3606800" y="13359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97427</xdr:rowOff>
    </xdr:from>
    <xdr:to>
      <xdr:col>15</xdr:col>
      <xdr:colOff>149225</xdr:colOff>
      <xdr:row>78</xdr:row>
      <xdr:rowOff>27577</xdr:rowOff>
    </xdr:to>
    <xdr:sp macro="" textlink="">
      <xdr:nvSpPr>
        <xdr:cNvPr id="397" name="楕円 396"/>
        <xdr:cNvSpPr/>
      </xdr:nvSpPr>
      <xdr:spPr>
        <a:xfrm>
          <a:off x="30480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37754</xdr:rowOff>
    </xdr:from>
    <xdr:ext cx="762000" cy="259045"/>
    <xdr:sp macro="" textlink="">
      <xdr:nvSpPr>
        <xdr:cNvPr id="398" name="テキスト ボックス 397"/>
        <xdr:cNvSpPr txBox="1"/>
      </xdr:nvSpPr>
      <xdr:spPr>
        <a:xfrm>
          <a:off x="2717800" y="130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123552</xdr:rowOff>
    </xdr:from>
    <xdr:to>
      <xdr:col>11</xdr:col>
      <xdr:colOff>60325</xdr:colOff>
      <xdr:row>78</xdr:row>
      <xdr:rowOff>53702</xdr:rowOff>
    </xdr:to>
    <xdr:sp macro="" textlink="">
      <xdr:nvSpPr>
        <xdr:cNvPr id="399" name="楕円 398"/>
        <xdr:cNvSpPr/>
      </xdr:nvSpPr>
      <xdr:spPr>
        <a:xfrm>
          <a:off x="2159000" y="13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63879</xdr:rowOff>
    </xdr:from>
    <xdr:ext cx="762000" cy="259045"/>
    <xdr:sp macro="" textlink="">
      <xdr:nvSpPr>
        <xdr:cNvPr id="400" name="テキスト ボックス 399"/>
        <xdr:cNvSpPr txBox="1"/>
      </xdr:nvSpPr>
      <xdr:spPr>
        <a:xfrm>
          <a:off x="1828800" y="1309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401" name="楕円 400"/>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402" name="テキスト ボックス 401"/>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ポイント減した。</a:t>
          </a:r>
        </a:p>
        <a:p>
          <a:r>
            <a:rPr kumimoji="1" lang="ja-JP" altLang="en-US" sz="1300">
              <a:latin typeface="ＭＳ Ｐゴシック" panose="020B0600070205080204" pitchFamily="50" charset="-128"/>
              <a:ea typeface="ＭＳ Ｐゴシック" panose="020B0600070205080204" pitchFamily="50" charset="-128"/>
            </a:rPr>
            <a:t>　類似団体平均、東京都の平均は下回っているが、全国の平均よりは高い数値となっている。</a:t>
          </a:r>
        </a:p>
        <a:p>
          <a:r>
            <a:rPr kumimoji="1" lang="ja-JP" altLang="en-US" sz="1300">
              <a:latin typeface="ＭＳ Ｐゴシック" panose="020B0600070205080204" pitchFamily="50" charset="-128"/>
              <a:ea typeface="ＭＳ Ｐゴシック" panose="020B0600070205080204" pitchFamily="50" charset="-128"/>
            </a:rPr>
            <a:t>　主なポイントの変動要因は、地方交付税などの分母となる経常一般財源等の増によるものである。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7" name="直線コネクタ 416"/>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8" name="テキスト ボックス 417"/>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1" name="直線コネクタ 420"/>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2" name="テキスト ボックス 421"/>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69850</xdr:rowOff>
    </xdr:to>
    <xdr:cxnSp macro="">
      <xdr:nvCxnSpPr>
        <xdr:cNvPr id="426" name="直線コネクタ 425"/>
        <xdr:cNvCxnSpPr/>
      </xdr:nvCxnSpPr>
      <xdr:spPr>
        <a:xfrm flipV="1">
          <a:off x="16510000" y="12614275"/>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7" name="公債費以外最小値テキスト"/>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8" name="直線コネクタ 427"/>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9" name="公債費以外最大値テキスト"/>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30" name="直線コネクタ 429"/>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98425</xdr:rowOff>
    </xdr:from>
    <xdr:to>
      <xdr:col>82</xdr:col>
      <xdr:colOff>107950</xdr:colOff>
      <xdr:row>77</xdr:row>
      <xdr:rowOff>58420</xdr:rowOff>
    </xdr:to>
    <xdr:cxnSp macro="">
      <xdr:nvCxnSpPr>
        <xdr:cNvPr id="431" name="直線コネクタ 430"/>
        <xdr:cNvCxnSpPr/>
      </xdr:nvCxnSpPr>
      <xdr:spPr>
        <a:xfrm flipV="1">
          <a:off x="15671800" y="12957175"/>
          <a:ext cx="838200" cy="30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32" name="公債費以外平均値テキスト"/>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3" name="フローチャート: 判断 432"/>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58420</xdr:rowOff>
    </xdr:from>
    <xdr:to>
      <xdr:col>78</xdr:col>
      <xdr:colOff>69850</xdr:colOff>
      <xdr:row>78</xdr:row>
      <xdr:rowOff>75564</xdr:rowOff>
    </xdr:to>
    <xdr:cxnSp macro="">
      <xdr:nvCxnSpPr>
        <xdr:cNvPr id="434" name="直線コネクタ 433"/>
        <xdr:cNvCxnSpPr/>
      </xdr:nvCxnSpPr>
      <xdr:spPr>
        <a:xfrm flipV="1">
          <a:off x="14782800" y="13260070"/>
          <a:ext cx="889000" cy="18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5" name="フローチャート: 判断 434"/>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36" name="テキスト ボックス 435"/>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12700</xdr:rowOff>
    </xdr:from>
    <xdr:to>
      <xdr:col>73</xdr:col>
      <xdr:colOff>180975</xdr:colOff>
      <xdr:row>78</xdr:row>
      <xdr:rowOff>75564</xdr:rowOff>
    </xdr:to>
    <xdr:cxnSp macro="">
      <xdr:nvCxnSpPr>
        <xdr:cNvPr id="437" name="直線コネクタ 436"/>
        <xdr:cNvCxnSpPr/>
      </xdr:nvCxnSpPr>
      <xdr:spPr>
        <a:xfrm>
          <a:off x="13893800" y="13214350"/>
          <a:ext cx="889000" cy="23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24764</xdr:rowOff>
    </xdr:from>
    <xdr:to>
      <xdr:col>74</xdr:col>
      <xdr:colOff>31750</xdr:colOff>
      <xdr:row>77</xdr:row>
      <xdr:rowOff>126364</xdr:rowOff>
    </xdr:to>
    <xdr:sp macro="" textlink="">
      <xdr:nvSpPr>
        <xdr:cNvPr id="438" name="フローチャート: 判断 437"/>
        <xdr:cNvSpPr/>
      </xdr:nvSpPr>
      <xdr:spPr>
        <a:xfrm>
          <a:off x="14732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136541</xdr:rowOff>
    </xdr:from>
    <xdr:ext cx="762000" cy="259045"/>
    <xdr:sp macro="" textlink="">
      <xdr:nvSpPr>
        <xdr:cNvPr id="439" name="テキスト ボックス 438"/>
        <xdr:cNvSpPr txBox="1"/>
      </xdr:nvSpPr>
      <xdr:spPr>
        <a:xfrm>
          <a:off x="14401800" y="1299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115570</xdr:rowOff>
    </xdr:from>
    <xdr:to>
      <xdr:col>69</xdr:col>
      <xdr:colOff>92075</xdr:colOff>
      <xdr:row>77</xdr:row>
      <xdr:rowOff>12700</xdr:rowOff>
    </xdr:to>
    <xdr:cxnSp macro="">
      <xdr:nvCxnSpPr>
        <xdr:cNvPr id="440" name="直線コネクタ 439"/>
        <xdr:cNvCxnSpPr/>
      </xdr:nvCxnSpPr>
      <xdr:spPr>
        <a:xfrm>
          <a:off x="13004800" y="131457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156211</xdr:rowOff>
    </xdr:from>
    <xdr:to>
      <xdr:col>69</xdr:col>
      <xdr:colOff>142875</xdr:colOff>
      <xdr:row>77</xdr:row>
      <xdr:rowOff>86361</xdr:rowOff>
    </xdr:to>
    <xdr:sp macro="" textlink="">
      <xdr:nvSpPr>
        <xdr:cNvPr id="441" name="フローチャート: 判断 440"/>
        <xdr:cNvSpPr/>
      </xdr:nvSpPr>
      <xdr:spPr>
        <a:xfrm>
          <a:off x="13843000" y="1318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71138</xdr:rowOff>
    </xdr:from>
    <xdr:ext cx="762000" cy="259045"/>
    <xdr:sp macro="" textlink="">
      <xdr:nvSpPr>
        <xdr:cNvPr id="442" name="テキスト ボックス 441"/>
        <xdr:cNvSpPr txBox="1"/>
      </xdr:nvSpPr>
      <xdr:spPr>
        <a:xfrm>
          <a:off x="13512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116205</xdr:rowOff>
    </xdr:from>
    <xdr:to>
      <xdr:col>65</xdr:col>
      <xdr:colOff>53975</xdr:colOff>
      <xdr:row>77</xdr:row>
      <xdr:rowOff>46355</xdr:rowOff>
    </xdr:to>
    <xdr:sp macro="" textlink="">
      <xdr:nvSpPr>
        <xdr:cNvPr id="443" name="フローチャート: 判断 442"/>
        <xdr:cNvSpPr/>
      </xdr:nvSpPr>
      <xdr:spPr>
        <a:xfrm>
          <a:off x="129540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31132</xdr:rowOff>
    </xdr:from>
    <xdr:ext cx="762000" cy="259045"/>
    <xdr:sp macro="" textlink="">
      <xdr:nvSpPr>
        <xdr:cNvPr id="444" name="テキスト ボックス 443"/>
        <xdr:cNvSpPr txBox="1"/>
      </xdr:nvSpPr>
      <xdr:spPr>
        <a:xfrm>
          <a:off x="12623800" y="1323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47625</xdr:rowOff>
    </xdr:from>
    <xdr:to>
      <xdr:col>82</xdr:col>
      <xdr:colOff>158750</xdr:colOff>
      <xdr:row>75</xdr:row>
      <xdr:rowOff>149225</xdr:rowOff>
    </xdr:to>
    <xdr:sp macro="" textlink="">
      <xdr:nvSpPr>
        <xdr:cNvPr id="450" name="楕円 449"/>
        <xdr:cNvSpPr/>
      </xdr:nvSpPr>
      <xdr:spPr>
        <a:xfrm>
          <a:off x="164592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64152</xdr:rowOff>
    </xdr:from>
    <xdr:ext cx="762000" cy="259045"/>
    <xdr:sp macro="" textlink="">
      <xdr:nvSpPr>
        <xdr:cNvPr id="451" name="公債費以外該当値テキスト"/>
        <xdr:cNvSpPr txBox="1"/>
      </xdr:nvSpPr>
      <xdr:spPr>
        <a:xfrm>
          <a:off x="16598900" y="1275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7620</xdr:rowOff>
    </xdr:from>
    <xdr:to>
      <xdr:col>78</xdr:col>
      <xdr:colOff>120650</xdr:colOff>
      <xdr:row>77</xdr:row>
      <xdr:rowOff>109220</xdr:rowOff>
    </xdr:to>
    <xdr:sp macro="" textlink="">
      <xdr:nvSpPr>
        <xdr:cNvPr id="452" name="楕円 451"/>
        <xdr:cNvSpPr/>
      </xdr:nvSpPr>
      <xdr:spPr>
        <a:xfrm>
          <a:off x="15621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119397</xdr:rowOff>
    </xdr:from>
    <xdr:ext cx="736600" cy="259045"/>
    <xdr:sp macro="" textlink="">
      <xdr:nvSpPr>
        <xdr:cNvPr id="453" name="テキスト ボックス 452"/>
        <xdr:cNvSpPr txBox="1"/>
      </xdr:nvSpPr>
      <xdr:spPr>
        <a:xfrm>
          <a:off x="15290800" y="12978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24764</xdr:rowOff>
    </xdr:from>
    <xdr:to>
      <xdr:col>74</xdr:col>
      <xdr:colOff>31750</xdr:colOff>
      <xdr:row>78</xdr:row>
      <xdr:rowOff>126364</xdr:rowOff>
    </xdr:to>
    <xdr:sp macro="" textlink="">
      <xdr:nvSpPr>
        <xdr:cNvPr id="454" name="楕円 453"/>
        <xdr:cNvSpPr/>
      </xdr:nvSpPr>
      <xdr:spPr>
        <a:xfrm>
          <a:off x="14732000" y="1339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111141</xdr:rowOff>
    </xdr:from>
    <xdr:ext cx="762000" cy="259045"/>
    <xdr:sp macro="" textlink="">
      <xdr:nvSpPr>
        <xdr:cNvPr id="455" name="テキスト ボックス 454"/>
        <xdr:cNvSpPr txBox="1"/>
      </xdr:nvSpPr>
      <xdr:spPr>
        <a:xfrm>
          <a:off x="14401800" y="1348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133350</xdr:rowOff>
    </xdr:from>
    <xdr:to>
      <xdr:col>69</xdr:col>
      <xdr:colOff>142875</xdr:colOff>
      <xdr:row>77</xdr:row>
      <xdr:rowOff>63500</xdr:rowOff>
    </xdr:to>
    <xdr:sp macro="" textlink="">
      <xdr:nvSpPr>
        <xdr:cNvPr id="456" name="楕円 455"/>
        <xdr:cNvSpPr/>
      </xdr:nvSpPr>
      <xdr:spPr>
        <a:xfrm>
          <a:off x="13843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73677</xdr:rowOff>
    </xdr:from>
    <xdr:ext cx="762000" cy="259045"/>
    <xdr:sp macro="" textlink="">
      <xdr:nvSpPr>
        <xdr:cNvPr id="457" name="テキスト ボックス 456"/>
        <xdr:cNvSpPr txBox="1"/>
      </xdr:nvSpPr>
      <xdr:spPr>
        <a:xfrm>
          <a:off x="13512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64770</xdr:rowOff>
    </xdr:from>
    <xdr:to>
      <xdr:col>65</xdr:col>
      <xdr:colOff>53975</xdr:colOff>
      <xdr:row>76</xdr:row>
      <xdr:rowOff>166370</xdr:rowOff>
    </xdr:to>
    <xdr:sp macro="" textlink="">
      <xdr:nvSpPr>
        <xdr:cNvPr id="458" name="楕円 457"/>
        <xdr:cNvSpPr/>
      </xdr:nvSpPr>
      <xdr:spPr>
        <a:xfrm>
          <a:off x="12954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5097</xdr:rowOff>
    </xdr:from>
    <xdr:ext cx="762000" cy="259045"/>
    <xdr:sp macro="" textlink="">
      <xdr:nvSpPr>
        <xdr:cNvPr id="459" name="テキスト ボックス 458"/>
        <xdr:cNvSpPr txBox="1"/>
      </xdr:nvSpPr>
      <xdr:spPr>
        <a:xfrm>
          <a:off x="12623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8318</xdr:rowOff>
    </xdr:from>
    <xdr:to>
      <xdr:col>29</xdr:col>
      <xdr:colOff>127000</xdr:colOff>
      <xdr:row>20</xdr:row>
      <xdr:rowOff>123647</xdr:rowOff>
    </xdr:to>
    <xdr:cxnSp macro="">
      <xdr:nvCxnSpPr>
        <xdr:cNvPr id="45" name="直線コネクタ 44"/>
        <xdr:cNvCxnSpPr/>
      </xdr:nvCxnSpPr>
      <xdr:spPr bwMode="auto">
        <a:xfrm flipV="1">
          <a:off x="5651500" y="2284793"/>
          <a:ext cx="0" cy="1315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95724</xdr:rowOff>
    </xdr:from>
    <xdr:ext cx="762000" cy="259045"/>
    <xdr:sp macro="" textlink="">
      <xdr:nvSpPr>
        <xdr:cNvPr id="46" name="人口1人当たり決算額の推移最小値テキスト130"/>
        <xdr:cNvSpPr txBox="1"/>
      </xdr:nvSpPr>
      <xdr:spPr>
        <a:xfrm>
          <a:off x="5740400" y="35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123647</xdr:rowOff>
    </xdr:from>
    <xdr:to>
      <xdr:col>30</xdr:col>
      <xdr:colOff>25400</xdr:colOff>
      <xdr:row>20</xdr:row>
      <xdr:rowOff>123647</xdr:rowOff>
    </xdr:to>
    <xdr:cxnSp macro="">
      <xdr:nvCxnSpPr>
        <xdr:cNvPr id="47" name="直線コネクタ 46"/>
        <xdr:cNvCxnSpPr/>
      </xdr:nvCxnSpPr>
      <xdr:spPr bwMode="auto">
        <a:xfrm>
          <a:off x="5562600" y="36002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94695</xdr:rowOff>
    </xdr:from>
    <xdr:ext cx="762000" cy="259045"/>
    <xdr:sp macro="" textlink="">
      <xdr:nvSpPr>
        <xdr:cNvPr id="48" name="人口1人当たり決算額の推移最大値テキスト130"/>
        <xdr:cNvSpPr txBox="1"/>
      </xdr:nvSpPr>
      <xdr:spPr>
        <a:xfrm>
          <a:off x="5740400" y="2028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8318</xdr:rowOff>
    </xdr:from>
    <xdr:to>
      <xdr:col>30</xdr:col>
      <xdr:colOff>25400</xdr:colOff>
      <xdr:row>13</xdr:row>
      <xdr:rowOff>8318</xdr:rowOff>
    </xdr:to>
    <xdr:cxnSp macro="">
      <xdr:nvCxnSpPr>
        <xdr:cNvPr id="49" name="直線コネクタ 48"/>
        <xdr:cNvCxnSpPr/>
      </xdr:nvCxnSpPr>
      <xdr:spPr bwMode="auto">
        <a:xfrm>
          <a:off x="5562600" y="22847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117361</xdr:rowOff>
    </xdr:from>
    <xdr:to>
      <xdr:col>29</xdr:col>
      <xdr:colOff>127000</xdr:colOff>
      <xdr:row>18</xdr:row>
      <xdr:rowOff>120980</xdr:rowOff>
    </xdr:to>
    <xdr:cxnSp macro="">
      <xdr:nvCxnSpPr>
        <xdr:cNvPr id="50" name="直線コネクタ 49"/>
        <xdr:cNvCxnSpPr/>
      </xdr:nvCxnSpPr>
      <xdr:spPr bwMode="auto">
        <a:xfrm>
          <a:off x="5003800" y="3251086"/>
          <a:ext cx="647700" cy="3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54703</xdr:rowOff>
    </xdr:from>
    <xdr:ext cx="762000" cy="259045"/>
    <xdr:sp macro="" textlink="">
      <xdr:nvSpPr>
        <xdr:cNvPr id="51" name="人口1人当たり決算額の推移平均値テキスト130"/>
        <xdr:cNvSpPr txBox="1"/>
      </xdr:nvSpPr>
      <xdr:spPr>
        <a:xfrm>
          <a:off x="5740400" y="28455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38176</xdr:rowOff>
    </xdr:from>
    <xdr:to>
      <xdr:col>29</xdr:col>
      <xdr:colOff>177800</xdr:colOff>
      <xdr:row>17</xdr:row>
      <xdr:rowOff>139776</xdr:rowOff>
    </xdr:to>
    <xdr:sp macro="" textlink="">
      <xdr:nvSpPr>
        <xdr:cNvPr id="52" name="フローチャート: 判断 51"/>
        <xdr:cNvSpPr/>
      </xdr:nvSpPr>
      <xdr:spPr bwMode="auto">
        <a:xfrm>
          <a:off x="56007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117361</xdr:rowOff>
    </xdr:from>
    <xdr:to>
      <xdr:col>26</xdr:col>
      <xdr:colOff>50800</xdr:colOff>
      <xdr:row>18</xdr:row>
      <xdr:rowOff>169977</xdr:rowOff>
    </xdr:to>
    <xdr:cxnSp macro="">
      <xdr:nvCxnSpPr>
        <xdr:cNvPr id="53" name="直線コネクタ 52"/>
        <xdr:cNvCxnSpPr/>
      </xdr:nvCxnSpPr>
      <xdr:spPr bwMode="auto">
        <a:xfrm flipV="1">
          <a:off x="4305300" y="3251086"/>
          <a:ext cx="698500" cy="526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47815</xdr:rowOff>
    </xdr:from>
    <xdr:to>
      <xdr:col>26</xdr:col>
      <xdr:colOff>101600</xdr:colOff>
      <xdr:row>17</xdr:row>
      <xdr:rowOff>149415</xdr:rowOff>
    </xdr:to>
    <xdr:sp macro="" textlink="">
      <xdr:nvSpPr>
        <xdr:cNvPr id="54" name="フローチャート: 判断 53"/>
        <xdr:cNvSpPr/>
      </xdr:nvSpPr>
      <xdr:spPr bwMode="auto">
        <a:xfrm>
          <a:off x="4953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159592</xdr:rowOff>
    </xdr:from>
    <xdr:ext cx="736600" cy="259045"/>
    <xdr:sp macro="" textlink="">
      <xdr:nvSpPr>
        <xdr:cNvPr id="55" name="テキスト ボックス 54"/>
        <xdr:cNvSpPr txBox="1"/>
      </xdr:nvSpPr>
      <xdr:spPr>
        <a:xfrm>
          <a:off x="4622800" y="2778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169977</xdr:rowOff>
    </xdr:from>
    <xdr:to>
      <xdr:col>22</xdr:col>
      <xdr:colOff>114300</xdr:colOff>
      <xdr:row>19</xdr:row>
      <xdr:rowOff>24092</xdr:rowOff>
    </xdr:to>
    <xdr:cxnSp macro="">
      <xdr:nvCxnSpPr>
        <xdr:cNvPr id="56" name="直線コネクタ 55"/>
        <xdr:cNvCxnSpPr/>
      </xdr:nvCxnSpPr>
      <xdr:spPr bwMode="auto">
        <a:xfrm flipV="1">
          <a:off x="3606800" y="3303702"/>
          <a:ext cx="698500" cy="25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20803</xdr:rowOff>
    </xdr:from>
    <xdr:to>
      <xdr:col>22</xdr:col>
      <xdr:colOff>165100</xdr:colOff>
      <xdr:row>17</xdr:row>
      <xdr:rowOff>122403</xdr:rowOff>
    </xdr:to>
    <xdr:sp macro="" textlink="">
      <xdr:nvSpPr>
        <xdr:cNvPr id="57" name="フローチャート: 判断 56"/>
        <xdr:cNvSpPr/>
      </xdr:nvSpPr>
      <xdr:spPr bwMode="auto">
        <a:xfrm>
          <a:off x="4254500" y="29830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132580</xdr:rowOff>
    </xdr:from>
    <xdr:ext cx="762000" cy="259045"/>
    <xdr:sp macro="" textlink="">
      <xdr:nvSpPr>
        <xdr:cNvPr id="58" name="テキスト ボックス 57"/>
        <xdr:cNvSpPr txBox="1"/>
      </xdr:nvSpPr>
      <xdr:spPr>
        <a:xfrm>
          <a:off x="3924300" y="2751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24092</xdr:rowOff>
    </xdr:from>
    <xdr:to>
      <xdr:col>18</xdr:col>
      <xdr:colOff>177800</xdr:colOff>
      <xdr:row>19</xdr:row>
      <xdr:rowOff>56591</xdr:rowOff>
    </xdr:to>
    <xdr:cxnSp macro="">
      <xdr:nvCxnSpPr>
        <xdr:cNvPr id="59" name="直線コネクタ 58"/>
        <xdr:cNvCxnSpPr/>
      </xdr:nvCxnSpPr>
      <xdr:spPr bwMode="auto">
        <a:xfrm flipV="1">
          <a:off x="2908300" y="3329267"/>
          <a:ext cx="698500" cy="32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42253</xdr:rowOff>
    </xdr:from>
    <xdr:to>
      <xdr:col>19</xdr:col>
      <xdr:colOff>38100</xdr:colOff>
      <xdr:row>17</xdr:row>
      <xdr:rowOff>143853</xdr:rowOff>
    </xdr:to>
    <xdr:sp macro="" textlink="">
      <xdr:nvSpPr>
        <xdr:cNvPr id="60" name="フローチャート: 判断 59"/>
        <xdr:cNvSpPr/>
      </xdr:nvSpPr>
      <xdr:spPr bwMode="auto">
        <a:xfrm>
          <a:off x="3556000" y="30045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154030</xdr:rowOff>
    </xdr:from>
    <xdr:ext cx="762000" cy="259045"/>
    <xdr:sp macro="" textlink="">
      <xdr:nvSpPr>
        <xdr:cNvPr id="61" name="テキスト ボックス 60"/>
        <xdr:cNvSpPr txBox="1"/>
      </xdr:nvSpPr>
      <xdr:spPr>
        <a:xfrm>
          <a:off x="3225800" y="27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48997</xdr:rowOff>
    </xdr:from>
    <xdr:to>
      <xdr:col>15</xdr:col>
      <xdr:colOff>101600</xdr:colOff>
      <xdr:row>17</xdr:row>
      <xdr:rowOff>150597</xdr:rowOff>
    </xdr:to>
    <xdr:sp macro="" textlink="">
      <xdr:nvSpPr>
        <xdr:cNvPr id="62" name="フローチャート: 判断 61"/>
        <xdr:cNvSpPr/>
      </xdr:nvSpPr>
      <xdr:spPr bwMode="auto">
        <a:xfrm>
          <a:off x="2857500" y="301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160774</xdr:rowOff>
    </xdr:from>
    <xdr:ext cx="762000" cy="259045"/>
    <xdr:sp macro="" textlink="">
      <xdr:nvSpPr>
        <xdr:cNvPr id="63" name="テキスト ボックス 62"/>
        <xdr:cNvSpPr txBox="1"/>
      </xdr:nvSpPr>
      <xdr:spPr>
        <a:xfrm>
          <a:off x="2527300" y="278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70180</xdr:rowOff>
    </xdr:from>
    <xdr:to>
      <xdr:col>29</xdr:col>
      <xdr:colOff>177800</xdr:colOff>
      <xdr:row>19</xdr:row>
      <xdr:rowOff>330</xdr:rowOff>
    </xdr:to>
    <xdr:sp macro="" textlink="">
      <xdr:nvSpPr>
        <xdr:cNvPr id="69" name="楕円 68"/>
        <xdr:cNvSpPr/>
      </xdr:nvSpPr>
      <xdr:spPr bwMode="auto">
        <a:xfrm>
          <a:off x="5600700" y="3203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42257</xdr:rowOff>
    </xdr:from>
    <xdr:ext cx="762000" cy="259045"/>
    <xdr:sp macro="" textlink="">
      <xdr:nvSpPr>
        <xdr:cNvPr id="70" name="人口1人当たり決算額の推移該当値テキスト130"/>
        <xdr:cNvSpPr txBox="1"/>
      </xdr:nvSpPr>
      <xdr:spPr>
        <a:xfrm>
          <a:off x="5740400" y="317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66561</xdr:rowOff>
    </xdr:from>
    <xdr:to>
      <xdr:col>26</xdr:col>
      <xdr:colOff>101600</xdr:colOff>
      <xdr:row>18</xdr:row>
      <xdr:rowOff>168161</xdr:rowOff>
    </xdr:to>
    <xdr:sp macro="" textlink="">
      <xdr:nvSpPr>
        <xdr:cNvPr id="71" name="楕円 70"/>
        <xdr:cNvSpPr/>
      </xdr:nvSpPr>
      <xdr:spPr bwMode="auto">
        <a:xfrm>
          <a:off x="4953000" y="3200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152938</xdr:rowOff>
    </xdr:from>
    <xdr:ext cx="736600" cy="259045"/>
    <xdr:sp macro="" textlink="">
      <xdr:nvSpPr>
        <xdr:cNvPr id="72" name="テキスト ボックス 71"/>
        <xdr:cNvSpPr txBox="1"/>
      </xdr:nvSpPr>
      <xdr:spPr>
        <a:xfrm>
          <a:off x="4622800" y="3286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119177</xdr:rowOff>
    </xdr:from>
    <xdr:to>
      <xdr:col>22</xdr:col>
      <xdr:colOff>165100</xdr:colOff>
      <xdr:row>19</xdr:row>
      <xdr:rowOff>49327</xdr:rowOff>
    </xdr:to>
    <xdr:sp macro="" textlink="">
      <xdr:nvSpPr>
        <xdr:cNvPr id="73" name="楕円 72"/>
        <xdr:cNvSpPr/>
      </xdr:nvSpPr>
      <xdr:spPr bwMode="auto">
        <a:xfrm>
          <a:off x="4254500" y="3252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34104</xdr:rowOff>
    </xdr:from>
    <xdr:ext cx="762000" cy="259045"/>
    <xdr:sp macro="" textlink="">
      <xdr:nvSpPr>
        <xdr:cNvPr id="74" name="テキスト ボックス 73"/>
        <xdr:cNvSpPr txBox="1"/>
      </xdr:nvSpPr>
      <xdr:spPr>
        <a:xfrm>
          <a:off x="3924300" y="333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144742</xdr:rowOff>
    </xdr:from>
    <xdr:to>
      <xdr:col>19</xdr:col>
      <xdr:colOff>38100</xdr:colOff>
      <xdr:row>19</xdr:row>
      <xdr:rowOff>74892</xdr:rowOff>
    </xdr:to>
    <xdr:sp macro="" textlink="">
      <xdr:nvSpPr>
        <xdr:cNvPr id="75" name="楕円 74"/>
        <xdr:cNvSpPr/>
      </xdr:nvSpPr>
      <xdr:spPr bwMode="auto">
        <a:xfrm>
          <a:off x="3556000" y="3278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59669</xdr:rowOff>
    </xdr:from>
    <xdr:ext cx="762000" cy="259045"/>
    <xdr:sp macro="" textlink="">
      <xdr:nvSpPr>
        <xdr:cNvPr id="76" name="テキスト ボックス 75"/>
        <xdr:cNvSpPr txBox="1"/>
      </xdr:nvSpPr>
      <xdr:spPr>
        <a:xfrm>
          <a:off x="3225800" y="3364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5791</xdr:rowOff>
    </xdr:from>
    <xdr:to>
      <xdr:col>15</xdr:col>
      <xdr:colOff>101600</xdr:colOff>
      <xdr:row>19</xdr:row>
      <xdr:rowOff>107391</xdr:rowOff>
    </xdr:to>
    <xdr:sp macro="" textlink="">
      <xdr:nvSpPr>
        <xdr:cNvPr id="77" name="楕円 76"/>
        <xdr:cNvSpPr/>
      </xdr:nvSpPr>
      <xdr:spPr bwMode="auto">
        <a:xfrm>
          <a:off x="2857500" y="3310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92168</xdr:rowOff>
    </xdr:from>
    <xdr:ext cx="762000" cy="259045"/>
    <xdr:sp macro="" textlink="">
      <xdr:nvSpPr>
        <xdr:cNvPr id="78" name="テキスト ボックス 77"/>
        <xdr:cNvSpPr txBox="1"/>
      </xdr:nvSpPr>
      <xdr:spPr>
        <a:xfrm>
          <a:off x="2527300" y="3397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241529</xdr:rowOff>
    </xdr:from>
    <xdr:to>
      <xdr:col>29</xdr:col>
      <xdr:colOff>127000</xdr:colOff>
      <xdr:row>37</xdr:row>
      <xdr:rowOff>244310</xdr:rowOff>
    </xdr:to>
    <xdr:cxnSp macro="">
      <xdr:nvCxnSpPr>
        <xdr:cNvPr id="106" name="直線コネクタ 105"/>
        <xdr:cNvCxnSpPr/>
      </xdr:nvCxnSpPr>
      <xdr:spPr bwMode="auto">
        <a:xfrm flipV="1">
          <a:off x="5651500" y="6166079"/>
          <a:ext cx="0" cy="12029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216387</xdr:rowOff>
    </xdr:from>
    <xdr:ext cx="762000" cy="259045"/>
    <xdr:sp macro="" textlink="">
      <xdr:nvSpPr>
        <xdr:cNvPr id="107" name="人口1人当たり決算額の推移最小値テキスト445"/>
        <xdr:cNvSpPr txBox="1"/>
      </xdr:nvSpPr>
      <xdr:spPr>
        <a:xfrm>
          <a:off x="5740400" y="734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244310</xdr:rowOff>
    </xdr:from>
    <xdr:to>
      <xdr:col>30</xdr:col>
      <xdr:colOff>25400</xdr:colOff>
      <xdr:row>37</xdr:row>
      <xdr:rowOff>244310</xdr:rowOff>
    </xdr:to>
    <xdr:cxnSp macro="">
      <xdr:nvCxnSpPr>
        <xdr:cNvPr id="108" name="直線コネクタ 107"/>
        <xdr:cNvCxnSpPr/>
      </xdr:nvCxnSpPr>
      <xdr:spPr bwMode="auto">
        <a:xfrm>
          <a:off x="5562600" y="736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156456</xdr:rowOff>
    </xdr:from>
    <xdr:ext cx="762000" cy="259045"/>
    <xdr:sp macro="" textlink="">
      <xdr:nvSpPr>
        <xdr:cNvPr id="109" name="人口1人当たり決算額の推移最大値テキスト445"/>
        <xdr:cNvSpPr txBox="1"/>
      </xdr:nvSpPr>
      <xdr:spPr>
        <a:xfrm>
          <a:off x="5740400" y="590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241529</xdr:rowOff>
    </xdr:from>
    <xdr:to>
      <xdr:col>30</xdr:col>
      <xdr:colOff>25400</xdr:colOff>
      <xdr:row>33</xdr:row>
      <xdr:rowOff>241529</xdr:rowOff>
    </xdr:to>
    <xdr:cxnSp macro="">
      <xdr:nvCxnSpPr>
        <xdr:cNvPr id="110" name="直線コネクタ 109"/>
        <xdr:cNvCxnSpPr/>
      </xdr:nvCxnSpPr>
      <xdr:spPr bwMode="auto">
        <a:xfrm>
          <a:off x="5562600" y="6166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336588</xdr:rowOff>
    </xdr:from>
    <xdr:to>
      <xdr:col>29</xdr:col>
      <xdr:colOff>127000</xdr:colOff>
      <xdr:row>36</xdr:row>
      <xdr:rowOff>88100</xdr:rowOff>
    </xdr:to>
    <xdr:cxnSp macro="">
      <xdr:nvCxnSpPr>
        <xdr:cNvPr id="111" name="直線コネクタ 110"/>
        <xdr:cNvCxnSpPr/>
      </xdr:nvCxnSpPr>
      <xdr:spPr bwMode="auto">
        <a:xfrm flipV="1">
          <a:off x="5003800" y="6946938"/>
          <a:ext cx="647700" cy="94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97565</xdr:rowOff>
    </xdr:from>
    <xdr:ext cx="762000" cy="259045"/>
    <xdr:sp macro="" textlink="">
      <xdr:nvSpPr>
        <xdr:cNvPr id="112" name="人口1人当たり決算額の推移平均値テキスト445"/>
        <xdr:cNvSpPr txBox="1"/>
      </xdr:nvSpPr>
      <xdr:spPr>
        <a:xfrm>
          <a:off x="5740400" y="6707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252488</xdr:rowOff>
    </xdr:from>
    <xdr:to>
      <xdr:col>29</xdr:col>
      <xdr:colOff>177800</xdr:colOff>
      <xdr:row>36</xdr:row>
      <xdr:rowOff>11188</xdr:rowOff>
    </xdr:to>
    <xdr:sp macro="" textlink="">
      <xdr:nvSpPr>
        <xdr:cNvPr id="113" name="フローチャート: 判断 112"/>
        <xdr:cNvSpPr/>
      </xdr:nvSpPr>
      <xdr:spPr bwMode="auto">
        <a:xfrm>
          <a:off x="56007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88100</xdr:rowOff>
    </xdr:from>
    <xdr:to>
      <xdr:col>26</xdr:col>
      <xdr:colOff>50800</xdr:colOff>
      <xdr:row>36</xdr:row>
      <xdr:rowOff>90195</xdr:rowOff>
    </xdr:to>
    <xdr:cxnSp macro="">
      <xdr:nvCxnSpPr>
        <xdr:cNvPr id="114" name="直線コネクタ 113"/>
        <xdr:cNvCxnSpPr/>
      </xdr:nvCxnSpPr>
      <xdr:spPr bwMode="auto">
        <a:xfrm flipV="1">
          <a:off x="4305300" y="7041350"/>
          <a:ext cx="698500" cy="2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278854</xdr:rowOff>
    </xdr:from>
    <xdr:to>
      <xdr:col>26</xdr:col>
      <xdr:colOff>101600</xdr:colOff>
      <xdr:row>36</xdr:row>
      <xdr:rowOff>37554</xdr:rowOff>
    </xdr:to>
    <xdr:sp macro="" textlink="">
      <xdr:nvSpPr>
        <xdr:cNvPr id="115" name="フローチャート: 判断 114"/>
        <xdr:cNvSpPr/>
      </xdr:nvSpPr>
      <xdr:spPr bwMode="auto">
        <a:xfrm>
          <a:off x="4953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47731</xdr:rowOff>
    </xdr:from>
    <xdr:ext cx="736600" cy="259045"/>
    <xdr:sp macro="" textlink="">
      <xdr:nvSpPr>
        <xdr:cNvPr id="116" name="テキスト ボックス 115"/>
        <xdr:cNvSpPr txBox="1"/>
      </xdr:nvSpPr>
      <xdr:spPr>
        <a:xfrm>
          <a:off x="4622800" y="665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23216</xdr:rowOff>
    </xdr:from>
    <xdr:to>
      <xdr:col>22</xdr:col>
      <xdr:colOff>114300</xdr:colOff>
      <xdr:row>36</xdr:row>
      <xdr:rowOff>90195</xdr:rowOff>
    </xdr:to>
    <xdr:cxnSp macro="">
      <xdr:nvCxnSpPr>
        <xdr:cNvPr id="117" name="直線コネクタ 116"/>
        <xdr:cNvCxnSpPr/>
      </xdr:nvCxnSpPr>
      <xdr:spPr bwMode="auto">
        <a:xfrm>
          <a:off x="3606800" y="6976466"/>
          <a:ext cx="698500" cy="66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229400</xdr:rowOff>
    </xdr:from>
    <xdr:to>
      <xdr:col>22</xdr:col>
      <xdr:colOff>165100</xdr:colOff>
      <xdr:row>35</xdr:row>
      <xdr:rowOff>331000</xdr:rowOff>
    </xdr:to>
    <xdr:sp macro="" textlink="">
      <xdr:nvSpPr>
        <xdr:cNvPr id="118" name="フローチャート: 判断 117"/>
        <xdr:cNvSpPr/>
      </xdr:nvSpPr>
      <xdr:spPr bwMode="auto">
        <a:xfrm>
          <a:off x="4254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341177</xdr:rowOff>
    </xdr:from>
    <xdr:ext cx="762000" cy="259045"/>
    <xdr:sp macro="" textlink="">
      <xdr:nvSpPr>
        <xdr:cNvPr id="119" name="テキスト ボックス 118"/>
        <xdr:cNvSpPr txBox="1"/>
      </xdr:nvSpPr>
      <xdr:spPr>
        <a:xfrm>
          <a:off x="3924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22149</xdr:rowOff>
    </xdr:from>
    <xdr:to>
      <xdr:col>18</xdr:col>
      <xdr:colOff>177800</xdr:colOff>
      <xdr:row>36</xdr:row>
      <xdr:rowOff>23216</xdr:rowOff>
    </xdr:to>
    <xdr:cxnSp macro="">
      <xdr:nvCxnSpPr>
        <xdr:cNvPr id="120" name="直線コネクタ 119"/>
        <xdr:cNvCxnSpPr/>
      </xdr:nvCxnSpPr>
      <xdr:spPr bwMode="auto">
        <a:xfrm>
          <a:off x="2908300" y="6975399"/>
          <a:ext cx="698500" cy="1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212179</xdr:rowOff>
    </xdr:from>
    <xdr:to>
      <xdr:col>19</xdr:col>
      <xdr:colOff>38100</xdr:colOff>
      <xdr:row>35</xdr:row>
      <xdr:rowOff>313779</xdr:rowOff>
    </xdr:to>
    <xdr:sp macro="" textlink="">
      <xdr:nvSpPr>
        <xdr:cNvPr id="121" name="フローチャート: 判断 120"/>
        <xdr:cNvSpPr/>
      </xdr:nvSpPr>
      <xdr:spPr bwMode="auto">
        <a:xfrm>
          <a:off x="35560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323956</xdr:rowOff>
    </xdr:from>
    <xdr:ext cx="762000" cy="259045"/>
    <xdr:sp macro="" textlink="">
      <xdr:nvSpPr>
        <xdr:cNvPr id="122" name="テキスト ボックス 121"/>
        <xdr:cNvSpPr txBox="1"/>
      </xdr:nvSpPr>
      <xdr:spPr>
        <a:xfrm>
          <a:off x="3225800" y="659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197739</xdr:rowOff>
    </xdr:from>
    <xdr:to>
      <xdr:col>15</xdr:col>
      <xdr:colOff>101600</xdr:colOff>
      <xdr:row>35</xdr:row>
      <xdr:rowOff>299339</xdr:rowOff>
    </xdr:to>
    <xdr:sp macro="" textlink="">
      <xdr:nvSpPr>
        <xdr:cNvPr id="123" name="フローチャート: 判断 122"/>
        <xdr:cNvSpPr/>
      </xdr:nvSpPr>
      <xdr:spPr bwMode="auto">
        <a:xfrm>
          <a:off x="28575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309516</xdr:rowOff>
    </xdr:from>
    <xdr:ext cx="762000" cy="259045"/>
    <xdr:sp macro="" textlink="">
      <xdr:nvSpPr>
        <xdr:cNvPr id="124" name="テキスト ボックス 123"/>
        <xdr:cNvSpPr txBox="1"/>
      </xdr:nvSpPr>
      <xdr:spPr>
        <a:xfrm>
          <a:off x="2527300" y="657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285788</xdr:rowOff>
    </xdr:from>
    <xdr:to>
      <xdr:col>29</xdr:col>
      <xdr:colOff>177800</xdr:colOff>
      <xdr:row>36</xdr:row>
      <xdr:rowOff>44488</xdr:rowOff>
    </xdr:to>
    <xdr:sp macro="" textlink="">
      <xdr:nvSpPr>
        <xdr:cNvPr id="130" name="楕円 129"/>
        <xdr:cNvSpPr/>
      </xdr:nvSpPr>
      <xdr:spPr bwMode="auto">
        <a:xfrm>
          <a:off x="5600700" y="6896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257865</xdr:rowOff>
    </xdr:from>
    <xdr:ext cx="762000" cy="259045"/>
    <xdr:sp macro="" textlink="">
      <xdr:nvSpPr>
        <xdr:cNvPr id="131" name="人口1人当たり決算額の推移該当値テキスト445"/>
        <xdr:cNvSpPr txBox="1"/>
      </xdr:nvSpPr>
      <xdr:spPr>
        <a:xfrm>
          <a:off x="5740400" y="686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37300</xdr:rowOff>
    </xdr:from>
    <xdr:to>
      <xdr:col>26</xdr:col>
      <xdr:colOff>101600</xdr:colOff>
      <xdr:row>36</xdr:row>
      <xdr:rowOff>138900</xdr:rowOff>
    </xdr:to>
    <xdr:sp macro="" textlink="">
      <xdr:nvSpPr>
        <xdr:cNvPr id="132" name="楕円 131"/>
        <xdr:cNvSpPr/>
      </xdr:nvSpPr>
      <xdr:spPr bwMode="auto">
        <a:xfrm>
          <a:off x="4953000" y="6990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123677</xdr:rowOff>
    </xdr:from>
    <xdr:ext cx="736600" cy="259045"/>
    <xdr:sp macro="" textlink="">
      <xdr:nvSpPr>
        <xdr:cNvPr id="133" name="テキスト ボックス 132"/>
        <xdr:cNvSpPr txBox="1"/>
      </xdr:nvSpPr>
      <xdr:spPr>
        <a:xfrm>
          <a:off x="4622800" y="7076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39395</xdr:rowOff>
    </xdr:from>
    <xdr:to>
      <xdr:col>22</xdr:col>
      <xdr:colOff>165100</xdr:colOff>
      <xdr:row>36</xdr:row>
      <xdr:rowOff>140995</xdr:rowOff>
    </xdr:to>
    <xdr:sp macro="" textlink="">
      <xdr:nvSpPr>
        <xdr:cNvPr id="134" name="楕円 133"/>
        <xdr:cNvSpPr/>
      </xdr:nvSpPr>
      <xdr:spPr bwMode="auto">
        <a:xfrm>
          <a:off x="4254500" y="6992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125772</xdr:rowOff>
    </xdr:from>
    <xdr:ext cx="762000" cy="259045"/>
    <xdr:sp macro="" textlink="">
      <xdr:nvSpPr>
        <xdr:cNvPr id="135" name="テキスト ボックス 134"/>
        <xdr:cNvSpPr txBox="1"/>
      </xdr:nvSpPr>
      <xdr:spPr>
        <a:xfrm>
          <a:off x="3924300" y="707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315316</xdr:rowOff>
    </xdr:from>
    <xdr:to>
      <xdr:col>19</xdr:col>
      <xdr:colOff>38100</xdr:colOff>
      <xdr:row>36</xdr:row>
      <xdr:rowOff>74016</xdr:rowOff>
    </xdr:to>
    <xdr:sp macro="" textlink="">
      <xdr:nvSpPr>
        <xdr:cNvPr id="136" name="楕円 135"/>
        <xdr:cNvSpPr/>
      </xdr:nvSpPr>
      <xdr:spPr bwMode="auto">
        <a:xfrm>
          <a:off x="3556000" y="6925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58793</xdr:rowOff>
    </xdr:from>
    <xdr:ext cx="762000" cy="259045"/>
    <xdr:sp macro="" textlink="">
      <xdr:nvSpPr>
        <xdr:cNvPr id="137" name="テキスト ボックス 136"/>
        <xdr:cNvSpPr txBox="1"/>
      </xdr:nvSpPr>
      <xdr:spPr>
        <a:xfrm>
          <a:off x="3225800" y="7012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314249</xdr:rowOff>
    </xdr:from>
    <xdr:to>
      <xdr:col>15</xdr:col>
      <xdr:colOff>101600</xdr:colOff>
      <xdr:row>36</xdr:row>
      <xdr:rowOff>72949</xdr:rowOff>
    </xdr:to>
    <xdr:sp macro="" textlink="">
      <xdr:nvSpPr>
        <xdr:cNvPr id="138" name="楕円 137"/>
        <xdr:cNvSpPr/>
      </xdr:nvSpPr>
      <xdr:spPr bwMode="auto">
        <a:xfrm>
          <a:off x="2857500" y="6924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57726</xdr:rowOff>
    </xdr:from>
    <xdr:ext cx="762000" cy="259045"/>
    <xdr:sp macro="" textlink="">
      <xdr:nvSpPr>
        <xdr:cNvPr id="139" name="テキスト ボックス 138"/>
        <xdr:cNvSpPr txBox="1"/>
      </xdr:nvSpPr>
      <xdr:spPr>
        <a:xfrm>
          <a:off x="2527300" y="701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151,695
148,687
17.14
70,827,132
67,350,236
3,306,954
31,643,530
39,940,806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47052</xdr:rowOff>
    </xdr:from>
    <xdr:to>
      <xdr:col>24</xdr:col>
      <xdr:colOff>62865</xdr:colOff>
      <xdr:row>38</xdr:row>
      <xdr:rowOff>110896</xdr:rowOff>
    </xdr:to>
    <xdr:cxnSp macro="">
      <xdr:nvCxnSpPr>
        <xdr:cNvPr id="58" name="直線コネクタ 57"/>
        <xdr:cNvCxnSpPr/>
      </xdr:nvCxnSpPr>
      <xdr:spPr>
        <a:xfrm flipV="1">
          <a:off x="4633595" y="5362002"/>
          <a:ext cx="1270" cy="126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114723</xdr:rowOff>
    </xdr:from>
    <xdr:ext cx="534377" cy="259045"/>
    <xdr:sp macro="" textlink="">
      <xdr:nvSpPr>
        <xdr:cNvPr id="59" name="人件費最小値テキスト"/>
        <xdr:cNvSpPr txBox="1"/>
      </xdr:nvSpPr>
      <xdr:spPr>
        <a:xfrm>
          <a:off x="4686300" y="662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110896</xdr:rowOff>
    </xdr:from>
    <xdr:to>
      <xdr:col>24</xdr:col>
      <xdr:colOff>152400</xdr:colOff>
      <xdr:row>38</xdr:row>
      <xdr:rowOff>110896</xdr:rowOff>
    </xdr:to>
    <xdr:cxnSp macro="">
      <xdr:nvCxnSpPr>
        <xdr:cNvPr id="60" name="直線コネクタ 59"/>
        <xdr:cNvCxnSpPr/>
      </xdr:nvCxnSpPr>
      <xdr:spPr>
        <a:xfrm>
          <a:off x="4546600" y="6625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165179</xdr:rowOff>
    </xdr:from>
    <xdr:ext cx="534377" cy="259045"/>
    <xdr:sp macro="" textlink="">
      <xdr:nvSpPr>
        <xdr:cNvPr id="61" name="人件費最大値テキスト"/>
        <xdr:cNvSpPr txBox="1"/>
      </xdr:nvSpPr>
      <xdr:spPr>
        <a:xfrm>
          <a:off x="4686300" y="513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47052</xdr:rowOff>
    </xdr:from>
    <xdr:to>
      <xdr:col>24</xdr:col>
      <xdr:colOff>152400</xdr:colOff>
      <xdr:row>31</xdr:row>
      <xdr:rowOff>47052</xdr:rowOff>
    </xdr:to>
    <xdr:cxnSp macro="">
      <xdr:nvCxnSpPr>
        <xdr:cNvPr id="62" name="直線コネクタ 61"/>
        <xdr:cNvCxnSpPr/>
      </xdr:nvCxnSpPr>
      <xdr:spPr>
        <a:xfrm>
          <a:off x="4546600" y="5362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95776</xdr:rowOff>
    </xdr:from>
    <xdr:to>
      <xdr:col>24</xdr:col>
      <xdr:colOff>63500</xdr:colOff>
      <xdr:row>36</xdr:row>
      <xdr:rowOff>103222</xdr:rowOff>
    </xdr:to>
    <xdr:cxnSp macro="">
      <xdr:nvCxnSpPr>
        <xdr:cNvPr id="63" name="直線コネクタ 62"/>
        <xdr:cNvCxnSpPr/>
      </xdr:nvCxnSpPr>
      <xdr:spPr>
        <a:xfrm flipV="1">
          <a:off x="3797300" y="6267976"/>
          <a:ext cx="838200" cy="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66253</xdr:rowOff>
    </xdr:from>
    <xdr:ext cx="534377" cy="259045"/>
    <xdr:sp macro="" textlink="">
      <xdr:nvSpPr>
        <xdr:cNvPr id="64" name="人件費平均値テキスト"/>
        <xdr:cNvSpPr txBox="1"/>
      </xdr:nvSpPr>
      <xdr:spPr>
        <a:xfrm>
          <a:off x="4686300" y="5895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43376</xdr:rowOff>
    </xdr:from>
    <xdr:to>
      <xdr:col>24</xdr:col>
      <xdr:colOff>114300</xdr:colOff>
      <xdr:row>35</xdr:row>
      <xdr:rowOff>144976</xdr:rowOff>
    </xdr:to>
    <xdr:sp macro="" textlink="">
      <xdr:nvSpPr>
        <xdr:cNvPr id="65" name="フローチャート: 判断 64"/>
        <xdr:cNvSpPr/>
      </xdr:nvSpPr>
      <xdr:spPr>
        <a:xfrm>
          <a:off x="45847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103222</xdr:rowOff>
    </xdr:from>
    <xdr:to>
      <xdr:col>19</xdr:col>
      <xdr:colOff>177800</xdr:colOff>
      <xdr:row>37</xdr:row>
      <xdr:rowOff>32193</xdr:rowOff>
    </xdr:to>
    <xdr:cxnSp macro="">
      <xdr:nvCxnSpPr>
        <xdr:cNvPr id="66" name="直線コネクタ 65"/>
        <xdr:cNvCxnSpPr/>
      </xdr:nvCxnSpPr>
      <xdr:spPr>
        <a:xfrm flipV="1">
          <a:off x="2908300" y="6275422"/>
          <a:ext cx="889000" cy="10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57908</xdr:rowOff>
    </xdr:from>
    <xdr:to>
      <xdr:col>20</xdr:col>
      <xdr:colOff>38100</xdr:colOff>
      <xdr:row>35</xdr:row>
      <xdr:rowOff>159508</xdr:rowOff>
    </xdr:to>
    <xdr:sp macro="" textlink="">
      <xdr:nvSpPr>
        <xdr:cNvPr id="67" name="フローチャート: 判断 66"/>
        <xdr:cNvSpPr/>
      </xdr:nvSpPr>
      <xdr:spPr>
        <a:xfrm>
          <a:off x="3746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4585</xdr:rowOff>
    </xdr:from>
    <xdr:ext cx="534377" cy="259045"/>
    <xdr:sp macro="" textlink="">
      <xdr:nvSpPr>
        <xdr:cNvPr id="68" name="テキスト ボックス 67"/>
        <xdr:cNvSpPr txBox="1"/>
      </xdr:nvSpPr>
      <xdr:spPr>
        <a:xfrm>
          <a:off x="3530111" y="583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32193</xdr:rowOff>
    </xdr:from>
    <xdr:to>
      <xdr:col>15</xdr:col>
      <xdr:colOff>50800</xdr:colOff>
      <xdr:row>37</xdr:row>
      <xdr:rowOff>63838</xdr:rowOff>
    </xdr:to>
    <xdr:cxnSp macro="">
      <xdr:nvCxnSpPr>
        <xdr:cNvPr id="69" name="直線コネクタ 68"/>
        <xdr:cNvCxnSpPr/>
      </xdr:nvCxnSpPr>
      <xdr:spPr>
        <a:xfrm flipV="1">
          <a:off x="2019300" y="6375843"/>
          <a:ext cx="889000" cy="3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11568</xdr:rowOff>
    </xdr:from>
    <xdr:to>
      <xdr:col>15</xdr:col>
      <xdr:colOff>101600</xdr:colOff>
      <xdr:row>36</xdr:row>
      <xdr:rowOff>113168</xdr:rowOff>
    </xdr:to>
    <xdr:sp macro="" textlink="">
      <xdr:nvSpPr>
        <xdr:cNvPr id="70" name="フローチャート: 判断 69"/>
        <xdr:cNvSpPr/>
      </xdr:nvSpPr>
      <xdr:spPr>
        <a:xfrm>
          <a:off x="2857500" y="618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129695</xdr:rowOff>
    </xdr:from>
    <xdr:ext cx="534377" cy="259045"/>
    <xdr:sp macro="" textlink="">
      <xdr:nvSpPr>
        <xdr:cNvPr id="71" name="テキスト ボックス 70"/>
        <xdr:cNvSpPr txBox="1"/>
      </xdr:nvSpPr>
      <xdr:spPr>
        <a:xfrm>
          <a:off x="2641111" y="595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63838</xdr:rowOff>
    </xdr:from>
    <xdr:to>
      <xdr:col>10</xdr:col>
      <xdr:colOff>114300</xdr:colOff>
      <xdr:row>37</xdr:row>
      <xdr:rowOff>84803</xdr:rowOff>
    </xdr:to>
    <xdr:cxnSp macro="">
      <xdr:nvCxnSpPr>
        <xdr:cNvPr id="72" name="直線コネクタ 71"/>
        <xdr:cNvCxnSpPr/>
      </xdr:nvCxnSpPr>
      <xdr:spPr>
        <a:xfrm flipV="1">
          <a:off x="1130300" y="6407488"/>
          <a:ext cx="889000" cy="2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15781</xdr:rowOff>
    </xdr:from>
    <xdr:to>
      <xdr:col>10</xdr:col>
      <xdr:colOff>165100</xdr:colOff>
      <xdr:row>36</xdr:row>
      <xdr:rowOff>117381</xdr:rowOff>
    </xdr:to>
    <xdr:sp macro="" textlink="">
      <xdr:nvSpPr>
        <xdr:cNvPr id="73" name="フローチャート: 判断 72"/>
        <xdr:cNvSpPr/>
      </xdr:nvSpPr>
      <xdr:spPr>
        <a:xfrm>
          <a:off x="1968500" y="618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133908</xdr:rowOff>
    </xdr:from>
    <xdr:ext cx="534377" cy="259045"/>
    <xdr:sp macro="" textlink="">
      <xdr:nvSpPr>
        <xdr:cNvPr id="74" name="テキスト ボックス 73"/>
        <xdr:cNvSpPr txBox="1"/>
      </xdr:nvSpPr>
      <xdr:spPr>
        <a:xfrm>
          <a:off x="1752111" y="596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28549</xdr:rowOff>
    </xdr:from>
    <xdr:to>
      <xdr:col>6</xdr:col>
      <xdr:colOff>38100</xdr:colOff>
      <xdr:row>36</xdr:row>
      <xdr:rowOff>130149</xdr:rowOff>
    </xdr:to>
    <xdr:sp macro="" textlink="">
      <xdr:nvSpPr>
        <xdr:cNvPr id="75" name="フローチャート: 判断 74"/>
        <xdr:cNvSpPr/>
      </xdr:nvSpPr>
      <xdr:spPr>
        <a:xfrm>
          <a:off x="1079500" y="62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146676</xdr:rowOff>
    </xdr:from>
    <xdr:ext cx="534377" cy="259045"/>
    <xdr:sp macro="" textlink="">
      <xdr:nvSpPr>
        <xdr:cNvPr id="76" name="テキスト ボックス 75"/>
        <xdr:cNvSpPr txBox="1"/>
      </xdr:nvSpPr>
      <xdr:spPr>
        <a:xfrm>
          <a:off x="863111" y="597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44976</xdr:rowOff>
    </xdr:from>
    <xdr:to>
      <xdr:col>24</xdr:col>
      <xdr:colOff>114300</xdr:colOff>
      <xdr:row>36</xdr:row>
      <xdr:rowOff>146576</xdr:rowOff>
    </xdr:to>
    <xdr:sp macro="" textlink="">
      <xdr:nvSpPr>
        <xdr:cNvPr id="82" name="楕円 81"/>
        <xdr:cNvSpPr/>
      </xdr:nvSpPr>
      <xdr:spPr>
        <a:xfrm>
          <a:off x="4584700" y="621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23403</xdr:rowOff>
    </xdr:from>
    <xdr:ext cx="534377" cy="259045"/>
    <xdr:sp macro="" textlink="">
      <xdr:nvSpPr>
        <xdr:cNvPr id="83" name="人件費該当値テキスト"/>
        <xdr:cNvSpPr txBox="1"/>
      </xdr:nvSpPr>
      <xdr:spPr>
        <a:xfrm>
          <a:off x="4686300" y="619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52422</xdr:rowOff>
    </xdr:from>
    <xdr:to>
      <xdr:col>20</xdr:col>
      <xdr:colOff>38100</xdr:colOff>
      <xdr:row>36</xdr:row>
      <xdr:rowOff>154022</xdr:rowOff>
    </xdr:to>
    <xdr:sp macro="" textlink="">
      <xdr:nvSpPr>
        <xdr:cNvPr id="84" name="楕円 83"/>
        <xdr:cNvSpPr/>
      </xdr:nvSpPr>
      <xdr:spPr>
        <a:xfrm>
          <a:off x="3746500" y="622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145149</xdr:rowOff>
    </xdr:from>
    <xdr:ext cx="534377" cy="259045"/>
    <xdr:sp macro="" textlink="">
      <xdr:nvSpPr>
        <xdr:cNvPr id="85" name="テキスト ボックス 84"/>
        <xdr:cNvSpPr txBox="1"/>
      </xdr:nvSpPr>
      <xdr:spPr>
        <a:xfrm>
          <a:off x="3530111" y="631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152843</xdr:rowOff>
    </xdr:from>
    <xdr:to>
      <xdr:col>15</xdr:col>
      <xdr:colOff>101600</xdr:colOff>
      <xdr:row>37</xdr:row>
      <xdr:rowOff>82993</xdr:rowOff>
    </xdr:to>
    <xdr:sp macro="" textlink="">
      <xdr:nvSpPr>
        <xdr:cNvPr id="86" name="楕円 85"/>
        <xdr:cNvSpPr/>
      </xdr:nvSpPr>
      <xdr:spPr>
        <a:xfrm>
          <a:off x="2857500" y="632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74120</xdr:rowOff>
    </xdr:from>
    <xdr:ext cx="534377" cy="259045"/>
    <xdr:sp macro="" textlink="">
      <xdr:nvSpPr>
        <xdr:cNvPr id="87" name="テキスト ボックス 86"/>
        <xdr:cNvSpPr txBox="1"/>
      </xdr:nvSpPr>
      <xdr:spPr>
        <a:xfrm>
          <a:off x="2641111" y="641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13038</xdr:rowOff>
    </xdr:from>
    <xdr:to>
      <xdr:col>10</xdr:col>
      <xdr:colOff>165100</xdr:colOff>
      <xdr:row>37</xdr:row>
      <xdr:rowOff>114638</xdr:rowOff>
    </xdr:to>
    <xdr:sp macro="" textlink="">
      <xdr:nvSpPr>
        <xdr:cNvPr id="88" name="楕円 87"/>
        <xdr:cNvSpPr/>
      </xdr:nvSpPr>
      <xdr:spPr>
        <a:xfrm>
          <a:off x="1968500" y="635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105765</xdr:rowOff>
    </xdr:from>
    <xdr:ext cx="534377" cy="259045"/>
    <xdr:sp macro="" textlink="">
      <xdr:nvSpPr>
        <xdr:cNvPr id="89" name="テキスト ボックス 88"/>
        <xdr:cNvSpPr txBox="1"/>
      </xdr:nvSpPr>
      <xdr:spPr>
        <a:xfrm>
          <a:off x="1752111" y="644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34003</xdr:rowOff>
    </xdr:from>
    <xdr:to>
      <xdr:col>6</xdr:col>
      <xdr:colOff>38100</xdr:colOff>
      <xdr:row>37</xdr:row>
      <xdr:rowOff>135603</xdr:rowOff>
    </xdr:to>
    <xdr:sp macro="" textlink="">
      <xdr:nvSpPr>
        <xdr:cNvPr id="90" name="楕円 89"/>
        <xdr:cNvSpPr/>
      </xdr:nvSpPr>
      <xdr:spPr>
        <a:xfrm>
          <a:off x="1079500" y="637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126730</xdr:rowOff>
    </xdr:from>
    <xdr:ext cx="534377" cy="259045"/>
    <xdr:sp macro="" textlink="">
      <xdr:nvSpPr>
        <xdr:cNvPr id="91" name="テキスト ボックス 90"/>
        <xdr:cNvSpPr txBox="1"/>
      </xdr:nvSpPr>
      <xdr:spPr>
        <a:xfrm>
          <a:off x="863111" y="647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145624</xdr:rowOff>
    </xdr:from>
    <xdr:to>
      <xdr:col>24</xdr:col>
      <xdr:colOff>62865</xdr:colOff>
      <xdr:row>59</xdr:row>
      <xdr:rowOff>104324</xdr:rowOff>
    </xdr:to>
    <xdr:cxnSp macro="">
      <xdr:nvCxnSpPr>
        <xdr:cNvPr id="116" name="直線コネクタ 115"/>
        <xdr:cNvCxnSpPr/>
      </xdr:nvCxnSpPr>
      <xdr:spPr>
        <a:xfrm flipV="1">
          <a:off x="4633595" y="8718124"/>
          <a:ext cx="1270" cy="15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108151</xdr:rowOff>
    </xdr:from>
    <xdr:ext cx="534377" cy="259045"/>
    <xdr:sp macro="" textlink="">
      <xdr:nvSpPr>
        <xdr:cNvPr id="117" name="物件費最小値テキスト"/>
        <xdr:cNvSpPr txBox="1"/>
      </xdr:nvSpPr>
      <xdr:spPr>
        <a:xfrm>
          <a:off x="4686300" y="1022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104324</xdr:rowOff>
    </xdr:from>
    <xdr:to>
      <xdr:col>24</xdr:col>
      <xdr:colOff>152400</xdr:colOff>
      <xdr:row>59</xdr:row>
      <xdr:rowOff>104324</xdr:rowOff>
    </xdr:to>
    <xdr:cxnSp macro="">
      <xdr:nvCxnSpPr>
        <xdr:cNvPr id="118" name="直線コネクタ 117"/>
        <xdr:cNvCxnSpPr/>
      </xdr:nvCxnSpPr>
      <xdr:spPr>
        <a:xfrm>
          <a:off x="4546600" y="102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92301</xdr:rowOff>
    </xdr:from>
    <xdr:ext cx="599010" cy="259045"/>
    <xdr:sp macro="" textlink="">
      <xdr:nvSpPr>
        <xdr:cNvPr id="119" name="物件費最大値テキスト"/>
        <xdr:cNvSpPr txBox="1"/>
      </xdr:nvSpPr>
      <xdr:spPr>
        <a:xfrm>
          <a:off x="4686300" y="849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145624</xdr:rowOff>
    </xdr:from>
    <xdr:to>
      <xdr:col>24</xdr:col>
      <xdr:colOff>152400</xdr:colOff>
      <xdr:row>50</xdr:row>
      <xdr:rowOff>145624</xdr:rowOff>
    </xdr:to>
    <xdr:cxnSp macro="">
      <xdr:nvCxnSpPr>
        <xdr:cNvPr id="120" name="直線コネクタ 119"/>
        <xdr:cNvCxnSpPr/>
      </xdr:nvCxnSpPr>
      <xdr:spPr>
        <a:xfrm>
          <a:off x="4546600" y="87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123565</xdr:rowOff>
    </xdr:from>
    <xdr:to>
      <xdr:col>24</xdr:col>
      <xdr:colOff>63500</xdr:colOff>
      <xdr:row>57</xdr:row>
      <xdr:rowOff>65634</xdr:rowOff>
    </xdr:to>
    <xdr:cxnSp macro="">
      <xdr:nvCxnSpPr>
        <xdr:cNvPr id="121" name="直線コネクタ 120"/>
        <xdr:cNvCxnSpPr/>
      </xdr:nvCxnSpPr>
      <xdr:spPr>
        <a:xfrm flipV="1">
          <a:off x="3797300" y="9553315"/>
          <a:ext cx="838200" cy="28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163777</xdr:rowOff>
    </xdr:from>
    <xdr:ext cx="534377" cy="259045"/>
    <xdr:sp macro="" textlink="">
      <xdr:nvSpPr>
        <xdr:cNvPr id="122" name="物件費平均値テキスト"/>
        <xdr:cNvSpPr txBox="1"/>
      </xdr:nvSpPr>
      <xdr:spPr>
        <a:xfrm>
          <a:off x="4686300" y="9593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13900</xdr:rowOff>
    </xdr:from>
    <xdr:to>
      <xdr:col>24</xdr:col>
      <xdr:colOff>114300</xdr:colOff>
      <xdr:row>56</xdr:row>
      <xdr:rowOff>115500</xdr:rowOff>
    </xdr:to>
    <xdr:sp macro="" textlink="">
      <xdr:nvSpPr>
        <xdr:cNvPr id="123" name="フローチャート: 判断 122"/>
        <xdr:cNvSpPr/>
      </xdr:nvSpPr>
      <xdr:spPr>
        <a:xfrm>
          <a:off x="45847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65634</xdr:rowOff>
    </xdr:from>
    <xdr:to>
      <xdr:col>19</xdr:col>
      <xdr:colOff>177800</xdr:colOff>
      <xdr:row>57</xdr:row>
      <xdr:rowOff>145586</xdr:rowOff>
    </xdr:to>
    <xdr:cxnSp macro="">
      <xdr:nvCxnSpPr>
        <xdr:cNvPr id="124" name="直線コネクタ 123"/>
        <xdr:cNvCxnSpPr/>
      </xdr:nvCxnSpPr>
      <xdr:spPr>
        <a:xfrm flipV="1">
          <a:off x="2908300" y="9838284"/>
          <a:ext cx="889000" cy="7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15005</xdr:rowOff>
    </xdr:from>
    <xdr:to>
      <xdr:col>20</xdr:col>
      <xdr:colOff>38100</xdr:colOff>
      <xdr:row>57</xdr:row>
      <xdr:rowOff>116605</xdr:rowOff>
    </xdr:to>
    <xdr:sp macro="" textlink="">
      <xdr:nvSpPr>
        <xdr:cNvPr id="125" name="フローチャート: 判断 124"/>
        <xdr:cNvSpPr/>
      </xdr:nvSpPr>
      <xdr:spPr>
        <a:xfrm>
          <a:off x="3746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107732</xdr:rowOff>
    </xdr:from>
    <xdr:ext cx="534377" cy="259045"/>
    <xdr:sp macro="" textlink="">
      <xdr:nvSpPr>
        <xdr:cNvPr id="126" name="テキスト ボックス 125"/>
        <xdr:cNvSpPr txBox="1"/>
      </xdr:nvSpPr>
      <xdr:spPr>
        <a:xfrm>
          <a:off x="3530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145586</xdr:rowOff>
    </xdr:from>
    <xdr:to>
      <xdr:col>15</xdr:col>
      <xdr:colOff>50800</xdr:colOff>
      <xdr:row>58</xdr:row>
      <xdr:rowOff>51822</xdr:rowOff>
    </xdr:to>
    <xdr:cxnSp macro="">
      <xdr:nvCxnSpPr>
        <xdr:cNvPr id="127" name="直線コネクタ 126"/>
        <xdr:cNvCxnSpPr/>
      </xdr:nvCxnSpPr>
      <xdr:spPr>
        <a:xfrm flipV="1">
          <a:off x="2019300" y="9918236"/>
          <a:ext cx="889000" cy="7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23902</xdr:rowOff>
    </xdr:from>
    <xdr:to>
      <xdr:col>15</xdr:col>
      <xdr:colOff>101600</xdr:colOff>
      <xdr:row>57</xdr:row>
      <xdr:rowOff>125502</xdr:rowOff>
    </xdr:to>
    <xdr:sp macro="" textlink="">
      <xdr:nvSpPr>
        <xdr:cNvPr id="128" name="フローチャート: 判断 127"/>
        <xdr:cNvSpPr/>
      </xdr:nvSpPr>
      <xdr:spPr>
        <a:xfrm>
          <a:off x="28575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142029</xdr:rowOff>
    </xdr:from>
    <xdr:ext cx="534377" cy="259045"/>
    <xdr:sp macro="" textlink="">
      <xdr:nvSpPr>
        <xdr:cNvPr id="129" name="テキスト ボックス 128"/>
        <xdr:cNvSpPr txBox="1"/>
      </xdr:nvSpPr>
      <xdr:spPr>
        <a:xfrm>
          <a:off x="2641111" y="957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51822</xdr:rowOff>
    </xdr:from>
    <xdr:to>
      <xdr:col>10</xdr:col>
      <xdr:colOff>114300</xdr:colOff>
      <xdr:row>58</xdr:row>
      <xdr:rowOff>74282</xdr:rowOff>
    </xdr:to>
    <xdr:cxnSp macro="">
      <xdr:nvCxnSpPr>
        <xdr:cNvPr id="130" name="直線コネクタ 129"/>
        <xdr:cNvCxnSpPr/>
      </xdr:nvCxnSpPr>
      <xdr:spPr>
        <a:xfrm flipV="1">
          <a:off x="1130300" y="9995922"/>
          <a:ext cx="889000" cy="2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72669</xdr:rowOff>
    </xdr:from>
    <xdr:to>
      <xdr:col>10</xdr:col>
      <xdr:colOff>165100</xdr:colOff>
      <xdr:row>58</xdr:row>
      <xdr:rowOff>2819</xdr:rowOff>
    </xdr:to>
    <xdr:sp macro="" textlink="">
      <xdr:nvSpPr>
        <xdr:cNvPr id="131" name="フローチャート: 判断 130"/>
        <xdr:cNvSpPr/>
      </xdr:nvSpPr>
      <xdr:spPr>
        <a:xfrm>
          <a:off x="1968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19346</xdr:rowOff>
    </xdr:from>
    <xdr:ext cx="534377" cy="259045"/>
    <xdr:sp macro="" textlink="">
      <xdr:nvSpPr>
        <xdr:cNvPr id="132" name="テキスト ボックス 131"/>
        <xdr:cNvSpPr txBox="1"/>
      </xdr:nvSpPr>
      <xdr:spPr>
        <a:xfrm>
          <a:off x="1752111" y="962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106712</xdr:rowOff>
    </xdr:from>
    <xdr:to>
      <xdr:col>6</xdr:col>
      <xdr:colOff>38100</xdr:colOff>
      <xdr:row>58</xdr:row>
      <xdr:rowOff>36862</xdr:rowOff>
    </xdr:to>
    <xdr:sp macro="" textlink="">
      <xdr:nvSpPr>
        <xdr:cNvPr id="133" name="フローチャート: 判断 132"/>
        <xdr:cNvSpPr/>
      </xdr:nvSpPr>
      <xdr:spPr>
        <a:xfrm>
          <a:off x="1079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53389</xdr:rowOff>
    </xdr:from>
    <xdr:ext cx="534377" cy="259045"/>
    <xdr:sp macro="" textlink="">
      <xdr:nvSpPr>
        <xdr:cNvPr id="134" name="テキスト ボックス 133"/>
        <xdr:cNvSpPr txBox="1"/>
      </xdr:nvSpPr>
      <xdr:spPr>
        <a:xfrm>
          <a:off x="863111" y="965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72765</xdr:rowOff>
    </xdr:from>
    <xdr:to>
      <xdr:col>24</xdr:col>
      <xdr:colOff>114300</xdr:colOff>
      <xdr:row>56</xdr:row>
      <xdr:rowOff>2915</xdr:rowOff>
    </xdr:to>
    <xdr:sp macro="" textlink="">
      <xdr:nvSpPr>
        <xdr:cNvPr id="140" name="楕円 139"/>
        <xdr:cNvSpPr/>
      </xdr:nvSpPr>
      <xdr:spPr>
        <a:xfrm>
          <a:off x="4584700" y="950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95642</xdr:rowOff>
    </xdr:from>
    <xdr:ext cx="534377" cy="259045"/>
    <xdr:sp macro="" textlink="">
      <xdr:nvSpPr>
        <xdr:cNvPr id="141" name="物件費該当値テキスト"/>
        <xdr:cNvSpPr txBox="1"/>
      </xdr:nvSpPr>
      <xdr:spPr>
        <a:xfrm>
          <a:off x="4686300" y="935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14834</xdr:rowOff>
    </xdr:from>
    <xdr:to>
      <xdr:col>20</xdr:col>
      <xdr:colOff>38100</xdr:colOff>
      <xdr:row>57</xdr:row>
      <xdr:rowOff>116434</xdr:rowOff>
    </xdr:to>
    <xdr:sp macro="" textlink="">
      <xdr:nvSpPr>
        <xdr:cNvPr id="142" name="楕円 141"/>
        <xdr:cNvSpPr/>
      </xdr:nvSpPr>
      <xdr:spPr>
        <a:xfrm>
          <a:off x="3746500" y="978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132961</xdr:rowOff>
    </xdr:from>
    <xdr:ext cx="534377" cy="259045"/>
    <xdr:sp macro="" textlink="">
      <xdr:nvSpPr>
        <xdr:cNvPr id="143" name="テキスト ボックス 142"/>
        <xdr:cNvSpPr txBox="1"/>
      </xdr:nvSpPr>
      <xdr:spPr>
        <a:xfrm>
          <a:off x="3530111" y="956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94786</xdr:rowOff>
    </xdr:from>
    <xdr:to>
      <xdr:col>15</xdr:col>
      <xdr:colOff>101600</xdr:colOff>
      <xdr:row>58</xdr:row>
      <xdr:rowOff>24936</xdr:rowOff>
    </xdr:to>
    <xdr:sp macro="" textlink="">
      <xdr:nvSpPr>
        <xdr:cNvPr id="144" name="楕円 143"/>
        <xdr:cNvSpPr/>
      </xdr:nvSpPr>
      <xdr:spPr>
        <a:xfrm>
          <a:off x="2857500" y="986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16063</xdr:rowOff>
    </xdr:from>
    <xdr:ext cx="534377" cy="259045"/>
    <xdr:sp macro="" textlink="">
      <xdr:nvSpPr>
        <xdr:cNvPr id="145" name="テキスト ボックス 144"/>
        <xdr:cNvSpPr txBox="1"/>
      </xdr:nvSpPr>
      <xdr:spPr>
        <a:xfrm>
          <a:off x="2641111" y="996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1022</xdr:rowOff>
    </xdr:from>
    <xdr:to>
      <xdr:col>10</xdr:col>
      <xdr:colOff>165100</xdr:colOff>
      <xdr:row>58</xdr:row>
      <xdr:rowOff>102622</xdr:rowOff>
    </xdr:to>
    <xdr:sp macro="" textlink="">
      <xdr:nvSpPr>
        <xdr:cNvPr id="146" name="楕円 145"/>
        <xdr:cNvSpPr/>
      </xdr:nvSpPr>
      <xdr:spPr>
        <a:xfrm>
          <a:off x="1968500" y="994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93749</xdr:rowOff>
    </xdr:from>
    <xdr:ext cx="534377" cy="259045"/>
    <xdr:sp macro="" textlink="">
      <xdr:nvSpPr>
        <xdr:cNvPr id="147" name="テキスト ボックス 146"/>
        <xdr:cNvSpPr txBox="1"/>
      </xdr:nvSpPr>
      <xdr:spPr>
        <a:xfrm>
          <a:off x="1752111" y="1003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23482</xdr:rowOff>
    </xdr:from>
    <xdr:to>
      <xdr:col>6</xdr:col>
      <xdr:colOff>38100</xdr:colOff>
      <xdr:row>58</xdr:row>
      <xdr:rowOff>125082</xdr:rowOff>
    </xdr:to>
    <xdr:sp macro="" textlink="">
      <xdr:nvSpPr>
        <xdr:cNvPr id="148" name="楕円 147"/>
        <xdr:cNvSpPr/>
      </xdr:nvSpPr>
      <xdr:spPr>
        <a:xfrm>
          <a:off x="1079500" y="996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116209</xdr:rowOff>
    </xdr:from>
    <xdr:ext cx="534377" cy="259045"/>
    <xdr:sp macro="" textlink="">
      <xdr:nvSpPr>
        <xdr:cNvPr id="149" name="テキスト ボックス 148"/>
        <xdr:cNvSpPr txBox="1"/>
      </xdr:nvSpPr>
      <xdr:spPr>
        <a:xfrm>
          <a:off x="863111" y="1006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59233</xdr:rowOff>
    </xdr:from>
    <xdr:to>
      <xdr:col>24</xdr:col>
      <xdr:colOff>62865</xdr:colOff>
      <xdr:row>78</xdr:row>
      <xdr:rowOff>99924</xdr:rowOff>
    </xdr:to>
    <xdr:cxnSp macro="">
      <xdr:nvCxnSpPr>
        <xdr:cNvPr id="171" name="直線コネクタ 170"/>
        <xdr:cNvCxnSpPr/>
      </xdr:nvCxnSpPr>
      <xdr:spPr>
        <a:xfrm flipV="1">
          <a:off x="4633595" y="12060733"/>
          <a:ext cx="1270"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103751</xdr:rowOff>
    </xdr:from>
    <xdr:ext cx="378565" cy="259045"/>
    <xdr:sp macro="" textlink="">
      <xdr:nvSpPr>
        <xdr:cNvPr id="172" name="維持補修費最小値テキスト"/>
        <xdr:cNvSpPr txBox="1"/>
      </xdr:nvSpPr>
      <xdr:spPr>
        <a:xfrm>
          <a:off x="4686300" y="13476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99924</xdr:rowOff>
    </xdr:from>
    <xdr:to>
      <xdr:col>24</xdr:col>
      <xdr:colOff>152400</xdr:colOff>
      <xdr:row>78</xdr:row>
      <xdr:rowOff>99924</xdr:rowOff>
    </xdr:to>
    <xdr:cxnSp macro="">
      <xdr:nvCxnSpPr>
        <xdr:cNvPr id="173" name="直線コネクタ 172"/>
        <xdr:cNvCxnSpPr/>
      </xdr:nvCxnSpPr>
      <xdr:spPr>
        <a:xfrm>
          <a:off x="4546600" y="1347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5910</xdr:rowOff>
    </xdr:from>
    <xdr:ext cx="534377" cy="259045"/>
    <xdr:sp macro="" textlink="">
      <xdr:nvSpPr>
        <xdr:cNvPr id="174" name="維持補修費最大値テキスト"/>
        <xdr:cNvSpPr txBox="1"/>
      </xdr:nvSpPr>
      <xdr:spPr>
        <a:xfrm>
          <a:off x="4686300" y="1183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59233</xdr:rowOff>
    </xdr:from>
    <xdr:to>
      <xdr:col>24</xdr:col>
      <xdr:colOff>152400</xdr:colOff>
      <xdr:row>70</xdr:row>
      <xdr:rowOff>59233</xdr:rowOff>
    </xdr:to>
    <xdr:cxnSp macro="">
      <xdr:nvCxnSpPr>
        <xdr:cNvPr id="175" name="直線コネクタ 174"/>
        <xdr:cNvCxnSpPr/>
      </xdr:nvCxnSpPr>
      <xdr:spPr>
        <a:xfrm>
          <a:off x="4546600" y="1206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118303</xdr:rowOff>
    </xdr:from>
    <xdr:to>
      <xdr:col>24</xdr:col>
      <xdr:colOff>63500</xdr:colOff>
      <xdr:row>77</xdr:row>
      <xdr:rowOff>145278</xdr:rowOff>
    </xdr:to>
    <xdr:cxnSp macro="">
      <xdr:nvCxnSpPr>
        <xdr:cNvPr id="176" name="直線コネクタ 175"/>
        <xdr:cNvCxnSpPr/>
      </xdr:nvCxnSpPr>
      <xdr:spPr>
        <a:xfrm>
          <a:off x="3797300" y="13319953"/>
          <a:ext cx="8382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311</xdr:rowOff>
    </xdr:from>
    <xdr:ext cx="469744" cy="259045"/>
    <xdr:sp macro="" textlink="">
      <xdr:nvSpPr>
        <xdr:cNvPr id="177" name="維持補修費平均値テキスト"/>
        <xdr:cNvSpPr txBox="1"/>
      </xdr:nvSpPr>
      <xdr:spPr>
        <a:xfrm>
          <a:off x="4686300" y="13030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148884</xdr:rowOff>
    </xdr:from>
    <xdr:to>
      <xdr:col>24</xdr:col>
      <xdr:colOff>114300</xdr:colOff>
      <xdr:row>77</xdr:row>
      <xdr:rowOff>79034</xdr:rowOff>
    </xdr:to>
    <xdr:sp macro="" textlink="">
      <xdr:nvSpPr>
        <xdr:cNvPr id="178" name="フローチャート: 判断 177"/>
        <xdr:cNvSpPr/>
      </xdr:nvSpPr>
      <xdr:spPr>
        <a:xfrm>
          <a:off x="4584700" y="131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118303</xdr:rowOff>
    </xdr:from>
    <xdr:to>
      <xdr:col>19</xdr:col>
      <xdr:colOff>177800</xdr:colOff>
      <xdr:row>77</xdr:row>
      <xdr:rowOff>145186</xdr:rowOff>
    </xdr:to>
    <xdr:cxnSp macro="">
      <xdr:nvCxnSpPr>
        <xdr:cNvPr id="179" name="直線コネクタ 178"/>
        <xdr:cNvCxnSpPr/>
      </xdr:nvCxnSpPr>
      <xdr:spPr>
        <a:xfrm flipV="1">
          <a:off x="2908300" y="13319953"/>
          <a:ext cx="889000" cy="2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156383</xdr:rowOff>
    </xdr:from>
    <xdr:to>
      <xdr:col>20</xdr:col>
      <xdr:colOff>38100</xdr:colOff>
      <xdr:row>77</xdr:row>
      <xdr:rowOff>86533</xdr:rowOff>
    </xdr:to>
    <xdr:sp macro="" textlink="">
      <xdr:nvSpPr>
        <xdr:cNvPr id="180" name="フローチャート: 判断 179"/>
        <xdr:cNvSpPr/>
      </xdr:nvSpPr>
      <xdr:spPr>
        <a:xfrm>
          <a:off x="3746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103060</xdr:rowOff>
    </xdr:from>
    <xdr:ext cx="469744" cy="259045"/>
    <xdr:sp macro="" textlink="">
      <xdr:nvSpPr>
        <xdr:cNvPr id="181" name="テキスト ボックス 180"/>
        <xdr:cNvSpPr txBox="1"/>
      </xdr:nvSpPr>
      <xdr:spPr>
        <a:xfrm>
          <a:off x="3562428" y="129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145186</xdr:rowOff>
    </xdr:from>
    <xdr:to>
      <xdr:col>15</xdr:col>
      <xdr:colOff>50800</xdr:colOff>
      <xdr:row>77</xdr:row>
      <xdr:rowOff>165577</xdr:rowOff>
    </xdr:to>
    <xdr:cxnSp macro="">
      <xdr:nvCxnSpPr>
        <xdr:cNvPr id="182" name="直線コネクタ 181"/>
        <xdr:cNvCxnSpPr/>
      </xdr:nvCxnSpPr>
      <xdr:spPr>
        <a:xfrm flipV="1">
          <a:off x="2019300" y="13346836"/>
          <a:ext cx="889000" cy="2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123006</xdr:rowOff>
    </xdr:from>
    <xdr:to>
      <xdr:col>15</xdr:col>
      <xdr:colOff>101600</xdr:colOff>
      <xdr:row>77</xdr:row>
      <xdr:rowOff>53156</xdr:rowOff>
    </xdr:to>
    <xdr:sp macro="" textlink="">
      <xdr:nvSpPr>
        <xdr:cNvPr id="183" name="フローチャート: 判断 182"/>
        <xdr:cNvSpPr/>
      </xdr:nvSpPr>
      <xdr:spPr>
        <a:xfrm>
          <a:off x="2857500" y="1315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69684</xdr:rowOff>
    </xdr:from>
    <xdr:ext cx="469744" cy="259045"/>
    <xdr:sp macro="" textlink="">
      <xdr:nvSpPr>
        <xdr:cNvPr id="184" name="テキスト ボックス 183"/>
        <xdr:cNvSpPr txBox="1"/>
      </xdr:nvSpPr>
      <xdr:spPr>
        <a:xfrm>
          <a:off x="2673428" y="1292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165577</xdr:rowOff>
    </xdr:from>
    <xdr:to>
      <xdr:col>10</xdr:col>
      <xdr:colOff>114300</xdr:colOff>
      <xdr:row>78</xdr:row>
      <xdr:rowOff>58045</xdr:rowOff>
    </xdr:to>
    <xdr:cxnSp macro="">
      <xdr:nvCxnSpPr>
        <xdr:cNvPr id="185" name="直線コネクタ 184"/>
        <xdr:cNvCxnSpPr/>
      </xdr:nvCxnSpPr>
      <xdr:spPr>
        <a:xfrm flipV="1">
          <a:off x="1130300" y="13367227"/>
          <a:ext cx="889000" cy="6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115875</xdr:rowOff>
    </xdr:from>
    <xdr:to>
      <xdr:col>10</xdr:col>
      <xdr:colOff>165100</xdr:colOff>
      <xdr:row>77</xdr:row>
      <xdr:rowOff>46025</xdr:rowOff>
    </xdr:to>
    <xdr:sp macro="" textlink="">
      <xdr:nvSpPr>
        <xdr:cNvPr id="186" name="フローチャート: 判断 185"/>
        <xdr:cNvSpPr/>
      </xdr:nvSpPr>
      <xdr:spPr>
        <a:xfrm>
          <a:off x="1968500" y="1314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62552</xdr:rowOff>
    </xdr:from>
    <xdr:ext cx="469744" cy="259045"/>
    <xdr:sp macro="" textlink="">
      <xdr:nvSpPr>
        <xdr:cNvPr id="187" name="テキスト ボックス 186"/>
        <xdr:cNvSpPr txBox="1"/>
      </xdr:nvSpPr>
      <xdr:spPr>
        <a:xfrm>
          <a:off x="1784428" y="12921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119807</xdr:rowOff>
    </xdr:from>
    <xdr:to>
      <xdr:col>6</xdr:col>
      <xdr:colOff>38100</xdr:colOff>
      <xdr:row>77</xdr:row>
      <xdr:rowOff>49957</xdr:rowOff>
    </xdr:to>
    <xdr:sp macro="" textlink="">
      <xdr:nvSpPr>
        <xdr:cNvPr id="188" name="フローチャート: 判断 187"/>
        <xdr:cNvSpPr/>
      </xdr:nvSpPr>
      <xdr:spPr>
        <a:xfrm>
          <a:off x="1079500" y="1315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66484</xdr:rowOff>
    </xdr:from>
    <xdr:ext cx="469744" cy="259045"/>
    <xdr:sp macro="" textlink="">
      <xdr:nvSpPr>
        <xdr:cNvPr id="189" name="テキスト ボックス 188"/>
        <xdr:cNvSpPr txBox="1"/>
      </xdr:nvSpPr>
      <xdr:spPr>
        <a:xfrm>
          <a:off x="895428" y="129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94478</xdr:rowOff>
    </xdr:from>
    <xdr:to>
      <xdr:col>24</xdr:col>
      <xdr:colOff>114300</xdr:colOff>
      <xdr:row>78</xdr:row>
      <xdr:rowOff>24628</xdr:rowOff>
    </xdr:to>
    <xdr:sp macro="" textlink="">
      <xdr:nvSpPr>
        <xdr:cNvPr id="195" name="楕円 194"/>
        <xdr:cNvSpPr/>
      </xdr:nvSpPr>
      <xdr:spPr>
        <a:xfrm>
          <a:off x="4584700" y="1329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9405</xdr:rowOff>
    </xdr:from>
    <xdr:ext cx="469744" cy="259045"/>
    <xdr:sp macro="" textlink="">
      <xdr:nvSpPr>
        <xdr:cNvPr id="196" name="維持補修費該当値テキスト"/>
        <xdr:cNvSpPr txBox="1"/>
      </xdr:nvSpPr>
      <xdr:spPr>
        <a:xfrm>
          <a:off x="4686300" y="1321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67503</xdr:rowOff>
    </xdr:from>
    <xdr:to>
      <xdr:col>20</xdr:col>
      <xdr:colOff>38100</xdr:colOff>
      <xdr:row>77</xdr:row>
      <xdr:rowOff>169103</xdr:rowOff>
    </xdr:to>
    <xdr:sp macro="" textlink="">
      <xdr:nvSpPr>
        <xdr:cNvPr id="197" name="楕円 196"/>
        <xdr:cNvSpPr/>
      </xdr:nvSpPr>
      <xdr:spPr>
        <a:xfrm>
          <a:off x="3746500" y="1326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160230</xdr:rowOff>
    </xdr:from>
    <xdr:ext cx="469744" cy="259045"/>
    <xdr:sp macro="" textlink="">
      <xdr:nvSpPr>
        <xdr:cNvPr id="198" name="テキスト ボックス 197"/>
        <xdr:cNvSpPr txBox="1"/>
      </xdr:nvSpPr>
      <xdr:spPr>
        <a:xfrm>
          <a:off x="3562428" y="13361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94386</xdr:rowOff>
    </xdr:from>
    <xdr:to>
      <xdr:col>15</xdr:col>
      <xdr:colOff>101600</xdr:colOff>
      <xdr:row>78</xdr:row>
      <xdr:rowOff>24536</xdr:rowOff>
    </xdr:to>
    <xdr:sp macro="" textlink="">
      <xdr:nvSpPr>
        <xdr:cNvPr id="199" name="楕円 198"/>
        <xdr:cNvSpPr/>
      </xdr:nvSpPr>
      <xdr:spPr>
        <a:xfrm>
          <a:off x="2857500" y="1329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15663</xdr:rowOff>
    </xdr:from>
    <xdr:ext cx="469744" cy="259045"/>
    <xdr:sp macro="" textlink="">
      <xdr:nvSpPr>
        <xdr:cNvPr id="200" name="テキスト ボックス 199"/>
        <xdr:cNvSpPr txBox="1"/>
      </xdr:nvSpPr>
      <xdr:spPr>
        <a:xfrm>
          <a:off x="2673428" y="133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114777</xdr:rowOff>
    </xdr:from>
    <xdr:to>
      <xdr:col>10</xdr:col>
      <xdr:colOff>165100</xdr:colOff>
      <xdr:row>78</xdr:row>
      <xdr:rowOff>44927</xdr:rowOff>
    </xdr:to>
    <xdr:sp macro="" textlink="">
      <xdr:nvSpPr>
        <xdr:cNvPr id="201" name="楕円 200"/>
        <xdr:cNvSpPr/>
      </xdr:nvSpPr>
      <xdr:spPr>
        <a:xfrm>
          <a:off x="1968500" y="1331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36054</xdr:rowOff>
    </xdr:from>
    <xdr:ext cx="469744" cy="259045"/>
    <xdr:sp macro="" textlink="">
      <xdr:nvSpPr>
        <xdr:cNvPr id="202" name="テキスト ボックス 201"/>
        <xdr:cNvSpPr txBox="1"/>
      </xdr:nvSpPr>
      <xdr:spPr>
        <a:xfrm>
          <a:off x="1784428" y="1340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7245</xdr:rowOff>
    </xdr:from>
    <xdr:to>
      <xdr:col>6</xdr:col>
      <xdr:colOff>38100</xdr:colOff>
      <xdr:row>78</xdr:row>
      <xdr:rowOff>108845</xdr:rowOff>
    </xdr:to>
    <xdr:sp macro="" textlink="">
      <xdr:nvSpPr>
        <xdr:cNvPr id="203" name="楕円 202"/>
        <xdr:cNvSpPr/>
      </xdr:nvSpPr>
      <xdr:spPr>
        <a:xfrm>
          <a:off x="1079500" y="1338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99972</xdr:rowOff>
    </xdr:from>
    <xdr:ext cx="378565" cy="259045"/>
    <xdr:sp macro="" textlink="">
      <xdr:nvSpPr>
        <xdr:cNvPr id="204" name="テキスト ボックス 203"/>
        <xdr:cNvSpPr txBox="1"/>
      </xdr:nvSpPr>
      <xdr:spPr>
        <a:xfrm>
          <a:off x="941017" y="13473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94450</xdr:rowOff>
    </xdr:from>
    <xdr:to>
      <xdr:col>24</xdr:col>
      <xdr:colOff>62865</xdr:colOff>
      <xdr:row>98</xdr:row>
      <xdr:rowOff>111240</xdr:rowOff>
    </xdr:to>
    <xdr:cxnSp macro="">
      <xdr:nvCxnSpPr>
        <xdr:cNvPr id="229" name="直線コネクタ 228"/>
        <xdr:cNvCxnSpPr/>
      </xdr:nvCxnSpPr>
      <xdr:spPr>
        <a:xfrm flipV="1">
          <a:off x="4633595" y="15524950"/>
          <a:ext cx="1270" cy="1388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115067</xdr:rowOff>
    </xdr:from>
    <xdr:ext cx="534377" cy="259045"/>
    <xdr:sp macro="" textlink="">
      <xdr:nvSpPr>
        <xdr:cNvPr id="230" name="扶助費最小値テキスト"/>
        <xdr:cNvSpPr txBox="1"/>
      </xdr:nvSpPr>
      <xdr:spPr>
        <a:xfrm>
          <a:off x="4686300" y="1691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111240</xdr:rowOff>
    </xdr:from>
    <xdr:to>
      <xdr:col>24</xdr:col>
      <xdr:colOff>152400</xdr:colOff>
      <xdr:row>98</xdr:row>
      <xdr:rowOff>111240</xdr:rowOff>
    </xdr:to>
    <xdr:cxnSp macro="">
      <xdr:nvCxnSpPr>
        <xdr:cNvPr id="231" name="直線コネクタ 230"/>
        <xdr:cNvCxnSpPr/>
      </xdr:nvCxnSpPr>
      <xdr:spPr>
        <a:xfrm>
          <a:off x="4546600" y="1691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41127</xdr:rowOff>
    </xdr:from>
    <xdr:ext cx="599010" cy="259045"/>
    <xdr:sp macro="" textlink="">
      <xdr:nvSpPr>
        <xdr:cNvPr id="232" name="扶助費最大値テキスト"/>
        <xdr:cNvSpPr txBox="1"/>
      </xdr:nvSpPr>
      <xdr:spPr>
        <a:xfrm>
          <a:off x="4686300" y="15300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94450</xdr:rowOff>
    </xdr:from>
    <xdr:to>
      <xdr:col>24</xdr:col>
      <xdr:colOff>152400</xdr:colOff>
      <xdr:row>90</xdr:row>
      <xdr:rowOff>94450</xdr:rowOff>
    </xdr:to>
    <xdr:cxnSp macro="">
      <xdr:nvCxnSpPr>
        <xdr:cNvPr id="233" name="直線コネクタ 232"/>
        <xdr:cNvCxnSpPr/>
      </xdr:nvCxnSpPr>
      <xdr:spPr>
        <a:xfrm>
          <a:off x="4546600" y="1552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4750</xdr:rowOff>
    </xdr:from>
    <xdr:to>
      <xdr:col>24</xdr:col>
      <xdr:colOff>63500</xdr:colOff>
      <xdr:row>96</xdr:row>
      <xdr:rowOff>169811</xdr:rowOff>
    </xdr:to>
    <xdr:cxnSp macro="">
      <xdr:nvCxnSpPr>
        <xdr:cNvPr id="234" name="直線コネクタ 233"/>
        <xdr:cNvCxnSpPr/>
      </xdr:nvCxnSpPr>
      <xdr:spPr>
        <a:xfrm flipV="1">
          <a:off x="3797300" y="16292500"/>
          <a:ext cx="838200" cy="33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141291</xdr:rowOff>
    </xdr:from>
    <xdr:ext cx="599010" cy="259045"/>
    <xdr:sp macro="" textlink="">
      <xdr:nvSpPr>
        <xdr:cNvPr id="235" name="扶助費平均値テキスト"/>
        <xdr:cNvSpPr txBox="1"/>
      </xdr:nvSpPr>
      <xdr:spPr>
        <a:xfrm>
          <a:off x="4686300" y="16429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162864</xdr:rowOff>
    </xdr:from>
    <xdr:to>
      <xdr:col>24</xdr:col>
      <xdr:colOff>114300</xdr:colOff>
      <xdr:row>96</xdr:row>
      <xdr:rowOff>93014</xdr:rowOff>
    </xdr:to>
    <xdr:sp macro="" textlink="">
      <xdr:nvSpPr>
        <xdr:cNvPr id="236" name="フローチャート: 判断 235"/>
        <xdr:cNvSpPr/>
      </xdr:nvSpPr>
      <xdr:spPr>
        <a:xfrm>
          <a:off x="45847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169811</xdr:rowOff>
    </xdr:from>
    <xdr:to>
      <xdr:col>19</xdr:col>
      <xdr:colOff>177800</xdr:colOff>
      <xdr:row>97</xdr:row>
      <xdr:rowOff>19749</xdr:rowOff>
    </xdr:to>
    <xdr:cxnSp macro="">
      <xdr:nvCxnSpPr>
        <xdr:cNvPr id="237" name="直線コネクタ 236"/>
        <xdr:cNvCxnSpPr/>
      </xdr:nvCxnSpPr>
      <xdr:spPr>
        <a:xfrm flipV="1">
          <a:off x="2908300" y="16629011"/>
          <a:ext cx="889000" cy="2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116700</xdr:rowOff>
    </xdr:from>
    <xdr:to>
      <xdr:col>20</xdr:col>
      <xdr:colOff>38100</xdr:colOff>
      <xdr:row>98</xdr:row>
      <xdr:rowOff>46850</xdr:rowOff>
    </xdr:to>
    <xdr:sp macro="" textlink="">
      <xdr:nvSpPr>
        <xdr:cNvPr id="238" name="フローチャート: 判断 237"/>
        <xdr:cNvSpPr/>
      </xdr:nvSpPr>
      <xdr:spPr>
        <a:xfrm>
          <a:off x="3746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37977</xdr:rowOff>
    </xdr:from>
    <xdr:ext cx="599010" cy="259045"/>
    <xdr:sp macro="" textlink="">
      <xdr:nvSpPr>
        <xdr:cNvPr id="239" name="テキスト ボックス 238"/>
        <xdr:cNvSpPr txBox="1"/>
      </xdr:nvSpPr>
      <xdr:spPr>
        <a:xfrm>
          <a:off x="3497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19749</xdr:rowOff>
    </xdr:from>
    <xdr:to>
      <xdr:col>15</xdr:col>
      <xdr:colOff>50800</xdr:colOff>
      <xdr:row>97</xdr:row>
      <xdr:rowOff>87782</xdr:rowOff>
    </xdr:to>
    <xdr:cxnSp macro="">
      <xdr:nvCxnSpPr>
        <xdr:cNvPr id="240" name="直線コネクタ 239"/>
        <xdr:cNvCxnSpPr/>
      </xdr:nvCxnSpPr>
      <xdr:spPr>
        <a:xfrm flipV="1">
          <a:off x="2019300" y="16650399"/>
          <a:ext cx="889000" cy="6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120168</xdr:rowOff>
    </xdr:from>
    <xdr:to>
      <xdr:col>15</xdr:col>
      <xdr:colOff>101600</xdr:colOff>
      <xdr:row>98</xdr:row>
      <xdr:rowOff>50318</xdr:rowOff>
    </xdr:to>
    <xdr:sp macro="" textlink="">
      <xdr:nvSpPr>
        <xdr:cNvPr id="241" name="フローチャート: 判断 240"/>
        <xdr:cNvSpPr/>
      </xdr:nvSpPr>
      <xdr:spPr>
        <a:xfrm>
          <a:off x="2857500" y="1675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41445</xdr:rowOff>
    </xdr:from>
    <xdr:ext cx="599010" cy="259045"/>
    <xdr:sp macro="" textlink="">
      <xdr:nvSpPr>
        <xdr:cNvPr id="242" name="テキスト ボックス 241"/>
        <xdr:cNvSpPr txBox="1"/>
      </xdr:nvSpPr>
      <xdr:spPr>
        <a:xfrm>
          <a:off x="2608795" y="16843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74143</xdr:rowOff>
    </xdr:from>
    <xdr:to>
      <xdr:col>10</xdr:col>
      <xdr:colOff>114300</xdr:colOff>
      <xdr:row>97</xdr:row>
      <xdr:rowOff>87782</xdr:rowOff>
    </xdr:to>
    <xdr:cxnSp macro="">
      <xdr:nvCxnSpPr>
        <xdr:cNvPr id="243" name="直線コネクタ 242"/>
        <xdr:cNvCxnSpPr/>
      </xdr:nvCxnSpPr>
      <xdr:spPr>
        <a:xfrm>
          <a:off x="1130300" y="16704793"/>
          <a:ext cx="889000" cy="1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16574</xdr:rowOff>
    </xdr:from>
    <xdr:to>
      <xdr:col>10</xdr:col>
      <xdr:colOff>165100</xdr:colOff>
      <xdr:row>98</xdr:row>
      <xdr:rowOff>118174</xdr:rowOff>
    </xdr:to>
    <xdr:sp macro="" textlink="">
      <xdr:nvSpPr>
        <xdr:cNvPr id="244" name="フローチャート: 判断 243"/>
        <xdr:cNvSpPr/>
      </xdr:nvSpPr>
      <xdr:spPr>
        <a:xfrm>
          <a:off x="1968500" y="1681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109301</xdr:rowOff>
    </xdr:from>
    <xdr:ext cx="599010" cy="259045"/>
    <xdr:sp macro="" textlink="">
      <xdr:nvSpPr>
        <xdr:cNvPr id="245" name="テキスト ボックス 244"/>
        <xdr:cNvSpPr txBox="1"/>
      </xdr:nvSpPr>
      <xdr:spPr>
        <a:xfrm>
          <a:off x="1719795" y="16911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20117</xdr:rowOff>
    </xdr:from>
    <xdr:to>
      <xdr:col>6</xdr:col>
      <xdr:colOff>38100</xdr:colOff>
      <xdr:row>98</xdr:row>
      <xdr:rowOff>121717</xdr:rowOff>
    </xdr:to>
    <xdr:sp macro="" textlink="">
      <xdr:nvSpPr>
        <xdr:cNvPr id="246" name="フローチャート: 判断 245"/>
        <xdr:cNvSpPr/>
      </xdr:nvSpPr>
      <xdr:spPr>
        <a:xfrm>
          <a:off x="1079500" y="1682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112844</xdr:rowOff>
    </xdr:from>
    <xdr:ext cx="599010" cy="259045"/>
    <xdr:sp macro="" textlink="">
      <xdr:nvSpPr>
        <xdr:cNvPr id="247" name="テキスト ボックス 246"/>
        <xdr:cNvSpPr txBox="1"/>
      </xdr:nvSpPr>
      <xdr:spPr>
        <a:xfrm>
          <a:off x="830795" y="1691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125400</xdr:rowOff>
    </xdr:from>
    <xdr:to>
      <xdr:col>24</xdr:col>
      <xdr:colOff>114300</xdr:colOff>
      <xdr:row>95</xdr:row>
      <xdr:rowOff>55550</xdr:rowOff>
    </xdr:to>
    <xdr:sp macro="" textlink="">
      <xdr:nvSpPr>
        <xdr:cNvPr id="253" name="楕円 252"/>
        <xdr:cNvSpPr/>
      </xdr:nvSpPr>
      <xdr:spPr>
        <a:xfrm>
          <a:off x="4584700" y="1624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148277</xdr:rowOff>
    </xdr:from>
    <xdr:ext cx="599010" cy="259045"/>
    <xdr:sp macro="" textlink="">
      <xdr:nvSpPr>
        <xdr:cNvPr id="254" name="扶助費該当値テキスト"/>
        <xdr:cNvSpPr txBox="1"/>
      </xdr:nvSpPr>
      <xdr:spPr>
        <a:xfrm>
          <a:off x="4686300" y="16093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119011</xdr:rowOff>
    </xdr:from>
    <xdr:to>
      <xdr:col>20</xdr:col>
      <xdr:colOff>38100</xdr:colOff>
      <xdr:row>97</xdr:row>
      <xdr:rowOff>49161</xdr:rowOff>
    </xdr:to>
    <xdr:sp macro="" textlink="">
      <xdr:nvSpPr>
        <xdr:cNvPr id="255" name="楕円 254"/>
        <xdr:cNvSpPr/>
      </xdr:nvSpPr>
      <xdr:spPr>
        <a:xfrm>
          <a:off x="3746500" y="1657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65688</xdr:rowOff>
    </xdr:from>
    <xdr:ext cx="599010" cy="259045"/>
    <xdr:sp macro="" textlink="">
      <xdr:nvSpPr>
        <xdr:cNvPr id="256" name="テキスト ボックス 255"/>
        <xdr:cNvSpPr txBox="1"/>
      </xdr:nvSpPr>
      <xdr:spPr>
        <a:xfrm>
          <a:off x="3497795" y="1635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140399</xdr:rowOff>
    </xdr:from>
    <xdr:to>
      <xdr:col>15</xdr:col>
      <xdr:colOff>101600</xdr:colOff>
      <xdr:row>97</xdr:row>
      <xdr:rowOff>70549</xdr:rowOff>
    </xdr:to>
    <xdr:sp macro="" textlink="">
      <xdr:nvSpPr>
        <xdr:cNvPr id="257" name="楕円 256"/>
        <xdr:cNvSpPr/>
      </xdr:nvSpPr>
      <xdr:spPr>
        <a:xfrm>
          <a:off x="2857500" y="1659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87076</xdr:rowOff>
    </xdr:from>
    <xdr:ext cx="599010" cy="259045"/>
    <xdr:sp macro="" textlink="">
      <xdr:nvSpPr>
        <xdr:cNvPr id="258" name="テキスト ボックス 257"/>
        <xdr:cNvSpPr txBox="1"/>
      </xdr:nvSpPr>
      <xdr:spPr>
        <a:xfrm>
          <a:off x="2608795" y="16374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36982</xdr:rowOff>
    </xdr:from>
    <xdr:to>
      <xdr:col>10</xdr:col>
      <xdr:colOff>165100</xdr:colOff>
      <xdr:row>97</xdr:row>
      <xdr:rowOff>138582</xdr:rowOff>
    </xdr:to>
    <xdr:sp macro="" textlink="">
      <xdr:nvSpPr>
        <xdr:cNvPr id="259" name="楕円 258"/>
        <xdr:cNvSpPr/>
      </xdr:nvSpPr>
      <xdr:spPr>
        <a:xfrm>
          <a:off x="1968500" y="1666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155109</xdr:rowOff>
    </xdr:from>
    <xdr:ext cx="599010" cy="259045"/>
    <xdr:sp macro="" textlink="">
      <xdr:nvSpPr>
        <xdr:cNvPr id="260" name="テキスト ボックス 259"/>
        <xdr:cNvSpPr txBox="1"/>
      </xdr:nvSpPr>
      <xdr:spPr>
        <a:xfrm>
          <a:off x="1719795" y="16442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23343</xdr:rowOff>
    </xdr:from>
    <xdr:to>
      <xdr:col>6</xdr:col>
      <xdr:colOff>38100</xdr:colOff>
      <xdr:row>97</xdr:row>
      <xdr:rowOff>124943</xdr:rowOff>
    </xdr:to>
    <xdr:sp macro="" textlink="">
      <xdr:nvSpPr>
        <xdr:cNvPr id="261" name="楕円 260"/>
        <xdr:cNvSpPr/>
      </xdr:nvSpPr>
      <xdr:spPr>
        <a:xfrm>
          <a:off x="1079500" y="1665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141470</xdr:rowOff>
    </xdr:from>
    <xdr:ext cx="599010" cy="259045"/>
    <xdr:sp macro="" textlink="">
      <xdr:nvSpPr>
        <xdr:cNvPr id="262" name="テキスト ボックス 261"/>
        <xdr:cNvSpPr txBox="1"/>
      </xdr:nvSpPr>
      <xdr:spPr>
        <a:xfrm>
          <a:off x="830795" y="16429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50307</xdr:rowOff>
    </xdr:from>
    <xdr:to>
      <xdr:col>54</xdr:col>
      <xdr:colOff>189865</xdr:colOff>
      <xdr:row>38</xdr:row>
      <xdr:rowOff>116818</xdr:rowOff>
    </xdr:to>
    <xdr:cxnSp macro="">
      <xdr:nvCxnSpPr>
        <xdr:cNvPr id="288" name="直線コネクタ 287"/>
        <xdr:cNvCxnSpPr/>
      </xdr:nvCxnSpPr>
      <xdr:spPr>
        <a:xfrm flipV="1">
          <a:off x="10475595" y="6051057"/>
          <a:ext cx="1270" cy="580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120645</xdr:rowOff>
    </xdr:from>
    <xdr:ext cx="534377" cy="259045"/>
    <xdr:sp macro="" textlink="">
      <xdr:nvSpPr>
        <xdr:cNvPr id="289" name="補助費等最小値テキスト"/>
        <xdr:cNvSpPr txBox="1"/>
      </xdr:nvSpPr>
      <xdr:spPr>
        <a:xfrm>
          <a:off x="10528300" y="663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116818</xdr:rowOff>
    </xdr:from>
    <xdr:to>
      <xdr:col>55</xdr:col>
      <xdr:colOff>88900</xdr:colOff>
      <xdr:row>38</xdr:row>
      <xdr:rowOff>116818</xdr:rowOff>
    </xdr:to>
    <xdr:cxnSp macro="">
      <xdr:nvCxnSpPr>
        <xdr:cNvPr id="290" name="直線コネクタ 289"/>
        <xdr:cNvCxnSpPr/>
      </xdr:nvCxnSpPr>
      <xdr:spPr>
        <a:xfrm>
          <a:off x="10388600" y="6631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168434</xdr:rowOff>
    </xdr:from>
    <xdr:ext cx="534377" cy="259045"/>
    <xdr:sp macro="" textlink="">
      <xdr:nvSpPr>
        <xdr:cNvPr id="291" name="補助費等最大値テキスト"/>
        <xdr:cNvSpPr txBox="1"/>
      </xdr:nvSpPr>
      <xdr:spPr>
        <a:xfrm>
          <a:off x="10528300" y="582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50307</xdr:rowOff>
    </xdr:from>
    <xdr:to>
      <xdr:col>55</xdr:col>
      <xdr:colOff>88900</xdr:colOff>
      <xdr:row>35</xdr:row>
      <xdr:rowOff>50307</xdr:rowOff>
    </xdr:to>
    <xdr:cxnSp macro="">
      <xdr:nvCxnSpPr>
        <xdr:cNvPr id="292" name="直線コネクタ 291"/>
        <xdr:cNvCxnSpPr/>
      </xdr:nvCxnSpPr>
      <xdr:spPr>
        <a:xfrm>
          <a:off x="10388600" y="605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37494</xdr:rowOff>
    </xdr:from>
    <xdr:to>
      <xdr:col>55</xdr:col>
      <xdr:colOff>0</xdr:colOff>
      <xdr:row>36</xdr:row>
      <xdr:rowOff>21481</xdr:rowOff>
    </xdr:to>
    <xdr:cxnSp macro="">
      <xdr:nvCxnSpPr>
        <xdr:cNvPr id="293" name="直線コネクタ 292"/>
        <xdr:cNvCxnSpPr/>
      </xdr:nvCxnSpPr>
      <xdr:spPr>
        <a:xfrm>
          <a:off x="9639300" y="5180994"/>
          <a:ext cx="838200" cy="10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141851</xdr:rowOff>
    </xdr:from>
    <xdr:ext cx="534377" cy="259045"/>
    <xdr:sp macro="" textlink="">
      <xdr:nvSpPr>
        <xdr:cNvPr id="294" name="補助費等平均値テキスト"/>
        <xdr:cNvSpPr txBox="1"/>
      </xdr:nvSpPr>
      <xdr:spPr>
        <a:xfrm>
          <a:off x="10528300" y="6314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163424</xdr:rowOff>
    </xdr:from>
    <xdr:to>
      <xdr:col>55</xdr:col>
      <xdr:colOff>50800</xdr:colOff>
      <xdr:row>37</xdr:row>
      <xdr:rowOff>93574</xdr:rowOff>
    </xdr:to>
    <xdr:sp macro="" textlink="">
      <xdr:nvSpPr>
        <xdr:cNvPr id="295" name="フローチャート: 判断 294"/>
        <xdr:cNvSpPr/>
      </xdr:nvSpPr>
      <xdr:spPr>
        <a:xfrm>
          <a:off x="104267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37494</xdr:rowOff>
    </xdr:from>
    <xdr:to>
      <xdr:col>50</xdr:col>
      <xdr:colOff>114300</xdr:colOff>
      <xdr:row>37</xdr:row>
      <xdr:rowOff>46507</xdr:rowOff>
    </xdr:to>
    <xdr:cxnSp macro="">
      <xdr:nvCxnSpPr>
        <xdr:cNvPr id="296" name="直線コネクタ 295"/>
        <xdr:cNvCxnSpPr/>
      </xdr:nvCxnSpPr>
      <xdr:spPr>
        <a:xfrm flipV="1">
          <a:off x="8750300" y="5180994"/>
          <a:ext cx="889000" cy="120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89292</xdr:rowOff>
    </xdr:from>
    <xdr:to>
      <xdr:col>50</xdr:col>
      <xdr:colOff>165100</xdr:colOff>
      <xdr:row>31</xdr:row>
      <xdr:rowOff>19442</xdr:rowOff>
    </xdr:to>
    <xdr:sp macro="" textlink="">
      <xdr:nvSpPr>
        <xdr:cNvPr id="297" name="フローチャート: 判断 296"/>
        <xdr:cNvSpPr/>
      </xdr:nvSpPr>
      <xdr:spPr>
        <a:xfrm>
          <a:off x="9588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10569</xdr:rowOff>
    </xdr:from>
    <xdr:ext cx="599010" cy="259045"/>
    <xdr:sp macro="" textlink="">
      <xdr:nvSpPr>
        <xdr:cNvPr id="298" name="テキスト ボックス 297"/>
        <xdr:cNvSpPr txBox="1"/>
      </xdr:nvSpPr>
      <xdr:spPr>
        <a:xfrm>
          <a:off x="9339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46507</xdr:rowOff>
    </xdr:from>
    <xdr:to>
      <xdr:col>45</xdr:col>
      <xdr:colOff>177800</xdr:colOff>
      <xdr:row>37</xdr:row>
      <xdr:rowOff>64077</xdr:rowOff>
    </xdr:to>
    <xdr:cxnSp macro="">
      <xdr:nvCxnSpPr>
        <xdr:cNvPr id="299" name="直線コネクタ 298"/>
        <xdr:cNvCxnSpPr/>
      </xdr:nvCxnSpPr>
      <xdr:spPr>
        <a:xfrm flipV="1">
          <a:off x="7861300" y="6390157"/>
          <a:ext cx="889000" cy="1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147574</xdr:rowOff>
    </xdr:from>
    <xdr:to>
      <xdr:col>46</xdr:col>
      <xdr:colOff>38100</xdr:colOff>
      <xdr:row>37</xdr:row>
      <xdr:rowOff>77724</xdr:rowOff>
    </xdr:to>
    <xdr:sp macro="" textlink="">
      <xdr:nvSpPr>
        <xdr:cNvPr id="300" name="フローチャート: 判断 299"/>
        <xdr:cNvSpPr/>
      </xdr:nvSpPr>
      <xdr:spPr>
        <a:xfrm>
          <a:off x="8699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94251</xdr:rowOff>
    </xdr:from>
    <xdr:ext cx="534377" cy="259045"/>
    <xdr:sp macro="" textlink="">
      <xdr:nvSpPr>
        <xdr:cNvPr id="301" name="テキスト ボックス 300"/>
        <xdr:cNvSpPr txBox="1"/>
      </xdr:nvSpPr>
      <xdr:spPr>
        <a:xfrm>
          <a:off x="8483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57557</xdr:rowOff>
    </xdr:from>
    <xdr:to>
      <xdr:col>41</xdr:col>
      <xdr:colOff>50800</xdr:colOff>
      <xdr:row>37</xdr:row>
      <xdr:rowOff>64077</xdr:rowOff>
    </xdr:to>
    <xdr:cxnSp macro="">
      <xdr:nvCxnSpPr>
        <xdr:cNvPr id="302" name="直線コネクタ 301"/>
        <xdr:cNvCxnSpPr/>
      </xdr:nvCxnSpPr>
      <xdr:spPr>
        <a:xfrm>
          <a:off x="6972300" y="6401207"/>
          <a:ext cx="889000" cy="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3284</xdr:rowOff>
    </xdr:from>
    <xdr:to>
      <xdr:col>41</xdr:col>
      <xdr:colOff>101600</xdr:colOff>
      <xdr:row>37</xdr:row>
      <xdr:rowOff>104884</xdr:rowOff>
    </xdr:to>
    <xdr:sp macro="" textlink="">
      <xdr:nvSpPr>
        <xdr:cNvPr id="303" name="フローチャート: 判断 302"/>
        <xdr:cNvSpPr/>
      </xdr:nvSpPr>
      <xdr:spPr>
        <a:xfrm>
          <a:off x="7810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121411</xdr:rowOff>
    </xdr:from>
    <xdr:ext cx="534377" cy="259045"/>
    <xdr:sp macro="" textlink="">
      <xdr:nvSpPr>
        <xdr:cNvPr id="304" name="テキスト ボックス 303"/>
        <xdr:cNvSpPr txBox="1"/>
      </xdr:nvSpPr>
      <xdr:spPr>
        <a:xfrm>
          <a:off x="7594111" y="612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32675</xdr:rowOff>
    </xdr:from>
    <xdr:to>
      <xdr:col>36</xdr:col>
      <xdr:colOff>165100</xdr:colOff>
      <xdr:row>37</xdr:row>
      <xdr:rowOff>134275</xdr:rowOff>
    </xdr:to>
    <xdr:sp macro="" textlink="">
      <xdr:nvSpPr>
        <xdr:cNvPr id="305" name="フローチャート: 判断 304"/>
        <xdr:cNvSpPr/>
      </xdr:nvSpPr>
      <xdr:spPr>
        <a:xfrm>
          <a:off x="6921500" y="637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125403</xdr:rowOff>
    </xdr:from>
    <xdr:ext cx="534377" cy="259045"/>
    <xdr:sp macro="" textlink="">
      <xdr:nvSpPr>
        <xdr:cNvPr id="306" name="テキスト ボックス 305"/>
        <xdr:cNvSpPr txBox="1"/>
      </xdr:nvSpPr>
      <xdr:spPr>
        <a:xfrm>
          <a:off x="6705111" y="646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142131</xdr:rowOff>
    </xdr:from>
    <xdr:to>
      <xdr:col>55</xdr:col>
      <xdr:colOff>50800</xdr:colOff>
      <xdr:row>36</xdr:row>
      <xdr:rowOff>72281</xdr:rowOff>
    </xdr:to>
    <xdr:sp macro="" textlink="">
      <xdr:nvSpPr>
        <xdr:cNvPr id="312" name="楕円 311"/>
        <xdr:cNvSpPr/>
      </xdr:nvSpPr>
      <xdr:spPr>
        <a:xfrm>
          <a:off x="10426700" y="614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165008</xdr:rowOff>
    </xdr:from>
    <xdr:ext cx="534377" cy="259045"/>
    <xdr:sp macro="" textlink="">
      <xdr:nvSpPr>
        <xdr:cNvPr id="313" name="補助費等該当値テキスト"/>
        <xdr:cNvSpPr txBox="1"/>
      </xdr:nvSpPr>
      <xdr:spPr>
        <a:xfrm>
          <a:off x="10528300" y="599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158144</xdr:rowOff>
    </xdr:from>
    <xdr:to>
      <xdr:col>50</xdr:col>
      <xdr:colOff>165100</xdr:colOff>
      <xdr:row>30</xdr:row>
      <xdr:rowOff>88294</xdr:rowOff>
    </xdr:to>
    <xdr:sp macro="" textlink="">
      <xdr:nvSpPr>
        <xdr:cNvPr id="314" name="楕円 313"/>
        <xdr:cNvSpPr/>
      </xdr:nvSpPr>
      <xdr:spPr>
        <a:xfrm>
          <a:off x="9588500" y="513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104821</xdr:rowOff>
    </xdr:from>
    <xdr:ext cx="599010" cy="259045"/>
    <xdr:sp macro="" textlink="">
      <xdr:nvSpPr>
        <xdr:cNvPr id="315" name="テキスト ボックス 314"/>
        <xdr:cNvSpPr txBox="1"/>
      </xdr:nvSpPr>
      <xdr:spPr>
        <a:xfrm>
          <a:off x="9339795" y="490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167157</xdr:rowOff>
    </xdr:from>
    <xdr:to>
      <xdr:col>46</xdr:col>
      <xdr:colOff>38100</xdr:colOff>
      <xdr:row>37</xdr:row>
      <xdr:rowOff>97307</xdr:rowOff>
    </xdr:to>
    <xdr:sp macro="" textlink="">
      <xdr:nvSpPr>
        <xdr:cNvPr id="316" name="楕円 315"/>
        <xdr:cNvSpPr/>
      </xdr:nvSpPr>
      <xdr:spPr>
        <a:xfrm>
          <a:off x="8699500" y="633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88434</xdr:rowOff>
    </xdr:from>
    <xdr:ext cx="534377" cy="259045"/>
    <xdr:sp macro="" textlink="">
      <xdr:nvSpPr>
        <xdr:cNvPr id="317" name="テキスト ボックス 316"/>
        <xdr:cNvSpPr txBox="1"/>
      </xdr:nvSpPr>
      <xdr:spPr>
        <a:xfrm>
          <a:off x="8483111" y="643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13277</xdr:rowOff>
    </xdr:from>
    <xdr:to>
      <xdr:col>41</xdr:col>
      <xdr:colOff>101600</xdr:colOff>
      <xdr:row>37</xdr:row>
      <xdr:rowOff>114877</xdr:rowOff>
    </xdr:to>
    <xdr:sp macro="" textlink="">
      <xdr:nvSpPr>
        <xdr:cNvPr id="318" name="楕円 317"/>
        <xdr:cNvSpPr/>
      </xdr:nvSpPr>
      <xdr:spPr>
        <a:xfrm>
          <a:off x="7810500" y="635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106004</xdr:rowOff>
    </xdr:from>
    <xdr:ext cx="534377" cy="259045"/>
    <xdr:sp macro="" textlink="">
      <xdr:nvSpPr>
        <xdr:cNvPr id="319" name="テキスト ボックス 318"/>
        <xdr:cNvSpPr txBox="1"/>
      </xdr:nvSpPr>
      <xdr:spPr>
        <a:xfrm>
          <a:off x="7594111" y="644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6757</xdr:rowOff>
    </xdr:from>
    <xdr:to>
      <xdr:col>36</xdr:col>
      <xdr:colOff>165100</xdr:colOff>
      <xdr:row>37</xdr:row>
      <xdr:rowOff>108357</xdr:rowOff>
    </xdr:to>
    <xdr:sp macro="" textlink="">
      <xdr:nvSpPr>
        <xdr:cNvPr id="320" name="楕円 319"/>
        <xdr:cNvSpPr/>
      </xdr:nvSpPr>
      <xdr:spPr>
        <a:xfrm>
          <a:off x="6921500" y="635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124884</xdr:rowOff>
    </xdr:from>
    <xdr:ext cx="534377" cy="259045"/>
    <xdr:sp macro="" textlink="">
      <xdr:nvSpPr>
        <xdr:cNvPr id="321" name="テキスト ボックス 320"/>
        <xdr:cNvSpPr txBox="1"/>
      </xdr:nvSpPr>
      <xdr:spPr>
        <a:xfrm>
          <a:off x="6705111" y="612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103810</xdr:rowOff>
    </xdr:from>
    <xdr:to>
      <xdr:col>54</xdr:col>
      <xdr:colOff>189865</xdr:colOff>
      <xdr:row>57</xdr:row>
      <xdr:rowOff>132918</xdr:rowOff>
    </xdr:to>
    <xdr:cxnSp macro="">
      <xdr:nvCxnSpPr>
        <xdr:cNvPr id="345" name="直線コネクタ 344"/>
        <xdr:cNvCxnSpPr/>
      </xdr:nvCxnSpPr>
      <xdr:spPr>
        <a:xfrm flipV="1">
          <a:off x="10475595" y="8676310"/>
          <a:ext cx="1270" cy="1229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136745</xdr:rowOff>
    </xdr:from>
    <xdr:ext cx="534377" cy="259045"/>
    <xdr:sp macro="" textlink="">
      <xdr:nvSpPr>
        <xdr:cNvPr id="346" name="普通建設事業費最小値テキスト"/>
        <xdr:cNvSpPr txBox="1"/>
      </xdr:nvSpPr>
      <xdr:spPr>
        <a:xfrm>
          <a:off x="10528300" y="990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132918</xdr:rowOff>
    </xdr:from>
    <xdr:to>
      <xdr:col>55</xdr:col>
      <xdr:colOff>88900</xdr:colOff>
      <xdr:row>57</xdr:row>
      <xdr:rowOff>132918</xdr:rowOff>
    </xdr:to>
    <xdr:cxnSp macro="">
      <xdr:nvCxnSpPr>
        <xdr:cNvPr id="347" name="直線コネクタ 346"/>
        <xdr:cNvCxnSpPr/>
      </xdr:nvCxnSpPr>
      <xdr:spPr>
        <a:xfrm>
          <a:off x="10388600" y="99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50487</xdr:rowOff>
    </xdr:from>
    <xdr:ext cx="534377" cy="259045"/>
    <xdr:sp macro="" textlink="">
      <xdr:nvSpPr>
        <xdr:cNvPr id="348" name="普通建設事業費最大値テキスト"/>
        <xdr:cNvSpPr txBox="1"/>
      </xdr:nvSpPr>
      <xdr:spPr>
        <a:xfrm>
          <a:off x="10528300" y="845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103810</xdr:rowOff>
    </xdr:from>
    <xdr:to>
      <xdr:col>55</xdr:col>
      <xdr:colOff>88900</xdr:colOff>
      <xdr:row>50</xdr:row>
      <xdr:rowOff>103810</xdr:rowOff>
    </xdr:to>
    <xdr:cxnSp macro="">
      <xdr:nvCxnSpPr>
        <xdr:cNvPr id="349" name="直線コネクタ 348"/>
        <xdr:cNvCxnSpPr/>
      </xdr:nvCxnSpPr>
      <xdr:spPr>
        <a:xfrm>
          <a:off x="10388600" y="867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97790</xdr:rowOff>
    </xdr:from>
    <xdr:to>
      <xdr:col>55</xdr:col>
      <xdr:colOff>0</xdr:colOff>
      <xdr:row>55</xdr:row>
      <xdr:rowOff>107639</xdr:rowOff>
    </xdr:to>
    <xdr:cxnSp macro="">
      <xdr:nvCxnSpPr>
        <xdr:cNvPr id="350" name="直線コネクタ 349"/>
        <xdr:cNvCxnSpPr/>
      </xdr:nvCxnSpPr>
      <xdr:spPr>
        <a:xfrm>
          <a:off x="9639300" y="9527540"/>
          <a:ext cx="838200" cy="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139095</xdr:rowOff>
    </xdr:from>
    <xdr:ext cx="534377" cy="259045"/>
    <xdr:sp macro="" textlink="">
      <xdr:nvSpPr>
        <xdr:cNvPr id="351" name="普通建設事業費平均値テキスト"/>
        <xdr:cNvSpPr txBox="1"/>
      </xdr:nvSpPr>
      <xdr:spPr>
        <a:xfrm>
          <a:off x="10528300" y="9225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116218</xdr:rowOff>
    </xdr:from>
    <xdr:to>
      <xdr:col>55</xdr:col>
      <xdr:colOff>50800</xdr:colOff>
      <xdr:row>55</xdr:row>
      <xdr:rowOff>46368</xdr:rowOff>
    </xdr:to>
    <xdr:sp macro="" textlink="">
      <xdr:nvSpPr>
        <xdr:cNvPr id="352" name="フローチャート: 判断 351"/>
        <xdr:cNvSpPr/>
      </xdr:nvSpPr>
      <xdr:spPr>
        <a:xfrm>
          <a:off x="10426700" y="937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97790</xdr:rowOff>
    </xdr:from>
    <xdr:to>
      <xdr:col>50</xdr:col>
      <xdr:colOff>114300</xdr:colOff>
      <xdr:row>56</xdr:row>
      <xdr:rowOff>106572</xdr:rowOff>
    </xdr:to>
    <xdr:cxnSp macro="">
      <xdr:nvCxnSpPr>
        <xdr:cNvPr id="353" name="直線コネクタ 352"/>
        <xdr:cNvCxnSpPr/>
      </xdr:nvCxnSpPr>
      <xdr:spPr>
        <a:xfrm flipV="1">
          <a:off x="8750300" y="9527540"/>
          <a:ext cx="889000" cy="18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103740</xdr:rowOff>
    </xdr:from>
    <xdr:to>
      <xdr:col>50</xdr:col>
      <xdr:colOff>165100</xdr:colOff>
      <xdr:row>55</xdr:row>
      <xdr:rowOff>33890</xdr:rowOff>
    </xdr:to>
    <xdr:sp macro="" textlink="">
      <xdr:nvSpPr>
        <xdr:cNvPr id="354" name="フローチャート: 判断 353"/>
        <xdr:cNvSpPr/>
      </xdr:nvSpPr>
      <xdr:spPr>
        <a:xfrm>
          <a:off x="9588500" y="93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50417</xdr:rowOff>
    </xdr:from>
    <xdr:ext cx="534377" cy="259045"/>
    <xdr:sp macro="" textlink="">
      <xdr:nvSpPr>
        <xdr:cNvPr id="355" name="テキスト ボックス 354"/>
        <xdr:cNvSpPr txBox="1"/>
      </xdr:nvSpPr>
      <xdr:spPr>
        <a:xfrm>
          <a:off x="9372111" y="913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125622</xdr:rowOff>
    </xdr:from>
    <xdr:to>
      <xdr:col>45</xdr:col>
      <xdr:colOff>177800</xdr:colOff>
      <xdr:row>56</xdr:row>
      <xdr:rowOff>106572</xdr:rowOff>
    </xdr:to>
    <xdr:cxnSp macro="">
      <xdr:nvCxnSpPr>
        <xdr:cNvPr id="356" name="直線コネクタ 355"/>
        <xdr:cNvCxnSpPr/>
      </xdr:nvCxnSpPr>
      <xdr:spPr>
        <a:xfrm>
          <a:off x="7861300" y="9555372"/>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34874</xdr:rowOff>
    </xdr:from>
    <xdr:to>
      <xdr:col>46</xdr:col>
      <xdr:colOff>38100</xdr:colOff>
      <xdr:row>54</xdr:row>
      <xdr:rowOff>136474</xdr:rowOff>
    </xdr:to>
    <xdr:sp macro="" textlink="">
      <xdr:nvSpPr>
        <xdr:cNvPr id="357" name="フローチャート: 判断 356"/>
        <xdr:cNvSpPr/>
      </xdr:nvSpPr>
      <xdr:spPr>
        <a:xfrm>
          <a:off x="8699500" y="9293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153001</xdr:rowOff>
    </xdr:from>
    <xdr:ext cx="534377" cy="259045"/>
    <xdr:sp macro="" textlink="">
      <xdr:nvSpPr>
        <xdr:cNvPr id="358" name="テキスト ボックス 357"/>
        <xdr:cNvSpPr txBox="1"/>
      </xdr:nvSpPr>
      <xdr:spPr>
        <a:xfrm>
          <a:off x="8483111" y="906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125622</xdr:rowOff>
    </xdr:from>
    <xdr:to>
      <xdr:col>41</xdr:col>
      <xdr:colOff>50800</xdr:colOff>
      <xdr:row>56</xdr:row>
      <xdr:rowOff>114154</xdr:rowOff>
    </xdr:to>
    <xdr:cxnSp macro="">
      <xdr:nvCxnSpPr>
        <xdr:cNvPr id="359" name="直線コネクタ 358"/>
        <xdr:cNvCxnSpPr/>
      </xdr:nvCxnSpPr>
      <xdr:spPr>
        <a:xfrm flipV="1">
          <a:off x="6972300" y="9555372"/>
          <a:ext cx="889000" cy="15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27445</xdr:rowOff>
    </xdr:from>
    <xdr:to>
      <xdr:col>41</xdr:col>
      <xdr:colOff>101600</xdr:colOff>
      <xdr:row>54</xdr:row>
      <xdr:rowOff>129045</xdr:rowOff>
    </xdr:to>
    <xdr:sp macro="" textlink="">
      <xdr:nvSpPr>
        <xdr:cNvPr id="360" name="フローチャート: 判断 359"/>
        <xdr:cNvSpPr/>
      </xdr:nvSpPr>
      <xdr:spPr>
        <a:xfrm>
          <a:off x="7810500" y="928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145572</xdr:rowOff>
    </xdr:from>
    <xdr:ext cx="534377" cy="259045"/>
    <xdr:sp macro="" textlink="">
      <xdr:nvSpPr>
        <xdr:cNvPr id="361" name="テキスト ボックス 360"/>
        <xdr:cNvSpPr txBox="1"/>
      </xdr:nvSpPr>
      <xdr:spPr>
        <a:xfrm>
          <a:off x="7594111" y="906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38398</xdr:rowOff>
    </xdr:from>
    <xdr:to>
      <xdr:col>36</xdr:col>
      <xdr:colOff>165100</xdr:colOff>
      <xdr:row>54</xdr:row>
      <xdr:rowOff>139998</xdr:rowOff>
    </xdr:to>
    <xdr:sp macro="" textlink="">
      <xdr:nvSpPr>
        <xdr:cNvPr id="362" name="フローチャート: 判断 361"/>
        <xdr:cNvSpPr/>
      </xdr:nvSpPr>
      <xdr:spPr>
        <a:xfrm>
          <a:off x="6921500" y="929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156525</xdr:rowOff>
    </xdr:from>
    <xdr:ext cx="534377" cy="259045"/>
    <xdr:sp macro="" textlink="">
      <xdr:nvSpPr>
        <xdr:cNvPr id="363" name="テキスト ボックス 362"/>
        <xdr:cNvSpPr txBox="1"/>
      </xdr:nvSpPr>
      <xdr:spPr>
        <a:xfrm>
          <a:off x="6705111" y="907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56839</xdr:rowOff>
    </xdr:from>
    <xdr:to>
      <xdr:col>55</xdr:col>
      <xdr:colOff>50800</xdr:colOff>
      <xdr:row>55</xdr:row>
      <xdr:rowOff>158439</xdr:rowOff>
    </xdr:to>
    <xdr:sp macro="" textlink="">
      <xdr:nvSpPr>
        <xdr:cNvPr id="369" name="楕円 368"/>
        <xdr:cNvSpPr/>
      </xdr:nvSpPr>
      <xdr:spPr>
        <a:xfrm>
          <a:off x="10426700" y="948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35266</xdr:rowOff>
    </xdr:from>
    <xdr:ext cx="534377" cy="259045"/>
    <xdr:sp macro="" textlink="">
      <xdr:nvSpPr>
        <xdr:cNvPr id="370" name="普通建設事業費該当値テキスト"/>
        <xdr:cNvSpPr txBox="1"/>
      </xdr:nvSpPr>
      <xdr:spPr>
        <a:xfrm>
          <a:off x="10528300" y="946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46990</xdr:rowOff>
    </xdr:from>
    <xdr:to>
      <xdr:col>50</xdr:col>
      <xdr:colOff>165100</xdr:colOff>
      <xdr:row>55</xdr:row>
      <xdr:rowOff>148590</xdr:rowOff>
    </xdr:to>
    <xdr:sp macro="" textlink="">
      <xdr:nvSpPr>
        <xdr:cNvPr id="371" name="楕円 370"/>
        <xdr:cNvSpPr/>
      </xdr:nvSpPr>
      <xdr:spPr>
        <a:xfrm>
          <a:off x="9588500" y="947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139717</xdr:rowOff>
    </xdr:from>
    <xdr:ext cx="534377" cy="259045"/>
    <xdr:sp macro="" textlink="">
      <xdr:nvSpPr>
        <xdr:cNvPr id="372" name="テキスト ボックス 371"/>
        <xdr:cNvSpPr txBox="1"/>
      </xdr:nvSpPr>
      <xdr:spPr>
        <a:xfrm>
          <a:off x="9372111" y="956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55772</xdr:rowOff>
    </xdr:from>
    <xdr:to>
      <xdr:col>46</xdr:col>
      <xdr:colOff>38100</xdr:colOff>
      <xdr:row>56</xdr:row>
      <xdr:rowOff>157372</xdr:rowOff>
    </xdr:to>
    <xdr:sp macro="" textlink="">
      <xdr:nvSpPr>
        <xdr:cNvPr id="373" name="楕円 372"/>
        <xdr:cNvSpPr/>
      </xdr:nvSpPr>
      <xdr:spPr>
        <a:xfrm>
          <a:off x="8699500" y="965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148499</xdr:rowOff>
    </xdr:from>
    <xdr:ext cx="534377" cy="259045"/>
    <xdr:sp macro="" textlink="">
      <xdr:nvSpPr>
        <xdr:cNvPr id="374" name="テキスト ボックス 373"/>
        <xdr:cNvSpPr txBox="1"/>
      </xdr:nvSpPr>
      <xdr:spPr>
        <a:xfrm>
          <a:off x="8483111" y="974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74822</xdr:rowOff>
    </xdr:from>
    <xdr:to>
      <xdr:col>41</xdr:col>
      <xdr:colOff>101600</xdr:colOff>
      <xdr:row>56</xdr:row>
      <xdr:rowOff>4972</xdr:rowOff>
    </xdr:to>
    <xdr:sp macro="" textlink="">
      <xdr:nvSpPr>
        <xdr:cNvPr id="375" name="楕円 374"/>
        <xdr:cNvSpPr/>
      </xdr:nvSpPr>
      <xdr:spPr>
        <a:xfrm>
          <a:off x="7810500" y="950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167549</xdr:rowOff>
    </xdr:from>
    <xdr:ext cx="534377" cy="259045"/>
    <xdr:sp macro="" textlink="">
      <xdr:nvSpPr>
        <xdr:cNvPr id="376" name="テキスト ボックス 375"/>
        <xdr:cNvSpPr txBox="1"/>
      </xdr:nvSpPr>
      <xdr:spPr>
        <a:xfrm>
          <a:off x="7594111" y="95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63354</xdr:rowOff>
    </xdr:from>
    <xdr:to>
      <xdr:col>36</xdr:col>
      <xdr:colOff>165100</xdr:colOff>
      <xdr:row>56</xdr:row>
      <xdr:rowOff>164954</xdr:rowOff>
    </xdr:to>
    <xdr:sp macro="" textlink="">
      <xdr:nvSpPr>
        <xdr:cNvPr id="377" name="楕円 376"/>
        <xdr:cNvSpPr/>
      </xdr:nvSpPr>
      <xdr:spPr>
        <a:xfrm>
          <a:off x="6921500" y="966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156081</xdr:rowOff>
    </xdr:from>
    <xdr:ext cx="534377" cy="259045"/>
    <xdr:sp macro="" textlink="">
      <xdr:nvSpPr>
        <xdr:cNvPr id="378" name="テキスト ボックス 377"/>
        <xdr:cNvSpPr txBox="1"/>
      </xdr:nvSpPr>
      <xdr:spPr>
        <a:xfrm>
          <a:off x="6705111" y="975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135608</xdr:rowOff>
    </xdr:from>
    <xdr:to>
      <xdr:col>54</xdr:col>
      <xdr:colOff>189865</xdr:colOff>
      <xdr:row>78</xdr:row>
      <xdr:rowOff>127355</xdr:rowOff>
    </xdr:to>
    <xdr:cxnSp macro="">
      <xdr:nvCxnSpPr>
        <xdr:cNvPr id="400" name="直線コネクタ 399"/>
        <xdr:cNvCxnSpPr/>
      </xdr:nvCxnSpPr>
      <xdr:spPr>
        <a:xfrm flipV="1">
          <a:off x="10475595" y="12308558"/>
          <a:ext cx="1270" cy="1191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131182</xdr:rowOff>
    </xdr:from>
    <xdr:ext cx="378565" cy="259045"/>
    <xdr:sp macro="" textlink="">
      <xdr:nvSpPr>
        <xdr:cNvPr id="401" name="普通建設事業費 （ うち新規整備　）最小値テキスト"/>
        <xdr:cNvSpPr txBox="1"/>
      </xdr:nvSpPr>
      <xdr:spPr>
        <a:xfrm>
          <a:off x="10528300" y="13504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127355</xdr:rowOff>
    </xdr:from>
    <xdr:to>
      <xdr:col>55</xdr:col>
      <xdr:colOff>88900</xdr:colOff>
      <xdr:row>78</xdr:row>
      <xdr:rowOff>127355</xdr:rowOff>
    </xdr:to>
    <xdr:cxnSp macro="">
      <xdr:nvCxnSpPr>
        <xdr:cNvPr id="402" name="直線コネクタ 401"/>
        <xdr:cNvCxnSpPr/>
      </xdr:nvCxnSpPr>
      <xdr:spPr>
        <a:xfrm>
          <a:off x="10388600" y="1350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82285</xdr:rowOff>
    </xdr:from>
    <xdr:ext cx="534377" cy="259045"/>
    <xdr:sp macro="" textlink="">
      <xdr:nvSpPr>
        <xdr:cNvPr id="403" name="普通建設事業費 （ うち新規整備　）最大値テキスト"/>
        <xdr:cNvSpPr txBox="1"/>
      </xdr:nvSpPr>
      <xdr:spPr>
        <a:xfrm>
          <a:off x="10528300" y="1208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135608</xdr:rowOff>
    </xdr:from>
    <xdr:to>
      <xdr:col>55</xdr:col>
      <xdr:colOff>88900</xdr:colOff>
      <xdr:row>71</xdr:row>
      <xdr:rowOff>135608</xdr:rowOff>
    </xdr:to>
    <xdr:cxnSp macro="">
      <xdr:nvCxnSpPr>
        <xdr:cNvPr id="404" name="直線コネクタ 403"/>
        <xdr:cNvCxnSpPr/>
      </xdr:nvCxnSpPr>
      <xdr:spPr>
        <a:xfrm>
          <a:off x="10388600" y="1230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96265</xdr:rowOff>
    </xdr:from>
    <xdr:to>
      <xdr:col>55</xdr:col>
      <xdr:colOff>0</xdr:colOff>
      <xdr:row>78</xdr:row>
      <xdr:rowOff>114531</xdr:rowOff>
    </xdr:to>
    <xdr:cxnSp macro="">
      <xdr:nvCxnSpPr>
        <xdr:cNvPr id="405" name="直線コネクタ 404"/>
        <xdr:cNvCxnSpPr/>
      </xdr:nvCxnSpPr>
      <xdr:spPr>
        <a:xfrm flipV="1">
          <a:off x="9639300" y="13469365"/>
          <a:ext cx="838200" cy="1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102519</xdr:rowOff>
    </xdr:from>
    <xdr:ext cx="469744" cy="259045"/>
    <xdr:sp macro="" textlink="">
      <xdr:nvSpPr>
        <xdr:cNvPr id="406" name="普通建設事業費 （ うち新規整備　）平均値テキスト"/>
        <xdr:cNvSpPr txBox="1"/>
      </xdr:nvSpPr>
      <xdr:spPr>
        <a:xfrm>
          <a:off x="10528300" y="13132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79642</xdr:rowOff>
    </xdr:from>
    <xdr:to>
      <xdr:col>55</xdr:col>
      <xdr:colOff>50800</xdr:colOff>
      <xdr:row>78</xdr:row>
      <xdr:rowOff>9792</xdr:rowOff>
    </xdr:to>
    <xdr:sp macro="" textlink="">
      <xdr:nvSpPr>
        <xdr:cNvPr id="407" name="フローチャート: 判断 406"/>
        <xdr:cNvSpPr/>
      </xdr:nvSpPr>
      <xdr:spPr>
        <a:xfrm>
          <a:off x="10426700" y="1328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114531</xdr:rowOff>
    </xdr:from>
    <xdr:to>
      <xdr:col>50</xdr:col>
      <xdr:colOff>114300</xdr:colOff>
      <xdr:row>78</xdr:row>
      <xdr:rowOff>116680</xdr:rowOff>
    </xdr:to>
    <xdr:cxnSp macro="">
      <xdr:nvCxnSpPr>
        <xdr:cNvPr id="408" name="直線コネクタ 407"/>
        <xdr:cNvCxnSpPr/>
      </xdr:nvCxnSpPr>
      <xdr:spPr>
        <a:xfrm flipV="1">
          <a:off x="8750300" y="13487631"/>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26332</xdr:rowOff>
    </xdr:from>
    <xdr:to>
      <xdr:col>50</xdr:col>
      <xdr:colOff>165100</xdr:colOff>
      <xdr:row>77</xdr:row>
      <xdr:rowOff>127932</xdr:rowOff>
    </xdr:to>
    <xdr:sp macro="" textlink="">
      <xdr:nvSpPr>
        <xdr:cNvPr id="409" name="フローチャート: 判断 408"/>
        <xdr:cNvSpPr/>
      </xdr:nvSpPr>
      <xdr:spPr>
        <a:xfrm>
          <a:off x="9588500" y="1322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144459</xdr:rowOff>
    </xdr:from>
    <xdr:ext cx="534377" cy="259045"/>
    <xdr:sp macro="" textlink="">
      <xdr:nvSpPr>
        <xdr:cNvPr id="410" name="テキスト ボックス 409"/>
        <xdr:cNvSpPr txBox="1"/>
      </xdr:nvSpPr>
      <xdr:spPr>
        <a:xfrm>
          <a:off x="9372111" y="1300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116680</xdr:rowOff>
    </xdr:from>
    <xdr:to>
      <xdr:col>45</xdr:col>
      <xdr:colOff>177800</xdr:colOff>
      <xdr:row>78</xdr:row>
      <xdr:rowOff>118418</xdr:rowOff>
    </xdr:to>
    <xdr:cxnSp macro="">
      <xdr:nvCxnSpPr>
        <xdr:cNvPr id="411" name="直線コネクタ 410"/>
        <xdr:cNvCxnSpPr/>
      </xdr:nvCxnSpPr>
      <xdr:spPr>
        <a:xfrm flipV="1">
          <a:off x="7861300" y="13489780"/>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159606</xdr:rowOff>
    </xdr:from>
    <xdr:to>
      <xdr:col>46</xdr:col>
      <xdr:colOff>38100</xdr:colOff>
      <xdr:row>77</xdr:row>
      <xdr:rowOff>89756</xdr:rowOff>
    </xdr:to>
    <xdr:sp macro="" textlink="">
      <xdr:nvSpPr>
        <xdr:cNvPr id="412" name="フローチャート: 判断 411"/>
        <xdr:cNvSpPr/>
      </xdr:nvSpPr>
      <xdr:spPr>
        <a:xfrm>
          <a:off x="8699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106283</xdr:rowOff>
    </xdr:from>
    <xdr:ext cx="534377" cy="259045"/>
    <xdr:sp macro="" textlink="">
      <xdr:nvSpPr>
        <xdr:cNvPr id="413" name="テキスト ボックス 412"/>
        <xdr:cNvSpPr txBox="1"/>
      </xdr:nvSpPr>
      <xdr:spPr>
        <a:xfrm>
          <a:off x="8483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118418</xdr:rowOff>
    </xdr:from>
    <xdr:to>
      <xdr:col>41</xdr:col>
      <xdr:colOff>50800</xdr:colOff>
      <xdr:row>78</xdr:row>
      <xdr:rowOff>118943</xdr:rowOff>
    </xdr:to>
    <xdr:cxnSp macro="">
      <xdr:nvCxnSpPr>
        <xdr:cNvPr id="414" name="直線コネクタ 413"/>
        <xdr:cNvCxnSpPr/>
      </xdr:nvCxnSpPr>
      <xdr:spPr>
        <a:xfrm flipV="1">
          <a:off x="6972300" y="13491518"/>
          <a:ext cx="889000" cy="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12114</xdr:rowOff>
    </xdr:from>
    <xdr:to>
      <xdr:col>41</xdr:col>
      <xdr:colOff>101600</xdr:colOff>
      <xdr:row>77</xdr:row>
      <xdr:rowOff>113714</xdr:rowOff>
    </xdr:to>
    <xdr:sp macro="" textlink="">
      <xdr:nvSpPr>
        <xdr:cNvPr id="415" name="フローチャート: 判断 414"/>
        <xdr:cNvSpPr/>
      </xdr:nvSpPr>
      <xdr:spPr>
        <a:xfrm>
          <a:off x="7810500" y="132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130241</xdr:rowOff>
    </xdr:from>
    <xdr:ext cx="534377" cy="259045"/>
    <xdr:sp macro="" textlink="">
      <xdr:nvSpPr>
        <xdr:cNvPr id="416" name="テキスト ボックス 415"/>
        <xdr:cNvSpPr txBox="1"/>
      </xdr:nvSpPr>
      <xdr:spPr>
        <a:xfrm>
          <a:off x="7594111" y="129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20777</xdr:rowOff>
    </xdr:from>
    <xdr:to>
      <xdr:col>36</xdr:col>
      <xdr:colOff>165100</xdr:colOff>
      <xdr:row>77</xdr:row>
      <xdr:rowOff>122377</xdr:rowOff>
    </xdr:to>
    <xdr:sp macro="" textlink="">
      <xdr:nvSpPr>
        <xdr:cNvPr id="417" name="フローチャート: 判断 416"/>
        <xdr:cNvSpPr/>
      </xdr:nvSpPr>
      <xdr:spPr>
        <a:xfrm>
          <a:off x="6921500" y="1322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138904</xdr:rowOff>
    </xdr:from>
    <xdr:ext cx="534377" cy="259045"/>
    <xdr:sp macro="" textlink="">
      <xdr:nvSpPr>
        <xdr:cNvPr id="418" name="テキスト ボックス 417"/>
        <xdr:cNvSpPr txBox="1"/>
      </xdr:nvSpPr>
      <xdr:spPr>
        <a:xfrm>
          <a:off x="6705111" y="1299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45465</xdr:rowOff>
    </xdr:from>
    <xdr:to>
      <xdr:col>55</xdr:col>
      <xdr:colOff>50800</xdr:colOff>
      <xdr:row>78</xdr:row>
      <xdr:rowOff>147065</xdr:rowOff>
    </xdr:to>
    <xdr:sp macro="" textlink="">
      <xdr:nvSpPr>
        <xdr:cNvPr id="424" name="楕円 423"/>
        <xdr:cNvSpPr/>
      </xdr:nvSpPr>
      <xdr:spPr>
        <a:xfrm>
          <a:off x="10426700" y="134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131842</xdr:rowOff>
    </xdr:from>
    <xdr:ext cx="469744" cy="259045"/>
    <xdr:sp macro="" textlink="">
      <xdr:nvSpPr>
        <xdr:cNvPr id="425" name="普通建設事業費 （ うち新規整備　）該当値テキスト"/>
        <xdr:cNvSpPr txBox="1"/>
      </xdr:nvSpPr>
      <xdr:spPr>
        <a:xfrm>
          <a:off x="10528300" y="1333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63731</xdr:rowOff>
    </xdr:from>
    <xdr:to>
      <xdr:col>50</xdr:col>
      <xdr:colOff>165100</xdr:colOff>
      <xdr:row>78</xdr:row>
      <xdr:rowOff>165331</xdr:rowOff>
    </xdr:to>
    <xdr:sp macro="" textlink="">
      <xdr:nvSpPr>
        <xdr:cNvPr id="426" name="楕円 425"/>
        <xdr:cNvSpPr/>
      </xdr:nvSpPr>
      <xdr:spPr>
        <a:xfrm>
          <a:off x="9588500" y="1343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156458</xdr:rowOff>
    </xdr:from>
    <xdr:ext cx="469744" cy="259045"/>
    <xdr:sp macro="" textlink="">
      <xdr:nvSpPr>
        <xdr:cNvPr id="427" name="テキスト ボックス 426"/>
        <xdr:cNvSpPr txBox="1"/>
      </xdr:nvSpPr>
      <xdr:spPr>
        <a:xfrm>
          <a:off x="9404428" y="1352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65880</xdr:rowOff>
    </xdr:from>
    <xdr:to>
      <xdr:col>46</xdr:col>
      <xdr:colOff>38100</xdr:colOff>
      <xdr:row>78</xdr:row>
      <xdr:rowOff>167480</xdr:rowOff>
    </xdr:to>
    <xdr:sp macro="" textlink="">
      <xdr:nvSpPr>
        <xdr:cNvPr id="428" name="楕円 427"/>
        <xdr:cNvSpPr/>
      </xdr:nvSpPr>
      <xdr:spPr>
        <a:xfrm>
          <a:off x="8699500" y="134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158607</xdr:rowOff>
    </xdr:from>
    <xdr:ext cx="469744" cy="259045"/>
    <xdr:sp macro="" textlink="">
      <xdr:nvSpPr>
        <xdr:cNvPr id="429" name="テキスト ボックス 428"/>
        <xdr:cNvSpPr txBox="1"/>
      </xdr:nvSpPr>
      <xdr:spPr>
        <a:xfrm>
          <a:off x="8515428" y="1353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67618</xdr:rowOff>
    </xdr:from>
    <xdr:to>
      <xdr:col>41</xdr:col>
      <xdr:colOff>101600</xdr:colOff>
      <xdr:row>78</xdr:row>
      <xdr:rowOff>169218</xdr:rowOff>
    </xdr:to>
    <xdr:sp macro="" textlink="">
      <xdr:nvSpPr>
        <xdr:cNvPr id="430" name="楕円 429"/>
        <xdr:cNvSpPr/>
      </xdr:nvSpPr>
      <xdr:spPr>
        <a:xfrm>
          <a:off x="7810500" y="1344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160345</xdr:rowOff>
    </xdr:from>
    <xdr:ext cx="378565" cy="259045"/>
    <xdr:sp macro="" textlink="">
      <xdr:nvSpPr>
        <xdr:cNvPr id="431" name="テキスト ボックス 430"/>
        <xdr:cNvSpPr txBox="1"/>
      </xdr:nvSpPr>
      <xdr:spPr>
        <a:xfrm>
          <a:off x="7672017" y="13533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68143</xdr:rowOff>
    </xdr:from>
    <xdr:to>
      <xdr:col>36</xdr:col>
      <xdr:colOff>165100</xdr:colOff>
      <xdr:row>78</xdr:row>
      <xdr:rowOff>169743</xdr:rowOff>
    </xdr:to>
    <xdr:sp macro="" textlink="">
      <xdr:nvSpPr>
        <xdr:cNvPr id="432" name="楕円 431"/>
        <xdr:cNvSpPr/>
      </xdr:nvSpPr>
      <xdr:spPr>
        <a:xfrm>
          <a:off x="6921500" y="1344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160870</xdr:rowOff>
    </xdr:from>
    <xdr:ext cx="378565" cy="259045"/>
    <xdr:sp macro="" textlink="">
      <xdr:nvSpPr>
        <xdr:cNvPr id="433" name="テキスト ボックス 432"/>
        <xdr:cNvSpPr txBox="1"/>
      </xdr:nvSpPr>
      <xdr:spPr>
        <a:xfrm>
          <a:off x="6783017" y="13533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65157</xdr:rowOff>
    </xdr:from>
    <xdr:to>
      <xdr:col>54</xdr:col>
      <xdr:colOff>189865</xdr:colOff>
      <xdr:row>98</xdr:row>
      <xdr:rowOff>123146</xdr:rowOff>
    </xdr:to>
    <xdr:cxnSp macro="">
      <xdr:nvCxnSpPr>
        <xdr:cNvPr id="457" name="直線コネクタ 456"/>
        <xdr:cNvCxnSpPr/>
      </xdr:nvCxnSpPr>
      <xdr:spPr>
        <a:xfrm flipV="1">
          <a:off x="10475595" y="15667107"/>
          <a:ext cx="1270" cy="1258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126973</xdr:rowOff>
    </xdr:from>
    <xdr:ext cx="469744" cy="259045"/>
    <xdr:sp macro="" textlink="">
      <xdr:nvSpPr>
        <xdr:cNvPr id="458" name="普通建設事業費 （ うち更新整備　）最小値テキスト"/>
        <xdr:cNvSpPr txBox="1"/>
      </xdr:nvSpPr>
      <xdr:spPr>
        <a:xfrm>
          <a:off x="10528300" y="1692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123146</xdr:rowOff>
    </xdr:from>
    <xdr:to>
      <xdr:col>55</xdr:col>
      <xdr:colOff>88900</xdr:colOff>
      <xdr:row>98</xdr:row>
      <xdr:rowOff>123146</xdr:rowOff>
    </xdr:to>
    <xdr:cxnSp macro="">
      <xdr:nvCxnSpPr>
        <xdr:cNvPr id="459" name="直線コネクタ 458"/>
        <xdr:cNvCxnSpPr/>
      </xdr:nvCxnSpPr>
      <xdr:spPr>
        <a:xfrm>
          <a:off x="10388600" y="1692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11834</xdr:rowOff>
    </xdr:from>
    <xdr:ext cx="534377" cy="259045"/>
    <xdr:sp macro="" textlink="">
      <xdr:nvSpPr>
        <xdr:cNvPr id="460" name="普通建設事業費 （ うち更新整備　）最大値テキスト"/>
        <xdr:cNvSpPr txBox="1"/>
      </xdr:nvSpPr>
      <xdr:spPr>
        <a:xfrm>
          <a:off x="10528300" y="1544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65157</xdr:rowOff>
    </xdr:from>
    <xdr:to>
      <xdr:col>55</xdr:col>
      <xdr:colOff>88900</xdr:colOff>
      <xdr:row>91</xdr:row>
      <xdr:rowOff>65157</xdr:rowOff>
    </xdr:to>
    <xdr:cxnSp macro="">
      <xdr:nvCxnSpPr>
        <xdr:cNvPr id="461" name="直線コネクタ 460"/>
        <xdr:cNvCxnSpPr/>
      </xdr:nvCxnSpPr>
      <xdr:spPr>
        <a:xfrm>
          <a:off x="10388600" y="15667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129927</xdr:rowOff>
    </xdr:from>
    <xdr:to>
      <xdr:col>55</xdr:col>
      <xdr:colOff>0</xdr:colOff>
      <xdr:row>98</xdr:row>
      <xdr:rowOff>15399</xdr:rowOff>
    </xdr:to>
    <xdr:cxnSp macro="">
      <xdr:nvCxnSpPr>
        <xdr:cNvPr id="462" name="直線コネクタ 461"/>
        <xdr:cNvCxnSpPr/>
      </xdr:nvCxnSpPr>
      <xdr:spPr>
        <a:xfrm>
          <a:off x="9639300" y="16760577"/>
          <a:ext cx="838200" cy="5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60019</xdr:rowOff>
    </xdr:from>
    <xdr:ext cx="534377" cy="259045"/>
    <xdr:sp macro="" textlink="">
      <xdr:nvSpPr>
        <xdr:cNvPr id="463" name="普通建設事業費 （ うち更新整備　）平均値テキスト"/>
        <xdr:cNvSpPr txBox="1"/>
      </xdr:nvSpPr>
      <xdr:spPr>
        <a:xfrm>
          <a:off x="10528300" y="16347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37142</xdr:rowOff>
    </xdr:from>
    <xdr:to>
      <xdr:col>55</xdr:col>
      <xdr:colOff>50800</xdr:colOff>
      <xdr:row>96</xdr:row>
      <xdr:rowOff>138742</xdr:rowOff>
    </xdr:to>
    <xdr:sp macro="" textlink="">
      <xdr:nvSpPr>
        <xdr:cNvPr id="464" name="フローチャート: 判断 463"/>
        <xdr:cNvSpPr/>
      </xdr:nvSpPr>
      <xdr:spPr>
        <a:xfrm>
          <a:off x="10426700" y="1649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129927</xdr:rowOff>
    </xdr:from>
    <xdr:to>
      <xdr:col>50</xdr:col>
      <xdr:colOff>114300</xdr:colOff>
      <xdr:row>98</xdr:row>
      <xdr:rowOff>28505</xdr:rowOff>
    </xdr:to>
    <xdr:cxnSp macro="">
      <xdr:nvCxnSpPr>
        <xdr:cNvPr id="465" name="直線コネクタ 464"/>
        <xdr:cNvCxnSpPr/>
      </xdr:nvCxnSpPr>
      <xdr:spPr>
        <a:xfrm flipV="1">
          <a:off x="8750300" y="16760577"/>
          <a:ext cx="889000" cy="7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75146</xdr:rowOff>
    </xdr:from>
    <xdr:to>
      <xdr:col>50</xdr:col>
      <xdr:colOff>165100</xdr:colOff>
      <xdr:row>97</xdr:row>
      <xdr:rowOff>5296</xdr:rowOff>
    </xdr:to>
    <xdr:sp macro="" textlink="">
      <xdr:nvSpPr>
        <xdr:cNvPr id="466" name="フローチャート: 判断 465"/>
        <xdr:cNvSpPr/>
      </xdr:nvSpPr>
      <xdr:spPr>
        <a:xfrm>
          <a:off x="95885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21823</xdr:rowOff>
    </xdr:from>
    <xdr:ext cx="534377" cy="259045"/>
    <xdr:sp macro="" textlink="">
      <xdr:nvSpPr>
        <xdr:cNvPr id="467" name="テキスト ボックス 466"/>
        <xdr:cNvSpPr txBox="1"/>
      </xdr:nvSpPr>
      <xdr:spPr>
        <a:xfrm>
          <a:off x="9372111" y="163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71406</xdr:rowOff>
    </xdr:from>
    <xdr:to>
      <xdr:col>45</xdr:col>
      <xdr:colOff>177800</xdr:colOff>
      <xdr:row>98</xdr:row>
      <xdr:rowOff>28505</xdr:rowOff>
    </xdr:to>
    <xdr:cxnSp macro="">
      <xdr:nvCxnSpPr>
        <xdr:cNvPr id="468" name="直線コネクタ 467"/>
        <xdr:cNvCxnSpPr/>
      </xdr:nvCxnSpPr>
      <xdr:spPr>
        <a:xfrm>
          <a:off x="7861300" y="16702056"/>
          <a:ext cx="889000" cy="12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103836</xdr:rowOff>
    </xdr:from>
    <xdr:to>
      <xdr:col>46</xdr:col>
      <xdr:colOff>38100</xdr:colOff>
      <xdr:row>97</xdr:row>
      <xdr:rowOff>33986</xdr:rowOff>
    </xdr:to>
    <xdr:sp macro="" textlink="">
      <xdr:nvSpPr>
        <xdr:cNvPr id="469" name="フローチャート: 判断 468"/>
        <xdr:cNvSpPr/>
      </xdr:nvSpPr>
      <xdr:spPr>
        <a:xfrm>
          <a:off x="8699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50513</xdr:rowOff>
    </xdr:from>
    <xdr:ext cx="534377" cy="259045"/>
    <xdr:sp macro="" textlink="">
      <xdr:nvSpPr>
        <xdr:cNvPr id="470" name="テキスト ボックス 469"/>
        <xdr:cNvSpPr txBox="1"/>
      </xdr:nvSpPr>
      <xdr:spPr>
        <a:xfrm>
          <a:off x="8483111" y="163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71406</xdr:rowOff>
    </xdr:from>
    <xdr:to>
      <xdr:col>41</xdr:col>
      <xdr:colOff>50800</xdr:colOff>
      <xdr:row>98</xdr:row>
      <xdr:rowOff>14618</xdr:rowOff>
    </xdr:to>
    <xdr:cxnSp macro="">
      <xdr:nvCxnSpPr>
        <xdr:cNvPr id="471" name="直線コネクタ 470"/>
        <xdr:cNvCxnSpPr/>
      </xdr:nvCxnSpPr>
      <xdr:spPr>
        <a:xfrm flipV="1">
          <a:off x="6972300" y="16702056"/>
          <a:ext cx="889000" cy="11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82004</xdr:rowOff>
    </xdr:from>
    <xdr:to>
      <xdr:col>41</xdr:col>
      <xdr:colOff>101600</xdr:colOff>
      <xdr:row>97</xdr:row>
      <xdr:rowOff>12154</xdr:rowOff>
    </xdr:to>
    <xdr:sp macro="" textlink="">
      <xdr:nvSpPr>
        <xdr:cNvPr id="472" name="フローチャート: 判断 471"/>
        <xdr:cNvSpPr/>
      </xdr:nvSpPr>
      <xdr:spPr>
        <a:xfrm>
          <a:off x="7810500" y="1654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28681</xdr:rowOff>
    </xdr:from>
    <xdr:ext cx="534377" cy="259045"/>
    <xdr:sp macro="" textlink="">
      <xdr:nvSpPr>
        <xdr:cNvPr id="473" name="テキスト ボックス 472"/>
        <xdr:cNvSpPr txBox="1"/>
      </xdr:nvSpPr>
      <xdr:spPr>
        <a:xfrm>
          <a:off x="7594111" y="1631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87757</xdr:rowOff>
    </xdr:from>
    <xdr:to>
      <xdr:col>36</xdr:col>
      <xdr:colOff>165100</xdr:colOff>
      <xdr:row>97</xdr:row>
      <xdr:rowOff>17907</xdr:rowOff>
    </xdr:to>
    <xdr:sp macro="" textlink="">
      <xdr:nvSpPr>
        <xdr:cNvPr id="474" name="フローチャート: 判断 473"/>
        <xdr:cNvSpPr/>
      </xdr:nvSpPr>
      <xdr:spPr>
        <a:xfrm>
          <a:off x="6921500" y="1654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34434</xdr:rowOff>
    </xdr:from>
    <xdr:ext cx="534377" cy="259045"/>
    <xdr:sp macro="" textlink="">
      <xdr:nvSpPr>
        <xdr:cNvPr id="475" name="テキスト ボックス 474"/>
        <xdr:cNvSpPr txBox="1"/>
      </xdr:nvSpPr>
      <xdr:spPr>
        <a:xfrm>
          <a:off x="6705111" y="1632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136049</xdr:rowOff>
    </xdr:from>
    <xdr:to>
      <xdr:col>55</xdr:col>
      <xdr:colOff>50800</xdr:colOff>
      <xdr:row>98</xdr:row>
      <xdr:rowOff>66199</xdr:rowOff>
    </xdr:to>
    <xdr:sp macro="" textlink="">
      <xdr:nvSpPr>
        <xdr:cNvPr id="481" name="楕円 480"/>
        <xdr:cNvSpPr/>
      </xdr:nvSpPr>
      <xdr:spPr>
        <a:xfrm>
          <a:off x="10426700" y="1676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50976</xdr:rowOff>
    </xdr:from>
    <xdr:ext cx="534377" cy="259045"/>
    <xdr:sp macro="" textlink="">
      <xdr:nvSpPr>
        <xdr:cNvPr id="482" name="普通建設事業費 （ うち更新整備　）該当値テキスト"/>
        <xdr:cNvSpPr txBox="1"/>
      </xdr:nvSpPr>
      <xdr:spPr>
        <a:xfrm>
          <a:off x="10528300" y="1668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79127</xdr:rowOff>
    </xdr:from>
    <xdr:to>
      <xdr:col>50</xdr:col>
      <xdr:colOff>165100</xdr:colOff>
      <xdr:row>98</xdr:row>
      <xdr:rowOff>9277</xdr:rowOff>
    </xdr:to>
    <xdr:sp macro="" textlink="">
      <xdr:nvSpPr>
        <xdr:cNvPr id="483" name="楕円 482"/>
        <xdr:cNvSpPr/>
      </xdr:nvSpPr>
      <xdr:spPr>
        <a:xfrm>
          <a:off x="9588500" y="1670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404</xdr:rowOff>
    </xdr:from>
    <xdr:ext cx="534377" cy="259045"/>
    <xdr:sp macro="" textlink="">
      <xdr:nvSpPr>
        <xdr:cNvPr id="484" name="テキスト ボックス 483"/>
        <xdr:cNvSpPr txBox="1"/>
      </xdr:nvSpPr>
      <xdr:spPr>
        <a:xfrm>
          <a:off x="9372111" y="1680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149155</xdr:rowOff>
    </xdr:from>
    <xdr:to>
      <xdr:col>46</xdr:col>
      <xdr:colOff>38100</xdr:colOff>
      <xdr:row>98</xdr:row>
      <xdr:rowOff>79305</xdr:rowOff>
    </xdr:to>
    <xdr:sp macro="" textlink="">
      <xdr:nvSpPr>
        <xdr:cNvPr id="485" name="楕円 484"/>
        <xdr:cNvSpPr/>
      </xdr:nvSpPr>
      <xdr:spPr>
        <a:xfrm>
          <a:off x="8699500" y="1677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70432</xdr:rowOff>
    </xdr:from>
    <xdr:ext cx="469744" cy="259045"/>
    <xdr:sp macro="" textlink="">
      <xdr:nvSpPr>
        <xdr:cNvPr id="486" name="テキスト ボックス 485"/>
        <xdr:cNvSpPr txBox="1"/>
      </xdr:nvSpPr>
      <xdr:spPr>
        <a:xfrm>
          <a:off x="8515428" y="1687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20606</xdr:rowOff>
    </xdr:from>
    <xdr:to>
      <xdr:col>41</xdr:col>
      <xdr:colOff>101600</xdr:colOff>
      <xdr:row>97</xdr:row>
      <xdr:rowOff>122206</xdr:rowOff>
    </xdr:to>
    <xdr:sp macro="" textlink="">
      <xdr:nvSpPr>
        <xdr:cNvPr id="487" name="楕円 486"/>
        <xdr:cNvSpPr/>
      </xdr:nvSpPr>
      <xdr:spPr>
        <a:xfrm>
          <a:off x="7810500" y="1665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113333</xdr:rowOff>
    </xdr:from>
    <xdr:ext cx="534377" cy="259045"/>
    <xdr:sp macro="" textlink="">
      <xdr:nvSpPr>
        <xdr:cNvPr id="488" name="テキスト ボックス 487"/>
        <xdr:cNvSpPr txBox="1"/>
      </xdr:nvSpPr>
      <xdr:spPr>
        <a:xfrm>
          <a:off x="7594111" y="1674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135268</xdr:rowOff>
    </xdr:from>
    <xdr:to>
      <xdr:col>36</xdr:col>
      <xdr:colOff>165100</xdr:colOff>
      <xdr:row>98</xdr:row>
      <xdr:rowOff>65418</xdr:rowOff>
    </xdr:to>
    <xdr:sp macro="" textlink="">
      <xdr:nvSpPr>
        <xdr:cNvPr id="489" name="楕円 488"/>
        <xdr:cNvSpPr/>
      </xdr:nvSpPr>
      <xdr:spPr>
        <a:xfrm>
          <a:off x="6921500" y="1676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56545</xdr:rowOff>
    </xdr:from>
    <xdr:ext cx="534377" cy="259045"/>
    <xdr:sp macro="" textlink="">
      <xdr:nvSpPr>
        <xdr:cNvPr id="490" name="テキスト ボックス 489"/>
        <xdr:cNvSpPr txBox="1"/>
      </xdr:nvSpPr>
      <xdr:spPr>
        <a:xfrm>
          <a:off x="6705111" y="1685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35577</xdr:rowOff>
    </xdr:from>
    <xdr:ext cx="377026" cy="259045"/>
    <xdr:sp macro="" textlink="">
      <xdr:nvSpPr>
        <xdr:cNvPr id="504" name="テキスト ボックス 503"/>
        <xdr:cNvSpPr txBox="1"/>
      </xdr:nvSpPr>
      <xdr:spPr>
        <a:xfrm>
          <a:off x="12068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6" name="テキスト ボックス 505"/>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8" name="テキスト ボックス 507"/>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0" name="テキスト ボックス 509"/>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2" name="テキスト ボックス 511"/>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103124</xdr:rowOff>
    </xdr:from>
    <xdr:to>
      <xdr:col>85</xdr:col>
      <xdr:colOff>126364</xdr:colOff>
      <xdr:row>39</xdr:row>
      <xdr:rowOff>44450</xdr:rowOff>
    </xdr:to>
    <xdr:cxnSp macro="">
      <xdr:nvCxnSpPr>
        <xdr:cNvPr id="514" name="直線コネクタ 513"/>
        <xdr:cNvCxnSpPr/>
      </xdr:nvCxnSpPr>
      <xdr:spPr>
        <a:xfrm flipV="1">
          <a:off x="16317595" y="5246624"/>
          <a:ext cx="1269"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49801</xdr:rowOff>
    </xdr:from>
    <xdr:ext cx="469744" cy="259045"/>
    <xdr:sp macro="" textlink="">
      <xdr:nvSpPr>
        <xdr:cNvPr id="517" name="災害復旧事業費最大値テキスト"/>
        <xdr:cNvSpPr txBox="1"/>
      </xdr:nvSpPr>
      <xdr:spPr>
        <a:xfrm>
          <a:off x="16370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103124</xdr:rowOff>
    </xdr:from>
    <xdr:to>
      <xdr:col>86</xdr:col>
      <xdr:colOff>25400</xdr:colOff>
      <xdr:row>30</xdr:row>
      <xdr:rowOff>103124</xdr:rowOff>
    </xdr:to>
    <xdr:cxnSp macro="">
      <xdr:nvCxnSpPr>
        <xdr:cNvPr id="518" name="直線コネクタ 517"/>
        <xdr:cNvCxnSpPr/>
      </xdr:nvCxnSpPr>
      <xdr:spPr>
        <a:xfrm>
          <a:off x="16230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91965</xdr:rowOff>
    </xdr:from>
    <xdr:ext cx="378565" cy="259045"/>
    <xdr:sp macro="" textlink="">
      <xdr:nvSpPr>
        <xdr:cNvPr id="520" name="災害復旧事業費平均値テキスト"/>
        <xdr:cNvSpPr txBox="1"/>
      </xdr:nvSpPr>
      <xdr:spPr>
        <a:xfrm>
          <a:off x="16370300" y="64356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69088</xdr:rowOff>
    </xdr:from>
    <xdr:to>
      <xdr:col>85</xdr:col>
      <xdr:colOff>177800</xdr:colOff>
      <xdr:row>38</xdr:row>
      <xdr:rowOff>170688</xdr:rowOff>
    </xdr:to>
    <xdr:sp macro="" textlink="">
      <xdr:nvSpPr>
        <xdr:cNvPr id="521" name="フローチャート: 判断 520"/>
        <xdr:cNvSpPr/>
      </xdr:nvSpPr>
      <xdr:spPr>
        <a:xfrm>
          <a:off x="16268700" y="658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127508</xdr:rowOff>
    </xdr:from>
    <xdr:to>
      <xdr:col>81</xdr:col>
      <xdr:colOff>50800</xdr:colOff>
      <xdr:row>39</xdr:row>
      <xdr:rowOff>44450</xdr:rowOff>
    </xdr:to>
    <xdr:cxnSp macro="">
      <xdr:nvCxnSpPr>
        <xdr:cNvPr id="522" name="直線コネクタ 521"/>
        <xdr:cNvCxnSpPr/>
      </xdr:nvCxnSpPr>
      <xdr:spPr>
        <a:xfrm>
          <a:off x="14592300" y="6642608"/>
          <a:ext cx="889000" cy="8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56896</xdr:rowOff>
    </xdr:from>
    <xdr:to>
      <xdr:col>81</xdr:col>
      <xdr:colOff>101600</xdr:colOff>
      <xdr:row>37</xdr:row>
      <xdr:rowOff>158496</xdr:rowOff>
    </xdr:to>
    <xdr:sp macro="" textlink="">
      <xdr:nvSpPr>
        <xdr:cNvPr id="523" name="フローチャート: 判断 522"/>
        <xdr:cNvSpPr/>
      </xdr:nvSpPr>
      <xdr:spPr>
        <a:xfrm>
          <a:off x="15430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3573</xdr:rowOff>
    </xdr:from>
    <xdr:ext cx="378565" cy="259045"/>
    <xdr:sp macro="" textlink="">
      <xdr:nvSpPr>
        <xdr:cNvPr id="524" name="テキスト ボックス 523"/>
        <xdr:cNvSpPr txBox="1"/>
      </xdr:nvSpPr>
      <xdr:spPr>
        <a:xfrm>
          <a:off x="15292017" y="617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127508</xdr:rowOff>
    </xdr:from>
    <xdr:to>
      <xdr:col>76</xdr:col>
      <xdr:colOff>114300</xdr:colOff>
      <xdr:row>39</xdr:row>
      <xdr:rowOff>44450</xdr:rowOff>
    </xdr:to>
    <xdr:cxnSp macro="">
      <xdr:nvCxnSpPr>
        <xdr:cNvPr id="525" name="直線コネクタ 524"/>
        <xdr:cNvCxnSpPr/>
      </xdr:nvCxnSpPr>
      <xdr:spPr>
        <a:xfrm flipV="1">
          <a:off x="13703300" y="6642608"/>
          <a:ext cx="889000" cy="8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66040</xdr:rowOff>
    </xdr:from>
    <xdr:to>
      <xdr:col>76</xdr:col>
      <xdr:colOff>165100</xdr:colOff>
      <xdr:row>33</xdr:row>
      <xdr:rowOff>167640</xdr:rowOff>
    </xdr:to>
    <xdr:sp macro="" textlink="">
      <xdr:nvSpPr>
        <xdr:cNvPr id="526" name="フローチャート: 判断 525"/>
        <xdr:cNvSpPr/>
      </xdr:nvSpPr>
      <xdr:spPr>
        <a:xfrm>
          <a:off x="14541500" y="572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32</xdr:row>
      <xdr:rowOff>12717</xdr:rowOff>
    </xdr:from>
    <xdr:ext cx="469744" cy="259045"/>
    <xdr:sp macro="" textlink="">
      <xdr:nvSpPr>
        <xdr:cNvPr id="527" name="テキスト ボックス 526"/>
        <xdr:cNvSpPr txBox="1"/>
      </xdr:nvSpPr>
      <xdr:spPr>
        <a:xfrm>
          <a:off x="14357428" y="549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120904</xdr:rowOff>
    </xdr:from>
    <xdr:to>
      <xdr:col>72</xdr:col>
      <xdr:colOff>38100</xdr:colOff>
      <xdr:row>33</xdr:row>
      <xdr:rowOff>51054</xdr:rowOff>
    </xdr:to>
    <xdr:sp macro="" textlink="">
      <xdr:nvSpPr>
        <xdr:cNvPr id="529" name="フローチャート: 判断 528"/>
        <xdr:cNvSpPr/>
      </xdr:nvSpPr>
      <xdr:spPr>
        <a:xfrm>
          <a:off x="13652500" y="560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31</xdr:row>
      <xdr:rowOff>67581</xdr:rowOff>
    </xdr:from>
    <xdr:ext cx="469744" cy="259045"/>
    <xdr:sp macro="" textlink="">
      <xdr:nvSpPr>
        <xdr:cNvPr id="530" name="テキスト ボックス 529"/>
        <xdr:cNvSpPr txBox="1"/>
      </xdr:nvSpPr>
      <xdr:spPr>
        <a:xfrm>
          <a:off x="13468428" y="538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136906</xdr:rowOff>
    </xdr:from>
    <xdr:to>
      <xdr:col>67</xdr:col>
      <xdr:colOff>101600</xdr:colOff>
      <xdr:row>37</xdr:row>
      <xdr:rowOff>67056</xdr:rowOff>
    </xdr:to>
    <xdr:sp macro="" textlink="">
      <xdr:nvSpPr>
        <xdr:cNvPr id="531" name="フローチャート: 判断 530"/>
        <xdr:cNvSpPr/>
      </xdr:nvSpPr>
      <xdr:spPr>
        <a:xfrm>
          <a:off x="12763500" y="630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35</xdr:row>
      <xdr:rowOff>83583</xdr:rowOff>
    </xdr:from>
    <xdr:ext cx="378565" cy="259045"/>
    <xdr:sp macro="" textlink="">
      <xdr:nvSpPr>
        <xdr:cNvPr id="532" name="テキスト ボックス 531"/>
        <xdr:cNvSpPr txBox="1"/>
      </xdr:nvSpPr>
      <xdr:spPr>
        <a:xfrm>
          <a:off x="12625017" y="6084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9"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76708</xdr:rowOff>
    </xdr:from>
    <xdr:to>
      <xdr:col>76</xdr:col>
      <xdr:colOff>165100</xdr:colOff>
      <xdr:row>39</xdr:row>
      <xdr:rowOff>6858</xdr:rowOff>
    </xdr:to>
    <xdr:sp macro="" textlink="">
      <xdr:nvSpPr>
        <xdr:cNvPr id="542" name="楕円 541"/>
        <xdr:cNvSpPr/>
      </xdr:nvSpPr>
      <xdr:spPr>
        <a:xfrm>
          <a:off x="14541500" y="659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169435</xdr:rowOff>
    </xdr:from>
    <xdr:ext cx="378565" cy="259045"/>
    <xdr:sp macro="" textlink="">
      <xdr:nvSpPr>
        <xdr:cNvPr id="543" name="テキスト ボックス 542"/>
        <xdr:cNvSpPr txBox="1"/>
      </xdr:nvSpPr>
      <xdr:spPr>
        <a:xfrm>
          <a:off x="14403017" y="6684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84531</xdr:rowOff>
    </xdr:from>
    <xdr:to>
      <xdr:col>85</xdr:col>
      <xdr:colOff>126364</xdr:colOff>
      <xdr:row>78</xdr:row>
      <xdr:rowOff>17227</xdr:rowOff>
    </xdr:to>
    <xdr:cxnSp macro="">
      <xdr:nvCxnSpPr>
        <xdr:cNvPr id="620" name="直線コネクタ 619"/>
        <xdr:cNvCxnSpPr/>
      </xdr:nvCxnSpPr>
      <xdr:spPr>
        <a:xfrm flipV="1">
          <a:off x="16317595" y="12086031"/>
          <a:ext cx="1269" cy="1304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21054</xdr:rowOff>
    </xdr:from>
    <xdr:ext cx="534377" cy="259045"/>
    <xdr:sp macro="" textlink="">
      <xdr:nvSpPr>
        <xdr:cNvPr id="621" name="公債費最小値テキスト"/>
        <xdr:cNvSpPr txBox="1"/>
      </xdr:nvSpPr>
      <xdr:spPr>
        <a:xfrm>
          <a:off x="16370300" y="133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17227</xdr:rowOff>
    </xdr:from>
    <xdr:to>
      <xdr:col>86</xdr:col>
      <xdr:colOff>25400</xdr:colOff>
      <xdr:row>78</xdr:row>
      <xdr:rowOff>17227</xdr:rowOff>
    </xdr:to>
    <xdr:cxnSp macro="">
      <xdr:nvCxnSpPr>
        <xdr:cNvPr id="622" name="直線コネクタ 621"/>
        <xdr:cNvCxnSpPr/>
      </xdr:nvCxnSpPr>
      <xdr:spPr>
        <a:xfrm>
          <a:off x="16230600" y="1339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31208</xdr:rowOff>
    </xdr:from>
    <xdr:ext cx="534377" cy="259045"/>
    <xdr:sp macro="" textlink="">
      <xdr:nvSpPr>
        <xdr:cNvPr id="623" name="公債費最大値テキスト"/>
        <xdr:cNvSpPr txBox="1"/>
      </xdr:nvSpPr>
      <xdr:spPr>
        <a:xfrm>
          <a:off x="16370300" y="1186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84531</xdr:rowOff>
    </xdr:from>
    <xdr:to>
      <xdr:col>86</xdr:col>
      <xdr:colOff>25400</xdr:colOff>
      <xdr:row>70</xdr:row>
      <xdr:rowOff>84531</xdr:rowOff>
    </xdr:to>
    <xdr:cxnSp macro="">
      <xdr:nvCxnSpPr>
        <xdr:cNvPr id="624" name="直線コネクタ 623"/>
        <xdr:cNvCxnSpPr/>
      </xdr:nvCxnSpPr>
      <xdr:spPr>
        <a:xfrm>
          <a:off x="16230600" y="12086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132594</xdr:rowOff>
    </xdr:from>
    <xdr:to>
      <xdr:col>85</xdr:col>
      <xdr:colOff>127000</xdr:colOff>
      <xdr:row>76</xdr:row>
      <xdr:rowOff>56071</xdr:rowOff>
    </xdr:to>
    <xdr:cxnSp macro="">
      <xdr:nvCxnSpPr>
        <xdr:cNvPr id="625" name="直線コネクタ 624"/>
        <xdr:cNvCxnSpPr/>
      </xdr:nvCxnSpPr>
      <xdr:spPr>
        <a:xfrm flipV="1">
          <a:off x="15481300" y="12991344"/>
          <a:ext cx="838200" cy="9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143870</xdr:rowOff>
    </xdr:from>
    <xdr:ext cx="534377" cy="259045"/>
    <xdr:sp macro="" textlink="">
      <xdr:nvSpPr>
        <xdr:cNvPr id="626" name="公債費平均値テキスト"/>
        <xdr:cNvSpPr txBox="1"/>
      </xdr:nvSpPr>
      <xdr:spPr>
        <a:xfrm>
          <a:off x="16370300" y="13002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165443</xdr:rowOff>
    </xdr:from>
    <xdr:to>
      <xdr:col>85</xdr:col>
      <xdr:colOff>177800</xdr:colOff>
      <xdr:row>76</xdr:row>
      <xdr:rowOff>95593</xdr:rowOff>
    </xdr:to>
    <xdr:sp macro="" textlink="">
      <xdr:nvSpPr>
        <xdr:cNvPr id="627" name="フローチャート: 判断 626"/>
        <xdr:cNvSpPr/>
      </xdr:nvSpPr>
      <xdr:spPr>
        <a:xfrm>
          <a:off x="162687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55556</xdr:rowOff>
    </xdr:from>
    <xdr:to>
      <xdr:col>81</xdr:col>
      <xdr:colOff>50800</xdr:colOff>
      <xdr:row>76</xdr:row>
      <xdr:rowOff>56071</xdr:rowOff>
    </xdr:to>
    <xdr:cxnSp macro="">
      <xdr:nvCxnSpPr>
        <xdr:cNvPr id="628" name="直線コネクタ 627"/>
        <xdr:cNvCxnSpPr/>
      </xdr:nvCxnSpPr>
      <xdr:spPr>
        <a:xfrm>
          <a:off x="14592300" y="13085756"/>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1212</xdr:rowOff>
    </xdr:from>
    <xdr:to>
      <xdr:col>81</xdr:col>
      <xdr:colOff>101600</xdr:colOff>
      <xdr:row>76</xdr:row>
      <xdr:rowOff>102812</xdr:rowOff>
    </xdr:to>
    <xdr:sp macro="" textlink="">
      <xdr:nvSpPr>
        <xdr:cNvPr id="629" name="フローチャート: 判断 628"/>
        <xdr:cNvSpPr/>
      </xdr:nvSpPr>
      <xdr:spPr>
        <a:xfrm>
          <a:off x="15430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119340</xdr:rowOff>
    </xdr:from>
    <xdr:ext cx="534377" cy="259045"/>
    <xdr:sp macro="" textlink="">
      <xdr:nvSpPr>
        <xdr:cNvPr id="630" name="テキスト ボックス 629"/>
        <xdr:cNvSpPr txBox="1"/>
      </xdr:nvSpPr>
      <xdr:spPr>
        <a:xfrm>
          <a:off x="15214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37821</xdr:rowOff>
    </xdr:from>
    <xdr:to>
      <xdr:col>76</xdr:col>
      <xdr:colOff>114300</xdr:colOff>
      <xdr:row>76</xdr:row>
      <xdr:rowOff>55556</xdr:rowOff>
    </xdr:to>
    <xdr:cxnSp macro="">
      <xdr:nvCxnSpPr>
        <xdr:cNvPr id="631" name="直線コネクタ 630"/>
        <xdr:cNvCxnSpPr/>
      </xdr:nvCxnSpPr>
      <xdr:spPr>
        <a:xfrm>
          <a:off x="13703300" y="13068021"/>
          <a:ext cx="889000" cy="1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74308</xdr:rowOff>
    </xdr:from>
    <xdr:to>
      <xdr:col>76</xdr:col>
      <xdr:colOff>165100</xdr:colOff>
      <xdr:row>76</xdr:row>
      <xdr:rowOff>4459</xdr:rowOff>
    </xdr:to>
    <xdr:sp macro="" textlink="">
      <xdr:nvSpPr>
        <xdr:cNvPr id="632" name="フローチャート: 判断 631"/>
        <xdr:cNvSpPr/>
      </xdr:nvSpPr>
      <xdr:spPr>
        <a:xfrm>
          <a:off x="14541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20985</xdr:rowOff>
    </xdr:from>
    <xdr:ext cx="534377" cy="259045"/>
    <xdr:sp macro="" textlink="">
      <xdr:nvSpPr>
        <xdr:cNvPr id="633" name="テキスト ボックス 632"/>
        <xdr:cNvSpPr txBox="1"/>
      </xdr:nvSpPr>
      <xdr:spPr>
        <a:xfrm>
          <a:off x="14325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37821</xdr:rowOff>
    </xdr:from>
    <xdr:to>
      <xdr:col>71</xdr:col>
      <xdr:colOff>177800</xdr:colOff>
      <xdr:row>76</xdr:row>
      <xdr:rowOff>40639</xdr:rowOff>
    </xdr:to>
    <xdr:cxnSp macro="">
      <xdr:nvCxnSpPr>
        <xdr:cNvPr id="634" name="直線コネクタ 633"/>
        <xdr:cNvCxnSpPr/>
      </xdr:nvCxnSpPr>
      <xdr:spPr>
        <a:xfrm flipV="1">
          <a:off x="12814300" y="13068021"/>
          <a:ext cx="889000" cy="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55525</xdr:rowOff>
    </xdr:from>
    <xdr:to>
      <xdr:col>72</xdr:col>
      <xdr:colOff>38100</xdr:colOff>
      <xdr:row>75</xdr:row>
      <xdr:rowOff>157125</xdr:rowOff>
    </xdr:to>
    <xdr:sp macro="" textlink="">
      <xdr:nvSpPr>
        <xdr:cNvPr id="635" name="フローチャート: 判断 634"/>
        <xdr:cNvSpPr/>
      </xdr:nvSpPr>
      <xdr:spPr>
        <a:xfrm>
          <a:off x="13652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2202</xdr:rowOff>
    </xdr:from>
    <xdr:ext cx="534377" cy="259045"/>
    <xdr:sp macro="" textlink="">
      <xdr:nvSpPr>
        <xdr:cNvPr id="636" name="テキスト ボックス 635"/>
        <xdr:cNvSpPr txBox="1"/>
      </xdr:nvSpPr>
      <xdr:spPr>
        <a:xfrm>
          <a:off x="13436111"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41370</xdr:rowOff>
    </xdr:from>
    <xdr:to>
      <xdr:col>67</xdr:col>
      <xdr:colOff>101600</xdr:colOff>
      <xdr:row>75</xdr:row>
      <xdr:rowOff>142970</xdr:rowOff>
    </xdr:to>
    <xdr:sp macro="" textlink="">
      <xdr:nvSpPr>
        <xdr:cNvPr id="637" name="フローチャート: 判断 636"/>
        <xdr:cNvSpPr/>
      </xdr:nvSpPr>
      <xdr:spPr>
        <a:xfrm>
          <a:off x="12763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159497</xdr:rowOff>
    </xdr:from>
    <xdr:ext cx="534377" cy="259045"/>
    <xdr:sp macro="" textlink="">
      <xdr:nvSpPr>
        <xdr:cNvPr id="638" name="テキスト ボックス 637"/>
        <xdr:cNvSpPr txBox="1"/>
      </xdr:nvSpPr>
      <xdr:spPr>
        <a:xfrm>
          <a:off x="12547111" y="12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81794</xdr:rowOff>
    </xdr:from>
    <xdr:to>
      <xdr:col>85</xdr:col>
      <xdr:colOff>177800</xdr:colOff>
      <xdr:row>76</xdr:row>
      <xdr:rowOff>11943</xdr:rowOff>
    </xdr:to>
    <xdr:sp macro="" textlink="">
      <xdr:nvSpPr>
        <xdr:cNvPr id="644" name="楕円 643"/>
        <xdr:cNvSpPr/>
      </xdr:nvSpPr>
      <xdr:spPr>
        <a:xfrm>
          <a:off x="16268700" y="129405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104671</xdr:rowOff>
    </xdr:from>
    <xdr:ext cx="534377" cy="259045"/>
    <xdr:sp macro="" textlink="">
      <xdr:nvSpPr>
        <xdr:cNvPr id="645" name="公債費該当値テキスト"/>
        <xdr:cNvSpPr txBox="1"/>
      </xdr:nvSpPr>
      <xdr:spPr>
        <a:xfrm>
          <a:off x="16370300" y="1279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5271</xdr:rowOff>
    </xdr:from>
    <xdr:to>
      <xdr:col>81</xdr:col>
      <xdr:colOff>101600</xdr:colOff>
      <xdr:row>76</xdr:row>
      <xdr:rowOff>106871</xdr:rowOff>
    </xdr:to>
    <xdr:sp macro="" textlink="">
      <xdr:nvSpPr>
        <xdr:cNvPr id="646" name="楕円 645"/>
        <xdr:cNvSpPr/>
      </xdr:nvSpPr>
      <xdr:spPr>
        <a:xfrm>
          <a:off x="15430500" y="1303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97998</xdr:rowOff>
    </xdr:from>
    <xdr:ext cx="534377" cy="259045"/>
    <xdr:sp macro="" textlink="">
      <xdr:nvSpPr>
        <xdr:cNvPr id="647" name="テキスト ボックス 646"/>
        <xdr:cNvSpPr txBox="1"/>
      </xdr:nvSpPr>
      <xdr:spPr>
        <a:xfrm>
          <a:off x="15214111" y="1312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4756</xdr:rowOff>
    </xdr:from>
    <xdr:to>
      <xdr:col>76</xdr:col>
      <xdr:colOff>165100</xdr:colOff>
      <xdr:row>76</xdr:row>
      <xdr:rowOff>106356</xdr:rowOff>
    </xdr:to>
    <xdr:sp macro="" textlink="">
      <xdr:nvSpPr>
        <xdr:cNvPr id="648" name="楕円 647"/>
        <xdr:cNvSpPr/>
      </xdr:nvSpPr>
      <xdr:spPr>
        <a:xfrm>
          <a:off x="14541500" y="1303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97483</xdr:rowOff>
    </xdr:from>
    <xdr:ext cx="534377" cy="259045"/>
    <xdr:sp macro="" textlink="">
      <xdr:nvSpPr>
        <xdr:cNvPr id="649" name="テキスト ボックス 648"/>
        <xdr:cNvSpPr txBox="1"/>
      </xdr:nvSpPr>
      <xdr:spPr>
        <a:xfrm>
          <a:off x="14325111" y="1312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158471</xdr:rowOff>
    </xdr:from>
    <xdr:to>
      <xdr:col>72</xdr:col>
      <xdr:colOff>38100</xdr:colOff>
      <xdr:row>76</xdr:row>
      <xdr:rowOff>88621</xdr:rowOff>
    </xdr:to>
    <xdr:sp macro="" textlink="">
      <xdr:nvSpPr>
        <xdr:cNvPr id="650" name="楕円 649"/>
        <xdr:cNvSpPr/>
      </xdr:nvSpPr>
      <xdr:spPr>
        <a:xfrm>
          <a:off x="13652500" y="1301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79748</xdr:rowOff>
    </xdr:from>
    <xdr:ext cx="534377" cy="259045"/>
    <xdr:sp macro="" textlink="">
      <xdr:nvSpPr>
        <xdr:cNvPr id="651" name="テキスト ボックス 650"/>
        <xdr:cNvSpPr txBox="1"/>
      </xdr:nvSpPr>
      <xdr:spPr>
        <a:xfrm>
          <a:off x="13436111" y="1310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161289</xdr:rowOff>
    </xdr:from>
    <xdr:to>
      <xdr:col>67</xdr:col>
      <xdr:colOff>101600</xdr:colOff>
      <xdr:row>76</xdr:row>
      <xdr:rowOff>91439</xdr:rowOff>
    </xdr:to>
    <xdr:sp macro="" textlink="">
      <xdr:nvSpPr>
        <xdr:cNvPr id="652" name="楕円 651"/>
        <xdr:cNvSpPr/>
      </xdr:nvSpPr>
      <xdr:spPr>
        <a:xfrm>
          <a:off x="12763500" y="1302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82566</xdr:rowOff>
    </xdr:from>
    <xdr:ext cx="534377" cy="259045"/>
    <xdr:sp macro="" textlink="">
      <xdr:nvSpPr>
        <xdr:cNvPr id="653" name="テキスト ボックス 652"/>
        <xdr:cNvSpPr txBox="1"/>
      </xdr:nvSpPr>
      <xdr:spPr>
        <a:xfrm>
          <a:off x="12547111" y="1311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3" name="テキスト ボックス 67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110847</xdr:rowOff>
    </xdr:from>
    <xdr:to>
      <xdr:col>85</xdr:col>
      <xdr:colOff>126364</xdr:colOff>
      <xdr:row>99</xdr:row>
      <xdr:rowOff>95842</xdr:rowOff>
    </xdr:to>
    <xdr:cxnSp macro="">
      <xdr:nvCxnSpPr>
        <xdr:cNvPr id="679" name="直線コネクタ 678"/>
        <xdr:cNvCxnSpPr/>
      </xdr:nvCxnSpPr>
      <xdr:spPr>
        <a:xfrm flipV="1">
          <a:off x="16317595" y="15541347"/>
          <a:ext cx="1269" cy="1528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99669</xdr:rowOff>
    </xdr:from>
    <xdr:ext cx="378565" cy="259045"/>
    <xdr:sp macro="" textlink="">
      <xdr:nvSpPr>
        <xdr:cNvPr id="680" name="積立金最小値テキスト"/>
        <xdr:cNvSpPr txBox="1"/>
      </xdr:nvSpPr>
      <xdr:spPr>
        <a:xfrm>
          <a:off x="16370300" y="17073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95842</xdr:rowOff>
    </xdr:from>
    <xdr:to>
      <xdr:col>86</xdr:col>
      <xdr:colOff>25400</xdr:colOff>
      <xdr:row>99</xdr:row>
      <xdr:rowOff>95842</xdr:rowOff>
    </xdr:to>
    <xdr:cxnSp macro="">
      <xdr:nvCxnSpPr>
        <xdr:cNvPr id="681" name="直線コネクタ 680"/>
        <xdr:cNvCxnSpPr/>
      </xdr:nvCxnSpPr>
      <xdr:spPr>
        <a:xfrm>
          <a:off x="16230600" y="17069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57524</xdr:rowOff>
    </xdr:from>
    <xdr:ext cx="534377" cy="259045"/>
    <xdr:sp macro="" textlink="">
      <xdr:nvSpPr>
        <xdr:cNvPr id="682" name="積立金最大値テキスト"/>
        <xdr:cNvSpPr txBox="1"/>
      </xdr:nvSpPr>
      <xdr:spPr>
        <a:xfrm>
          <a:off x="16370300" y="1531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110847</xdr:rowOff>
    </xdr:from>
    <xdr:to>
      <xdr:col>86</xdr:col>
      <xdr:colOff>25400</xdr:colOff>
      <xdr:row>90</xdr:row>
      <xdr:rowOff>110847</xdr:rowOff>
    </xdr:to>
    <xdr:cxnSp macro="">
      <xdr:nvCxnSpPr>
        <xdr:cNvPr id="683" name="直線コネクタ 682"/>
        <xdr:cNvCxnSpPr/>
      </xdr:nvCxnSpPr>
      <xdr:spPr>
        <a:xfrm>
          <a:off x="16230600" y="1554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105966</xdr:rowOff>
    </xdr:from>
    <xdr:to>
      <xdr:col>85</xdr:col>
      <xdr:colOff>127000</xdr:colOff>
      <xdr:row>98</xdr:row>
      <xdr:rowOff>115174</xdr:rowOff>
    </xdr:to>
    <xdr:cxnSp macro="">
      <xdr:nvCxnSpPr>
        <xdr:cNvPr id="684" name="直線コネクタ 683"/>
        <xdr:cNvCxnSpPr/>
      </xdr:nvCxnSpPr>
      <xdr:spPr>
        <a:xfrm flipV="1">
          <a:off x="15481300" y="16908066"/>
          <a:ext cx="838200" cy="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144466</xdr:rowOff>
    </xdr:from>
    <xdr:ext cx="534377" cy="259045"/>
    <xdr:sp macro="" textlink="">
      <xdr:nvSpPr>
        <xdr:cNvPr id="685" name="積立金平均値テキスト"/>
        <xdr:cNvSpPr txBox="1"/>
      </xdr:nvSpPr>
      <xdr:spPr>
        <a:xfrm>
          <a:off x="16370300" y="16603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121589</xdr:rowOff>
    </xdr:from>
    <xdr:to>
      <xdr:col>85</xdr:col>
      <xdr:colOff>177800</xdr:colOff>
      <xdr:row>98</xdr:row>
      <xdr:rowOff>51739</xdr:rowOff>
    </xdr:to>
    <xdr:sp macro="" textlink="">
      <xdr:nvSpPr>
        <xdr:cNvPr id="686" name="フローチャート: 判断 685"/>
        <xdr:cNvSpPr/>
      </xdr:nvSpPr>
      <xdr:spPr>
        <a:xfrm>
          <a:off x="16268700" y="1675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115174</xdr:rowOff>
    </xdr:from>
    <xdr:to>
      <xdr:col>81</xdr:col>
      <xdr:colOff>50800</xdr:colOff>
      <xdr:row>99</xdr:row>
      <xdr:rowOff>34576</xdr:rowOff>
    </xdr:to>
    <xdr:cxnSp macro="">
      <xdr:nvCxnSpPr>
        <xdr:cNvPr id="687" name="直線コネクタ 686"/>
        <xdr:cNvCxnSpPr/>
      </xdr:nvCxnSpPr>
      <xdr:spPr>
        <a:xfrm flipV="1">
          <a:off x="14592300" y="16917274"/>
          <a:ext cx="889000" cy="9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76212</xdr:rowOff>
    </xdr:from>
    <xdr:to>
      <xdr:col>81</xdr:col>
      <xdr:colOff>101600</xdr:colOff>
      <xdr:row>99</xdr:row>
      <xdr:rowOff>6362</xdr:rowOff>
    </xdr:to>
    <xdr:sp macro="" textlink="">
      <xdr:nvSpPr>
        <xdr:cNvPr id="688" name="フローチャート: 判断 687"/>
        <xdr:cNvSpPr/>
      </xdr:nvSpPr>
      <xdr:spPr>
        <a:xfrm>
          <a:off x="15430500" y="1687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168939</xdr:rowOff>
    </xdr:from>
    <xdr:ext cx="469744" cy="259045"/>
    <xdr:sp macro="" textlink="">
      <xdr:nvSpPr>
        <xdr:cNvPr id="689" name="テキスト ボックス 688"/>
        <xdr:cNvSpPr txBox="1"/>
      </xdr:nvSpPr>
      <xdr:spPr>
        <a:xfrm>
          <a:off x="15246428" y="1697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33776</xdr:rowOff>
    </xdr:from>
    <xdr:to>
      <xdr:col>76</xdr:col>
      <xdr:colOff>114300</xdr:colOff>
      <xdr:row>99</xdr:row>
      <xdr:rowOff>34576</xdr:rowOff>
    </xdr:to>
    <xdr:cxnSp macro="">
      <xdr:nvCxnSpPr>
        <xdr:cNvPr id="690" name="直線コネクタ 689"/>
        <xdr:cNvCxnSpPr/>
      </xdr:nvCxnSpPr>
      <xdr:spPr>
        <a:xfrm>
          <a:off x="13703300" y="17007326"/>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170200</xdr:rowOff>
    </xdr:from>
    <xdr:to>
      <xdr:col>76</xdr:col>
      <xdr:colOff>165100</xdr:colOff>
      <xdr:row>98</xdr:row>
      <xdr:rowOff>100350</xdr:rowOff>
    </xdr:to>
    <xdr:sp macro="" textlink="">
      <xdr:nvSpPr>
        <xdr:cNvPr id="691" name="フローチャート: 判断 690"/>
        <xdr:cNvSpPr/>
      </xdr:nvSpPr>
      <xdr:spPr>
        <a:xfrm>
          <a:off x="14541500" y="1680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116877</xdr:rowOff>
    </xdr:from>
    <xdr:ext cx="534377" cy="259045"/>
    <xdr:sp macro="" textlink="">
      <xdr:nvSpPr>
        <xdr:cNvPr id="692" name="テキスト ボックス 691"/>
        <xdr:cNvSpPr txBox="1"/>
      </xdr:nvSpPr>
      <xdr:spPr>
        <a:xfrm>
          <a:off x="14325111" y="1657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33776</xdr:rowOff>
    </xdr:from>
    <xdr:to>
      <xdr:col>71</xdr:col>
      <xdr:colOff>177800</xdr:colOff>
      <xdr:row>99</xdr:row>
      <xdr:rowOff>47379</xdr:rowOff>
    </xdr:to>
    <xdr:cxnSp macro="">
      <xdr:nvCxnSpPr>
        <xdr:cNvPr id="693" name="直線コネクタ 692"/>
        <xdr:cNvCxnSpPr/>
      </xdr:nvCxnSpPr>
      <xdr:spPr>
        <a:xfrm flipV="1">
          <a:off x="12814300" y="17007326"/>
          <a:ext cx="889000" cy="1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75053</xdr:rowOff>
    </xdr:from>
    <xdr:to>
      <xdr:col>72</xdr:col>
      <xdr:colOff>38100</xdr:colOff>
      <xdr:row>98</xdr:row>
      <xdr:rowOff>5203</xdr:rowOff>
    </xdr:to>
    <xdr:sp macro="" textlink="">
      <xdr:nvSpPr>
        <xdr:cNvPr id="694" name="フローチャート: 判断 693"/>
        <xdr:cNvSpPr/>
      </xdr:nvSpPr>
      <xdr:spPr>
        <a:xfrm>
          <a:off x="13652500" y="1670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21730</xdr:rowOff>
    </xdr:from>
    <xdr:ext cx="534377" cy="259045"/>
    <xdr:sp macro="" textlink="">
      <xdr:nvSpPr>
        <xdr:cNvPr id="695" name="テキスト ボックス 694"/>
        <xdr:cNvSpPr txBox="1"/>
      </xdr:nvSpPr>
      <xdr:spPr>
        <a:xfrm>
          <a:off x="13436111" y="1648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2113</xdr:rowOff>
    </xdr:from>
    <xdr:to>
      <xdr:col>67</xdr:col>
      <xdr:colOff>101600</xdr:colOff>
      <xdr:row>98</xdr:row>
      <xdr:rowOff>103713</xdr:rowOff>
    </xdr:to>
    <xdr:sp macro="" textlink="">
      <xdr:nvSpPr>
        <xdr:cNvPr id="696" name="フローチャート: 判断 695"/>
        <xdr:cNvSpPr/>
      </xdr:nvSpPr>
      <xdr:spPr>
        <a:xfrm>
          <a:off x="12763500" y="1680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120240</xdr:rowOff>
    </xdr:from>
    <xdr:ext cx="534377" cy="259045"/>
    <xdr:sp macro="" textlink="">
      <xdr:nvSpPr>
        <xdr:cNvPr id="697" name="テキスト ボックス 696"/>
        <xdr:cNvSpPr txBox="1"/>
      </xdr:nvSpPr>
      <xdr:spPr>
        <a:xfrm>
          <a:off x="12547111" y="1657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55166</xdr:rowOff>
    </xdr:from>
    <xdr:to>
      <xdr:col>85</xdr:col>
      <xdr:colOff>177800</xdr:colOff>
      <xdr:row>98</xdr:row>
      <xdr:rowOff>156766</xdr:rowOff>
    </xdr:to>
    <xdr:sp macro="" textlink="">
      <xdr:nvSpPr>
        <xdr:cNvPr id="703" name="楕円 702"/>
        <xdr:cNvSpPr/>
      </xdr:nvSpPr>
      <xdr:spPr>
        <a:xfrm>
          <a:off x="16268700" y="1685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33593</xdr:rowOff>
    </xdr:from>
    <xdr:ext cx="534377" cy="259045"/>
    <xdr:sp macro="" textlink="">
      <xdr:nvSpPr>
        <xdr:cNvPr id="704" name="積立金該当値テキスト"/>
        <xdr:cNvSpPr txBox="1"/>
      </xdr:nvSpPr>
      <xdr:spPr>
        <a:xfrm>
          <a:off x="16370300" y="1683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64374</xdr:rowOff>
    </xdr:from>
    <xdr:to>
      <xdr:col>81</xdr:col>
      <xdr:colOff>101600</xdr:colOff>
      <xdr:row>98</xdr:row>
      <xdr:rowOff>165974</xdr:rowOff>
    </xdr:to>
    <xdr:sp macro="" textlink="">
      <xdr:nvSpPr>
        <xdr:cNvPr id="705" name="楕円 704"/>
        <xdr:cNvSpPr/>
      </xdr:nvSpPr>
      <xdr:spPr>
        <a:xfrm>
          <a:off x="15430500" y="1686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11051</xdr:rowOff>
    </xdr:from>
    <xdr:ext cx="469744" cy="259045"/>
    <xdr:sp macro="" textlink="">
      <xdr:nvSpPr>
        <xdr:cNvPr id="706" name="テキスト ボックス 705"/>
        <xdr:cNvSpPr txBox="1"/>
      </xdr:nvSpPr>
      <xdr:spPr>
        <a:xfrm>
          <a:off x="15246428" y="1664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155226</xdr:rowOff>
    </xdr:from>
    <xdr:to>
      <xdr:col>76</xdr:col>
      <xdr:colOff>165100</xdr:colOff>
      <xdr:row>99</xdr:row>
      <xdr:rowOff>85376</xdr:rowOff>
    </xdr:to>
    <xdr:sp macro="" textlink="">
      <xdr:nvSpPr>
        <xdr:cNvPr id="707" name="楕円 706"/>
        <xdr:cNvSpPr/>
      </xdr:nvSpPr>
      <xdr:spPr>
        <a:xfrm>
          <a:off x="14541500" y="1695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76503</xdr:rowOff>
    </xdr:from>
    <xdr:ext cx="469744" cy="259045"/>
    <xdr:sp macro="" textlink="">
      <xdr:nvSpPr>
        <xdr:cNvPr id="708" name="テキスト ボックス 707"/>
        <xdr:cNvSpPr txBox="1"/>
      </xdr:nvSpPr>
      <xdr:spPr>
        <a:xfrm>
          <a:off x="14357428" y="1705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154426</xdr:rowOff>
    </xdr:from>
    <xdr:to>
      <xdr:col>72</xdr:col>
      <xdr:colOff>38100</xdr:colOff>
      <xdr:row>99</xdr:row>
      <xdr:rowOff>84576</xdr:rowOff>
    </xdr:to>
    <xdr:sp macro="" textlink="">
      <xdr:nvSpPr>
        <xdr:cNvPr id="709" name="楕円 708"/>
        <xdr:cNvSpPr/>
      </xdr:nvSpPr>
      <xdr:spPr>
        <a:xfrm>
          <a:off x="13652500" y="1695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75703</xdr:rowOff>
    </xdr:from>
    <xdr:ext cx="469744" cy="259045"/>
    <xdr:sp macro="" textlink="">
      <xdr:nvSpPr>
        <xdr:cNvPr id="710" name="テキスト ボックス 709"/>
        <xdr:cNvSpPr txBox="1"/>
      </xdr:nvSpPr>
      <xdr:spPr>
        <a:xfrm>
          <a:off x="13468428" y="1704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168029</xdr:rowOff>
    </xdr:from>
    <xdr:to>
      <xdr:col>67</xdr:col>
      <xdr:colOff>101600</xdr:colOff>
      <xdr:row>99</xdr:row>
      <xdr:rowOff>98179</xdr:rowOff>
    </xdr:to>
    <xdr:sp macro="" textlink="">
      <xdr:nvSpPr>
        <xdr:cNvPr id="711" name="楕円 710"/>
        <xdr:cNvSpPr/>
      </xdr:nvSpPr>
      <xdr:spPr>
        <a:xfrm>
          <a:off x="12763500" y="1697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89306</xdr:rowOff>
    </xdr:from>
    <xdr:ext cx="469744" cy="259045"/>
    <xdr:sp macro="" textlink="">
      <xdr:nvSpPr>
        <xdr:cNvPr id="712" name="テキスト ボックス 711"/>
        <xdr:cNvSpPr txBox="1"/>
      </xdr:nvSpPr>
      <xdr:spPr>
        <a:xfrm>
          <a:off x="12579428" y="17062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54138</xdr:rowOff>
    </xdr:from>
    <xdr:to>
      <xdr:col>116</xdr:col>
      <xdr:colOff>62864</xdr:colOff>
      <xdr:row>39</xdr:row>
      <xdr:rowOff>98878</xdr:rowOff>
    </xdr:to>
    <xdr:cxnSp macro="">
      <xdr:nvCxnSpPr>
        <xdr:cNvPr id="738" name="直線コネクタ 737"/>
        <xdr:cNvCxnSpPr/>
      </xdr:nvCxnSpPr>
      <xdr:spPr>
        <a:xfrm flipV="1">
          <a:off x="22159595" y="5369088"/>
          <a:ext cx="1269" cy="141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xdr:rowOff>
    </xdr:from>
    <xdr:ext cx="469744" cy="259045"/>
    <xdr:sp macro="" textlink="">
      <xdr:nvSpPr>
        <xdr:cNvPr id="741" name="投資及び出資金最大値テキスト"/>
        <xdr:cNvSpPr txBox="1"/>
      </xdr:nvSpPr>
      <xdr:spPr>
        <a:xfrm>
          <a:off x="22212300" y="514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54138</xdr:rowOff>
    </xdr:from>
    <xdr:to>
      <xdr:col>116</xdr:col>
      <xdr:colOff>152400</xdr:colOff>
      <xdr:row>31</xdr:row>
      <xdr:rowOff>54138</xdr:rowOff>
    </xdr:to>
    <xdr:cxnSp macro="">
      <xdr:nvCxnSpPr>
        <xdr:cNvPr id="742" name="直線コネクタ 741"/>
        <xdr:cNvCxnSpPr/>
      </xdr:nvCxnSpPr>
      <xdr:spPr>
        <a:xfrm>
          <a:off x="22072600" y="5369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98226</xdr:rowOff>
    </xdr:from>
    <xdr:to>
      <xdr:col>116</xdr:col>
      <xdr:colOff>63500</xdr:colOff>
      <xdr:row>39</xdr:row>
      <xdr:rowOff>98878</xdr:rowOff>
    </xdr:to>
    <xdr:cxnSp macro="">
      <xdr:nvCxnSpPr>
        <xdr:cNvPr id="743" name="直線コネクタ 742"/>
        <xdr:cNvCxnSpPr/>
      </xdr:nvCxnSpPr>
      <xdr:spPr>
        <a:xfrm>
          <a:off x="21323300" y="6784776"/>
          <a:ext cx="8382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120594</xdr:rowOff>
    </xdr:from>
    <xdr:ext cx="378565" cy="259045"/>
    <xdr:sp macro="" textlink="">
      <xdr:nvSpPr>
        <xdr:cNvPr id="744" name="投資及び出資金平均値テキスト"/>
        <xdr:cNvSpPr txBox="1"/>
      </xdr:nvSpPr>
      <xdr:spPr>
        <a:xfrm>
          <a:off x="22212300" y="62927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97717</xdr:rowOff>
    </xdr:from>
    <xdr:to>
      <xdr:col>116</xdr:col>
      <xdr:colOff>114300</xdr:colOff>
      <xdr:row>38</xdr:row>
      <xdr:rowOff>27867</xdr:rowOff>
    </xdr:to>
    <xdr:sp macro="" textlink="">
      <xdr:nvSpPr>
        <xdr:cNvPr id="745" name="フローチャート: 判断 744"/>
        <xdr:cNvSpPr/>
      </xdr:nvSpPr>
      <xdr:spPr>
        <a:xfrm>
          <a:off x="221107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98226</xdr:rowOff>
    </xdr:from>
    <xdr:to>
      <xdr:col>111</xdr:col>
      <xdr:colOff>177800</xdr:colOff>
      <xdr:row>39</xdr:row>
      <xdr:rowOff>98878</xdr:rowOff>
    </xdr:to>
    <xdr:cxnSp macro="">
      <xdr:nvCxnSpPr>
        <xdr:cNvPr id="746" name="直線コネクタ 745"/>
        <xdr:cNvCxnSpPr/>
      </xdr:nvCxnSpPr>
      <xdr:spPr>
        <a:xfrm flipV="1">
          <a:off x="20434300" y="6784776"/>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32077</xdr:rowOff>
    </xdr:from>
    <xdr:to>
      <xdr:col>112</xdr:col>
      <xdr:colOff>38100</xdr:colOff>
      <xdr:row>37</xdr:row>
      <xdr:rowOff>133677</xdr:rowOff>
    </xdr:to>
    <xdr:sp macro="" textlink="">
      <xdr:nvSpPr>
        <xdr:cNvPr id="747" name="フローチャート: 判断 746"/>
        <xdr:cNvSpPr/>
      </xdr:nvSpPr>
      <xdr:spPr>
        <a:xfrm>
          <a:off x="21272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150204</xdr:rowOff>
    </xdr:from>
    <xdr:ext cx="469744" cy="259045"/>
    <xdr:sp macro="" textlink="">
      <xdr:nvSpPr>
        <xdr:cNvPr id="748" name="テキスト ボックス 747"/>
        <xdr:cNvSpPr txBox="1"/>
      </xdr:nvSpPr>
      <xdr:spPr>
        <a:xfrm>
          <a:off x="21088428" y="615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129068</xdr:rowOff>
    </xdr:from>
    <xdr:to>
      <xdr:col>107</xdr:col>
      <xdr:colOff>101600</xdr:colOff>
      <xdr:row>38</xdr:row>
      <xdr:rowOff>59218</xdr:rowOff>
    </xdr:to>
    <xdr:sp macro="" textlink="">
      <xdr:nvSpPr>
        <xdr:cNvPr id="750" name="フローチャート: 判断 749"/>
        <xdr:cNvSpPr/>
      </xdr:nvSpPr>
      <xdr:spPr>
        <a:xfrm>
          <a:off x="20383500" y="647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75745</xdr:rowOff>
    </xdr:from>
    <xdr:ext cx="378565" cy="259045"/>
    <xdr:sp macro="" textlink="">
      <xdr:nvSpPr>
        <xdr:cNvPr id="751" name="テキスト ボックス 750"/>
        <xdr:cNvSpPr txBox="1"/>
      </xdr:nvSpPr>
      <xdr:spPr>
        <a:xfrm>
          <a:off x="20245017" y="6247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67999</xdr:rowOff>
    </xdr:from>
    <xdr:to>
      <xdr:col>102</xdr:col>
      <xdr:colOff>165100</xdr:colOff>
      <xdr:row>37</xdr:row>
      <xdr:rowOff>169599</xdr:rowOff>
    </xdr:to>
    <xdr:sp macro="" textlink="">
      <xdr:nvSpPr>
        <xdr:cNvPr id="753" name="フローチャート: 判断 752"/>
        <xdr:cNvSpPr/>
      </xdr:nvSpPr>
      <xdr:spPr>
        <a:xfrm>
          <a:off x="19494500" y="641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14676</xdr:rowOff>
    </xdr:from>
    <xdr:ext cx="378565" cy="259045"/>
    <xdr:sp macro="" textlink="">
      <xdr:nvSpPr>
        <xdr:cNvPr id="754" name="テキスト ボックス 753"/>
        <xdr:cNvSpPr txBox="1"/>
      </xdr:nvSpPr>
      <xdr:spPr>
        <a:xfrm>
          <a:off x="19356017" y="6186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109474</xdr:rowOff>
    </xdr:from>
    <xdr:to>
      <xdr:col>98</xdr:col>
      <xdr:colOff>38100</xdr:colOff>
      <xdr:row>38</xdr:row>
      <xdr:rowOff>39624</xdr:rowOff>
    </xdr:to>
    <xdr:sp macro="" textlink="">
      <xdr:nvSpPr>
        <xdr:cNvPr id="755" name="フローチャート: 判断 754"/>
        <xdr:cNvSpPr/>
      </xdr:nvSpPr>
      <xdr:spPr>
        <a:xfrm>
          <a:off x="186055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56151</xdr:rowOff>
    </xdr:from>
    <xdr:ext cx="378565" cy="259045"/>
    <xdr:sp macro="" textlink="">
      <xdr:nvSpPr>
        <xdr:cNvPr id="756" name="テキスト ボックス 755"/>
        <xdr:cNvSpPr txBox="1"/>
      </xdr:nvSpPr>
      <xdr:spPr>
        <a:xfrm>
          <a:off x="18467017" y="6228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47426</xdr:rowOff>
    </xdr:from>
    <xdr:to>
      <xdr:col>112</xdr:col>
      <xdr:colOff>38100</xdr:colOff>
      <xdr:row>39</xdr:row>
      <xdr:rowOff>149026</xdr:rowOff>
    </xdr:to>
    <xdr:sp macro="" textlink="">
      <xdr:nvSpPr>
        <xdr:cNvPr id="764" name="楕円 763"/>
        <xdr:cNvSpPr/>
      </xdr:nvSpPr>
      <xdr:spPr>
        <a:xfrm>
          <a:off x="21272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140153</xdr:rowOff>
    </xdr:from>
    <xdr:ext cx="249299" cy="259045"/>
    <xdr:sp macro="" textlink="">
      <xdr:nvSpPr>
        <xdr:cNvPr id="765" name="テキスト ボックス 764"/>
        <xdr:cNvSpPr txBox="1"/>
      </xdr:nvSpPr>
      <xdr:spPr>
        <a:xfrm>
          <a:off x="21198650"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5" name="テキスト ボックス 784"/>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7" name="テキスト ボックス 786"/>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9" name="テキスト ボックス 788"/>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88211</xdr:rowOff>
    </xdr:from>
    <xdr:to>
      <xdr:col>116</xdr:col>
      <xdr:colOff>62864</xdr:colOff>
      <xdr:row>59</xdr:row>
      <xdr:rowOff>98878</xdr:rowOff>
    </xdr:to>
    <xdr:cxnSp macro="">
      <xdr:nvCxnSpPr>
        <xdr:cNvPr id="797" name="直線コネクタ 796"/>
        <xdr:cNvCxnSpPr/>
      </xdr:nvCxnSpPr>
      <xdr:spPr>
        <a:xfrm flipV="1">
          <a:off x="22159595" y="8660711"/>
          <a:ext cx="1269" cy="155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34888</xdr:rowOff>
    </xdr:from>
    <xdr:ext cx="534377" cy="259045"/>
    <xdr:sp macro="" textlink="">
      <xdr:nvSpPr>
        <xdr:cNvPr id="800" name="貸付金最大値テキスト"/>
        <xdr:cNvSpPr txBox="1"/>
      </xdr:nvSpPr>
      <xdr:spPr>
        <a:xfrm>
          <a:off x="22212300" y="843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88211</xdr:rowOff>
    </xdr:from>
    <xdr:to>
      <xdr:col>116</xdr:col>
      <xdr:colOff>152400</xdr:colOff>
      <xdr:row>50</xdr:row>
      <xdr:rowOff>88211</xdr:rowOff>
    </xdr:to>
    <xdr:cxnSp macro="">
      <xdr:nvCxnSpPr>
        <xdr:cNvPr id="801" name="直線コネクタ 800"/>
        <xdr:cNvCxnSpPr/>
      </xdr:nvCxnSpPr>
      <xdr:spPr>
        <a:xfrm>
          <a:off x="22072600" y="866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88102</xdr:rowOff>
    </xdr:from>
    <xdr:to>
      <xdr:col>116</xdr:col>
      <xdr:colOff>63500</xdr:colOff>
      <xdr:row>59</xdr:row>
      <xdr:rowOff>88102</xdr:rowOff>
    </xdr:to>
    <xdr:cxnSp macro="">
      <xdr:nvCxnSpPr>
        <xdr:cNvPr id="802" name="直線コネクタ 801"/>
        <xdr:cNvCxnSpPr/>
      </xdr:nvCxnSpPr>
      <xdr:spPr>
        <a:xfrm>
          <a:off x="21323300" y="10203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170233</xdr:rowOff>
    </xdr:from>
    <xdr:ext cx="469744" cy="259045"/>
    <xdr:sp macro="" textlink="">
      <xdr:nvSpPr>
        <xdr:cNvPr id="803" name="貸付金平均値テキスト"/>
        <xdr:cNvSpPr txBox="1"/>
      </xdr:nvSpPr>
      <xdr:spPr>
        <a:xfrm>
          <a:off x="22212300" y="9771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147356</xdr:rowOff>
    </xdr:from>
    <xdr:to>
      <xdr:col>116</xdr:col>
      <xdr:colOff>114300</xdr:colOff>
      <xdr:row>58</xdr:row>
      <xdr:rowOff>77506</xdr:rowOff>
    </xdr:to>
    <xdr:sp macro="" textlink="">
      <xdr:nvSpPr>
        <xdr:cNvPr id="804" name="フローチャート: 判断 803"/>
        <xdr:cNvSpPr/>
      </xdr:nvSpPr>
      <xdr:spPr>
        <a:xfrm>
          <a:off x="221107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88102</xdr:rowOff>
    </xdr:from>
    <xdr:to>
      <xdr:col>111</xdr:col>
      <xdr:colOff>177800</xdr:colOff>
      <xdr:row>59</xdr:row>
      <xdr:rowOff>88102</xdr:rowOff>
    </xdr:to>
    <xdr:cxnSp macro="">
      <xdr:nvCxnSpPr>
        <xdr:cNvPr id="805" name="直線コネクタ 804"/>
        <xdr:cNvCxnSpPr/>
      </xdr:nvCxnSpPr>
      <xdr:spPr>
        <a:xfrm>
          <a:off x="20434300" y="10203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125258</xdr:rowOff>
    </xdr:from>
    <xdr:to>
      <xdr:col>112</xdr:col>
      <xdr:colOff>38100</xdr:colOff>
      <xdr:row>58</xdr:row>
      <xdr:rowOff>55408</xdr:rowOff>
    </xdr:to>
    <xdr:sp macro="" textlink="">
      <xdr:nvSpPr>
        <xdr:cNvPr id="806" name="フローチャート: 判断 805"/>
        <xdr:cNvSpPr/>
      </xdr:nvSpPr>
      <xdr:spPr>
        <a:xfrm>
          <a:off x="21272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71935</xdr:rowOff>
    </xdr:from>
    <xdr:ext cx="469744" cy="259045"/>
    <xdr:sp macro="" textlink="">
      <xdr:nvSpPr>
        <xdr:cNvPr id="807" name="テキスト ボックス 806"/>
        <xdr:cNvSpPr txBox="1"/>
      </xdr:nvSpPr>
      <xdr:spPr>
        <a:xfrm>
          <a:off x="21088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88102</xdr:rowOff>
    </xdr:from>
    <xdr:to>
      <xdr:col>107</xdr:col>
      <xdr:colOff>50800</xdr:colOff>
      <xdr:row>59</xdr:row>
      <xdr:rowOff>88102</xdr:rowOff>
    </xdr:to>
    <xdr:cxnSp macro="">
      <xdr:nvCxnSpPr>
        <xdr:cNvPr id="808" name="直線コネクタ 807"/>
        <xdr:cNvCxnSpPr/>
      </xdr:nvCxnSpPr>
      <xdr:spPr>
        <a:xfrm>
          <a:off x="19545300" y="10203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90424</xdr:rowOff>
    </xdr:from>
    <xdr:to>
      <xdr:col>107</xdr:col>
      <xdr:colOff>101600</xdr:colOff>
      <xdr:row>57</xdr:row>
      <xdr:rowOff>20574</xdr:rowOff>
    </xdr:to>
    <xdr:sp macro="" textlink="">
      <xdr:nvSpPr>
        <xdr:cNvPr id="809" name="フローチャート: 判断 808"/>
        <xdr:cNvSpPr/>
      </xdr:nvSpPr>
      <xdr:spPr>
        <a:xfrm>
          <a:off x="20383500" y="969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37101</xdr:rowOff>
    </xdr:from>
    <xdr:ext cx="469744" cy="259045"/>
    <xdr:sp macro="" textlink="">
      <xdr:nvSpPr>
        <xdr:cNvPr id="810" name="テキスト ボックス 809"/>
        <xdr:cNvSpPr txBox="1"/>
      </xdr:nvSpPr>
      <xdr:spPr>
        <a:xfrm>
          <a:off x="20199428" y="946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88102</xdr:rowOff>
    </xdr:from>
    <xdr:to>
      <xdr:col>102</xdr:col>
      <xdr:colOff>114300</xdr:colOff>
      <xdr:row>59</xdr:row>
      <xdr:rowOff>88102</xdr:rowOff>
    </xdr:to>
    <xdr:cxnSp macro="">
      <xdr:nvCxnSpPr>
        <xdr:cNvPr id="811" name="直線コネクタ 810"/>
        <xdr:cNvCxnSpPr/>
      </xdr:nvCxnSpPr>
      <xdr:spPr>
        <a:xfrm>
          <a:off x="18656300" y="10203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147792</xdr:rowOff>
    </xdr:from>
    <xdr:to>
      <xdr:col>102</xdr:col>
      <xdr:colOff>165100</xdr:colOff>
      <xdr:row>57</xdr:row>
      <xdr:rowOff>77942</xdr:rowOff>
    </xdr:to>
    <xdr:sp macro="" textlink="">
      <xdr:nvSpPr>
        <xdr:cNvPr id="812" name="フローチャート: 判断 811"/>
        <xdr:cNvSpPr/>
      </xdr:nvSpPr>
      <xdr:spPr>
        <a:xfrm>
          <a:off x="19494500" y="974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94469</xdr:rowOff>
    </xdr:from>
    <xdr:ext cx="469744" cy="259045"/>
    <xdr:sp macro="" textlink="">
      <xdr:nvSpPr>
        <xdr:cNvPr id="813" name="テキスト ボックス 812"/>
        <xdr:cNvSpPr txBox="1"/>
      </xdr:nvSpPr>
      <xdr:spPr>
        <a:xfrm>
          <a:off x="19310428" y="952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118509</xdr:rowOff>
    </xdr:from>
    <xdr:to>
      <xdr:col>98</xdr:col>
      <xdr:colOff>38100</xdr:colOff>
      <xdr:row>57</xdr:row>
      <xdr:rowOff>48659</xdr:rowOff>
    </xdr:to>
    <xdr:sp macro="" textlink="">
      <xdr:nvSpPr>
        <xdr:cNvPr id="814" name="フローチャート: 判断 813"/>
        <xdr:cNvSpPr/>
      </xdr:nvSpPr>
      <xdr:spPr>
        <a:xfrm>
          <a:off x="18605500" y="971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65186</xdr:rowOff>
    </xdr:from>
    <xdr:ext cx="469744" cy="259045"/>
    <xdr:sp macro="" textlink="">
      <xdr:nvSpPr>
        <xdr:cNvPr id="815" name="テキスト ボックス 814"/>
        <xdr:cNvSpPr txBox="1"/>
      </xdr:nvSpPr>
      <xdr:spPr>
        <a:xfrm>
          <a:off x="18421428" y="949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37302</xdr:rowOff>
    </xdr:from>
    <xdr:to>
      <xdr:col>116</xdr:col>
      <xdr:colOff>114300</xdr:colOff>
      <xdr:row>59</xdr:row>
      <xdr:rowOff>138902</xdr:rowOff>
    </xdr:to>
    <xdr:sp macro="" textlink="">
      <xdr:nvSpPr>
        <xdr:cNvPr id="821" name="楕円 820"/>
        <xdr:cNvSpPr/>
      </xdr:nvSpPr>
      <xdr:spPr>
        <a:xfrm>
          <a:off x="22110700" y="1015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123679</xdr:rowOff>
    </xdr:from>
    <xdr:ext cx="313932" cy="259045"/>
    <xdr:sp macro="" textlink="">
      <xdr:nvSpPr>
        <xdr:cNvPr id="822" name="貸付金該当値テキスト"/>
        <xdr:cNvSpPr txBox="1"/>
      </xdr:nvSpPr>
      <xdr:spPr>
        <a:xfrm>
          <a:off x="22212300" y="10067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37302</xdr:rowOff>
    </xdr:from>
    <xdr:to>
      <xdr:col>112</xdr:col>
      <xdr:colOff>38100</xdr:colOff>
      <xdr:row>59</xdr:row>
      <xdr:rowOff>138902</xdr:rowOff>
    </xdr:to>
    <xdr:sp macro="" textlink="">
      <xdr:nvSpPr>
        <xdr:cNvPr id="823" name="楕円 822"/>
        <xdr:cNvSpPr/>
      </xdr:nvSpPr>
      <xdr:spPr>
        <a:xfrm>
          <a:off x="21272500" y="1015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130029</xdr:rowOff>
    </xdr:from>
    <xdr:ext cx="313932" cy="259045"/>
    <xdr:sp macro="" textlink="">
      <xdr:nvSpPr>
        <xdr:cNvPr id="824" name="テキスト ボックス 823"/>
        <xdr:cNvSpPr txBox="1"/>
      </xdr:nvSpPr>
      <xdr:spPr>
        <a:xfrm>
          <a:off x="21166333" y="10245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37302</xdr:rowOff>
    </xdr:from>
    <xdr:to>
      <xdr:col>107</xdr:col>
      <xdr:colOff>101600</xdr:colOff>
      <xdr:row>59</xdr:row>
      <xdr:rowOff>138902</xdr:rowOff>
    </xdr:to>
    <xdr:sp macro="" textlink="">
      <xdr:nvSpPr>
        <xdr:cNvPr id="825" name="楕円 824"/>
        <xdr:cNvSpPr/>
      </xdr:nvSpPr>
      <xdr:spPr>
        <a:xfrm>
          <a:off x="20383500" y="1015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130029</xdr:rowOff>
    </xdr:from>
    <xdr:ext cx="313932" cy="259045"/>
    <xdr:sp macro="" textlink="">
      <xdr:nvSpPr>
        <xdr:cNvPr id="826" name="テキスト ボックス 825"/>
        <xdr:cNvSpPr txBox="1"/>
      </xdr:nvSpPr>
      <xdr:spPr>
        <a:xfrm>
          <a:off x="20277333" y="10245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37302</xdr:rowOff>
    </xdr:from>
    <xdr:to>
      <xdr:col>102</xdr:col>
      <xdr:colOff>165100</xdr:colOff>
      <xdr:row>59</xdr:row>
      <xdr:rowOff>138902</xdr:rowOff>
    </xdr:to>
    <xdr:sp macro="" textlink="">
      <xdr:nvSpPr>
        <xdr:cNvPr id="827" name="楕円 826"/>
        <xdr:cNvSpPr/>
      </xdr:nvSpPr>
      <xdr:spPr>
        <a:xfrm>
          <a:off x="19494500" y="1015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130029</xdr:rowOff>
    </xdr:from>
    <xdr:ext cx="313932" cy="259045"/>
    <xdr:sp macro="" textlink="">
      <xdr:nvSpPr>
        <xdr:cNvPr id="828" name="テキスト ボックス 827"/>
        <xdr:cNvSpPr txBox="1"/>
      </xdr:nvSpPr>
      <xdr:spPr>
        <a:xfrm>
          <a:off x="19388333" y="10245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9" name="楕円 828"/>
        <xdr:cNvSpPr/>
      </xdr:nvSpPr>
      <xdr:spPr>
        <a:xfrm>
          <a:off x="18605500" y="1015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130029</xdr:rowOff>
    </xdr:from>
    <xdr:ext cx="313932" cy="259045"/>
    <xdr:sp macro="" textlink="">
      <xdr:nvSpPr>
        <xdr:cNvPr id="830" name="テキスト ボックス 829"/>
        <xdr:cNvSpPr txBox="1"/>
      </xdr:nvSpPr>
      <xdr:spPr>
        <a:xfrm>
          <a:off x="18499333" y="10245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133390</xdr:rowOff>
    </xdr:from>
    <xdr:to>
      <xdr:col>116</xdr:col>
      <xdr:colOff>62864</xdr:colOff>
      <xdr:row>78</xdr:row>
      <xdr:rowOff>35961</xdr:rowOff>
    </xdr:to>
    <xdr:cxnSp macro="">
      <xdr:nvCxnSpPr>
        <xdr:cNvPr id="853" name="直線コネクタ 852"/>
        <xdr:cNvCxnSpPr/>
      </xdr:nvCxnSpPr>
      <xdr:spPr>
        <a:xfrm flipV="1">
          <a:off x="22159595" y="12306340"/>
          <a:ext cx="1269" cy="110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39788</xdr:rowOff>
    </xdr:from>
    <xdr:ext cx="534377" cy="259045"/>
    <xdr:sp macro="" textlink="">
      <xdr:nvSpPr>
        <xdr:cNvPr id="854" name="繰出金最小値テキスト"/>
        <xdr:cNvSpPr txBox="1"/>
      </xdr:nvSpPr>
      <xdr:spPr>
        <a:xfrm>
          <a:off x="22212300" y="1341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35961</xdr:rowOff>
    </xdr:from>
    <xdr:to>
      <xdr:col>116</xdr:col>
      <xdr:colOff>152400</xdr:colOff>
      <xdr:row>78</xdr:row>
      <xdr:rowOff>35961</xdr:rowOff>
    </xdr:to>
    <xdr:cxnSp macro="">
      <xdr:nvCxnSpPr>
        <xdr:cNvPr id="855" name="直線コネクタ 854"/>
        <xdr:cNvCxnSpPr/>
      </xdr:nvCxnSpPr>
      <xdr:spPr>
        <a:xfrm>
          <a:off x="22072600" y="134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80067</xdr:rowOff>
    </xdr:from>
    <xdr:ext cx="534377" cy="259045"/>
    <xdr:sp macro="" textlink="">
      <xdr:nvSpPr>
        <xdr:cNvPr id="856" name="繰出金最大値テキスト"/>
        <xdr:cNvSpPr txBox="1"/>
      </xdr:nvSpPr>
      <xdr:spPr>
        <a:xfrm>
          <a:off x="22212300" y="1208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133390</xdr:rowOff>
    </xdr:from>
    <xdr:to>
      <xdr:col>116</xdr:col>
      <xdr:colOff>152400</xdr:colOff>
      <xdr:row>71</xdr:row>
      <xdr:rowOff>133390</xdr:rowOff>
    </xdr:to>
    <xdr:cxnSp macro="">
      <xdr:nvCxnSpPr>
        <xdr:cNvPr id="857" name="直線コネクタ 856"/>
        <xdr:cNvCxnSpPr/>
      </xdr:nvCxnSpPr>
      <xdr:spPr>
        <a:xfrm>
          <a:off x="22072600" y="1230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138694</xdr:rowOff>
    </xdr:from>
    <xdr:to>
      <xdr:col>116</xdr:col>
      <xdr:colOff>63500</xdr:colOff>
      <xdr:row>74</xdr:row>
      <xdr:rowOff>31527</xdr:rowOff>
    </xdr:to>
    <xdr:cxnSp macro="">
      <xdr:nvCxnSpPr>
        <xdr:cNvPr id="858" name="直線コネクタ 857"/>
        <xdr:cNvCxnSpPr/>
      </xdr:nvCxnSpPr>
      <xdr:spPr>
        <a:xfrm flipV="1">
          <a:off x="21323300" y="12654544"/>
          <a:ext cx="838200" cy="6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149714</xdr:rowOff>
    </xdr:from>
    <xdr:ext cx="534377" cy="259045"/>
    <xdr:sp macro="" textlink="">
      <xdr:nvSpPr>
        <xdr:cNvPr id="859" name="繰出金平均値テキスト"/>
        <xdr:cNvSpPr txBox="1"/>
      </xdr:nvSpPr>
      <xdr:spPr>
        <a:xfrm>
          <a:off x="22212300" y="12837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171287</xdr:rowOff>
    </xdr:from>
    <xdr:to>
      <xdr:col>116</xdr:col>
      <xdr:colOff>114300</xdr:colOff>
      <xdr:row>75</xdr:row>
      <xdr:rowOff>101437</xdr:rowOff>
    </xdr:to>
    <xdr:sp macro="" textlink="">
      <xdr:nvSpPr>
        <xdr:cNvPr id="860" name="フローチャート: 判断 859"/>
        <xdr:cNvSpPr/>
      </xdr:nvSpPr>
      <xdr:spPr>
        <a:xfrm>
          <a:off x="221107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153416</xdr:rowOff>
    </xdr:from>
    <xdr:to>
      <xdr:col>111</xdr:col>
      <xdr:colOff>177800</xdr:colOff>
      <xdr:row>74</xdr:row>
      <xdr:rowOff>31527</xdr:rowOff>
    </xdr:to>
    <xdr:cxnSp macro="">
      <xdr:nvCxnSpPr>
        <xdr:cNvPr id="861" name="直線コネクタ 860"/>
        <xdr:cNvCxnSpPr/>
      </xdr:nvCxnSpPr>
      <xdr:spPr>
        <a:xfrm>
          <a:off x="20434300" y="12326366"/>
          <a:ext cx="889000" cy="39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8021</xdr:rowOff>
    </xdr:from>
    <xdr:to>
      <xdr:col>112</xdr:col>
      <xdr:colOff>38100</xdr:colOff>
      <xdr:row>75</xdr:row>
      <xdr:rowOff>109621</xdr:rowOff>
    </xdr:to>
    <xdr:sp macro="" textlink="">
      <xdr:nvSpPr>
        <xdr:cNvPr id="862" name="フローチャート: 判断 861"/>
        <xdr:cNvSpPr/>
      </xdr:nvSpPr>
      <xdr:spPr>
        <a:xfrm>
          <a:off x="21272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100748</xdr:rowOff>
    </xdr:from>
    <xdr:ext cx="534377" cy="259045"/>
    <xdr:sp macro="" textlink="">
      <xdr:nvSpPr>
        <xdr:cNvPr id="863" name="テキスト ボックス 862"/>
        <xdr:cNvSpPr txBox="1"/>
      </xdr:nvSpPr>
      <xdr:spPr>
        <a:xfrm>
          <a:off x="21056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153416</xdr:rowOff>
    </xdr:from>
    <xdr:to>
      <xdr:col>107</xdr:col>
      <xdr:colOff>50800</xdr:colOff>
      <xdr:row>72</xdr:row>
      <xdr:rowOff>105318</xdr:rowOff>
    </xdr:to>
    <xdr:cxnSp macro="">
      <xdr:nvCxnSpPr>
        <xdr:cNvPr id="864" name="直線コネクタ 863"/>
        <xdr:cNvCxnSpPr/>
      </xdr:nvCxnSpPr>
      <xdr:spPr>
        <a:xfrm flipV="1">
          <a:off x="19545300" y="12326366"/>
          <a:ext cx="889000" cy="12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105039</xdr:rowOff>
    </xdr:from>
    <xdr:to>
      <xdr:col>107</xdr:col>
      <xdr:colOff>101600</xdr:colOff>
      <xdr:row>74</xdr:row>
      <xdr:rowOff>35189</xdr:rowOff>
    </xdr:to>
    <xdr:sp macro="" textlink="">
      <xdr:nvSpPr>
        <xdr:cNvPr id="865" name="フローチャート: 判断 864"/>
        <xdr:cNvSpPr/>
      </xdr:nvSpPr>
      <xdr:spPr>
        <a:xfrm>
          <a:off x="20383500" y="12620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26316</xdr:rowOff>
    </xdr:from>
    <xdr:ext cx="534377" cy="259045"/>
    <xdr:sp macro="" textlink="">
      <xdr:nvSpPr>
        <xdr:cNvPr id="866" name="テキスト ボックス 865"/>
        <xdr:cNvSpPr txBox="1"/>
      </xdr:nvSpPr>
      <xdr:spPr>
        <a:xfrm>
          <a:off x="20167111" y="1271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5375</xdr:rowOff>
    </xdr:from>
    <xdr:to>
      <xdr:col>102</xdr:col>
      <xdr:colOff>114300</xdr:colOff>
      <xdr:row>72</xdr:row>
      <xdr:rowOff>105318</xdr:rowOff>
    </xdr:to>
    <xdr:cxnSp macro="">
      <xdr:nvCxnSpPr>
        <xdr:cNvPr id="867" name="直線コネクタ 866"/>
        <xdr:cNvCxnSpPr/>
      </xdr:nvCxnSpPr>
      <xdr:spPr>
        <a:xfrm>
          <a:off x="18656300" y="12349775"/>
          <a:ext cx="889000" cy="9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122275</xdr:rowOff>
    </xdr:from>
    <xdr:to>
      <xdr:col>102</xdr:col>
      <xdr:colOff>165100</xdr:colOff>
      <xdr:row>74</xdr:row>
      <xdr:rowOff>52425</xdr:rowOff>
    </xdr:to>
    <xdr:sp macro="" textlink="">
      <xdr:nvSpPr>
        <xdr:cNvPr id="868" name="フローチャート: 判断 867"/>
        <xdr:cNvSpPr/>
      </xdr:nvSpPr>
      <xdr:spPr>
        <a:xfrm>
          <a:off x="19494500" y="1263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43552</xdr:rowOff>
    </xdr:from>
    <xdr:ext cx="534377" cy="259045"/>
    <xdr:sp macro="" textlink="">
      <xdr:nvSpPr>
        <xdr:cNvPr id="869" name="テキスト ボックス 868"/>
        <xdr:cNvSpPr txBox="1"/>
      </xdr:nvSpPr>
      <xdr:spPr>
        <a:xfrm>
          <a:off x="19278111" y="1273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101381</xdr:rowOff>
    </xdr:from>
    <xdr:to>
      <xdr:col>98</xdr:col>
      <xdr:colOff>38100</xdr:colOff>
      <xdr:row>74</xdr:row>
      <xdr:rowOff>31531</xdr:rowOff>
    </xdr:to>
    <xdr:sp macro="" textlink="">
      <xdr:nvSpPr>
        <xdr:cNvPr id="870" name="フローチャート: 判断 869"/>
        <xdr:cNvSpPr/>
      </xdr:nvSpPr>
      <xdr:spPr>
        <a:xfrm>
          <a:off x="18605500" y="1261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22658</xdr:rowOff>
    </xdr:from>
    <xdr:ext cx="534377" cy="259045"/>
    <xdr:sp macro="" textlink="">
      <xdr:nvSpPr>
        <xdr:cNvPr id="871" name="テキスト ボックス 870"/>
        <xdr:cNvSpPr txBox="1"/>
      </xdr:nvSpPr>
      <xdr:spPr>
        <a:xfrm>
          <a:off x="18389111" y="1270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87894</xdr:rowOff>
    </xdr:from>
    <xdr:to>
      <xdr:col>116</xdr:col>
      <xdr:colOff>114300</xdr:colOff>
      <xdr:row>74</xdr:row>
      <xdr:rowOff>18044</xdr:rowOff>
    </xdr:to>
    <xdr:sp macro="" textlink="">
      <xdr:nvSpPr>
        <xdr:cNvPr id="877" name="楕円 876"/>
        <xdr:cNvSpPr/>
      </xdr:nvSpPr>
      <xdr:spPr>
        <a:xfrm>
          <a:off x="22110700" y="1260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110771</xdr:rowOff>
    </xdr:from>
    <xdr:ext cx="534377" cy="259045"/>
    <xdr:sp macro="" textlink="">
      <xdr:nvSpPr>
        <xdr:cNvPr id="878" name="繰出金該当値テキスト"/>
        <xdr:cNvSpPr txBox="1"/>
      </xdr:nvSpPr>
      <xdr:spPr>
        <a:xfrm>
          <a:off x="22212300" y="1245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152177</xdr:rowOff>
    </xdr:from>
    <xdr:to>
      <xdr:col>112</xdr:col>
      <xdr:colOff>38100</xdr:colOff>
      <xdr:row>74</xdr:row>
      <xdr:rowOff>82327</xdr:rowOff>
    </xdr:to>
    <xdr:sp macro="" textlink="">
      <xdr:nvSpPr>
        <xdr:cNvPr id="879" name="楕円 878"/>
        <xdr:cNvSpPr/>
      </xdr:nvSpPr>
      <xdr:spPr>
        <a:xfrm>
          <a:off x="21272500" y="1266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98854</xdr:rowOff>
    </xdr:from>
    <xdr:ext cx="534377" cy="259045"/>
    <xdr:sp macro="" textlink="">
      <xdr:nvSpPr>
        <xdr:cNvPr id="880" name="テキスト ボックス 879"/>
        <xdr:cNvSpPr txBox="1"/>
      </xdr:nvSpPr>
      <xdr:spPr>
        <a:xfrm>
          <a:off x="21056111" y="1244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102616</xdr:rowOff>
    </xdr:from>
    <xdr:to>
      <xdr:col>107</xdr:col>
      <xdr:colOff>101600</xdr:colOff>
      <xdr:row>72</xdr:row>
      <xdr:rowOff>32766</xdr:rowOff>
    </xdr:to>
    <xdr:sp macro="" textlink="">
      <xdr:nvSpPr>
        <xdr:cNvPr id="881" name="楕円 880"/>
        <xdr:cNvSpPr/>
      </xdr:nvSpPr>
      <xdr:spPr>
        <a:xfrm>
          <a:off x="20383500" y="1227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49293</xdr:rowOff>
    </xdr:from>
    <xdr:ext cx="534377" cy="259045"/>
    <xdr:sp macro="" textlink="">
      <xdr:nvSpPr>
        <xdr:cNvPr id="882" name="テキスト ボックス 881"/>
        <xdr:cNvSpPr txBox="1"/>
      </xdr:nvSpPr>
      <xdr:spPr>
        <a:xfrm>
          <a:off x="20167111" y="1205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54518</xdr:rowOff>
    </xdr:from>
    <xdr:to>
      <xdr:col>102</xdr:col>
      <xdr:colOff>165100</xdr:colOff>
      <xdr:row>72</xdr:row>
      <xdr:rowOff>156118</xdr:rowOff>
    </xdr:to>
    <xdr:sp macro="" textlink="">
      <xdr:nvSpPr>
        <xdr:cNvPr id="883" name="楕円 882"/>
        <xdr:cNvSpPr/>
      </xdr:nvSpPr>
      <xdr:spPr>
        <a:xfrm>
          <a:off x="19494500" y="1239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1195</xdr:rowOff>
    </xdr:from>
    <xdr:ext cx="534377" cy="259045"/>
    <xdr:sp macro="" textlink="">
      <xdr:nvSpPr>
        <xdr:cNvPr id="884" name="テキスト ボックス 883"/>
        <xdr:cNvSpPr txBox="1"/>
      </xdr:nvSpPr>
      <xdr:spPr>
        <a:xfrm>
          <a:off x="19278111" y="1217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126025</xdr:rowOff>
    </xdr:from>
    <xdr:to>
      <xdr:col>98</xdr:col>
      <xdr:colOff>38100</xdr:colOff>
      <xdr:row>72</xdr:row>
      <xdr:rowOff>56175</xdr:rowOff>
    </xdr:to>
    <xdr:sp macro="" textlink="">
      <xdr:nvSpPr>
        <xdr:cNvPr id="885" name="楕円 884"/>
        <xdr:cNvSpPr/>
      </xdr:nvSpPr>
      <xdr:spPr>
        <a:xfrm>
          <a:off x="18605500" y="1229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72702</xdr:rowOff>
    </xdr:from>
    <xdr:ext cx="534377" cy="259045"/>
    <xdr:sp macro="" textlink="">
      <xdr:nvSpPr>
        <xdr:cNvPr id="886" name="テキスト ボックス 885"/>
        <xdr:cNvSpPr txBox="1"/>
      </xdr:nvSpPr>
      <xdr:spPr>
        <a:xfrm>
          <a:off x="18389111" y="1207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は、類似団体・東京都・全国平均を下回っており、これまでの職員定数の適正化・給与制度・諸手当制度の適正化などの影響によるものと考えられる。●物件費は、東京都・全国平均を下回っているものの、類似団体平均は上回っている、増加傾向にあるのは新型コロナウイルスワクチン接種事業費に伴う増などによるものと考えられる。●維持補修費は類似団体・東京都・全国平均を下回っているものの、今後、当市においても公共施設等の老朽化による維持補修費のさらなる増が見込まれる。●扶助費は、東京都平均は下回っているものの、類似団体・全国の平均を上回っており、生活保護費の割合が高いこと、病院等が市内に多いことなどが理由として挙げられる。●補助費等は、類似団体・東京都・全国平均を上回っている。当市においては、常備消防の都への委託金や、加入している広域資源循環組合・病院組合等の負担金のほか、児童福祉費に係る補助金などが多いという特徴がある。●普通建設事業費は、類似団体・東京都・全国平均を下回っているものの、今後、前川公園整備事業費など大規模事業が予定されていることから増が見込まれる。●公債費は、類似団体・東京都平均は上回っているものの、全国平均は下回っており、これまで通常債の残高削減を進めてきたことなどが要因と考えられるが、今後予定している大規模事業に伴う起債の償還が始まることで増加することが見込まれる。●積立金は、類似団体・東京都・全国平均を下回っているが、当市においては決算剰余金を条例により予算を通さず直接財政調整基金に積み立てていることの影響もあると考えられる。●繰出金は、全国平均は下回っているものの、類似団体・東京都平均を上回っている、高齢者人口比率が高いことにより医療・介護の両面で給付費が増加傾向にあることによるものと考え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151,695
148,687
17.14
70,827,132
67,350,236
3,306,954
31,643,530
39,940,806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150673</xdr:rowOff>
    </xdr:from>
    <xdr:to>
      <xdr:col>24</xdr:col>
      <xdr:colOff>62865</xdr:colOff>
      <xdr:row>39</xdr:row>
      <xdr:rowOff>17628</xdr:rowOff>
    </xdr:to>
    <xdr:cxnSp macro="">
      <xdr:nvCxnSpPr>
        <xdr:cNvPr id="54" name="直線コネクタ 53"/>
        <xdr:cNvCxnSpPr/>
      </xdr:nvCxnSpPr>
      <xdr:spPr>
        <a:xfrm flipV="1">
          <a:off x="4633595" y="5294173"/>
          <a:ext cx="1270" cy="1410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21455</xdr:rowOff>
    </xdr:from>
    <xdr:ext cx="469744" cy="259045"/>
    <xdr:sp macro="" textlink="">
      <xdr:nvSpPr>
        <xdr:cNvPr id="55" name="議会費最小値テキスト"/>
        <xdr:cNvSpPr txBox="1"/>
      </xdr:nvSpPr>
      <xdr:spPr>
        <a:xfrm>
          <a:off x="4686300" y="670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17628</xdr:rowOff>
    </xdr:from>
    <xdr:to>
      <xdr:col>24</xdr:col>
      <xdr:colOff>152400</xdr:colOff>
      <xdr:row>39</xdr:row>
      <xdr:rowOff>17628</xdr:rowOff>
    </xdr:to>
    <xdr:cxnSp macro="">
      <xdr:nvCxnSpPr>
        <xdr:cNvPr id="56" name="直線コネクタ 55"/>
        <xdr:cNvCxnSpPr/>
      </xdr:nvCxnSpPr>
      <xdr:spPr>
        <a:xfrm>
          <a:off x="4546600" y="6704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97350</xdr:rowOff>
    </xdr:from>
    <xdr:ext cx="469744" cy="259045"/>
    <xdr:sp macro="" textlink="">
      <xdr:nvSpPr>
        <xdr:cNvPr id="57" name="議会費最大値テキスト"/>
        <xdr:cNvSpPr txBox="1"/>
      </xdr:nvSpPr>
      <xdr:spPr>
        <a:xfrm>
          <a:off x="4686300" y="506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150673</xdr:rowOff>
    </xdr:from>
    <xdr:to>
      <xdr:col>24</xdr:col>
      <xdr:colOff>152400</xdr:colOff>
      <xdr:row>30</xdr:row>
      <xdr:rowOff>150673</xdr:rowOff>
    </xdr:to>
    <xdr:cxnSp macro="">
      <xdr:nvCxnSpPr>
        <xdr:cNvPr id="58" name="直線コネクタ 57"/>
        <xdr:cNvCxnSpPr/>
      </xdr:nvCxnSpPr>
      <xdr:spPr>
        <a:xfrm>
          <a:off x="4546600" y="5294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135128</xdr:rowOff>
    </xdr:from>
    <xdr:to>
      <xdr:col>24</xdr:col>
      <xdr:colOff>63500</xdr:colOff>
      <xdr:row>34</xdr:row>
      <xdr:rowOff>168046</xdr:rowOff>
    </xdr:to>
    <xdr:cxnSp macro="">
      <xdr:nvCxnSpPr>
        <xdr:cNvPr id="59" name="直線コネクタ 58"/>
        <xdr:cNvCxnSpPr/>
      </xdr:nvCxnSpPr>
      <xdr:spPr>
        <a:xfrm>
          <a:off x="3797300" y="5964428"/>
          <a:ext cx="8382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111675</xdr:rowOff>
    </xdr:from>
    <xdr:ext cx="469744" cy="259045"/>
    <xdr:sp macro="" textlink="">
      <xdr:nvSpPr>
        <xdr:cNvPr id="60" name="議会費平均値テキスト"/>
        <xdr:cNvSpPr txBox="1"/>
      </xdr:nvSpPr>
      <xdr:spPr>
        <a:xfrm>
          <a:off x="4686300" y="6112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133248</xdr:rowOff>
    </xdr:from>
    <xdr:to>
      <xdr:col>24</xdr:col>
      <xdr:colOff>114300</xdr:colOff>
      <xdr:row>36</xdr:row>
      <xdr:rowOff>63398</xdr:rowOff>
    </xdr:to>
    <xdr:sp macro="" textlink="">
      <xdr:nvSpPr>
        <xdr:cNvPr id="61" name="フローチャート: 判断 60"/>
        <xdr:cNvSpPr/>
      </xdr:nvSpPr>
      <xdr:spPr>
        <a:xfrm>
          <a:off x="45847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73863</xdr:rowOff>
    </xdr:from>
    <xdr:to>
      <xdr:col>19</xdr:col>
      <xdr:colOff>177800</xdr:colOff>
      <xdr:row>34</xdr:row>
      <xdr:rowOff>135128</xdr:rowOff>
    </xdr:to>
    <xdr:cxnSp macro="">
      <xdr:nvCxnSpPr>
        <xdr:cNvPr id="62" name="直線コネクタ 61"/>
        <xdr:cNvCxnSpPr/>
      </xdr:nvCxnSpPr>
      <xdr:spPr>
        <a:xfrm>
          <a:off x="2908300" y="5903163"/>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135077</xdr:rowOff>
    </xdr:from>
    <xdr:to>
      <xdr:col>20</xdr:col>
      <xdr:colOff>38100</xdr:colOff>
      <xdr:row>36</xdr:row>
      <xdr:rowOff>65227</xdr:rowOff>
    </xdr:to>
    <xdr:sp macro="" textlink="">
      <xdr:nvSpPr>
        <xdr:cNvPr id="63" name="フローチャート: 判断 62"/>
        <xdr:cNvSpPr/>
      </xdr:nvSpPr>
      <xdr:spPr>
        <a:xfrm>
          <a:off x="3746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56354</xdr:rowOff>
    </xdr:from>
    <xdr:ext cx="469744" cy="259045"/>
    <xdr:sp macro="" textlink="">
      <xdr:nvSpPr>
        <xdr:cNvPr id="64" name="テキスト ボックス 63"/>
        <xdr:cNvSpPr txBox="1"/>
      </xdr:nvSpPr>
      <xdr:spPr>
        <a:xfrm>
          <a:off x="3562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73863</xdr:rowOff>
    </xdr:from>
    <xdr:to>
      <xdr:col>15</xdr:col>
      <xdr:colOff>50800</xdr:colOff>
      <xdr:row>34</xdr:row>
      <xdr:rowOff>101295</xdr:rowOff>
    </xdr:to>
    <xdr:cxnSp macro="">
      <xdr:nvCxnSpPr>
        <xdr:cNvPr id="65" name="直線コネクタ 64"/>
        <xdr:cNvCxnSpPr/>
      </xdr:nvCxnSpPr>
      <xdr:spPr>
        <a:xfrm flipV="1">
          <a:off x="2019300" y="5903163"/>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98044</xdr:rowOff>
    </xdr:from>
    <xdr:to>
      <xdr:col>15</xdr:col>
      <xdr:colOff>101600</xdr:colOff>
      <xdr:row>33</xdr:row>
      <xdr:rowOff>28194</xdr:rowOff>
    </xdr:to>
    <xdr:sp macro="" textlink="">
      <xdr:nvSpPr>
        <xdr:cNvPr id="66" name="フローチャート: 判断 65"/>
        <xdr:cNvSpPr/>
      </xdr:nvSpPr>
      <xdr:spPr>
        <a:xfrm>
          <a:off x="2857500" y="558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44721</xdr:rowOff>
    </xdr:from>
    <xdr:ext cx="469744" cy="259045"/>
    <xdr:sp macro="" textlink="">
      <xdr:nvSpPr>
        <xdr:cNvPr id="67" name="テキスト ボックス 66"/>
        <xdr:cNvSpPr txBox="1"/>
      </xdr:nvSpPr>
      <xdr:spPr>
        <a:xfrm>
          <a:off x="2673428" y="535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58319</xdr:rowOff>
    </xdr:from>
    <xdr:to>
      <xdr:col>10</xdr:col>
      <xdr:colOff>114300</xdr:colOff>
      <xdr:row>34</xdr:row>
      <xdr:rowOff>101295</xdr:rowOff>
    </xdr:to>
    <xdr:cxnSp macro="">
      <xdr:nvCxnSpPr>
        <xdr:cNvPr id="68" name="直線コネクタ 67"/>
        <xdr:cNvCxnSpPr/>
      </xdr:nvCxnSpPr>
      <xdr:spPr>
        <a:xfrm>
          <a:off x="1130300" y="5887619"/>
          <a:ext cx="889000" cy="4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63297</xdr:rowOff>
    </xdr:from>
    <xdr:to>
      <xdr:col>10</xdr:col>
      <xdr:colOff>165100</xdr:colOff>
      <xdr:row>32</xdr:row>
      <xdr:rowOff>164897</xdr:rowOff>
    </xdr:to>
    <xdr:sp macro="" textlink="">
      <xdr:nvSpPr>
        <xdr:cNvPr id="69" name="フローチャート: 判断 68"/>
        <xdr:cNvSpPr/>
      </xdr:nvSpPr>
      <xdr:spPr>
        <a:xfrm>
          <a:off x="1968500" y="5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9974</xdr:rowOff>
    </xdr:from>
    <xdr:ext cx="469744" cy="259045"/>
    <xdr:sp macro="" textlink="">
      <xdr:nvSpPr>
        <xdr:cNvPr id="70" name="テキスト ボックス 69"/>
        <xdr:cNvSpPr txBox="1"/>
      </xdr:nvSpPr>
      <xdr:spPr>
        <a:xfrm>
          <a:off x="1784428" y="532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49581</xdr:rowOff>
    </xdr:from>
    <xdr:to>
      <xdr:col>6</xdr:col>
      <xdr:colOff>38100</xdr:colOff>
      <xdr:row>32</xdr:row>
      <xdr:rowOff>151181</xdr:rowOff>
    </xdr:to>
    <xdr:sp macro="" textlink="">
      <xdr:nvSpPr>
        <xdr:cNvPr id="71" name="フローチャート: 判断 70"/>
        <xdr:cNvSpPr/>
      </xdr:nvSpPr>
      <xdr:spPr>
        <a:xfrm>
          <a:off x="1079500" y="553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167708</xdr:rowOff>
    </xdr:from>
    <xdr:ext cx="469744" cy="259045"/>
    <xdr:sp macro="" textlink="">
      <xdr:nvSpPr>
        <xdr:cNvPr id="72" name="テキスト ボックス 71"/>
        <xdr:cNvSpPr txBox="1"/>
      </xdr:nvSpPr>
      <xdr:spPr>
        <a:xfrm>
          <a:off x="895428" y="531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117246</xdr:rowOff>
    </xdr:from>
    <xdr:to>
      <xdr:col>24</xdr:col>
      <xdr:colOff>114300</xdr:colOff>
      <xdr:row>35</xdr:row>
      <xdr:rowOff>47396</xdr:rowOff>
    </xdr:to>
    <xdr:sp macro="" textlink="">
      <xdr:nvSpPr>
        <xdr:cNvPr id="78" name="楕円 77"/>
        <xdr:cNvSpPr/>
      </xdr:nvSpPr>
      <xdr:spPr>
        <a:xfrm>
          <a:off x="4584700" y="594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140123</xdr:rowOff>
    </xdr:from>
    <xdr:ext cx="469744" cy="259045"/>
    <xdr:sp macro="" textlink="">
      <xdr:nvSpPr>
        <xdr:cNvPr id="79" name="議会費該当値テキスト"/>
        <xdr:cNvSpPr txBox="1"/>
      </xdr:nvSpPr>
      <xdr:spPr>
        <a:xfrm>
          <a:off x="4686300" y="579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84328</xdr:rowOff>
    </xdr:from>
    <xdr:to>
      <xdr:col>20</xdr:col>
      <xdr:colOff>38100</xdr:colOff>
      <xdr:row>35</xdr:row>
      <xdr:rowOff>14478</xdr:rowOff>
    </xdr:to>
    <xdr:sp macro="" textlink="">
      <xdr:nvSpPr>
        <xdr:cNvPr id="80" name="楕円 79"/>
        <xdr:cNvSpPr/>
      </xdr:nvSpPr>
      <xdr:spPr>
        <a:xfrm>
          <a:off x="3746500" y="591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31005</xdr:rowOff>
    </xdr:from>
    <xdr:ext cx="469744" cy="259045"/>
    <xdr:sp macro="" textlink="">
      <xdr:nvSpPr>
        <xdr:cNvPr id="81" name="テキスト ボックス 80"/>
        <xdr:cNvSpPr txBox="1"/>
      </xdr:nvSpPr>
      <xdr:spPr>
        <a:xfrm>
          <a:off x="3562428" y="568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23063</xdr:rowOff>
    </xdr:from>
    <xdr:to>
      <xdr:col>15</xdr:col>
      <xdr:colOff>101600</xdr:colOff>
      <xdr:row>34</xdr:row>
      <xdr:rowOff>124663</xdr:rowOff>
    </xdr:to>
    <xdr:sp macro="" textlink="">
      <xdr:nvSpPr>
        <xdr:cNvPr id="82" name="楕円 81"/>
        <xdr:cNvSpPr/>
      </xdr:nvSpPr>
      <xdr:spPr>
        <a:xfrm>
          <a:off x="2857500" y="58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115790</xdr:rowOff>
    </xdr:from>
    <xdr:ext cx="469744" cy="259045"/>
    <xdr:sp macro="" textlink="">
      <xdr:nvSpPr>
        <xdr:cNvPr id="83" name="テキスト ボックス 82"/>
        <xdr:cNvSpPr txBox="1"/>
      </xdr:nvSpPr>
      <xdr:spPr>
        <a:xfrm>
          <a:off x="2673428" y="594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50495</xdr:rowOff>
    </xdr:from>
    <xdr:to>
      <xdr:col>10</xdr:col>
      <xdr:colOff>165100</xdr:colOff>
      <xdr:row>34</xdr:row>
      <xdr:rowOff>152095</xdr:rowOff>
    </xdr:to>
    <xdr:sp macro="" textlink="">
      <xdr:nvSpPr>
        <xdr:cNvPr id="84" name="楕円 83"/>
        <xdr:cNvSpPr/>
      </xdr:nvSpPr>
      <xdr:spPr>
        <a:xfrm>
          <a:off x="1968500" y="58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143222</xdr:rowOff>
    </xdr:from>
    <xdr:ext cx="469744" cy="259045"/>
    <xdr:sp macro="" textlink="">
      <xdr:nvSpPr>
        <xdr:cNvPr id="85" name="テキスト ボックス 84"/>
        <xdr:cNvSpPr txBox="1"/>
      </xdr:nvSpPr>
      <xdr:spPr>
        <a:xfrm>
          <a:off x="1784428" y="597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7519</xdr:rowOff>
    </xdr:from>
    <xdr:to>
      <xdr:col>6</xdr:col>
      <xdr:colOff>38100</xdr:colOff>
      <xdr:row>34</xdr:row>
      <xdr:rowOff>109119</xdr:rowOff>
    </xdr:to>
    <xdr:sp macro="" textlink="">
      <xdr:nvSpPr>
        <xdr:cNvPr id="86" name="楕円 85"/>
        <xdr:cNvSpPr/>
      </xdr:nvSpPr>
      <xdr:spPr>
        <a:xfrm>
          <a:off x="1079500" y="583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100246</xdr:rowOff>
    </xdr:from>
    <xdr:ext cx="469744" cy="259045"/>
    <xdr:sp macro="" textlink="">
      <xdr:nvSpPr>
        <xdr:cNvPr id="87" name="テキスト ボックス 86"/>
        <xdr:cNvSpPr txBox="1"/>
      </xdr:nvSpPr>
      <xdr:spPr>
        <a:xfrm>
          <a:off x="895428" y="592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92684</xdr:rowOff>
    </xdr:from>
    <xdr:to>
      <xdr:col>24</xdr:col>
      <xdr:colOff>62865</xdr:colOff>
      <xdr:row>59</xdr:row>
      <xdr:rowOff>120167</xdr:rowOff>
    </xdr:to>
    <xdr:cxnSp macro="">
      <xdr:nvCxnSpPr>
        <xdr:cNvPr id="112" name="直線コネクタ 111"/>
        <xdr:cNvCxnSpPr/>
      </xdr:nvCxnSpPr>
      <xdr:spPr>
        <a:xfrm flipV="1">
          <a:off x="4633595" y="9179534"/>
          <a:ext cx="1270" cy="1056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123994</xdr:rowOff>
    </xdr:from>
    <xdr:ext cx="534377" cy="259045"/>
    <xdr:sp macro="" textlink="">
      <xdr:nvSpPr>
        <xdr:cNvPr id="113" name="総務費最小値テキスト"/>
        <xdr:cNvSpPr txBox="1"/>
      </xdr:nvSpPr>
      <xdr:spPr>
        <a:xfrm>
          <a:off x="4686300" y="102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120167</xdr:rowOff>
    </xdr:from>
    <xdr:to>
      <xdr:col>24</xdr:col>
      <xdr:colOff>152400</xdr:colOff>
      <xdr:row>59</xdr:row>
      <xdr:rowOff>120167</xdr:rowOff>
    </xdr:to>
    <xdr:cxnSp macro="">
      <xdr:nvCxnSpPr>
        <xdr:cNvPr id="114" name="直線コネクタ 113"/>
        <xdr:cNvCxnSpPr/>
      </xdr:nvCxnSpPr>
      <xdr:spPr>
        <a:xfrm>
          <a:off x="4546600" y="1023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39361</xdr:rowOff>
    </xdr:from>
    <xdr:ext cx="599010" cy="259045"/>
    <xdr:sp macro="" textlink="">
      <xdr:nvSpPr>
        <xdr:cNvPr id="115" name="総務費最大値テキスト"/>
        <xdr:cNvSpPr txBox="1"/>
      </xdr:nvSpPr>
      <xdr:spPr>
        <a:xfrm>
          <a:off x="4686300" y="895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107,202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92684</xdr:rowOff>
    </xdr:from>
    <xdr:to>
      <xdr:col>24</xdr:col>
      <xdr:colOff>152400</xdr:colOff>
      <xdr:row>53</xdr:row>
      <xdr:rowOff>92684</xdr:rowOff>
    </xdr:to>
    <xdr:cxnSp macro="">
      <xdr:nvCxnSpPr>
        <xdr:cNvPr id="116" name="直線コネクタ 115"/>
        <xdr:cNvCxnSpPr/>
      </xdr:nvCxnSpPr>
      <xdr:spPr>
        <a:xfrm>
          <a:off x="4546600" y="917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87287</xdr:rowOff>
    </xdr:from>
    <xdr:to>
      <xdr:col>24</xdr:col>
      <xdr:colOff>63500</xdr:colOff>
      <xdr:row>58</xdr:row>
      <xdr:rowOff>75971</xdr:rowOff>
    </xdr:to>
    <xdr:cxnSp macro="">
      <xdr:nvCxnSpPr>
        <xdr:cNvPr id="117" name="直線コネクタ 116"/>
        <xdr:cNvCxnSpPr/>
      </xdr:nvCxnSpPr>
      <xdr:spPr>
        <a:xfrm>
          <a:off x="3797300" y="8831237"/>
          <a:ext cx="838200" cy="118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138840</xdr:rowOff>
    </xdr:from>
    <xdr:ext cx="534377" cy="259045"/>
    <xdr:sp macro="" textlink="">
      <xdr:nvSpPr>
        <xdr:cNvPr id="118" name="総務費平均値テキスト"/>
        <xdr:cNvSpPr txBox="1"/>
      </xdr:nvSpPr>
      <xdr:spPr>
        <a:xfrm>
          <a:off x="4686300" y="9740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115963</xdr:rowOff>
    </xdr:from>
    <xdr:to>
      <xdr:col>24</xdr:col>
      <xdr:colOff>114300</xdr:colOff>
      <xdr:row>58</xdr:row>
      <xdr:rowOff>46113</xdr:rowOff>
    </xdr:to>
    <xdr:sp macro="" textlink="">
      <xdr:nvSpPr>
        <xdr:cNvPr id="119" name="フローチャート: 判断 118"/>
        <xdr:cNvSpPr/>
      </xdr:nvSpPr>
      <xdr:spPr>
        <a:xfrm>
          <a:off x="45847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87287</xdr:rowOff>
    </xdr:from>
    <xdr:to>
      <xdr:col>19</xdr:col>
      <xdr:colOff>177800</xdr:colOff>
      <xdr:row>59</xdr:row>
      <xdr:rowOff>19228</xdr:rowOff>
    </xdr:to>
    <xdr:cxnSp macro="">
      <xdr:nvCxnSpPr>
        <xdr:cNvPr id="120" name="直線コネクタ 119"/>
        <xdr:cNvCxnSpPr/>
      </xdr:nvCxnSpPr>
      <xdr:spPr>
        <a:xfrm flipV="1">
          <a:off x="2908300" y="8831237"/>
          <a:ext cx="889000" cy="130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130163</xdr:rowOff>
    </xdr:from>
    <xdr:to>
      <xdr:col>20</xdr:col>
      <xdr:colOff>38100</xdr:colOff>
      <xdr:row>51</xdr:row>
      <xdr:rowOff>60313</xdr:rowOff>
    </xdr:to>
    <xdr:sp macro="" textlink="">
      <xdr:nvSpPr>
        <xdr:cNvPr id="121" name="フローチャート: 判断 120"/>
        <xdr:cNvSpPr/>
      </xdr:nvSpPr>
      <xdr:spPr>
        <a:xfrm>
          <a:off x="3746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76840</xdr:rowOff>
    </xdr:from>
    <xdr:ext cx="599010" cy="259045"/>
    <xdr:sp macro="" textlink="">
      <xdr:nvSpPr>
        <xdr:cNvPr id="122" name="テキスト ボックス 121"/>
        <xdr:cNvSpPr txBox="1"/>
      </xdr:nvSpPr>
      <xdr:spPr>
        <a:xfrm>
          <a:off x="3497795" y="847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168402</xdr:rowOff>
    </xdr:from>
    <xdr:to>
      <xdr:col>15</xdr:col>
      <xdr:colOff>50800</xdr:colOff>
      <xdr:row>59</xdr:row>
      <xdr:rowOff>19228</xdr:rowOff>
    </xdr:to>
    <xdr:cxnSp macro="">
      <xdr:nvCxnSpPr>
        <xdr:cNvPr id="123" name="直線コネクタ 122"/>
        <xdr:cNvCxnSpPr/>
      </xdr:nvCxnSpPr>
      <xdr:spPr>
        <a:xfrm>
          <a:off x="2019300" y="10112502"/>
          <a:ext cx="889000" cy="2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57328</xdr:rowOff>
    </xdr:from>
    <xdr:to>
      <xdr:col>15</xdr:col>
      <xdr:colOff>101600</xdr:colOff>
      <xdr:row>57</xdr:row>
      <xdr:rowOff>158928</xdr:rowOff>
    </xdr:to>
    <xdr:sp macro="" textlink="">
      <xdr:nvSpPr>
        <xdr:cNvPr id="124" name="フローチャート: 判断 123"/>
        <xdr:cNvSpPr/>
      </xdr:nvSpPr>
      <xdr:spPr>
        <a:xfrm>
          <a:off x="2857500" y="982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4005</xdr:rowOff>
    </xdr:from>
    <xdr:ext cx="534377" cy="259045"/>
    <xdr:sp macro="" textlink="">
      <xdr:nvSpPr>
        <xdr:cNvPr id="125" name="テキスト ボックス 124"/>
        <xdr:cNvSpPr txBox="1"/>
      </xdr:nvSpPr>
      <xdr:spPr>
        <a:xfrm>
          <a:off x="2641111" y="960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168402</xdr:rowOff>
    </xdr:from>
    <xdr:to>
      <xdr:col>10</xdr:col>
      <xdr:colOff>114300</xdr:colOff>
      <xdr:row>59</xdr:row>
      <xdr:rowOff>30721</xdr:rowOff>
    </xdr:to>
    <xdr:cxnSp macro="">
      <xdr:nvCxnSpPr>
        <xdr:cNvPr id="126" name="直線コネクタ 125"/>
        <xdr:cNvCxnSpPr/>
      </xdr:nvCxnSpPr>
      <xdr:spPr>
        <a:xfrm flipV="1">
          <a:off x="1130300" y="10112502"/>
          <a:ext cx="889000" cy="3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8763</xdr:rowOff>
    </xdr:from>
    <xdr:to>
      <xdr:col>10</xdr:col>
      <xdr:colOff>165100</xdr:colOff>
      <xdr:row>57</xdr:row>
      <xdr:rowOff>110363</xdr:rowOff>
    </xdr:to>
    <xdr:sp macro="" textlink="">
      <xdr:nvSpPr>
        <xdr:cNvPr id="127" name="フローチャート: 判断 126"/>
        <xdr:cNvSpPr/>
      </xdr:nvSpPr>
      <xdr:spPr>
        <a:xfrm>
          <a:off x="1968500" y="978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126890</xdr:rowOff>
    </xdr:from>
    <xdr:ext cx="534377" cy="259045"/>
    <xdr:sp macro="" textlink="">
      <xdr:nvSpPr>
        <xdr:cNvPr id="128" name="テキスト ボックス 127"/>
        <xdr:cNvSpPr txBox="1"/>
      </xdr:nvSpPr>
      <xdr:spPr>
        <a:xfrm>
          <a:off x="1752111" y="955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115430</xdr:rowOff>
    </xdr:from>
    <xdr:to>
      <xdr:col>6</xdr:col>
      <xdr:colOff>38100</xdr:colOff>
      <xdr:row>58</xdr:row>
      <xdr:rowOff>45580</xdr:rowOff>
    </xdr:to>
    <xdr:sp macro="" textlink="">
      <xdr:nvSpPr>
        <xdr:cNvPr id="129" name="フローチャート: 判断 128"/>
        <xdr:cNvSpPr/>
      </xdr:nvSpPr>
      <xdr:spPr>
        <a:xfrm>
          <a:off x="1079500" y="988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62107</xdr:rowOff>
    </xdr:from>
    <xdr:ext cx="534377" cy="259045"/>
    <xdr:sp macro="" textlink="">
      <xdr:nvSpPr>
        <xdr:cNvPr id="130" name="テキスト ボックス 129"/>
        <xdr:cNvSpPr txBox="1"/>
      </xdr:nvSpPr>
      <xdr:spPr>
        <a:xfrm>
          <a:off x="863111" y="966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25171</xdr:rowOff>
    </xdr:from>
    <xdr:to>
      <xdr:col>24</xdr:col>
      <xdr:colOff>114300</xdr:colOff>
      <xdr:row>58</xdr:row>
      <xdr:rowOff>126771</xdr:rowOff>
    </xdr:to>
    <xdr:sp macro="" textlink="">
      <xdr:nvSpPr>
        <xdr:cNvPr id="136" name="楕円 135"/>
        <xdr:cNvSpPr/>
      </xdr:nvSpPr>
      <xdr:spPr>
        <a:xfrm>
          <a:off x="4584700" y="996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3598</xdr:rowOff>
    </xdr:from>
    <xdr:ext cx="534377" cy="259045"/>
    <xdr:sp macro="" textlink="">
      <xdr:nvSpPr>
        <xdr:cNvPr id="137" name="総務費該当値テキスト"/>
        <xdr:cNvSpPr txBox="1"/>
      </xdr:nvSpPr>
      <xdr:spPr>
        <a:xfrm>
          <a:off x="4686300" y="99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36487</xdr:rowOff>
    </xdr:from>
    <xdr:to>
      <xdr:col>20</xdr:col>
      <xdr:colOff>38100</xdr:colOff>
      <xdr:row>51</xdr:row>
      <xdr:rowOff>138087</xdr:rowOff>
    </xdr:to>
    <xdr:sp macro="" textlink="">
      <xdr:nvSpPr>
        <xdr:cNvPr id="138" name="楕円 137"/>
        <xdr:cNvSpPr/>
      </xdr:nvSpPr>
      <xdr:spPr>
        <a:xfrm>
          <a:off x="3746500" y="878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129214</xdr:rowOff>
    </xdr:from>
    <xdr:ext cx="599010" cy="259045"/>
    <xdr:sp macro="" textlink="">
      <xdr:nvSpPr>
        <xdr:cNvPr id="139" name="テキスト ボックス 138"/>
        <xdr:cNvSpPr txBox="1"/>
      </xdr:nvSpPr>
      <xdr:spPr>
        <a:xfrm>
          <a:off x="3497795" y="8873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139878</xdr:rowOff>
    </xdr:from>
    <xdr:to>
      <xdr:col>15</xdr:col>
      <xdr:colOff>101600</xdr:colOff>
      <xdr:row>59</xdr:row>
      <xdr:rowOff>70028</xdr:rowOff>
    </xdr:to>
    <xdr:sp macro="" textlink="">
      <xdr:nvSpPr>
        <xdr:cNvPr id="140" name="楕円 139"/>
        <xdr:cNvSpPr/>
      </xdr:nvSpPr>
      <xdr:spPr>
        <a:xfrm>
          <a:off x="2857500" y="1008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61155</xdr:rowOff>
    </xdr:from>
    <xdr:ext cx="534377" cy="259045"/>
    <xdr:sp macro="" textlink="">
      <xdr:nvSpPr>
        <xdr:cNvPr id="141" name="テキスト ボックス 140"/>
        <xdr:cNvSpPr txBox="1"/>
      </xdr:nvSpPr>
      <xdr:spPr>
        <a:xfrm>
          <a:off x="2641111" y="101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117602</xdr:rowOff>
    </xdr:from>
    <xdr:to>
      <xdr:col>10</xdr:col>
      <xdr:colOff>165100</xdr:colOff>
      <xdr:row>59</xdr:row>
      <xdr:rowOff>47752</xdr:rowOff>
    </xdr:to>
    <xdr:sp macro="" textlink="">
      <xdr:nvSpPr>
        <xdr:cNvPr id="142" name="楕円 141"/>
        <xdr:cNvSpPr/>
      </xdr:nvSpPr>
      <xdr:spPr>
        <a:xfrm>
          <a:off x="1968500" y="1006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38879</xdr:rowOff>
    </xdr:from>
    <xdr:ext cx="534377" cy="259045"/>
    <xdr:sp macro="" textlink="">
      <xdr:nvSpPr>
        <xdr:cNvPr id="143" name="テキスト ボックス 142"/>
        <xdr:cNvSpPr txBox="1"/>
      </xdr:nvSpPr>
      <xdr:spPr>
        <a:xfrm>
          <a:off x="1752111" y="1015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151371</xdr:rowOff>
    </xdr:from>
    <xdr:to>
      <xdr:col>6</xdr:col>
      <xdr:colOff>38100</xdr:colOff>
      <xdr:row>59</xdr:row>
      <xdr:rowOff>81521</xdr:rowOff>
    </xdr:to>
    <xdr:sp macro="" textlink="">
      <xdr:nvSpPr>
        <xdr:cNvPr id="144" name="楕円 143"/>
        <xdr:cNvSpPr/>
      </xdr:nvSpPr>
      <xdr:spPr>
        <a:xfrm>
          <a:off x="1079500" y="1009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72648</xdr:rowOff>
    </xdr:from>
    <xdr:ext cx="534377" cy="259045"/>
    <xdr:sp macro="" textlink="">
      <xdr:nvSpPr>
        <xdr:cNvPr id="145" name="テキスト ボックス 144"/>
        <xdr:cNvSpPr txBox="1"/>
      </xdr:nvSpPr>
      <xdr:spPr>
        <a:xfrm>
          <a:off x="863111" y="1018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159474</xdr:rowOff>
    </xdr:from>
    <xdr:to>
      <xdr:col>24</xdr:col>
      <xdr:colOff>62865</xdr:colOff>
      <xdr:row>79</xdr:row>
      <xdr:rowOff>91808</xdr:rowOff>
    </xdr:to>
    <xdr:cxnSp macro="">
      <xdr:nvCxnSpPr>
        <xdr:cNvPr id="170" name="直線コネクタ 169"/>
        <xdr:cNvCxnSpPr/>
      </xdr:nvCxnSpPr>
      <xdr:spPr>
        <a:xfrm flipV="1">
          <a:off x="4633595" y="11989524"/>
          <a:ext cx="1270" cy="1646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95635</xdr:rowOff>
    </xdr:from>
    <xdr:ext cx="599010" cy="259045"/>
    <xdr:sp macro="" textlink="">
      <xdr:nvSpPr>
        <xdr:cNvPr id="171" name="民生費最小値テキスト"/>
        <xdr:cNvSpPr txBox="1"/>
      </xdr:nvSpPr>
      <xdr:spPr>
        <a:xfrm>
          <a:off x="4686300" y="1364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91808</xdr:rowOff>
    </xdr:from>
    <xdr:to>
      <xdr:col>24</xdr:col>
      <xdr:colOff>152400</xdr:colOff>
      <xdr:row>79</xdr:row>
      <xdr:rowOff>91808</xdr:rowOff>
    </xdr:to>
    <xdr:cxnSp macro="">
      <xdr:nvCxnSpPr>
        <xdr:cNvPr id="172" name="直線コネクタ 171"/>
        <xdr:cNvCxnSpPr/>
      </xdr:nvCxnSpPr>
      <xdr:spPr>
        <a:xfrm>
          <a:off x="4546600" y="1363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106151</xdr:rowOff>
    </xdr:from>
    <xdr:ext cx="599010" cy="259045"/>
    <xdr:sp macro="" textlink="">
      <xdr:nvSpPr>
        <xdr:cNvPr id="173" name="民生費最大値テキスト"/>
        <xdr:cNvSpPr txBox="1"/>
      </xdr:nvSpPr>
      <xdr:spPr>
        <a:xfrm>
          <a:off x="4686300" y="11764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159474</xdr:rowOff>
    </xdr:from>
    <xdr:to>
      <xdr:col>24</xdr:col>
      <xdr:colOff>152400</xdr:colOff>
      <xdr:row>69</xdr:row>
      <xdr:rowOff>159474</xdr:rowOff>
    </xdr:to>
    <xdr:cxnSp macro="">
      <xdr:nvCxnSpPr>
        <xdr:cNvPr id="174" name="直線コネクタ 173"/>
        <xdr:cNvCxnSpPr/>
      </xdr:nvCxnSpPr>
      <xdr:spPr>
        <a:xfrm>
          <a:off x="4546600" y="119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86970</xdr:rowOff>
    </xdr:from>
    <xdr:to>
      <xdr:col>24</xdr:col>
      <xdr:colOff>63500</xdr:colOff>
      <xdr:row>75</xdr:row>
      <xdr:rowOff>152718</xdr:rowOff>
    </xdr:to>
    <xdr:cxnSp macro="">
      <xdr:nvCxnSpPr>
        <xdr:cNvPr id="175" name="直線コネクタ 174"/>
        <xdr:cNvCxnSpPr/>
      </xdr:nvCxnSpPr>
      <xdr:spPr>
        <a:xfrm flipV="1">
          <a:off x="3797300" y="12602820"/>
          <a:ext cx="838200" cy="40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111459</xdr:rowOff>
    </xdr:from>
    <xdr:ext cx="599010" cy="259045"/>
    <xdr:sp macro="" textlink="">
      <xdr:nvSpPr>
        <xdr:cNvPr id="176" name="民生費平均値テキスト"/>
        <xdr:cNvSpPr txBox="1"/>
      </xdr:nvSpPr>
      <xdr:spPr>
        <a:xfrm>
          <a:off x="4686300" y="12970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133032</xdr:rowOff>
    </xdr:from>
    <xdr:to>
      <xdr:col>24</xdr:col>
      <xdr:colOff>114300</xdr:colOff>
      <xdr:row>76</xdr:row>
      <xdr:rowOff>63182</xdr:rowOff>
    </xdr:to>
    <xdr:sp macro="" textlink="">
      <xdr:nvSpPr>
        <xdr:cNvPr id="177" name="フローチャート: 判断 176"/>
        <xdr:cNvSpPr/>
      </xdr:nvSpPr>
      <xdr:spPr>
        <a:xfrm>
          <a:off x="45847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152718</xdr:rowOff>
    </xdr:from>
    <xdr:to>
      <xdr:col>19</xdr:col>
      <xdr:colOff>177800</xdr:colOff>
      <xdr:row>76</xdr:row>
      <xdr:rowOff>23952</xdr:rowOff>
    </xdr:to>
    <xdr:cxnSp macro="">
      <xdr:nvCxnSpPr>
        <xdr:cNvPr id="178" name="直線コネクタ 177"/>
        <xdr:cNvCxnSpPr/>
      </xdr:nvCxnSpPr>
      <xdr:spPr>
        <a:xfrm flipV="1">
          <a:off x="2908300" y="13011468"/>
          <a:ext cx="889000" cy="4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112992</xdr:rowOff>
    </xdr:from>
    <xdr:to>
      <xdr:col>20</xdr:col>
      <xdr:colOff>38100</xdr:colOff>
      <xdr:row>78</xdr:row>
      <xdr:rowOff>43142</xdr:rowOff>
    </xdr:to>
    <xdr:sp macro="" textlink="">
      <xdr:nvSpPr>
        <xdr:cNvPr id="179" name="フローチャート: 判断 178"/>
        <xdr:cNvSpPr/>
      </xdr:nvSpPr>
      <xdr:spPr>
        <a:xfrm>
          <a:off x="3746500" y="1331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34269</xdr:rowOff>
    </xdr:from>
    <xdr:ext cx="599010" cy="259045"/>
    <xdr:sp macro="" textlink="">
      <xdr:nvSpPr>
        <xdr:cNvPr id="180" name="テキスト ボックス 179"/>
        <xdr:cNvSpPr txBox="1"/>
      </xdr:nvSpPr>
      <xdr:spPr>
        <a:xfrm>
          <a:off x="3497795" y="1340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23952</xdr:rowOff>
    </xdr:from>
    <xdr:to>
      <xdr:col>15</xdr:col>
      <xdr:colOff>50800</xdr:colOff>
      <xdr:row>76</xdr:row>
      <xdr:rowOff>50292</xdr:rowOff>
    </xdr:to>
    <xdr:cxnSp macro="">
      <xdr:nvCxnSpPr>
        <xdr:cNvPr id="181" name="直線コネクタ 180"/>
        <xdr:cNvCxnSpPr/>
      </xdr:nvCxnSpPr>
      <xdr:spPr>
        <a:xfrm flipV="1">
          <a:off x="2019300" y="13054152"/>
          <a:ext cx="889000" cy="2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131611</xdr:rowOff>
    </xdr:from>
    <xdr:to>
      <xdr:col>15</xdr:col>
      <xdr:colOff>101600</xdr:colOff>
      <xdr:row>78</xdr:row>
      <xdr:rowOff>61761</xdr:rowOff>
    </xdr:to>
    <xdr:sp macro="" textlink="">
      <xdr:nvSpPr>
        <xdr:cNvPr id="182" name="フローチャート: 判断 181"/>
        <xdr:cNvSpPr/>
      </xdr:nvSpPr>
      <xdr:spPr>
        <a:xfrm>
          <a:off x="2857500" y="1333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52888</xdr:rowOff>
    </xdr:from>
    <xdr:ext cx="599010" cy="259045"/>
    <xdr:sp macro="" textlink="">
      <xdr:nvSpPr>
        <xdr:cNvPr id="183" name="テキスト ボックス 182"/>
        <xdr:cNvSpPr txBox="1"/>
      </xdr:nvSpPr>
      <xdr:spPr>
        <a:xfrm>
          <a:off x="2608795" y="1342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41339</xdr:rowOff>
    </xdr:from>
    <xdr:to>
      <xdr:col>10</xdr:col>
      <xdr:colOff>114300</xdr:colOff>
      <xdr:row>76</xdr:row>
      <xdr:rowOff>50292</xdr:rowOff>
    </xdr:to>
    <xdr:cxnSp macro="">
      <xdr:nvCxnSpPr>
        <xdr:cNvPr id="184" name="直線コネクタ 183"/>
        <xdr:cNvCxnSpPr/>
      </xdr:nvCxnSpPr>
      <xdr:spPr>
        <a:xfrm>
          <a:off x="1130300" y="13071539"/>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48870</xdr:rowOff>
    </xdr:from>
    <xdr:to>
      <xdr:col>10</xdr:col>
      <xdr:colOff>165100</xdr:colOff>
      <xdr:row>78</xdr:row>
      <xdr:rowOff>150470</xdr:rowOff>
    </xdr:to>
    <xdr:sp macro="" textlink="">
      <xdr:nvSpPr>
        <xdr:cNvPr id="185" name="フローチャート: 判断 184"/>
        <xdr:cNvSpPr/>
      </xdr:nvSpPr>
      <xdr:spPr>
        <a:xfrm>
          <a:off x="1968500" y="1342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141597</xdr:rowOff>
    </xdr:from>
    <xdr:ext cx="599010" cy="259045"/>
    <xdr:sp macro="" textlink="">
      <xdr:nvSpPr>
        <xdr:cNvPr id="186" name="テキスト ボックス 185"/>
        <xdr:cNvSpPr txBox="1"/>
      </xdr:nvSpPr>
      <xdr:spPr>
        <a:xfrm>
          <a:off x="1719795" y="13514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52184</xdr:rowOff>
    </xdr:from>
    <xdr:to>
      <xdr:col>6</xdr:col>
      <xdr:colOff>38100</xdr:colOff>
      <xdr:row>78</xdr:row>
      <xdr:rowOff>153784</xdr:rowOff>
    </xdr:to>
    <xdr:sp macro="" textlink="">
      <xdr:nvSpPr>
        <xdr:cNvPr id="187" name="フローチャート: 判断 186"/>
        <xdr:cNvSpPr/>
      </xdr:nvSpPr>
      <xdr:spPr>
        <a:xfrm>
          <a:off x="1079500" y="1342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144911</xdr:rowOff>
    </xdr:from>
    <xdr:ext cx="599010" cy="259045"/>
    <xdr:sp macro="" textlink="">
      <xdr:nvSpPr>
        <xdr:cNvPr id="188" name="テキスト ボックス 187"/>
        <xdr:cNvSpPr txBox="1"/>
      </xdr:nvSpPr>
      <xdr:spPr>
        <a:xfrm>
          <a:off x="830795" y="1351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36170</xdr:rowOff>
    </xdr:from>
    <xdr:to>
      <xdr:col>24</xdr:col>
      <xdr:colOff>114300</xdr:colOff>
      <xdr:row>73</xdr:row>
      <xdr:rowOff>137770</xdr:rowOff>
    </xdr:to>
    <xdr:sp macro="" textlink="">
      <xdr:nvSpPr>
        <xdr:cNvPr id="194" name="楕円 193"/>
        <xdr:cNvSpPr/>
      </xdr:nvSpPr>
      <xdr:spPr>
        <a:xfrm>
          <a:off x="4584700" y="1255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59047</xdr:rowOff>
    </xdr:from>
    <xdr:ext cx="599010" cy="259045"/>
    <xdr:sp macro="" textlink="">
      <xdr:nvSpPr>
        <xdr:cNvPr id="195" name="民生費該当値テキスト"/>
        <xdr:cNvSpPr txBox="1"/>
      </xdr:nvSpPr>
      <xdr:spPr>
        <a:xfrm>
          <a:off x="4686300" y="12403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101918</xdr:rowOff>
    </xdr:from>
    <xdr:to>
      <xdr:col>20</xdr:col>
      <xdr:colOff>38100</xdr:colOff>
      <xdr:row>76</xdr:row>
      <xdr:rowOff>32068</xdr:rowOff>
    </xdr:to>
    <xdr:sp macro="" textlink="">
      <xdr:nvSpPr>
        <xdr:cNvPr id="196" name="楕円 195"/>
        <xdr:cNvSpPr/>
      </xdr:nvSpPr>
      <xdr:spPr>
        <a:xfrm>
          <a:off x="3746500" y="1296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48595</xdr:rowOff>
    </xdr:from>
    <xdr:ext cx="599010" cy="259045"/>
    <xdr:sp macro="" textlink="">
      <xdr:nvSpPr>
        <xdr:cNvPr id="197" name="テキスト ボックス 196"/>
        <xdr:cNvSpPr txBox="1"/>
      </xdr:nvSpPr>
      <xdr:spPr>
        <a:xfrm>
          <a:off x="3497795" y="127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144602</xdr:rowOff>
    </xdr:from>
    <xdr:to>
      <xdr:col>15</xdr:col>
      <xdr:colOff>101600</xdr:colOff>
      <xdr:row>76</xdr:row>
      <xdr:rowOff>74752</xdr:rowOff>
    </xdr:to>
    <xdr:sp macro="" textlink="">
      <xdr:nvSpPr>
        <xdr:cNvPr id="198" name="楕円 197"/>
        <xdr:cNvSpPr/>
      </xdr:nvSpPr>
      <xdr:spPr>
        <a:xfrm>
          <a:off x="2857500" y="1300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91279</xdr:rowOff>
    </xdr:from>
    <xdr:ext cx="599010" cy="259045"/>
    <xdr:sp macro="" textlink="">
      <xdr:nvSpPr>
        <xdr:cNvPr id="199" name="テキスト ボックス 198"/>
        <xdr:cNvSpPr txBox="1"/>
      </xdr:nvSpPr>
      <xdr:spPr>
        <a:xfrm>
          <a:off x="2608795" y="12778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170942</xdr:rowOff>
    </xdr:from>
    <xdr:to>
      <xdr:col>10</xdr:col>
      <xdr:colOff>165100</xdr:colOff>
      <xdr:row>76</xdr:row>
      <xdr:rowOff>101092</xdr:rowOff>
    </xdr:to>
    <xdr:sp macro="" textlink="">
      <xdr:nvSpPr>
        <xdr:cNvPr id="200" name="楕円 199"/>
        <xdr:cNvSpPr/>
      </xdr:nvSpPr>
      <xdr:spPr>
        <a:xfrm>
          <a:off x="1968500" y="1302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117619</xdr:rowOff>
    </xdr:from>
    <xdr:ext cx="599010" cy="259045"/>
    <xdr:sp macro="" textlink="">
      <xdr:nvSpPr>
        <xdr:cNvPr id="201" name="テキスト ボックス 200"/>
        <xdr:cNvSpPr txBox="1"/>
      </xdr:nvSpPr>
      <xdr:spPr>
        <a:xfrm>
          <a:off x="1719795" y="1280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161989</xdr:rowOff>
    </xdr:from>
    <xdr:to>
      <xdr:col>6</xdr:col>
      <xdr:colOff>38100</xdr:colOff>
      <xdr:row>76</xdr:row>
      <xdr:rowOff>92139</xdr:rowOff>
    </xdr:to>
    <xdr:sp macro="" textlink="">
      <xdr:nvSpPr>
        <xdr:cNvPr id="202" name="楕円 201"/>
        <xdr:cNvSpPr/>
      </xdr:nvSpPr>
      <xdr:spPr>
        <a:xfrm>
          <a:off x="1079500" y="1302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108666</xdr:rowOff>
    </xdr:from>
    <xdr:ext cx="599010" cy="259045"/>
    <xdr:sp macro="" textlink="">
      <xdr:nvSpPr>
        <xdr:cNvPr id="203" name="テキスト ボックス 202"/>
        <xdr:cNvSpPr txBox="1"/>
      </xdr:nvSpPr>
      <xdr:spPr>
        <a:xfrm>
          <a:off x="830795" y="1279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74092</xdr:rowOff>
    </xdr:from>
    <xdr:to>
      <xdr:col>24</xdr:col>
      <xdr:colOff>62865</xdr:colOff>
      <xdr:row>97</xdr:row>
      <xdr:rowOff>150192</xdr:rowOff>
    </xdr:to>
    <xdr:cxnSp macro="">
      <xdr:nvCxnSpPr>
        <xdr:cNvPr id="226" name="直線コネクタ 225"/>
        <xdr:cNvCxnSpPr/>
      </xdr:nvCxnSpPr>
      <xdr:spPr>
        <a:xfrm flipV="1">
          <a:off x="4633595" y="15676042"/>
          <a:ext cx="1270" cy="110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154019</xdr:rowOff>
    </xdr:from>
    <xdr:ext cx="534377" cy="259045"/>
    <xdr:sp macro="" textlink="">
      <xdr:nvSpPr>
        <xdr:cNvPr id="227" name="衛生費最小値テキスト"/>
        <xdr:cNvSpPr txBox="1"/>
      </xdr:nvSpPr>
      <xdr:spPr>
        <a:xfrm>
          <a:off x="4686300" y="1678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150192</xdr:rowOff>
    </xdr:from>
    <xdr:to>
      <xdr:col>24</xdr:col>
      <xdr:colOff>152400</xdr:colOff>
      <xdr:row>97</xdr:row>
      <xdr:rowOff>150192</xdr:rowOff>
    </xdr:to>
    <xdr:cxnSp macro="">
      <xdr:nvCxnSpPr>
        <xdr:cNvPr id="228" name="直線コネクタ 227"/>
        <xdr:cNvCxnSpPr/>
      </xdr:nvCxnSpPr>
      <xdr:spPr>
        <a:xfrm>
          <a:off x="4546600" y="16780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20769</xdr:rowOff>
    </xdr:from>
    <xdr:ext cx="534377" cy="259045"/>
    <xdr:sp macro="" textlink="">
      <xdr:nvSpPr>
        <xdr:cNvPr id="229" name="衛生費最大値テキスト"/>
        <xdr:cNvSpPr txBox="1"/>
      </xdr:nvSpPr>
      <xdr:spPr>
        <a:xfrm>
          <a:off x="4686300" y="1545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75,370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74092</xdr:rowOff>
    </xdr:from>
    <xdr:to>
      <xdr:col>24</xdr:col>
      <xdr:colOff>152400</xdr:colOff>
      <xdr:row>91</xdr:row>
      <xdr:rowOff>74092</xdr:rowOff>
    </xdr:to>
    <xdr:cxnSp macro="">
      <xdr:nvCxnSpPr>
        <xdr:cNvPr id="230" name="直線コネクタ 229"/>
        <xdr:cNvCxnSpPr/>
      </xdr:nvCxnSpPr>
      <xdr:spPr>
        <a:xfrm>
          <a:off x="4546600" y="1567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60055</xdr:rowOff>
    </xdr:from>
    <xdr:to>
      <xdr:col>24</xdr:col>
      <xdr:colOff>63500</xdr:colOff>
      <xdr:row>97</xdr:row>
      <xdr:rowOff>165075</xdr:rowOff>
    </xdr:to>
    <xdr:cxnSp macro="">
      <xdr:nvCxnSpPr>
        <xdr:cNvPr id="231" name="直線コネクタ 230"/>
        <xdr:cNvCxnSpPr/>
      </xdr:nvCxnSpPr>
      <xdr:spPr>
        <a:xfrm flipV="1">
          <a:off x="3797300" y="16519255"/>
          <a:ext cx="838200" cy="27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111754</xdr:rowOff>
    </xdr:from>
    <xdr:ext cx="534377" cy="259045"/>
    <xdr:sp macro="" textlink="">
      <xdr:nvSpPr>
        <xdr:cNvPr id="232" name="衛生費平均値テキスト"/>
        <xdr:cNvSpPr txBox="1"/>
      </xdr:nvSpPr>
      <xdr:spPr>
        <a:xfrm>
          <a:off x="4686300" y="16228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88877</xdr:rowOff>
    </xdr:from>
    <xdr:to>
      <xdr:col>24</xdr:col>
      <xdr:colOff>114300</xdr:colOff>
      <xdr:row>96</xdr:row>
      <xdr:rowOff>19027</xdr:rowOff>
    </xdr:to>
    <xdr:sp macro="" textlink="">
      <xdr:nvSpPr>
        <xdr:cNvPr id="233" name="フローチャート: 判断 232"/>
        <xdr:cNvSpPr/>
      </xdr:nvSpPr>
      <xdr:spPr>
        <a:xfrm>
          <a:off x="4584700" y="1637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165075</xdr:rowOff>
    </xdr:from>
    <xdr:to>
      <xdr:col>19</xdr:col>
      <xdr:colOff>177800</xdr:colOff>
      <xdr:row>98</xdr:row>
      <xdr:rowOff>40053</xdr:rowOff>
    </xdr:to>
    <xdr:cxnSp macro="">
      <xdr:nvCxnSpPr>
        <xdr:cNvPr id="234" name="直線コネクタ 233"/>
        <xdr:cNvCxnSpPr/>
      </xdr:nvCxnSpPr>
      <xdr:spPr>
        <a:xfrm flipV="1">
          <a:off x="2908300" y="16795725"/>
          <a:ext cx="889000" cy="4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159080</xdr:rowOff>
    </xdr:from>
    <xdr:to>
      <xdr:col>20</xdr:col>
      <xdr:colOff>38100</xdr:colOff>
      <xdr:row>97</xdr:row>
      <xdr:rowOff>89230</xdr:rowOff>
    </xdr:to>
    <xdr:sp macro="" textlink="">
      <xdr:nvSpPr>
        <xdr:cNvPr id="235" name="フローチャート: 判断 234"/>
        <xdr:cNvSpPr/>
      </xdr:nvSpPr>
      <xdr:spPr>
        <a:xfrm>
          <a:off x="3746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105757</xdr:rowOff>
    </xdr:from>
    <xdr:ext cx="534377" cy="259045"/>
    <xdr:sp macro="" textlink="">
      <xdr:nvSpPr>
        <xdr:cNvPr id="236" name="テキスト ボックス 235"/>
        <xdr:cNvSpPr txBox="1"/>
      </xdr:nvSpPr>
      <xdr:spPr>
        <a:xfrm>
          <a:off x="3530111" y="163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40053</xdr:rowOff>
    </xdr:from>
    <xdr:to>
      <xdr:col>15</xdr:col>
      <xdr:colOff>50800</xdr:colOff>
      <xdr:row>98</xdr:row>
      <xdr:rowOff>47803</xdr:rowOff>
    </xdr:to>
    <xdr:cxnSp macro="">
      <xdr:nvCxnSpPr>
        <xdr:cNvPr id="237" name="直線コネクタ 236"/>
        <xdr:cNvCxnSpPr/>
      </xdr:nvCxnSpPr>
      <xdr:spPr>
        <a:xfrm flipV="1">
          <a:off x="2019300" y="16842153"/>
          <a:ext cx="889000" cy="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145112</xdr:rowOff>
    </xdr:from>
    <xdr:to>
      <xdr:col>15</xdr:col>
      <xdr:colOff>101600</xdr:colOff>
      <xdr:row>97</xdr:row>
      <xdr:rowOff>75262</xdr:rowOff>
    </xdr:to>
    <xdr:sp macro="" textlink="">
      <xdr:nvSpPr>
        <xdr:cNvPr id="238" name="フローチャート: 判断 237"/>
        <xdr:cNvSpPr/>
      </xdr:nvSpPr>
      <xdr:spPr>
        <a:xfrm>
          <a:off x="2857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91789</xdr:rowOff>
    </xdr:from>
    <xdr:ext cx="534377" cy="259045"/>
    <xdr:sp macro="" textlink="">
      <xdr:nvSpPr>
        <xdr:cNvPr id="239" name="テキスト ボックス 238"/>
        <xdr:cNvSpPr txBox="1"/>
      </xdr:nvSpPr>
      <xdr:spPr>
        <a:xfrm>
          <a:off x="2641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47803</xdr:rowOff>
    </xdr:from>
    <xdr:to>
      <xdr:col>10</xdr:col>
      <xdr:colOff>114300</xdr:colOff>
      <xdr:row>98</xdr:row>
      <xdr:rowOff>70183</xdr:rowOff>
    </xdr:to>
    <xdr:cxnSp macro="">
      <xdr:nvCxnSpPr>
        <xdr:cNvPr id="240" name="直線コネクタ 239"/>
        <xdr:cNvCxnSpPr/>
      </xdr:nvCxnSpPr>
      <xdr:spPr>
        <a:xfrm flipV="1">
          <a:off x="1130300" y="16849903"/>
          <a:ext cx="889000" cy="2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80807</xdr:rowOff>
    </xdr:from>
    <xdr:to>
      <xdr:col>10</xdr:col>
      <xdr:colOff>165100</xdr:colOff>
      <xdr:row>97</xdr:row>
      <xdr:rowOff>10957</xdr:rowOff>
    </xdr:to>
    <xdr:sp macro="" textlink="">
      <xdr:nvSpPr>
        <xdr:cNvPr id="241" name="フローチャート: 判断 240"/>
        <xdr:cNvSpPr/>
      </xdr:nvSpPr>
      <xdr:spPr>
        <a:xfrm>
          <a:off x="1968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27484</xdr:rowOff>
    </xdr:from>
    <xdr:ext cx="534377" cy="259045"/>
    <xdr:sp macro="" textlink="">
      <xdr:nvSpPr>
        <xdr:cNvPr id="242" name="テキスト ボックス 241"/>
        <xdr:cNvSpPr txBox="1"/>
      </xdr:nvSpPr>
      <xdr:spPr>
        <a:xfrm>
          <a:off x="1752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131671</xdr:rowOff>
    </xdr:from>
    <xdr:to>
      <xdr:col>6</xdr:col>
      <xdr:colOff>38100</xdr:colOff>
      <xdr:row>97</xdr:row>
      <xdr:rowOff>61821</xdr:rowOff>
    </xdr:to>
    <xdr:sp macro="" textlink="">
      <xdr:nvSpPr>
        <xdr:cNvPr id="243" name="フローチャート: 判断 242"/>
        <xdr:cNvSpPr/>
      </xdr:nvSpPr>
      <xdr:spPr>
        <a:xfrm>
          <a:off x="1079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78348</xdr:rowOff>
    </xdr:from>
    <xdr:ext cx="534377" cy="259045"/>
    <xdr:sp macro="" textlink="">
      <xdr:nvSpPr>
        <xdr:cNvPr id="244" name="テキスト ボックス 243"/>
        <xdr:cNvSpPr txBox="1"/>
      </xdr:nvSpPr>
      <xdr:spPr>
        <a:xfrm>
          <a:off x="863111" y="1636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9255</xdr:rowOff>
    </xdr:from>
    <xdr:to>
      <xdr:col>24</xdr:col>
      <xdr:colOff>114300</xdr:colOff>
      <xdr:row>96</xdr:row>
      <xdr:rowOff>110855</xdr:rowOff>
    </xdr:to>
    <xdr:sp macro="" textlink="">
      <xdr:nvSpPr>
        <xdr:cNvPr id="250" name="楕円 249"/>
        <xdr:cNvSpPr/>
      </xdr:nvSpPr>
      <xdr:spPr>
        <a:xfrm>
          <a:off x="4584700" y="1646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159132</xdr:rowOff>
    </xdr:from>
    <xdr:ext cx="534377" cy="259045"/>
    <xdr:sp macro="" textlink="">
      <xdr:nvSpPr>
        <xdr:cNvPr id="251" name="衛生費該当値テキスト"/>
        <xdr:cNvSpPr txBox="1"/>
      </xdr:nvSpPr>
      <xdr:spPr>
        <a:xfrm>
          <a:off x="4686300" y="1644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114275</xdr:rowOff>
    </xdr:from>
    <xdr:to>
      <xdr:col>20</xdr:col>
      <xdr:colOff>38100</xdr:colOff>
      <xdr:row>98</xdr:row>
      <xdr:rowOff>44425</xdr:rowOff>
    </xdr:to>
    <xdr:sp macro="" textlink="">
      <xdr:nvSpPr>
        <xdr:cNvPr id="252" name="楕円 251"/>
        <xdr:cNvSpPr/>
      </xdr:nvSpPr>
      <xdr:spPr>
        <a:xfrm>
          <a:off x="3746500" y="1674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35552</xdr:rowOff>
    </xdr:from>
    <xdr:ext cx="534377" cy="259045"/>
    <xdr:sp macro="" textlink="">
      <xdr:nvSpPr>
        <xdr:cNvPr id="253" name="テキスト ボックス 252"/>
        <xdr:cNvSpPr txBox="1"/>
      </xdr:nvSpPr>
      <xdr:spPr>
        <a:xfrm>
          <a:off x="3530111" y="1683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160703</xdr:rowOff>
    </xdr:from>
    <xdr:to>
      <xdr:col>15</xdr:col>
      <xdr:colOff>101600</xdr:colOff>
      <xdr:row>98</xdr:row>
      <xdr:rowOff>90853</xdr:rowOff>
    </xdr:to>
    <xdr:sp macro="" textlink="">
      <xdr:nvSpPr>
        <xdr:cNvPr id="254" name="楕円 253"/>
        <xdr:cNvSpPr/>
      </xdr:nvSpPr>
      <xdr:spPr>
        <a:xfrm>
          <a:off x="2857500" y="1679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81980</xdr:rowOff>
    </xdr:from>
    <xdr:ext cx="534377" cy="259045"/>
    <xdr:sp macro="" textlink="">
      <xdr:nvSpPr>
        <xdr:cNvPr id="255" name="テキスト ボックス 254"/>
        <xdr:cNvSpPr txBox="1"/>
      </xdr:nvSpPr>
      <xdr:spPr>
        <a:xfrm>
          <a:off x="2641111" y="1688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168453</xdr:rowOff>
    </xdr:from>
    <xdr:to>
      <xdr:col>10</xdr:col>
      <xdr:colOff>165100</xdr:colOff>
      <xdr:row>98</xdr:row>
      <xdr:rowOff>98603</xdr:rowOff>
    </xdr:to>
    <xdr:sp macro="" textlink="">
      <xdr:nvSpPr>
        <xdr:cNvPr id="256" name="楕円 255"/>
        <xdr:cNvSpPr/>
      </xdr:nvSpPr>
      <xdr:spPr>
        <a:xfrm>
          <a:off x="1968500" y="1679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89730</xdr:rowOff>
    </xdr:from>
    <xdr:ext cx="534377" cy="259045"/>
    <xdr:sp macro="" textlink="">
      <xdr:nvSpPr>
        <xdr:cNvPr id="257" name="テキスト ボックス 256"/>
        <xdr:cNvSpPr txBox="1"/>
      </xdr:nvSpPr>
      <xdr:spPr>
        <a:xfrm>
          <a:off x="1752111" y="1689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19383</xdr:rowOff>
    </xdr:from>
    <xdr:to>
      <xdr:col>6</xdr:col>
      <xdr:colOff>38100</xdr:colOff>
      <xdr:row>98</xdr:row>
      <xdr:rowOff>120983</xdr:rowOff>
    </xdr:to>
    <xdr:sp macro="" textlink="">
      <xdr:nvSpPr>
        <xdr:cNvPr id="258" name="楕円 257"/>
        <xdr:cNvSpPr/>
      </xdr:nvSpPr>
      <xdr:spPr>
        <a:xfrm>
          <a:off x="1079500" y="1682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112110</xdr:rowOff>
    </xdr:from>
    <xdr:ext cx="534377" cy="259045"/>
    <xdr:sp macro="" textlink="">
      <xdr:nvSpPr>
        <xdr:cNvPr id="259" name="テキスト ボックス 258"/>
        <xdr:cNvSpPr txBox="1"/>
      </xdr:nvSpPr>
      <xdr:spPr>
        <a:xfrm>
          <a:off x="863111" y="1691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44069</xdr:rowOff>
    </xdr:to>
    <xdr:cxnSp macro="">
      <xdr:nvCxnSpPr>
        <xdr:cNvPr id="283" name="直線コネクタ 282"/>
        <xdr:cNvCxnSpPr/>
      </xdr:nvCxnSpPr>
      <xdr:spPr>
        <a:xfrm flipV="1">
          <a:off x="10475595" y="5455412"/>
          <a:ext cx="1270"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47896</xdr:rowOff>
    </xdr:from>
    <xdr:ext cx="249299" cy="259045"/>
    <xdr:sp macro="" textlink="">
      <xdr:nvSpPr>
        <xdr:cNvPr id="284" name="労働費最小値テキスト"/>
        <xdr:cNvSpPr txBox="1"/>
      </xdr:nvSpPr>
      <xdr:spPr>
        <a:xfrm>
          <a:off x="10528300" y="6734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44069</xdr:rowOff>
    </xdr:from>
    <xdr:to>
      <xdr:col>55</xdr:col>
      <xdr:colOff>88900</xdr:colOff>
      <xdr:row>39</xdr:row>
      <xdr:rowOff>44069</xdr:rowOff>
    </xdr:to>
    <xdr:cxnSp macro="">
      <xdr:nvCxnSpPr>
        <xdr:cNvPr id="285" name="直線コネクタ 284"/>
        <xdr:cNvCxnSpPr/>
      </xdr:nvCxnSpPr>
      <xdr:spPr>
        <a:xfrm>
          <a:off x="10388600" y="673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86" name="労働費最大値テキスト"/>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87" name="直線コネクタ 286"/>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89789</xdr:rowOff>
    </xdr:from>
    <xdr:to>
      <xdr:col>55</xdr:col>
      <xdr:colOff>0</xdr:colOff>
      <xdr:row>33</xdr:row>
      <xdr:rowOff>12446</xdr:rowOff>
    </xdr:to>
    <xdr:cxnSp macro="">
      <xdr:nvCxnSpPr>
        <xdr:cNvPr id="288" name="直線コネクタ 287"/>
        <xdr:cNvCxnSpPr/>
      </xdr:nvCxnSpPr>
      <xdr:spPr>
        <a:xfrm flipV="1">
          <a:off x="9639300" y="5576189"/>
          <a:ext cx="8382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170197</xdr:rowOff>
    </xdr:from>
    <xdr:ext cx="378565" cy="259045"/>
    <xdr:sp macro="" textlink="">
      <xdr:nvSpPr>
        <xdr:cNvPr id="289" name="労働費平均値テキスト"/>
        <xdr:cNvSpPr txBox="1"/>
      </xdr:nvSpPr>
      <xdr:spPr>
        <a:xfrm>
          <a:off x="10528300" y="63423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20320</xdr:rowOff>
    </xdr:from>
    <xdr:to>
      <xdr:col>55</xdr:col>
      <xdr:colOff>50800</xdr:colOff>
      <xdr:row>37</xdr:row>
      <xdr:rowOff>121920</xdr:rowOff>
    </xdr:to>
    <xdr:sp macro="" textlink="">
      <xdr:nvSpPr>
        <xdr:cNvPr id="290" name="フローチャート: 判断 289"/>
        <xdr:cNvSpPr/>
      </xdr:nvSpPr>
      <xdr:spPr>
        <a:xfrm>
          <a:off x="104267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12446</xdr:rowOff>
    </xdr:from>
    <xdr:to>
      <xdr:col>50</xdr:col>
      <xdr:colOff>114300</xdr:colOff>
      <xdr:row>33</xdr:row>
      <xdr:rowOff>77978</xdr:rowOff>
    </xdr:to>
    <xdr:cxnSp macro="">
      <xdr:nvCxnSpPr>
        <xdr:cNvPr id="291" name="直線コネクタ 290"/>
        <xdr:cNvCxnSpPr/>
      </xdr:nvCxnSpPr>
      <xdr:spPr>
        <a:xfrm flipV="1">
          <a:off x="8750300" y="5670296"/>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27178</xdr:rowOff>
    </xdr:from>
    <xdr:to>
      <xdr:col>50</xdr:col>
      <xdr:colOff>165100</xdr:colOff>
      <xdr:row>37</xdr:row>
      <xdr:rowOff>128778</xdr:rowOff>
    </xdr:to>
    <xdr:sp macro="" textlink="">
      <xdr:nvSpPr>
        <xdr:cNvPr id="292" name="フローチャート: 判断 291"/>
        <xdr:cNvSpPr/>
      </xdr:nvSpPr>
      <xdr:spPr>
        <a:xfrm>
          <a:off x="9588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119905</xdr:rowOff>
    </xdr:from>
    <xdr:ext cx="378565" cy="259045"/>
    <xdr:sp macro="" textlink="">
      <xdr:nvSpPr>
        <xdr:cNvPr id="293" name="テキスト ボックス 292"/>
        <xdr:cNvSpPr txBox="1"/>
      </xdr:nvSpPr>
      <xdr:spPr>
        <a:xfrm>
          <a:off x="9450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77978</xdr:rowOff>
    </xdr:from>
    <xdr:to>
      <xdr:col>45</xdr:col>
      <xdr:colOff>177800</xdr:colOff>
      <xdr:row>33</xdr:row>
      <xdr:rowOff>115697</xdr:rowOff>
    </xdr:to>
    <xdr:cxnSp macro="">
      <xdr:nvCxnSpPr>
        <xdr:cNvPr id="294" name="直線コネクタ 293"/>
        <xdr:cNvCxnSpPr/>
      </xdr:nvCxnSpPr>
      <xdr:spPr>
        <a:xfrm flipV="1">
          <a:off x="7861300" y="5735828"/>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29083</xdr:rowOff>
    </xdr:from>
    <xdr:to>
      <xdr:col>46</xdr:col>
      <xdr:colOff>38100</xdr:colOff>
      <xdr:row>37</xdr:row>
      <xdr:rowOff>130683</xdr:rowOff>
    </xdr:to>
    <xdr:sp macro="" textlink="">
      <xdr:nvSpPr>
        <xdr:cNvPr id="295" name="フローチャート: 判断 294"/>
        <xdr:cNvSpPr/>
      </xdr:nvSpPr>
      <xdr:spPr>
        <a:xfrm>
          <a:off x="8699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121810</xdr:rowOff>
    </xdr:from>
    <xdr:ext cx="378565" cy="259045"/>
    <xdr:sp macro="" textlink="">
      <xdr:nvSpPr>
        <xdr:cNvPr id="296" name="テキスト ボックス 295"/>
        <xdr:cNvSpPr txBox="1"/>
      </xdr:nvSpPr>
      <xdr:spPr>
        <a:xfrm>
          <a:off x="8561017" y="6465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39878</xdr:rowOff>
    </xdr:from>
    <xdr:to>
      <xdr:col>41</xdr:col>
      <xdr:colOff>50800</xdr:colOff>
      <xdr:row>33</xdr:row>
      <xdr:rowOff>115697</xdr:rowOff>
    </xdr:to>
    <xdr:cxnSp macro="">
      <xdr:nvCxnSpPr>
        <xdr:cNvPr id="297" name="直線コネクタ 296"/>
        <xdr:cNvCxnSpPr/>
      </xdr:nvCxnSpPr>
      <xdr:spPr>
        <a:xfrm>
          <a:off x="6972300" y="5697728"/>
          <a:ext cx="8890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19939</xdr:rowOff>
    </xdr:from>
    <xdr:to>
      <xdr:col>41</xdr:col>
      <xdr:colOff>101600</xdr:colOff>
      <xdr:row>37</xdr:row>
      <xdr:rowOff>121539</xdr:rowOff>
    </xdr:to>
    <xdr:sp macro="" textlink="">
      <xdr:nvSpPr>
        <xdr:cNvPr id="298" name="フローチャート: 判断 297"/>
        <xdr:cNvSpPr/>
      </xdr:nvSpPr>
      <xdr:spPr>
        <a:xfrm>
          <a:off x="78105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112666</xdr:rowOff>
    </xdr:from>
    <xdr:ext cx="378565" cy="259045"/>
    <xdr:sp macro="" textlink="">
      <xdr:nvSpPr>
        <xdr:cNvPr id="299" name="テキスト ボックス 298"/>
        <xdr:cNvSpPr txBox="1"/>
      </xdr:nvSpPr>
      <xdr:spPr>
        <a:xfrm>
          <a:off x="7672017" y="6456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145288</xdr:rowOff>
    </xdr:from>
    <xdr:to>
      <xdr:col>36</xdr:col>
      <xdr:colOff>165100</xdr:colOff>
      <xdr:row>37</xdr:row>
      <xdr:rowOff>75438</xdr:rowOff>
    </xdr:to>
    <xdr:sp macro="" textlink="">
      <xdr:nvSpPr>
        <xdr:cNvPr id="300" name="フローチャート: 判断 299"/>
        <xdr:cNvSpPr/>
      </xdr:nvSpPr>
      <xdr:spPr>
        <a:xfrm>
          <a:off x="6921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66565</xdr:rowOff>
    </xdr:from>
    <xdr:ext cx="378565" cy="259045"/>
    <xdr:sp macro="" textlink="">
      <xdr:nvSpPr>
        <xdr:cNvPr id="301" name="テキスト ボックス 300"/>
        <xdr:cNvSpPr txBox="1"/>
      </xdr:nvSpPr>
      <xdr:spPr>
        <a:xfrm>
          <a:off x="6783017" y="641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38989</xdr:rowOff>
    </xdr:from>
    <xdr:to>
      <xdr:col>55</xdr:col>
      <xdr:colOff>50800</xdr:colOff>
      <xdr:row>32</xdr:row>
      <xdr:rowOff>140589</xdr:rowOff>
    </xdr:to>
    <xdr:sp macro="" textlink="">
      <xdr:nvSpPr>
        <xdr:cNvPr id="307" name="楕円 306"/>
        <xdr:cNvSpPr/>
      </xdr:nvSpPr>
      <xdr:spPr>
        <a:xfrm>
          <a:off x="10426700" y="552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125366</xdr:rowOff>
    </xdr:from>
    <xdr:ext cx="469744" cy="259045"/>
    <xdr:sp macro="" textlink="">
      <xdr:nvSpPr>
        <xdr:cNvPr id="308" name="労働費該当値テキスト"/>
        <xdr:cNvSpPr txBox="1"/>
      </xdr:nvSpPr>
      <xdr:spPr>
        <a:xfrm>
          <a:off x="10528300" y="544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133096</xdr:rowOff>
    </xdr:from>
    <xdr:to>
      <xdr:col>50</xdr:col>
      <xdr:colOff>165100</xdr:colOff>
      <xdr:row>33</xdr:row>
      <xdr:rowOff>63246</xdr:rowOff>
    </xdr:to>
    <xdr:sp macro="" textlink="">
      <xdr:nvSpPr>
        <xdr:cNvPr id="309" name="楕円 308"/>
        <xdr:cNvSpPr/>
      </xdr:nvSpPr>
      <xdr:spPr>
        <a:xfrm>
          <a:off x="9588500" y="561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79773</xdr:rowOff>
    </xdr:from>
    <xdr:ext cx="469744" cy="259045"/>
    <xdr:sp macro="" textlink="">
      <xdr:nvSpPr>
        <xdr:cNvPr id="310" name="テキスト ボックス 309"/>
        <xdr:cNvSpPr txBox="1"/>
      </xdr:nvSpPr>
      <xdr:spPr>
        <a:xfrm>
          <a:off x="9404428" y="539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27178</xdr:rowOff>
    </xdr:from>
    <xdr:to>
      <xdr:col>46</xdr:col>
      <xdr:colOff>38100</xdr:colOff>
      <xdr:row>33</xdr:row>
      <xdr:rowOff>128778</xdr:rowOff>
    </xdr:to>
    <xdr:sp macro="" textlink="">
      <xdr:nvSpPr>
        <xdr:cNvPr id="311" name="楕円 310"/>
        <xdr:cNvSpPr/>
      </xdr:nvSpPr>
      <xdr:spPr>
        <a:xfrm>
          <a:off x="8699500" y="568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145305</xdr:rowOff>
    </xdr:from>
    <xdr:ext cx="469744" cy="259045"/>
    <xdr:sp macro="" textlink="">
      <xdr:nvSpPr>
        <xdr:cNvPr id="312" name="テキスト ボックス 311"/>
        <xdr:cNvSpPr txBox="1"/>
      </xdr:nvSpPr>
      <xdr:spPr>
        <a:xfrm>
          <a:off x="8515428" y="546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64897</xdr:rowOff>
    </xdr:from>
    <xdr:to>
      <xdr:col>41</xdr:col>
      <xdr:colOff>101600</xdr:colOff>
      <xdr:row>33</xdr:row>
      <xdr:rowOff>166497</xdr:rowOff>
    </xdr:to>
    <xdr:sp macro="" textlink="">
      <xdr:nvSpPr>
        <xdr:cNvPr id="313" name="楕円 312"/>
        <xdr:cNvSpPr/>
      </xdr:nvSpPr>
      <xdr:spPr>
        <a:xfrm>
          <a:off x="7810500" y="572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11574</xdr:rowOff>
    </xdr:from>
    <xdr:ext cx="469744" cy="259045"/>
    <xdr:sp macro="" textlink="">
      <xdr:nvSpPr>
        <xdr:cNvPr id="314" name="テキスト ボックス 313"/>
        <xdr:cNvSpPr txBox="1"/>
      </xdr:nvSpPr>
      <xdr:spPr>
        <a:xfrm>
          <a:off x="7626428" y="5497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160528</xdr:rowOff>
    </xdr:from>
    <xdr:to>
      <xdr:col>36</xdr:col>
      <xdr:colOff>165100</xdr:colOff>
      <xdr:row>33</xdr:row>
      <xdr:rowOff>90678</xdr:rowOff>
    </xdr:to>
    <xdr:sp macro="" textlink="">
      <xdr:nvSpPr>
        <xdr:cNvPr id="315" name="楕円 314"/>
        <xdr:cNvSpPr/>
      </xdr:nvSpPr>
      <xdr:spPr>
        <a:xfrm>
          <a:off x="6921500" y="564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107205</xdr:rowOff>
    </xdr:from>
    <xdr:ext cx="469744" cy="259045"/>
    <xdr:sp macro="" textlink="">
      <xdr:nvSpPr>
        <xdr:cNvPr id="316" name="テキスト ボックス 315"/>
        <xdr:cNvSpPr txBox="1"/>
      </xdr:nvSpPr>
      <xdr:spPr>
        <a:xfrm>
          <a:off x="6737428" y="542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0" name="テキスト ボックス 329"/>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2" name="テキスト ボックス 331"/>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4" name="テキスト ボックス 333"/>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6" name="テキスト ボックス 33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102301</xdr:rowOff>
    </xdr:from>
    <xdr:to>
      <xdr:col>54</xdr:col>
      <xdr:colOff>189865</xdr:colOff>
      <xdr:row>58</xdr:row>
      <xdr:rowOff>134396</xdr:rowOff>
    </xdr:to>
    <xdr:cxnSp macro="">
      <xdr:nvCxnSpPr>
        <xdr:cNvPr id="338" name="直線コネクタ 337"/>
        <xdr:cNvCxnSpPr/>
      </xdr:nvCxnSpPr>
      <xdr:spPr>
        <a:xfrm flipV="1">
          <a:off x="10475595" y="8674801"/>
          <a:ext cx="1270" cy="1403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138223</xdr:rowOff>
    </xdr:from>
    <xdr:ext cx="313932" cy="259045"/>
    <xdr:sp macro="" textlink="">
      <xdr:nvSpPr>
        <xdr:cNvPr id="339" name="農林水産業費最小値テキスト"/>
        <xdr:cNvSpPr txBox="1"/>
      </xdr:nvSpPr>
      <xdr:spPr>
        <a:xfrm>
          <a:off x="10528300" y="10082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134396</xdr:rowOff>
    </xdr:from>
    <xdr:to>
      <xdr:col>55</xdr:col>
      <xdr:colOff>88900</xdr:colOff>
      <xdr:row>58</xdr:row>
      <xdr:rowOff>134396</xdr:rowOff>
    </xdr:to>
    <xdr:cxnSp macro="">
      <xdr:nvCxnSpPr>
        <xdr:cNvPr id="340" name="直線コネクタ 339"/>
        <xdr:cNvCxnSpPr/>
      </xdr:nvCxnSpPr>
      <xdr:spPr>
        <a:xfrm>
          <a:off x="10388600" y="10078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48978</xdr:rowOff>
    </xdr:from>
    <xdr:ext cx="534377" cy="259045"/>
    <xdr:sp macro="" textlink="">
      <xdr:nvSpPr>
        <xdr:cNvPr id="341" name="農林水産業費最大値テキスト"/>
        <xdr:cNvSpPr txBox="1"/>
      </xdr:nvSpPr>
      <xdr:spPr>
        <a:xfrm>
          <a:off x="10528300" y="845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102301</xdr:rowOff>
    </xdr:from>
    <xdr:to>
      <xdr:col>55</xdr:col>
      <xdr:colOff>88900</xdr:colOff>
      <xdr:row>50</xdr:row>
      <xdr:rowOff>102301</xdr:rowOff>
    </xdr:to>
    <xdr:cxnSp macro="">
      <xdr:nvCxnSpPr>
        <xdr:cNvPr id="342" name="直線コネクタ 341"/>
        <xdr:cNvCxnSpPr/>
      </xdr:nvCxnSpPr>
      <xdr:spPr>
        <a:xfrm>
          <a:off x="10388600" y="8674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62982</xdr:rowOff>
    </xdr:from>
    <xdr:to>
      <xdr:col>55</xdr:col>
      <xdr:colOff>0</xdr:colOff>
      <xdr:row>58</xdr:row>
      <xdr:rowOff>79349</xdr:rowOff>
    </xdr:to>
    <xdr:cxnSp macro="">
      <xdr:nvCxnSpPr>
        <xdr:cNvPr id="343" name="直線コネクタ 342"/>
        <xdr:cNvCxnSpPr/>
      </xdr:nvCxnSpPr>
      <xdr:spPr>
        <a:xfrm flipV="1">
          <a:off x="9639300" y="10007082"/>
          <a:ext cx="838200" cy="1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47861</xdr:rowOff>
    </xdr:from>
    <xdr:ext cx="469744" cy="259045"/>
    <xdr:sp macro="" textlink="">
      <xdr:nvSpPr>
        <xdr:cNvPr id="344" name="農林水産業費平均値テキスト"/>
        <xdr:cNvSpPr txBox="1"/>
      </xdr:nvSpPr>
      <xdr:spPr>
        <a:xfrm>
          <a:off x="10528300" y="9649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24984</xdr:rowOff>
    </xdr:from>
    <xdr:to>
      <xdr:col>55</xdr:col>
      <xdr:colOff>50800</xdr:colOff>
      <xdr:row>57</xdr:row>
      <xdr:rowOff>126584</xdr:rowOff>
    </xdr:to>
    <xdr:sp macro="" textlink="">
      <xdr:nvSpPr>
        <xdr:cNvPr id="345" name="フローチャート: 判断 344"/>
        <xdr:cNvSpPr/>
      </xdr:nvSpPr>
      <xdr:spPr>
        <a:xfrm>
          <a:off x="10426700" y="979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49083</xdr:rowOff>
    </xdr:from>
    <xdr:to>
      <xdr:col>50</xdr:col>
      <xdr:colOff>114300</xdr:colOff>
      <xdr:row>58</xdr:row>
      <xdr:rowOff>79349</xdr:rowOff>
    </xdr:to>
    <xdr:cxnSp macro="">
      <xdr:nvCxnSpPr>
        <xdr:cNvPr id="346" name="直線コネクタ 345"/>
        <xdr:cNvCxnSpPr/>
      </xdr:nvCxnSpPr>
      <xdr:spPr>
        <a:xfrm>
          <a:off x="8750300" y="9993183"/>
          <a:ext cx="889000" cy="3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11725</xdr:rowOff>
    </xdr:from>
    <xdr:to>
      <xdr:col>50</xdr:col>
      <xdr:colOff>165100</xdr:colOff>
      <xdr:row>57</xdr:row>
      <xdr:rowOff>113325</xdr:rowOff>
    </xdr:to>
    <xdr:sp macro="" textlink="">
      <xdr:nvSpPr>
        <xdr:cNvPr id="347" name="フローチャート: 判断 346"/>
        <xdr:cNvSpPr/>
      </xdr:nvSpPr>
      <xdr:spPr>
        <a:xfrm>
          <a:off x="9588500" y="978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129852</xdr:rowOff>
    </xdr:from>
    <xdr:ext cx="469744" cy="259045"/>
    <xdr:sp macro="" textlink="">
      <xdr:nvSpPr>
        <xdr:cNvPr id="348" name="テキスト ボックス 347"/>
        <xdr:cNvSpPr txBox="1"/>
      </xdr:nvSpPr>
      <xdr:spPr>
        <a:xfrm>
          <a:off x="9404428" y="955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44694</xdr:rowOff>
    </xdr:from>
    <xdr:to>
      <xdr:col>45</xdr:col>
      <xdr:colOff>177800</xdr:colOff>
      <xdr:row>58</xdr:row>
      <xdr:rowOff>49083</xdr:rowOff>
    </xdr:to>
    <xdr:cxnSp macro="">
      <xdr:nvCxnSpPr>
        <xdr:cNvPr id="349" name="直線コネクタ 348"/>
        <xdr:cNvCxnSpPr/>
      </xdr:nvCxnSpPr>
      <xdr:spPr>
        <a:xfrm>
          <a:off x="7861300" y="9988794"/>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71801</xdr:rowOff>
    </xdr:from>
    <xdr:to>
      <xdr:col>46</xdr:col>
      <xdr:colOff>38100</xdr:colOff>
      <xdr:row>57</xdr:row>
      <xdr:rowOff>1951</xdr:rowOff>
    </xdr:to>
    <xdr:sp macro="" textlink="">
      <xdr:nvSpPr>
        <xdr:cNvPr id="350" name="フローチャート: 判断 349"/>
        <xdr:cNvSpPr/>
      </xdr:nvSpPr>
      <xdr:spPr>
        <a:xfrm>
          <a:off x="8699500" y="967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18478</xdr:rowOff>
    </xdr:from>
    <xdr:ext cx="469744" cy="259045"/>
    <xdr:sp macro="" textlink="">
      <xdr:nvSpPr>
        <xdr:cNvPr id="351" name="テキスト ボックス 350"/>
        <xdr:cNvSpPr txBox="1"/>
      </xdr:nvSpPr>
      <xdr:spPr>
        <a:xfrm>
          <a:off x="8515428" y="944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44694</xdr:rowOff>
    </xdr:from>
    <xdr:to>
      <xdr:col>41</xdr:col>
      <xdr:colOff>50800</xdr:colOff>
      <xdr:row>58</xdr:row>
      <xdr:rowOff>63164</xdr:rowOff>
    </xdr:to>
    <xdr:cxnSp macro="">
      <xdr:nvCxnSpPr>
        <xdr:cNvPr id="352" name="直線コネクタ 351"/>
        <xdr:cNvCxnSpPr/>
      </xdr:nvCxnSpPr>
      <xdr:spPr>
        <a:xfrm flipV="1">
          <a:off x="6972300" y="9988794"/>
          <a:ext cx="889000" cy="1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68418</xdr:rowOff>
    </xdr:from>
    <xdr:to>
      <xdr:col>41</xdr:col>
      <xdr:colOff>101600</xdr:colOff>
      <xdr:row>56</xdr:row>
      <xdr:rowOff>170018</xdr:rowOff>
    </xdr:to>
    <xdr:sp macro="" textlink="">
      <xdr:nvSpPr>
        <xdr:cNvPr id="353" name="フローチャート: 判断 352"/>
        <xdr:cNvSpPr/>
      </xdr:nvSpPr>
      <xdr:spPr>
        <a:xfrm>
          <a:off x="7810500" y="966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15095</xdr:rowOff>
    </xdr:from>
    <xdr:ext cx="469744" cy="259045"/>
    <xdr:sp macro="" textlink="">
      <xdr:nvSpPr>
        <xdr:cNvPr id="354" name="テキスト ボックス 353"/>
        <xdr:cNvSpPr txBox="1"/>
      </xdr:nvSpPr>
      <xdr:spPr>
        <a:xfrm>
          <a:off x="7626428" y="9444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28458</xdr:rowOff>
    </xdr:from>
    <xdr:to>
      <xdr:col>36</xdr:col>
      <xdr:colOff>165100</xdr:colOff>
      <xdr:row>56</xdr:row>
      <xdr:rowOff>130058</xdr:rowOff>
    </xdr:to>
    <xdr:sp macro="" textlink="">
      <xdr:nvSpPr>
        <xdr:cNvPr id="355" name="フローチャート: 判断 354"/>
        <xdr:cNvSpPr/>
      </xdr:nvSpPr>
      <xdr:spPr>
        <a:xfrm>
          <a:off x="6921500" y="962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146585</xdr:rowOff>
    </xdr:from>
    <xdr:ext cx="469744" cy="259045"/>
    <xdr:sp macro="" textlink="">
      <xdr:nvSpPr>
        <xdr:cNvPr id="356" name="テキスト ボックス 355"/>
        <xdr:cNvSpPr txBox="1"/>
      </xdr:nvSpPr>
      <xdr:spPr>
        <a:xfrm>
          <a:off x="6737428" y="940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12182</xdr:rowOff>
    </xdr:from>
    <xdr:to>
      <xdr:col>55</xdr:col>
      <xdr:colOff>50800</xdr:colOff>
      <xdr:row>58</xdr:row>
      <xdr:rowOff>113782</xdr:rowOff>
    </xdr:to>
    <xdr:sp macro="" textlink="">
      <xdr:nvSpPr>
        <xdr:cNvPr id="362" name="楕円 361"/>
        <xdr:cNvSpPr/>
      </xdr:nvSpPr>
      <xdr:spPr>
        <a:xfrm>
          <a:off x="10426700" y="995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98559</xdr:rowOff>
    </xdr:from>
    <xdr:ext cx="378565" cy="259045"/>
    <xdr:sp macro="" textlink="">
      <xdr:nvSpPr>
        <xdr:cNvPr id="363" name="農林水産業費該当値テキスト"/>
        <xdr:cNvSpPr txBox="1"/>
      </xdr:nvSpPr>
      <xdr:spPr>
        <a:xfrm>
          <a:off x="10528300" y="9871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28549</xdr:rowOff>
    </xdr:from>
    <xdr:to>
      <xdr:col>50</xdr:col>
      <xdr:colOff>165100</xdr:colOff>
      <xdr:row>58</xdr:row>
      <xdr:rowOff>130149</xdr:rowOff>
    </xdr:to>
    <xdr:sp macro="" textlink="">
      <xdr:nvSpPr>
        <xdr:cNvPr id="364" name="楕円 363"/>
        <xdr:cNvSpPr/>
      </xdr:nvSpPr>
      <xdr:spPr>
        <a:xfrm>
          <a:off x="9588500" y="997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121276</xdr:rowOff>
    </xdr:from>
    <xdr:ext cx="378565" cy="259045"/>
    <xdr:sp macro="" textlink="">
      <xdr:nvSpPr>
        <xdr:cNvPr id="365" name="テキスト ボックス 364"/>
        <xdr:cNvSpPr txBox="1"/>
      </xdr:nvSpPr>
      <xdr:spPr>
        <a:xfrm>
          <a:off x="9450017" y="10065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169733</xdr:rowOff>
    </xdr:from>
    <xdr:to>
      <xdr:col>46</xdr:col>
      <xdr:colOff>38100</xdr:colOff>
      <xdr:row>58</xdr:row>
      <xdr:rowOff>99883</xdr:rowOff>
    </xdr:to>
    <xdr:sp macro="" textlink="">
      <xdr:nvSpPr>
        <xdr:cNvPr id="366" name="楕円 365"/>
        <xdr:cNvSpPr/>
      </xdr:nvSpPr>
      <xdr:spPr>
        <a:xfrm>
          <a:off x="8699500" y="994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91010</xdr:rowOff>
    </xdr:from>
    <xdr:ext cx="378565" cy="259045"/>
    <xdr:sp macro="" textlink="">
      <xdr:nvSpPr>
        <xdr:cNvPr id="367" name="テキスト ボックス 366"/>
        <xdr:cNvSpPr txBox="1"/>
      </xdr:nvSpPr>
      <xdr:spPr>
        <a:xfrm>
          <a:off x="8561017" y="10035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165344</xdr:rowOff>
    </xdr:from>
    <xdr:to>
      <xdr:col>41</xdr:col>
      <xdr:colOff>101600</xdr:colOff>
      <xdr:row>58</xdr:row>
      <xdr:rowOff>95494</xdr:rowOff>
    </xdr:to>
    <xdr:sp macro="" textlink="">
      <xdr:nvSpPr>
        <xdr:cNvPr id="368" name="楕円 367"/>
        <xdr:cNvSpPr/>
      </xdr:nvSpPr>
      <xdr:spPr>
        <a:xfrm>
          <a:off x="7810500" y="993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86621</xdr:rowOff>
    </xdr:from>
    <xdr:ext cx="469744" cy="259045"/>
    <xdr:sp macro="" textlink="">
      <xdr:nvSpPr>
        <xdr:cNvPr id="369" name="テキスト ボックス 368"/>
        <xdr:cNvSpPr txBox="1"/>
      </xdr:nvSpPr>
      <xdr:spPr>
        <a:xfrm>
          <a:off x="7626428" y="10030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12364</xdr:rowOff>
    </xdr:from>
    <xdr:to>
      <xdr:col>36</xdr:col>
      <xdr:colOff>165100</xdr:colOff>
      <xdr:row>58</xdr:row>
      <xdr:rowOff>113964</xdr:rowOff>
    </xdr:to>
    <xdr:sp macro="" textlink="">
      <xdr:nvSpPr>
        <xdr:cNvPr id="370" name="楕円 369"/>
        <xdr:cNvSpPr/>
      </xdr:nvSpPr>
      <xdr:spPr>
        <a:xfrm>
          <a:off x="6921500" y="995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105091</xdr:rowOff>
    </xdr:from>
    <xdr:ext cx="378565" cy="259045"/>
    <xdr:sp macro="" textlink="">
      <xdr:nvSpPr>
        <xdr:cNvPr id="371" name="テキスト ボックス 370"/>
        <xdr:cNvSpPr txBox="1"/>
      </xdr:nvSpPr>
      <xdr:spPr>
        <a:xfrm>
          <a:off x="6783017" y="1004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5" name="テキスト ボックス 38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7" name="テキスト ボックス 38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9" name="テキスト ボックス 38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1" name="テキスト ボックス 39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23434</xdr:rowOff>
    </xdr:from>
    <xdr:to>
      <xdr:col>54</xdr:col>
      <xdr:colOff>189865</xdr:colOff>
      <xdr:row>78</xdr:row>
      <xdr:rowOff>65542</xdr:rowOff>
    </xdr:to>
    <xdr:cxnSp macro="">
      <xdr:nvCxnSpPr>
        <xdr:cNvPr id="393" name="直線コネクタ 392"/>
        <xdr:cNvCxnSpPr/>
      </xdr:nvCxnSpPr>
      <xdr:spPr>
        <a:xfrm flipV="1">
          <a:off x="10475595" y="12196384"/>
          <a:ext cx="1270" cy="1242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69369</xdr:rowOff>
    </xdr:from>
    <xdr:ext cx="469744" cy="259045"/>
    <xdr:sp macro="" textlink="">
      <xdr:nvSpPr>
        <xdr:cNvPr id="394" name="商工費最小値テキスト"/>
        <xdr:cNvSpPr txBox="1"/>
      </xdr:nvSpPr>
      <xdr:spPr>
        <a:xfrm>
          <a:off x="10528300" y="1344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65542</xdr:rowOff>
    </xdr:from>
    <xdr:to>
      <xdr:col>55</xdr:col>
      <xdr:colOff>88900</xdr:colOff>
      <xdr:row>78</xdr:row>
      <xdr:rowOff>65542</xdr:rowOff>
    </xdr:to>
    <xdr:cxnSp macro="">
      <xdr:nvCxnSpPr>
        <xdr:cNvPr id="395" name="直線コネクタ 394"/>
        <xdr:cNvCxnSpPr/>
      </xdr:nvCxnSpPr>
      <xdr:spPr>
        <a:xfrm>
          <a:off x="10388600" y="1343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141561</xdr:rowOff>
    </xdr:from>
    <xdr:ext cx="534377" cy="259045"/>
    <xdr:sp macro="" textlink="">
      <xdr:nvSpPr>
        <xdr:cNvPr id="396" name="商工費最大値テキスト"/>
        <xdr:cNvSpPr txBox="1"/>
      </xdr:nvSpPr>
      <xdr:spPr>
        <a:xfrm>
          <a:off x="10528300" y="1197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23434</xdr:rowOff>
    </xdr:from>
    <xdr:to>
      <xdr:col>55</xdr:col>
      <xdr:colOff>88900</xdr:colOff>
      <xdr:row>71</xdr:row>
      <xdr:rowOff>23434</xdr:rowOff>
    </xdr:to>
    <xdr:cxnSp macro="">
      <xdr:nvCxnSpPr>
        <xdr:cNvPr id="397" name="直線コネクタ 396"/>
        <xdr:cNvCxnSpPr/>
      </xdr:nvCxnSpPr>
      <xdr:spPr>
        <a:xfrm>
          <a:off x="10388600" y="12196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39756</xdr:rowOff>
    </xdr:from>
    <xdr:to>
      <xdr:col>55</xdr:col>
      <xdr:colOff>0</xdr:colOff>
      <xdr:row>78</xdr:row>
      <xdr:rowOff>18176</xdr:rowOff>
    </xdr:to>
    <xdr:cxnSp macro="">
      <xdr:nvCxnSpPr>
        <xdr:cNvPr id="398" name="直線コネクタ 397"/>
        <xdr:cNvCxnSpPr/>
      </xdr:nvCxnSpPr>
      <xdr:spPr>
        <a:xfrm flipV="1">
          <a:off x="9639300" y="13241406"/>
          <a:ext cx="838200" cy="14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133266</xdr:rowOff>
    </xdr:from>
    <xdr:ext cx="469744" cy="259045"/>
    <xdr:sp macro="" textlink="">
      <xdr:nvSpPr>
        <xdr:cNvPr id="399" name="商工費平均値テキスト"/>
        <xdr:cNvSpPr txBox="1"/>
      </xdr:nvSpPr>
      <xdr:spPr>
        <a:xfrm>
          <a:off x="10528300" y="12992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110389</xdr:rowOff>
    </xdr:from>
    <xdr:to>
      <xdr:col>55</xdr:col>
      <xdr:colOff>50800</xdr:colOff>
      <xdr:row>77</xdr:row>
      <xdr:rowOff>40539</xdr:rowOff>
    </xdr:to>
    <xdr:sp macro="" textlink="">
      <xdr:nvSpPr>
        <xdr:cNvPr id="400" name="フローチャート: 判断 399"/>
        <xdr:cNvSpPr/>
      </xdr:nvSpPr>
      <xdr:spPr>
        <a:xfrm>
          <a:off x="104267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18176</xdr:rowOff>
    </xdr:from>
    <xdr:to>
      <xdr:col>50</xdr:col>
      <xdr:colOff>114300</xdr:colOff>
      <xdr:row>78</xdr:row>
      <xdr:rowOff>103170</xdr:rowOff>
    </xdr:to>
    <xdr:cxnSp macro="">
      <xdr:nvCxnSpPr>
        <xdr:cNvPr id="401" name="直線コネクタ 400"/>
        <xdr:cNvCxnSpPr/>
      </xdr:nvCxnSpPr>
      <xdr:spPr>
        <a:xfrm flipV="1">
          <a:off x="8750300" y="13391276"/>
          <a:ext cx="889000" cy="8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30790</xdr:rowOff>
    </xdr:from>
    <xdr:to>
      <xdr:col>50</xdr:col>
      <xdr:colOff>165100</xdr:colOff>
      <xdr:row>76</xdr:row>
      <xdr:rowOff>132390</xdr:rowOff>
    </xdr:to>
    <xdr:sp macro="" textlink="">
      <xdr:nvSpPr>
        <xdr:cNvPr id="402" name="フローチャート: 判断 401"/>
        <xdr:cNvSpPr/>
      </xdr:nvSpPr>
      <xdr:spPr>
        <a:xfrm>
          <a:off x="9588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148917</xdr:rowOff>
    </xdr:from>
    <xdr:ext cx="469744" cy="259045"/>
    <xdr:sp macro="" textlink="">
      <xdr:nvSpPr>
        <xdr:cNvPr id="403" name="テキスト ボックス 402"/>
        <xdr:cNvSpPr txBox="1"/>
      </xdr:nvSpPr>
      <xdr:spPr>
        <a:xfrm>
          <a:off x="9404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103170</xdr:rowOff>
    </xdr:from>
    <xdr:to>
      <xdr:col>45</xdr:col>
      <xdr:colOff>177800</xdr:colOff>
      <xdr:row>78</xdr:row>
      <xdr:rowOff>103307</xdr:rowOff>
    </xdr:to>
    <xdr:cxnSp macro="">
      <xdr:nvCxnSpPr>
        <xdr:cNvPr id="404" name="直線コネクタ 403"/>
        <xdr:cNvCxnSpPr/>
      </xdr:nvCxnSpPr>
      <xdr:spPr>
        <a:xfrm flipV="1">
          <a:off x="7861300" y="13476270"/>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110708</xdr:rowOff>
    </xdr:from>
    <xdr:to>
      <xdr:col>46</xdr:col>
      <xdr:colOff>38100</xdr:colOff>
      <xdr:row>77</xdr:row>
      <xdr:rowOff>40858</xdr:rowOff>
    </xdr:to>
    <xdr:sp macro="" textlink="">
      <xdr:nvSpPr>
        <xdr:cNvPr id="405" name="フローチャート: 判断 404"/>
        <xdr:cNvSpPr/>
      </xdr:nvSpPr>
      <xdr:spPr>
        <a:xfrm>
          <a:off x="8699500" y="1314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57386</xdr:rowOff>
    </xdr:from>
    <xdr:ext cx="469744" cy="259045"/>
    <xdr:sp macro="" textlink="">
      <xdr:nvSpPr>
        <xdr:cNvPr id="406" name="テキスト ボックス 405"/>
        <xdr:cNvSpPr txBox="1"/>
      </xdr:nvSpPr>
      <xdr:spPr>
        <a:xfrm>
          <a:off x="8515428" y="1291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102575</xdr:rowOff>
    </xdr:from>
    <xdr:to>
      <xdr:col>41</xdr:col>
      <xdr:colOff>50800</xdr:colOff>
      <xdr:row>78</xdr:row>
      <xdr:rowOff>103307</xdr:rowOff>
    </xdr:to>
    <xdr:cxnSp macro="">
      <xdr:nvCxnSpPr>
        <xdr:cNvPr id="407" name="直線コネクタ 406"/>
        <xdr:cNvCxnSpPr/>
      </xdr:nvCxnSpPr>
      <xdr:spPr>
        <a:xfrm>
          <a:off x="6972300" y="13475675"/>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126299</xdr:rowOff>
    </xdr:from>
    <xdr:to>
      <xdr:col>41</xdr:col>
      <xdr:colOff>101600</xdr:colOff>
      <xdr:row>77</xdr:row>
      <xdr:rowOff>56449</xdr:rowOff>
    </xdr:to>
    <xdr:sp macro="" textlink="">
      <xdr:nvSpPr>
        <xdr:cNvPr id="408" name="フローチャート: 判断 407"/>
        <xdr:cNvSpPr/>
      </xdr:nvSpPr>
      <xdr:spPr>
        <a:xfrm>
          <a:off x="7810500" y="1315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72976</xdr:rowOff>
    </xdr:from>
    <xdr:ext cx="469744" cy="259045"/>
    <xdr:sp macro="" textlink="">
      <xdr:nvSpPr>
        <xdr:cNvPr id="409" name="テキスト ボックス 408"/>
        <xdr:cNvSpPr txBox="1"/>
      </xdr:nvSpPr>
      <xdr:spPr>
        <a:xfrm>
          <a:off x="7626428" y="1293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83551</xdr:rowOff>
    </xdr:from>
    <xdr:to>
      <xdr:col>36</xdr:col>
      <xdr:colOff>165100</xdr:colOff>
      <xdr:row>77</xdr:row>
      <xdr:rowOff>13701</xdr:rowOff>
    </xdr:to>
    <xdr:sp macro="" textlink="">
      <xdr:nvSpPr>
        <xdr:cNvPr id="410" name="フローチャート: 判断 409"/>
        <xdr:cNvSpPr/>
      </xdr:nvSpPr>
      <xdr:spPr>
        <a:xfrm>
          <a:off x="6921500" y="1311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30228</xdr:rowOff>
    </xdr:from>
    <xdr:ext cx="469744" cy="259045"/>
    <xdr:sp macro="" textlink="">
      <xdr:nvSpPr>
        <xdr:cNvPr id="411" name="テキスト ボックス 410"/>
        <xdr:cNvSpPr txBox="1"/>
      </xdr:nvSpPr>
      <xdr:spPr>
        <a:xfrm>
          <a:off x="6737428" y="1288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160406</xdr:rowOff>
    </xdr:from>
    <xdr:to>
      <xdr:col>55</xdr:col>
      <xdr:colOff>50800</xdr:colOff>
      <xdr:row>77</xdr:row>
      <xdr:rowOff>90556</xdr:rowOff>
    </xdr:to>
    <xdr:sp macro="" textlink="">
      <xdr:nvSpPr>
        <xdr:cNvPr id="417" name="楕円 416"/>
        <xdr:cNvSpPr/>
      </xdr:nvSpPr>
      <xdr:spPr>
        <a:xfrm>
          <a:off x="10426700" y="1319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138833</xdr:rowOff>
    </xdr:from>
    <xdr:ext cx="469744" cy="259045"/>
    <xdr:sp macro="" textlink="">
      <xdr:nvSpPr>
        <xdr:cNvPr id="418" name="商工費該当値テキスト"/>
        <xdr:cNvSpPr txBox="1"/>
      </xdr:nvSpPr>
      <xdr:spPr>
        <a:xfrm>
          <a:off x="10528300" y="131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138826</xdr:rowOff>
    </xdr:from>
    <xdr:to>
      <xdr:col>50</xdr:col>
      <xdr:colOff>165100</xdr:colOff>
      <xdr:row>78</xdr:row>
      <xdr:rowOff>68976</xdr:rowOff>
    </xdr:to>
    <xdr:sp macro="" textlink="">
      <xdr:nvSpPr>
        <xdr:cNvPr id="419" name="楕円 418"/>
        <xdr:cNvSpPr/>
      </xdr:nvSpPr>
      <xdr:spPr>
        <a:xfrm>
          <a:off x="9588500" y="133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60103</xdr:rowOff>
    </xdr:from>
    <xdr:ext cx="469744" cy="259045"/>
    <xdr:sp macro="" textlink="">
      <xdr:nvSpPr>
        <xdr:cNvPr id="420" name="テキスト ボックス 419"/>
        <xdr:cNvSpPr txBox="1"/>
      </xdr:nvSpPr>
      <xdr:spPr>
        <a:xfrm>
          <a:off x="9404428" y="1343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52370</xdr:rowOff>
    </xdr:from>
    <xdr:to>
      <xdr:col>46</xdr:col>
      <xdr:colOff>38100</xdr:colOff>
      <xdr:row>78</xdr:row>
      <xdr:rowOff>153970</xdr:rowOff>
    </xdr:to>
    <xdr:sp macro="" textlink="">
      <xdr:nvSpPr>
        <xdr:cNvPr id="421" name="楕円 420"/>
        <xdr:cNvSpPr/>
      </xdr:nvSpPr>
      <xdr:spPr>
        <a:xfrm>
          <a:off x="8699500" y="1342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145097</xdr:rowOff>
    </xdr:from>
    <xdr:ext cx="378565" cy="259045"/>
    <xdr:sp macro="" textlink="">
      <xdr:nvSpPr>
        <xdr:cNvPr id="422" name="テキスト ボックス 421"/>
        <xdr:cNvSpPr txBox="1"/>
      </xdr:nvSpPr>
      <xdr:spPr>
        <a:xfrm>
          <a:off x="8561017" y="13518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52507</xdr:rowOff>
    </xdr:from>
    <xdr:to>
      <xdr:col>41</xdr:col>
      <xdr:colOff>101600</xdr:colOff>
      <xdr:row>78</xdr:row>
      <xdr:rowOff>154107</xdr:rowOff>
    </xdr:to>
    <xdr:sp macro="" textlink="">
      <xdr:nvSpPr>
        <xdr:cNvPr id="423" name="楕円 422"/>
        <xdr:cNvSpPr/>
      </xdr:nvSpPr>
      <xdr:spPr>
        <a:xfrm>
          <a:off x="7810500" y="1342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145234</xdr:rowOff>
    </xdr:from>
    <xdr:ext cx="378565" cy="259045"/>
    <xdr:sp macro="" textlink="">
      <xdr:nvSpPr>
        <xdr:cNvPr id="424" name="テキスト ボックス 423"/>
        <xdr:cNvSpPr txBox="1"/>
      </xdr:nvSpPr>
      <xdr:spPr>
        <a:xfrm>
          <a:off x="7672017" y="13518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51775</xdr:rowOff>
    </xdr:from>
    <xdr:to>
      <xdr:col>36</xdr:col>
      <xdr:colOff>165100</xdr:colOff>
      <xdr:row>78</xdr:row>
      <xdr:rowOff>153375</xdr:rowOff>
    </xdr:to>
    <xdr:sp macro="" textlink="">
      <xdr:nvSpPr>
        <xdr:cNvPr id="425" name="楕円 424"/>
        <xdr:cNvSpPr/>
      </xdr:nvSpPr>
      <xdr:spPr>
        <a:xfrm>
          <a:off x="6921500" y="1342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144502</xdr:rowOff>
    </xdr:from>
    <xdr:ext cx="378565" cy="259045"/>
    <xdr:sp macro="" textlink="">
      <xdr:nvSpPr>
        <xdr:cNvPr id="426" name="テキスト ボックス 425"/>
        <xdr:cNvSpPr txBox="1"/>
      </xdr:nvSpPr>
      <xdr:spPr>
        <a:xfrm>
          <a:off x="6783017" y="13517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7" name="テキスト ボックス 43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9" name="テキスト ボックス 438"/>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7" name="テキスト ボックス 44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49" name="テキスト ボックス 448"/>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35556</xdr:rowOff>
    </xdr:from>
    <xdr:to>
      <xdr:col>54</xdr:col>
      <xdr:colOff>189865</xdr:colOff>
      <xdr:row>98</xdr:row>
      <xdr:rowOff>76149</xdr:rowOff>
    </xdr:to>
    <xdr:cxnSp macro="">
      <xdr:nvCxnSpPr>
        <xdr:cNvPr id="453" name="直線コネクタ 452"/>
        <xdr:cNvCxnSpPr/>
      </xdr:nvCxnSpPr>
      <xdr:spPr>
        <a:xfrm flipV="1">
          <a:off x="10475595" y="15466056"/>
          <a:ext cx="1270" cy="141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79976</xdr:rowOff>
    </xdr:from>
    <xdr:ext cx="534377" cy="259045"/>
    <xdr:sp macro="" textlink="">
      <xdr:nvSpPr>
        <xdr:cNvPr id="454" name="土木費最小値テキスト"/>
        <xdr:cNvSpPr txBox="1"/>
      </xdr:nvSpPr>
      <xdr:spPr>
        <a:xfrm>
          <a:off x="10528300" y="1688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76149</xdr:rowOff>
    </xdr:from>
    <xdr:to>
      <xdr:col>55</xdr:col>
      <xdr:colOff>88900</xdr:colOff>
      <xdr:row>98</xdr:row>
      <xdr:rowOff>76149</xdr:rowOff>
    </xdr:to>
    <xdr:cxnSp macro="">
      <xdr:nvCxnSpPr>
        <xdr:cNvPr id="455" name="直線コネクタ 454"/>
        <xdr:cNvCxnSpPr/>
      </xdr:nvCxnSpPr>
      <xdr:spPr>
        <a:xfrm>
          <a:off x="10388600" y="1687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153683</xdr:rowOff>
    </xdr:from>
    <xdr:ext cx="534377" cy="259045"/>
    <xdr:sp macro="" textlink="">
      <xdr:nvSpPr>
        <xdr:cNvPr id="456" name="土木費最大値テキスト"/>
        <xdr:cNvSpPr txBox="1"/>
      </xdr:nvSpPr>
      <xdr:spPr>
        <a:xfrm>
          <a:off x="10528300" y="1524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59,189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35556</xdr:rowOff>
    </xdr:from>
    <xdr:to>
      <xdr:col>55</xdr:col>
      <xdr:colOff>88900</xdr:colOff>
      <xdr:row>90</xdr:row>
      <xdr:rowOff>35556</xdr:rowOff>
    </xdr:to>
    <xdr:cxnSp macro="">
      <xdr:nvCxnSpPr>
        <xdr:cNvPr id="457" name="直線コネクタ 456"/>
        <xdr:cNvCxnSpPr/>
      </xdr:nvCxnSpPr>
      <xdr:spPr>
        <a:xfrm>
          <a:off x="10388600" y="1546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107990</xdr:rowOff>
    </xdr:from>
    <xdr:to>
      <xdr:col>55</xdr:col>
      <xdr:colOff>0</xdr:colOff>
      <xdr:row>92</xdr:row>
      <xdr:rowOff>163506</xdr:rowOff>
    </xdr:to>
    <xdr:cxnSp macro="">
      <xdr:nvCxnSpPr>
        <xdr:cNvPr id="458" name="直線コネクタ 457"/>
        <xdr:cNvCxnSpPr/>
      </xdr:nvCxnSpPr>
      <xdr:spPr>
        <a:xfrm>
          <a:off x="9639300" y="15881390"/>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145541</xdr:rowOff>
    </xdr:from>
    <xdr:ext cx="534377" cy="259045"/>
    <xdr:sp macro="" textlink="">
      <xdr:nvSpPr>
        <xdr:cNvPr id="459" name="土木費平均値テキスト"/>
        <xdr:cNvSpPr txBox="1"/>
      </xdr:nvSpPr>
      <xdr:spPr>
        <a:xfrm>
          <a:off x="10528300" y="16261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167114</xdr:rowOff>
    </xdr:from>
    <xdr:to>
      <xdr:col>55</xdr:col>
      <xdr:colOff>50800</xdr:colOff>
      <xdr:row>95</xdr:row>
      <xdr:rowOff>97264</xdr:rowOff>
    </xdr:to>
    <xdr:sp macro="" textlink="">
      <xdr:nvSpPr>
        <xdr:cNvPr id="460" name="フローチャート: 判断 459"/>
        <xdr:cNvSpPr/>
      </xdr:nvSpPr>
      <xdr:spPr>
        <a:xfrm>
          <a:off x="10426700" y="1628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107990</xdr:rowOff>
    </xdr:from>
    <xdr:to>
      <xdr:col>50</xdr:col>
      <xdr:colOff>114300</xdr:colOff>
      <xdr:row>95</xdr:row>
      <xdr:rowOff>27882</xdr:rowOff>
    </xdr:to>
    <xdr:cxnSp macro="">
      <xdr:nvCxnSpPr>
        <xdr:cNvPr id="461" name="直線コネクタ 460"/>
        <xdr:cNvCxnSpPr/>
      </xdr:nvCxnSpPr>
      <xdr:spPr>
        <a:xfrm flipV="1">
          <a:off x="8750300" y="15881390"/>
          <a:ext cx="889000" cy="43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100690</xdr:rowOff>
    </xdr:from>
    <xdr:to>
      <xdr:col>50</xdr:col>
      <xdr:colOff>165100</xdr:colOff>
      <xdr:row>95</xdr:row>
      <xdr:rowOff>30840</xdr:rowOff>
    </xdr:to>
    <xdr:sp macro="" textlink="">
      <xdr:nvSpPr>
        <xdr:cNvPr id="462" name="フローチャート: 判断 461"/>
        <xdr:cNvSpPr/>
      </xdr:nvSpPr>
      <xdr:spPr>
        <a:xfrm>
          <a:off x="9588500" y="1621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21967</xdr:rowOff>
    </xdr:from>
    <xdr:ext cx="534377" cy="259045"/>
    <xdr:sp macro="" textlink="">
      <xdr:nvSpPr>
        <xdr:cNvPr id="463" name="テキスト ボックス 462"/>
        <xdr:cNvSpPr txBox="1"/>
      </xdr:nvSpPr>
      <xdr:spPr>
        <a:xfrm>
          <a:off x="9372111" y="1630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27882</xdr:rowOff>
    </xdr:from>
    <xdr:to>
      <xdr:col>45</xdr:col>
      <xdr:colOff>177800</xdr:colOff>
      <xdr:row>95</xdr:row>
      <xdr:rowOff>142542</xdr:rowOff>
    </xdr:to>
    <xdr:cxnSp macro="">
      <xdr:nvCxnSpPr>
        <xdr:cNvPr id="464" name="直線コネクタ 463"/>
        <xdr:cNvCxnSpPr/>
      </xdr:nvCxnSpPr>
      <xdr:spPr>
        <a:xfrm flipV="1">
          <a:off x="7861300" y="16315632"/>
          <a:ext cx="889000" cy="11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168486</xdr:rowOff>
    </xdr:from>
    <xdr:to>
      <xdr:col>46</xdr:col>
      <xdr:colOff>38100</xdr:colOff>
      <xdr:row>94</xdr:row>
      <xdr:rowOff>98636</xdr:rowOff>
    </xdr:to>
    <xdr:sp macro="" textlink="">
      <xdr:nvSpPr>
        <xdr:cNvPr id="465" name="フローチャート: 判断 464"/>
        <xdr:cNvSpPr/>
      </xdr:nvSpPr>
      <xdr:spPr>
        <a:xfrm>
          <a:off x="8699500" y="1611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115163</xdr:rowOff>
    </xdr:from>
    <xdr:ext cx="534377" cy="259045"/>
    <xdr:sp macro="" textlink="">
      <xdr:nvSpPr>
        <xdr:cNvPr id="466" name="テキスト ボックス 465"/>
        <xdr:cNvSpPr txBox="1"/>
      </xdr:nvSpPr>
      <xdr:spPr>
        <a:xfrm>
          <a:off x="8483111" y="1588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142542</xdr:rowOff>
    </xdr:from>
    <xdr:to>
      <xdr:col>41</xdr:col>
      <xdr:colOff>50800</xdr:colOff>
      <xdr:row>96</xdr:row>
      <xdr:rowOff>26217</xdr:rowOff>
    </xdr:to>
    <xdr:cxnSp macro="">
      <xdr:nvCxnSpPr>
        <xdr:cNvPr id="467" name="直線コネクタ 466"/>
        <xdr:cNvCxnSpPr/>
      </xdr:nvCxnSpPr>
      <xdr:spPr>
        <a:xfrm flipV="1">
          <a:off x="6972300" y="16430292"/>
          <a:ext cx="889000" cy="5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136319</xdr:rowOff>
    </xdr:from>
    <xdr:to>
      <xdr:col>41</xdr:col>
      <xdr:colOff>101600</xdr:colOff>
      <xdr:row>94</xdr:row>
      <xdr:rowOff>66469</xdr:rowOff>
    </xdr:to>
    <xdr:sp macro="" textlink="">
      <xdr:nvSpPr>
        <xdr:cNvPr id="468" name="フローチャート: 判断 467"/>
        <xdr:cNvSpPr/>
      </xdr:nvSpPr>
      <xdr:spPr>
        <a:xfrm>
          <a:off x="7810500" y="1608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82996</xdr:rowOff>
    </xdr:from>
    <xdr:ext cx="534377" cy="259045"/>
    <xdr:sp macro="" textlink="">
      <xdr:nvSpPr>
        <xdr:cNvPr id="469" name="テキスト ボックス 468"/>
        <xdr:cNvSpPr txBox="1"/>
      </xdr:nvSpPr>
      <xdr:spPr>
        <a:xfrm>
          <a:off x="7594111" y="1585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47262</xdr:rowOff>
    </xdr:from>
    <xdr:to>
      <xdr:col>36</xdr:col>
      <xdr:colOff>165100</xdr:colOff>
      <xdr:row>94</xdr:row>
      <xdr:rowOff>148862</xdr:rowOff>
    </xdr:to>
    <xdr:sp macro="" textlink="">
      <xdr:nvSpPr>
        <xdr:cNvPr id="470" name="フローチャート: 判断 469"/>
        <xdr:cNvSpPr/>
      </xdr:nvSpPr>
      <xdr:spPr>
        <a:xfrm>
          <a:off x="6921500" y="16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165389</xdr:rowOff>
    </xdr:from>
    <xdr:ext cx="534377" cy="259045"/>
    <xdr:sp macro="" textlink="">
      <xdr:nvSpPr>
        <xdr:cNvPr id="471" name="テキスト ボックス 470"/>
        <xdr:cNvSpPr txBox="1"/>
      </xdr:nvSpPr>
      <xdr:spPr>
        <a:xfrm>
          <a:off x="6705111" y="1593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112706</xdr:rowOff>
    </xdr:from>
    <xdr:to>
      <xdr:col>55</xdr:col>
      <xdr:colOff>50800</xdr:colOff>
      <xdr:row>93</xdr:row>
      <xdr:rowOff>42856</xdr:rowOff>
    </xdr:to>
    <xdr:sp macro="" textlink="">
      <xdr:nvSpPr>
        <xdr:cNvPr id="477" name="楕円 476"/>
        <xdr:cNvSpPr/>
      </xdr:nvSpPr>
      <xdr:spPr>
        <a:xfrm>
          <a:off x="10426700" y="1588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135583</xdr:rowOff>
    </xdr:from>
    <xdr:ext cx="534377" cy="259045"/>
    <xdr:sp macro="" textlink="">
      <xdr:nvSpPr>
        <xdr:cNvPr id="478" name="土木費該当値テキスト"/>
        <xdr:cNvSpPr txBox="1"/>
      </xdr:nvSpPr>
      <xdr:spPr>
        <a:xfrm>
          <a:off x="10528300" y="157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57190</xdr:rowOff>
    </xdr:from>
    <xdr:to>
      <xdr:col>50</xdr:col>
      <xdr:colOff>165100</xdr:colOff>
      <xdr:row>92</xdr:row>
      <xdr:rowOff>158790</xdr:rowOff>
    </xdr:to>
    <xdr:sp macro="" textlink="">
      <xdr:nvSpPr>
        <xdr:cNvPr id="479" name="楕円 478"/>
        <xdr:cNvSpPr/>
      </xdr:nvSpPr>
      <xdr:spPr>
        <a:xfrm>
          <a:off x="9588500" y="1583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3867</xdr:rowOff>
    </xdr:from>
    <xdr:ext cx="534377" cy="259045"/>
    <xdr:sp macro="" textlink="">
      <xdr:nvSpPr>
        <xdr:cNvPr id="480" name="テキスト ボックス 479"/>
        <xdr:cNvSpPr txBox="1"/>
      </xdr:nvSpPr>
      <xdr:spPr>
        <a:xfrm>
          <a:off x="9372111" y="1560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148532</xdr:rowOff>
    </xdr:from>
    <xdr:to>
      <xdr:col>46</xdr:col>
      <xdr:colOff>38100</xdr:colOff>
      <xdr:row>95</xdr:row>
      <xdr:rowOff>78682</xdr:rowOff>
    </xdr:to>
    <xdr:sp macro="" textlink="">
      <xdr:nvSpPr>
        <xdr:cNvPr id="481" name="楕円 480"/>
        <xdr:cNvSpPr/>
      </xdr:nvSpPr>
      <xdr:spPr>
        <a:xfrm>
          <a:off x="8699500" y="1626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69809</xdr:rowOff>
    </xdr:from>
    <xdr:ext cx="534377" cy="259045"/>
    <xdr:sp macro="" textlink="">
      <xdr:nvSpPr>
        <xdr:cNvPr id="482" name="テキスト ボックス 481"/>
        <xdr:cNvSpPr txBox="1"/>
      </xdr:nvSpPr>
      <xdr:spPr>
        <a:xfrm>
          <a:off x="8483111" y="1635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91742</xdr:rowOff>
    </xdr:from>
    <xdr:to>
      <xdr:col>41</xdr:col>
      <xdr:colOff>101600</xdr:colOff>
      <xdr:row>96</xdr:row>
      <xdr:rowOff>21892</xdr:rowOff>
    </xdr:to>
    <xdr:sp macro="" textlink="">
      <xdr:nvSpPr>
        <xdr:cNvPr id="483" name="楕円 482"/>
        <xdr:cNvSpPr/>
      </xdr:nvSpPr>
      <xdr:spPr>
        <a:xfrm>
          <a:off x="7810500" y="1637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13019</xdr:rowOff>
    </xdr:from>
    <xdr:ext cx="534377" cy="259045"/>
    <xdr:sp macro="" textlink="">
      <xdr:nvSpPr>
        <xdr:cNvPr id="484" name="テキスト ボックス 483"/>
        <xdr:cNvSpPr txBox="1"/>
      </xdr:nvSpPr>
      <xdr:spPr>
        <a:xfrm>
          <a:off x="7594111" y="1647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146867</xdr:rowOff>
    </xdr:from>
    <xdr:to>
      <xdr:col>36</xdr:col>
      <xdr:colOff>165100</xdr:colOff>
      <xdr:row>96</xdr:row>
      <xdr:rowOff>77017</xdr:rowOff>
    </xdr:to>
    <xdr:sp macro="" textlink="">
      <xdr:nvSpPr>
        <xdr:cNvPr id="485" name="楕円 484"/>
        <xdr:cNvSpPr/>
      </xdr:nvSpPr>
      <xdr:spPr>
        <a:xfrm>
          <a:off x="6921500" y="164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68144</xdr:rowOff>
    </xdr:from>
    <xdr:ext cx="534377" cy="259045"/>
    <xdr:sp macro="" textlink="">
      <xdr:nvSpPr>
        <xdr:cNvPr id="486" name="テキスト ボックス 485"/>
        <xdr:cNvSpPr txBox="1"/>
      </xdr:nvSpPr>
      <xdr:spPr>
        <a:xfrm>
          <a:off x="6705111" y="1652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7" name="テキスト ボックス 49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9" name="テキスト ボックス 498"/>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168529</xdr:rowOff>
    </xdr:from>
    <xdr:to>
      <xdr:col>85</xdr:col>
      <xdr:colOff>126364</xdr:colOff>
      <xdr:row>39</xdr:row>
      <xdr:rowOff>14986</xdr:rowOff>
    </xdr:to>
    <xdr:cxnSp macro="">
      <xdr:nvCxnSpPr>
        <xdr:cNvPr id="511" name="直線コネクタ 510"/>
        <xdr:cNvCxnSpPr/>
      </xdr:nvCxnSpPr>
      <xdr:spPr>
        <a:xfrm flipV="1">
          <a:off x="16317595" y="5312029"/>
          <a:ext cx="1269" cy="138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18813</xdr:rowOff>
    </xdr:from>
    <xdr:ext cx="469744" cy="259045"/>
    <xdr:sp macro="" textlink="">
      <xdr:nvSpPr>
        <xdr:cNvPr id="512" name="消防費最小値テキスト"/>
        <xdr:cNvSpPr txBox="1"/>
      </xdr:nvSpPr>
      <xdr:spPr>
        <a:xfrm>
          <a:off x="16370300" y="670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14986</xdr:rowOff>
    </xdr:from>
    <xdr:to>
      <xdr:col>86</xdr:col>
      <xdr:colOff>25400</xdr:colOff>
      <xdr:row>39</xdr:row>
      <xdr:rowOff>14986</xdr:rowOff>
    </xdr:to>
    <xdr:cxnSp macro="">
      <xdr:nvCxnSpPr>
        <xdr:cNvPr id="513" name="直線コネクタ 512"/>
        <xdr:cNvCxnSpPr/>
      </xdr:nvCxnSpPr>
      <xdr:spPr>
        <a:xfrm>
          <a:off x="16230600" y="670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115206</xdr:rowOff>
    </xdr:from>
    <xdr:ext cx="534377" cy="259045"/>
    <xdr:sp macro="" textlink="">
      <xdr:nvSpPr>
        <xdr:cNvPr id="514" name="消防費最大値テキスト"/>
        <xdr:cNvSpPr txBox="1"/>
      </xdr:nvSpPr>
      <xdr:spPr>
        <a:xfrm>
          <a:off x="16370300" y="508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168529</xdr:rowOff>
    </xdr:from>
    <xdr:to>
      <xdr:col>86</xdr:col>
      <xdr:colOff>25400</xdr:colOff>
      <xdr:row>30</xdr:row>
      <xdr:rowOff>168529</xdr:rowOff>
    </xdr:to>
    <xdr:cxnSp macro="">
      <xdr:nvCxnSpPr>
        <xdr:cNvPr id="515" name="直線コネクタ 514"/>
        <xdr:cNvCxnSpPr/>
      </xdr:nvCxnSpPr>
      <xdr:spPr>
        <a:xfrm>
          <a:off x="16230600" y="5312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49911</xdr:rowOff>
    </xdr:from>
    <xdr:to>
      <xdr:col>85</xdr:col>
      <xdr:colOff>127000</xdr:colOff>
      <xdr:row>37</xdr:row>
      <xdr:rowOff>93218</xdr:rowOff>
    </xdr:to>
    <xdr:cxnSp macro="">
      <xdr:nvCxnSpPr>
        <xdr:cNvPr id="516" name="直線コネクタ 515"/>
        <xdr:cNvCxnSpPr/>
      </xdr:nvCxnSpPr>
      <xdr:spPr>
        <a:xfrm flipV="1">
          <a:off x="15481300" y="6393561"/>
          <a:ext cx="838200" cy="4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45229</xdr:rowOff>
    </xdr:from>
    <xdr:ext cx="534377" cy="259045"/>
    <xdr:sp macro="" textlink="">
      <xdr:nvSpPr>
        <xdr:cNvPr id="517" name="消防費平均値テキスト"/>
        <xdr:cNvSpPr txBox="1"/>
      </xdr:nvSpPr>
      <xdr:spPr>
        <a:xfrm>
          <a:off x="16370300" y="6045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22352</xdr:rowOff>
    </xdr:from>
    <xdr:to>
      <xdr:col>85</xdr:col>
      <xdr:colOff>177800</xdr:colOff>
      <xdr:row>36</xdr:row>
      <xdr:rowOff>123952</xdr:rowOff>
    </xdr:to>
    <xdr:sp macro="" textlink="">
      <xdr:nvSpPr>
        <xdr:cNvPr id="518" name="フローチャート: 判断 517"/>
        <xdr:cNvSpPr/>
      </xdr:nvSpPr>
      <xdr:spPr>
        <a:xfrm>
          <a:off x="16268700" y="619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12573</xdr:rowOff>
    </xdr:from>
    <xdr:to>
      <xdr:col>81</xdr:col>
      <xdr:colOff>50800</xdr:colOff>
      <xdr:row>37</xdr:row>
      <xdr:rowOff>93218</xdr:rowOff>
    </xdr:to>
    <xdr:cxnSp macro="">
      <xdr:nvCxnSpPr>
        <xdr:cNvPr id="519" name="直線コネクタ 518"/>
        <xdr:cNvCxnSpPr/>
      </xdr:nvCxnSpPr>
      <xdr:spPr>
        <a:xfrm>
          <a:off x="14592300" y="6356223"/>
          <a:ext cx="889000" cy="8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127762</xdr:rowOff>
    </xdr:from>
    <xdr:to>
      <xdr:col>81</xdr:col>
      <xdr:colOff>101600</xdr:colOff>
      <xdr:row>36</xdr:row>
      <xdr:rowOff>57912</xdr:rowOff>
    </xdr:to>
    <xdr:sp macro="" textlink="">
      <xdr:nvSpPr>
        <xdr:cNvPr id="520" name="フローチャート: 判断 519"/>
        <xdr:cNvSpPr/>
      </xdr:nvSpPr>
      <xdr:spPr>
        <a:xfrm>
          <a:off x="15430500" y="612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74439</xdr:rowOff>
    </xdr:from>
    <xdr:ext cx="534377" cy="259045"/>
    <xdr:sp macro="" textlink="">
      <xdr:nvSpPr>
        <xdr:cNvPr id="521" name="テキスト ボックス 520"/>
        <xdr:cNvSpPr txBox="1"/>
      </xdr:nvSpPr>
      <xdr:spPr>
        <a:xfrm>
          <a:off x="15214111" y="590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12573</xdr:rowOff>
    </xdr:from>
    <xdr:to>
      <xdr:col>76</xdr:col>
      <xdr:colOff>114300</xdr:colOff>
      <xdr:row>37</xdr:row>
      <xdr:rowOff>59690</xdr:rowOff>
    </xdr:to>
    <xdr:cxnSp macro="">
      <xdr:nvCxnSpPr>
        <xdr:cNvPr id="522" name="直線コネクタ 521"/>
        <xdr:cNvCxnSpPr/>
      </xdr:nvCxnSpPr>
      <xdr:spPr>
        <a:xfrm flipV="1">
          <a:off x="13703300" y="6356223"/>
          <a:ext cx="889000" cy="4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15367</xdr:rowOff>
    </xdr:from>
    <xdr:to>
      <xdr:col>76</xdr:col>
      <xdr:colOff>165100</xdr:colOff>
      <xdr:row>35</xdr:row>
      <xdr:rowOff>116967</xdr:rowOff>
    </xdr:to>
    <xdr:sp macro="" textlink="">
      <xdr:nvSpPr>
        <xdr:cNvPr id="523" name="フローチャート: 判断 522"/>
        <xdr:cNvSpPr/>
      </xdr:nvSpPr>
      <xdr:spPr>
        <a:xfrm>
          <a:off x="14541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133494</xdr:rowOff>
    </xdr:from>
    <xdr:ext cx="534377" cy="259045"/>
    <xdr:sp macro="" textlink="">
      <xdr:nvSpPr>
        <xdr:cNvPr id="524" name="テキスト ボックス 523"/>
        <xdr:cNvSpPr txBox="1"/>
      </xdr:nvSpPr>
      <xdr:spPr>
        <a:xfrm>
          <a:off x="14325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59690</xdr:rowOff>
    </xdr:from>
    <xdr:to>
      <xdr:col>71</xdr:col>
      <xdr:colOff>177800</xdr:colOff>
      <xdr:row>37</xdr:row>
      <xdr:rowOff>83312</xdr:rowOff>
    </xdr:to>
    <xdr:cxnSp macro="">
      <xdr:nvCxnSpPr>
        <xdr:cNvPr id="525" name="直線コネクタ 524"/>
        <xdr:cNvCxnSpPr/>
      </xdr:nvCxnSpPr>
      <xdr:spPr>
        <a:xfrm flipV="1">
          <a:off x="12814300" y="6403340"/>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83693</xdr:rowOff>
    </xdr:from>
    <xdr:to>
      <xdr:col>72</xdr:col>
      <xdr:colOff>38100</xdr:colOff>
      <xdr:row>36</xdr:row>
      <xdr:rowOff>13843</xdr:rowOff>
    </xdr:to>
    <xdr:sp macro="" textlink="">
      <xdr:nvSpPr>
        <xdr:cNvPr id="526" name="フローチャート: 判断 525"/>
        <xdr:cNvSpPr/>
      </xdr:nvSpPr>
      <xdr:spPr>
        <a:xfrm>
          <a:off x="13652500" y="60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30370</xdr:rowOff>
    </xdr:from>
    <xdr:ext cx="534377" cy="259045"/>
    <xdr:sp macro="" textlink="">
      <xdr:nvSpPr>
        <xdr:cNvPr id="527" name="テキスト ボックス 526"/>
        <xdr:cNvSpPr txBox="1"/>
      </xdr:nvSpPr>
      <xdr:spPr>
        <a:xfrm>
          <a:off x="13436111" y="585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95885</xdr:rowOff>
    </xdr:from>
    <xdr:to>
      <xdr:col>67</xdr:col>
      <xdr:colOff>101600</xdr:colOff>
      <xdr:row>36</xdr:row>
      <xdr:rowOff>26035</xdr:rowOff>
    </xdr:to>
    <xdr:sp macro="" textlink="">
      <xdr:nvSpPr>
        <xdr:cNvPr id="528" name="フローチャート: 判断 527"/>
        <xdr:cNvSpPr/>
      </xdr:nvSpPr>
      <xdr:spPr>
        <a:xfrm>
          <a:off x="12763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42562</xdr:rowOff>
    </xdr:from>
    <xdr:ext cx="534377" cy="259045"/>
    <xdr:sp macro="" textlink="">
      <xdr:nvSpPr>
        <xdr:cNvPr id="529" name="テキスト ボックス 528"/>
        <xdr:cNvSpPr txBox="1"/>
      </xdr:nvSpPr>
      <xdr:spPr>
        <a:xfrm>
          <a:off x="12547111" y="58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170561</xdr:rowOff>
    </xdr:from>
    <xdr:to>
      <xdr:col>85</xdr:col>
      <xdr:colOff>177800</xdr:colOff>
      <xdr:row>37</xdr:row>
      <xdr:rowOff>100711</xdr:rowOff>
    </xdr:to>
    <xdr:sp macro="" textlink="">
      <xdr:nvSpPr>
        <xdr:cNvPr id="535" name="楕円 534"/>
        <xdr:cNvSpPr/>
      </xdr:nvSpPr>
      <xdr:spPr>
        <a:xfrm>
          <a:off x="16268700" y="634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148988</xdr:rowOff>
    </xdr:from>
    <xdr:ext cx="534377" cy="259045"/>
    <xdr:sp macro="" textlink="">
      <xdr:nvSpPr>
        <xdr:cNvPr id="536" name="消防費該当値テキスト"/>
        <xdr:cNvSpPr txBox="1"/>
      </xdr:nvSpPr>
      <xdr:spPr>
        <a:xfrm>
          <a:off x="16370300" y="632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42418</xdr:rowOff>
    </xdr:from>
    <xdr:to>
      <xdr:col>81</xdr:col>
      <xdr:colOff>101600</xdr:colOff>
      <xdr:row>37</xdr:row>
      <xdr:rowOff>144018</xdr:rowOff>
    </xdr:to>
    <xdr:sp macro="" textlink="">
      <xdr:nvSpPr>
        <xdr:cNvPr id="537" name="楕円 536"/>
        <xdr:cNvSpPr/>
      </xdr:nvSpPr>
      <xdr:spPr>
        <a:xfrm>
          <a:off x="15430500" y="638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135145</xdr:rowOff>
    </xdr:from>
    <xdr:ext cx="534377" cy="259045"/>
    <xdr:sp macro="" textlink="">
      <xdr:nvSpPr>
        <xdr:cNvPr id="538" name="テキスト ボックス 537"/>
        <xdr:cNvSpPr txBox="1"/>
      </xdr:nvSpPr>
      <xdr:spPr>
        <a:xfrm>
          <a:off x="15214111" y="647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133223</xdr:rowOff>
    </xdr:from>
    <xdr:to>
      <xdr:col>76</xdr:col>
      <xdr:colOff>165100</xdr:colOff>
      <xdr:row>37</xdr:row>
      <xdr:rowOff>63373</xdr:rowOff>
    </xdr:to>
    <xdr:sp macro="" textlink="">
      <xdr:nvSpPr>
        <xdr:cNvPr id="539" name="楕円 538"/>
        <xdr:cNvSpPr/>
      </xdr:nvSpPr>
      <xdr:spPr>
        <a:xfrm>
          <a:off x="14541500" y="630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54500</xdr:rowOff>
    </xdr:from>
    <xdr:ext cx="534377" cy="259045"/>
    <xdr:sp macro="" textlink="">
      <xdr:nvSpPr>
        <xdr:cNvPr id="540" name="テキスト ボックス 539"/>
        <xdr:cNvSpPr txBox="1"/>
      </xdr:nvSpPr>
      <xdr:spPr>
        <a:xfrm>
          <a:off x="14325111" y="639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8890</xdr:rowOff>
    </xdr:from>
    <xdr:to>
      <xdr:col>72</xdr:col>
      <xdr:colOff>38100</xdr:colOff>
      <xdr:row>37</xdr:row>
      <xdr:rowOff>110490</xdr:rowOff>
    </xdr:to>
    <xdr:sp macro="" textlink="">
      <xdr:nvSpPr>
        <xdr:cNvPr id="541" name="楕円 540"/>
        <xdr:cNvSpPr/>
      </xdr:nvSpPr>
      <xdr:spPr>
        <a:xfrm>
          <a:off x="13652500" y="63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101617</xdr:rowOff>
    </xdr:from>
    <xdr:ext cx="534377" cy="259045"/>
    <xdr:sp macro="" textlink="">
      <xdr:nvSpPr>
        <xdr:cNvPr id="542" name="テキスト ボックス 541"/>
        <xdr:cNvSpPr txBox="1"/>
      </xdr:nvSpPr>
      <xdr:spPr>
        <a:xfrm>
          <a:off x="13436111" y="64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32512</xdr:rowOff>
    </xdr:from>
    <xdr:to>
      <xdr:col>67</xdr:col>
      <xdr:colOff>101600</xdr:colOff>
      <xdr:row>37</xdr:row>
      <xdr:rowOff>134112</xdr:rowOff>
    </xdr:to>
    <xdr:sp macro="" textlink="">
      <xdr:nvSpPr>
        <xdr:cNvPr id="543" name="楕円 542"/>
        <xdr:cNvSpPr/>
      </xdr:nvSpPr>
      <xdr:spPr>
        <a:xfrm>
          <a:off x="12763500" y="637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125239</xdr:rowOff>
    </xdr:from>
    <xdr:ext cx="534377" cy="259045"/>
    <xdr:sp macro="" textlink="">
      <xdr:nvSpPr>
        <xdr:cNvPr id="544" name="テキスト ボックス 543"/>
        <xdr:cNvSpPr txBox="1"/>
      </xdr:nvSpPr>
      <xdr:spPr>
        <a:xfrm>
          <a:off x="12547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143764</xdr:rowOff>
    </xdr:from>
    <xdr:to>
      <xdr:col>85</xdr:col>
      <xdr:colOff>126364</xdr:colOff>
      <xdr:row>59</xdr:row>
      <xdr:rowOff>112649</xdr:rowOff>
    </xdr:to>
    <xdr:cxnSp macro="">
      <xdr:nvCxnSpPr>
        <xdr:cNvPr id="569" name="直線コネクタ 568"/>
        <xdr:cNvCxnSpPr/>
      </xdr:nvCxnSpPr>
      <xdr:spPr>
        <a:xfrm flipV="1">
          <a:off x="16317595" y="8887714"/>
          <a:ext cx="1269" cy="13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116476</xdr:rowOff>
    </xdr:from>
    <xdr:ext cx="534377" cy="259045"/>
    <xdr:sp macro="" textlink="">
      <xdr:nvSpPr>
        <xdr:cNvPr id="570" name="教育費最小値テキスト"/>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112649</xdr:rowOff>
    </xdr:from>
    <xdr:to>
      <xdr:col>86</xdr:col>
      <xdr:colOff>25400</xdr:colOff>
      <xdr:row>59</xdr:row>
      <xdr:rowOff>112649</xdr:rowOff>
    </xdr:to>
    <xdr:cxnSp macro="">
      <xdr:nvCxnSpPr>
        <xdr:cNvPr id="571" name="直線コネクタ 570"/>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90441</xdr:rowOff>
    </xdr:from>
    <xdr:ext cx="599010" cy="259045"/>
    <xdr:sp macro="" textlink="">
      <xdr:nvSpPr>
        <xdr:cNvPr id="572" name="教育費最大値テキスト"/>
        <xdr:cNvSpPr txBox="1"/>
      </xdr:nvSpPr>
      <xdr:spPr>
        <a:xfrm>
          <a:off x="16370300" y="866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130,180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143764</xdr:rowOff>
    </xdr:from>
    <xdr:to>
      <xdr:col>86</xdr:col>
      <xdr:colOff>25400</xdr:colOff>
      <xdr:row>51</xdr:row>
      <xdr:rowOff>143764</xdr:rowOff>
    </xdr:to>
    <xdr:cxnSp macro="">
      <xdr:nvCxnSpPr>
        <xdr:cNvPr id="573" name="直線コネクタ 572"/>
        <xdr:cNvCxnSpPr/>
      </xdr:nvCxnSpPr>
      <xdr:spPr>
        <a:xfrm>
          <a:off x="16230600" y="888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86792</xdr:rowOff>
    </xdr:from>
    <xdr:to>
      <xdr:col>85</xdr:col>
      <xdr:colOff>127000</xdr:colOff>
      <xdr:row>58</xdr:row>
      <xdr:rowOff>126936</xdr:rowOff>
    </xdr:to>
    <xdr:cxnSp macro="">
      <xdr:nvCxnSpPr>
        <xdr:cNvPr id="574" name="直線コネクタ 573"/>
        <xdr:cNvCxnSpPr/>
      </xdr:nvCxnSpPr>
      <xdr:spPr>
        <a:xfrm>
          <a:off x="15481300" y="10030892"/>
          <a:ext cx="838200" cy="4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130941</xdr:rowOff>
    </xdr:from>
    <xdr:ext cx="534377" cy="259045"/>
    <xdr:sp macro="" textlink="">
      <xdr:nvSpPr>
        <xdr:cNvPr id="575" name="教育費平均値テキスト"/>
        <xdr:cNvSpPr txBox="1"/>
      </xdr:nvSpPr>
      <xdr:spPr>
        <a:xfrm>
          <a:off x="16370300" y="9732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108064</xdr:rowOff>
    </xdr:from>
    <xdr:to>
      <xdr:col>85</xdr:col>
      <xdr:colOff>177800</xdr:colOff>
      <xdr:row>58</xdr:row>
      <xdr:rowOff>38214</xdr:rowOff>
    </xdr:to>
    <xdr:sp macro="" textlink="">
      <xdr:nvSpPr>
        <xdr:cNvPr id="576" name="フローチャート: 判断 575"/>
        <xdr:cNvSpPr/>
      </xdr:nvSpPr>
      <xdr:spPr>
        <a:xfrm>
          <a:off x="16268700" y="988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86792</xdr:rowOff>
    </xdr:from>
    <xdr:to>
      <xdr:col>81</xdr:col>
      <xdr:colOff>50800</xdr:colOff>
      <xdr:row>58</xdr:row>
      <xdr:rowOff>143193</xdr:rowOff>
    </xdr:to>
    <xdr:cxnSp macro="">
      <xdr:nvCxnSpPr>
        <xdr:cNvPr id="577" name="直線コネクタ 576"/>
        <xdr:cNvCxnSpPr/>
      </xdr:nvCxnSpPr>
      <xdr:spPr>
        <a:xfrm flipV="1">
          <a:off x="14592300" y="10030892"/>
          <a:ext cx="889000" cy="5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113144</xdr:rowOff>
    </xdr:from>
    <xdr:to>
      <xdr:col>81</xdr:col>
      <xdr:colOff>101600</xdr:colOff>
      <xdr:row>58</xdr:row>
      <xdr:rowOff>43294</xdr:rowOff>
    </xdr:to>
    <xdr:sp macro="" textlink="">
      <xdr:nvSpPr>
        <xdr:cNvPr id="578" name="フローチャート: 判断 577"/>
        <xdr:cNvSpPr/>
      </xdr:nvSpPr>
      <xdr:spPr>
        <a:xfrm>
          <a:off x="15430500" y="98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59821</xdr:rowOff>
    </xdr:from>
    <xdr:ext cx="534377" cy="259045"/>
    <xdr:sp macro="" textlink="">
      <xdr:nvSpPr>
        <xdr:cNvPr id="579" name="テキスト ボックス 578"/>
        <xdr:cNvSpPr txBox="1"/>
      </xdr:nvSpPr>
      <xdr:spPr>
        <a:xfrm>
          <a:off x="15214111" y="96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143193</xdr:rowOff>
    </xdr:from>
    <xdr:to>
      <xdr:col>76</xdr:col>
      <xdr:colOff>114300</xdr:colOff>
      <xdr:row>59</xdr:row>
      <xdr:rowOff>521</xdr:rowOff>
    </xdr:to>
    <xdr:cxnSp macro="">
      <xdr:nvCxnSpPr>
        <xdr:cNvPr id="580" name="直線コネクタ 579"/>
        <xdr:cNvCxnSpPr/>
      </xdr:nvCxnSpPr>
      <xdr:spPr>
        <a:xfrm flipV="1">
          <a:off x="13703300" y="10087293"/>
          <a:ext cx="889000" cy="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151397</xdr:rowOff>
    </xdr:from>
    <xdr:to>
      <xdr:col>76</xdr:col>
      <xdr:colOff>165100</xdr:colOff>
      <xdr:row>58</xdr:row>
      <xdr:rowOff>81547</xdr:rowOff>
    </xdr:to>
    <xdr:sp macro="" textlink="">
      <xdr:nvSpPr>
        <xdr:cNvPr id="581" name="フローチャート: 判断 580"/>
        <xdr:cNvSpPr/>
      </xdr:nvSpPr>
      <xdr:spPr>
        <a:xfrm>
          <a:off x="14541500" y="992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98074</xdr:rowOff>
    </xdr:from>
    <xdr:ext cx="534377" cy="259045"/>
    <xdr:sp macro="" textlink="">
      <xdr:nvSpPr>
        <xdr:cNvPr id="582" name="テキスト ボックス 581"/>
        <xdr:cNvSpPr txBox="1"/>
      </xdr:nvSpPr>
      <xdr:spPr>
        <a:xfrm>
          <a:off x="14325111" y="969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521</xdr:rowOff>
    </xdr:from>
    <xdr:to>
      <xdr:col>71</xdr:col>
      <xdr:colOff>177800</xdr:colOff>
      <xdr:row>59</xdr:row>
      <xdr:rowOff>40501</xdr:rowOff>
    </xdr:to>
    <xdr:cxnSp macro="">
      <xdr:nvCxnSpPr>
        <xdr:cNvPr id="583" name="直線コネクタ 582"/>
        <xdr:cNvCxnSpPr/>
      </xdr:nvCxnSpPr>
      <xdr:spPr>
        <a:xfrm flipV="1">
          <a:off x="12814300" y="10116071"/>
          <a:ext cx="889000" cy="3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41580</xdr:rowOff>
    </xdr:from>
    <xdr:to>
      <xdr:col>72</xdr:col>
      <xdr:colOff>38100</xdr:colOff>
      <xdr:row>58</xdr:row>
      <xdr:rowOff>143180</xdr:rowOff>
    </xdr:to>
    <xdr:sp macro="" textlink="">
      <xdr:nvSpPr>
        <xdr:cNvPr id="584" name="フローチャート: 判断 583"/>
        <xdr:cNvSpPr/>
      </xdr:nvSpPr>
      <xdr:spPr>
        <a:xfrm>
          <a:off x="13652500" y="998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159707</xdr:rowOff>
    </xdr:from>
    <xdr:ext cx="534377" cy="259045"/>
    <xdr:sp macro="" textlink="">
      <xdr:nvSpPr>
        <xdr:cNvPr id="585" name="テキスト ボックス 584"/>
        <xdr:cNvSpPr txBox="1"/>
      </xdr:nvSpPr>
      <xdr:spPr>
        <a:xfrm>
          <a:off x="13436111" y="976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32791</xdr:rowOff>
    </xdr:from>
    <xdr:to>
      <xdr:col>67</xdr:col>
      <xdr:colOff>101600</xdr:colOff>
      <xdr:row>58</xdr:row>
      <xdr:rowOff>134391</xdr:rowOff>
    </xdr:to>
    <xdr:sp macro="" textlink="">
      <xdr:nvSpPr>
        <xdr:cNvPr id="586" name="フローチャート: 判断 585"/>
        <xdr:cNvSpPr/>
      </xdr:nvSpPr>
      <xdr:spPr>
        <a:xfrm>
          <a:off x="12763500" y="997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150918</xdr:rowOff>
    </xdr:from>
    <xdr:ext cx="534377" cy="259045"/>
    <xdr:sp macro="" textlink="">
      <xdr:nvSpPr>
        <xdr:cNvPr id="587" name="テキスト ボックス 586"/>
        <xdr:cNvSpPr txBox="1"/>
      </xdr:nvSpPr>
      <xdr:spPr>
        <a:xfrm>
          <a:off x="12547111" y="975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76136</xdr:rowOff>
    </xdr:from>
    <xdr:to>
      <xdr:col>85</xdr:col>
      <xdr:colOff>177800</xdr:colOff>
      <xdr:row>59</xdr:row>
      <xdr:rowOff>6286</xdr:rowOff>
    </xdr:to>
    <xdr:sp macro="" textlink="">
      <xdr:nvSpPr>
        <xdr:cNvPr id="593" name="楕円 592"/>
        <xdr:cNvSpPr/>
      </xdr:nvSpPr>
      <xdr:spPr>
        <a:xfrm>
          <a:off x="16268700" y="1002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54563</xdr:rowOff>
    </xdr:from>
    <xdr:ext cx="534377" cy="259045"/>
    <xdr:sp macro="" textlink="">
      <xdr:nvSpPr>
        <xdr:cNvPr id="594" name="教育費該当値テキスト"/>
        <xdr:cNvSpPr txBox="1"/>
      </xdr:nvSpPr>
      <xdr:spPr>
        <a:xfrm>
          <a:off x="16370300" y="999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35992</xdr:rowOff>
    </xdr:from>
    <xdr:to>
      <xdr:col>81</xdr:col>
      <xdr:colOff>101600</xdr:colOff>
      <xdr:row>58</xdr:row>
      <xdr:rowOff>137592</xdr:rowOff>
    </xdr:to>
    <xdr:sp macro="" textlink="">
      <xdr:nvSpPr>
        <xdr:cNvPr id="595" name="楕円 594"/>
        <xdr:cNvSpPr/>
      </xdr:nvSpPr>
      <xdr:spPr>
        <a:xfrm>
          <a:off x="15430500" y="998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128719</xdr:rowOff>
    </xdr:from>
    <xdr:ext cx="534377" cy="259045"/>
    <xdr:sp macro="" textlink="">
      <xdr:nvSpPr>
        <xdr:cNvPr id="596" name="テキスト ボックス 595"/>
        <xdr:cNvSpPr txBox="1"/>
      </xdr:nvSpPr>
      <xdr:spPr>
        <a:xfrm>
          <a:off x="15214111" y="1007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92393</xdr:rowOff>
    </xdr:from>
    <xdr:to>
      <xdr:col>76</xdr:col>
      <xdr:colOff>165100</xdr:colOff>
      <xdr:row>59</xdr:row>
      <xdr:rowOff>22543</xdr:rowOff>
    </xdr:to>
    <xdr:sp macro="" textlink="">
      <xdr:nvSpPr>
        <xdr:cNvPr id="597" name="楕円 596"/>
        <xdr:cNvSpPr/>
      </xdr:nvSpPr>
      <xdr:spPr>
        <a:xfrm>
          <a:off x="14541500" y="1003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13670</xdr:rowOff>
    </xdr:from>
    <xdr:ext cx="534377" cy="259045"/>
    <xdr:sp macro="" textlink="">
      <xdr:nvSpPr>
        <xdr:cNvPr id="598" name="テキスト ボックス 597"/>
        <xdr:cNvSpPr txBox="1"/>
      </xdr:nvSpPr>
      <xdr:spPr>
        <a:xfrm>
          <a:off x="14325111" y="1012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121171</xdr:rowOff>
    </xdr:from>
    <xdr:to>
      <xdr:col>72</xdr:col>
      <xdr:colOff>38100</xdr:colOff>
      <xdr:row>59</xdr:row>
      <xdr:rowOff>51321</xdr:rowOff>
    </xdr:to>
    <xdr:sp macro="" textlink="">
      <xdr:nvSpPr>
        <xdr:cNvPr id="599" name="楕円 598"/>
        <xdr:cNvSpPr/>
      </xdr:nvSpPr>
      <xdr:spPr>
        <a:xfrm>
          <a:off x="13652500" y="1006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42448</xdr:rowOff>
    </xdr:from>
    <xdr:ext cx="534377" cy="259045"/>
    <xdr:sp macro="" textlink="">
      <xdr:nvSpPr>
        <xdr:cNvPr id="600" name="テキスト ボックス 599"/>
        <xdr:cNvSpPr txBox="1"/>
      </xdr:nvSpPr>
      <xdr:spPr>
        <a:xfrm>
          <a:off x="13436111" y="1015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161151</xdr:rowOff>
    </xdr:from>
    <xdr:to>
      <xdr:col>67</xdr:col>
      <xdr:colOff>101600</xdr:colOff>
      <xdr:row>59</xdr:row>
      <xdr:rowOff>91301</xdr:rowOff>
    </xdr:to>
    <xdr:sp macro="" textlink="">
      <xdr:nvSpPr>
        <xdr:cNvPr id="601" name="楕円 600"/>
        <xdr:cNvSpPr/>
      </xdr:nvSpPr>
      <xdr:spPr>
        <a:xfrm>
          <a:off x="12763500" y="1010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82428</xdr:rowOff>
    </xdr:from>
    <xdr:ext cx="534377" cy="259045"/>
    <xdr:sp macro="" textlink="">
      <xdr:nvSpPr>
        <xdr:cNvPr id="602" name="テキスト ボックス 601"/>
        <xdr:cNvSpPr txBox="1"/>
      </xdr:nvSpPr>
      <xdr:spPr>
        <a:xfrm>
          <a:off x="12547111" y="1019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35577</xdr:rowOff>
    </xdr:from>
    <xdr:ext cx="377026" cy="259045"/>
    <xdr:sp macro="" textlink="">
      <xdr:nvSpPr>
        <xdr:cNvPr id="616" name="テキスト ボックス 615"/>
        <xdr:cNvSpPr txBox="1"/>
      </xdr:nvSpPr>
      <xdr:spPr>
        <a:xfrm>
          <a:off x="12068974" y="1306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8" name="テキスト ボックス 617"/>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0" name="テキスト ボックス 619"/>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2" name="テキスト ボックス 621"/>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103124</xdr:rowOff>
    </xdr:from>
    <xdr:to>
      <xdr:col>85</xdr:col>
      <xdr:colOff>126364</xdr:colOff>
      <xdr:row>79</xdr:row>
      <xdr:rowOff>44450</xdr:rowOff>
    </xdr:to>
    <xdr:cxnSp macro="">
      <xdr:nvCxnSpPr>
        <xdr:cNvPr id="626" name="直線コネクタ 625"/>
        <xdr:cNvCxnSpPr/>
      </xdr:nvCxnSpPr>
      <xdr:spPr>
        <a:xfrm flipV="1">
          <a:off x="16317595" y="12104624"/>
          <a:ext cx="1269"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49801</xdr:rowOff>
    </xdr:from>
    <xdr:ext cx="469744" cy="259045"/>
    <xdr:sp macro="" textlink="">
      <xdr:nvSpPr>
        <xdr:cNvPr id="629" name="災害復旧費最大値テキスト"/>
        <xdr:cNvSpPr txBox="1"/>
      </xdr:nvSpPr>
      <xdr:spPr>
        <a:xfrm>
          <a:off x="16370300" y="1187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103124</xdr:rowOff>
    </xdr:from>
    <xdr:to>
      <xdr:col>86</xdr:col>
      <xdr:colOff>25400</xdr:colOff>
      <xdr:row>70</xdr:row>
      <xdr:rowOff>103124</xdr:rowOff>
    </xdr:to>
    <xdr:cxnSp macro="">
      <xdr:nvCxnSpPr>
        <xdr:cNvPr id="630" name="直線コネクタ 629"/>
        <xdr:cNvCxnSpPr/>
      </xdr:nvCxnSpPr>
      <xdr:spPr>
        <a:xfrm>
          <a:off x="16230600" y="1210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91964</xdr:rowOff>
    </xdr:from>
    <xdr:ext cx="378565" cy="259045"/>
    <xdr:sp macro="" textlink="">
      <xdr:nvSpPr>
        <xdr:cNvPr id="632" name="災害復旧費平均値テキスト"/>
        <xdr:cNvSpPr txBox="1"/>
      </xdr:nvSpPr>
      <xdr:spPr>
        <a:xfrm>
          <a:off x="16370300" y="132936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69087</xdr:rowOff>
    </xdr:from>
    <xdr:to>
      <xdr:col>85</xdr:col>
      <xdr:colOff>177800</xdr:colOff>
      <xdr:row>78</xdr:row>
      <xdr:rowOff>170687</xdr:rowOff>
    </xdr:to>
    <xdr:sp macro="" textlink="">
      <xdr:nvSpPr>
        <xdr:cNvPr id="633" name="フローチャート: 判断 632"/>
        <xdr:cNvSpPr/>
      </xdr:nvSpPr>
      <xdr:spPr>
        <a:xfrm>
          <a:off x="16268700" y="1344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127508</xdr:rowOff>
    </xdr:from>
    <xdr:to>
      <xdr:col>81</xdr:col>
      <xdr:colOff>50800</xdr:colOff>
      <xdr:row>79</xdr:row>
      <xdr:rowOff>44450</xdr:rowOff>
    </xdr:to>
    <xdr:cxnSp macro="">
      <xdr:nvCxnSpPr>
        <xdr:cNvPr id="634" name="直線コネクタ 633"/>
        <xdr:cNvCxnSpPr/>
      </xdr:nvCxnSpPr>
      <xdr:spPr>
        <a:xfrm>
          <a:off x="14592300" y="13500608"/>
          <a:ext cx="889000" cy="8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56896</xdr:rowOff>
    </xdr:from>
    <xdr:to>
      <xdr:col>81</xdr:col>
      <xdr:colOff>101600</xdr:colOff>
      <xdr:row>77</xdr:row>
      <xdr:rowOff>158496</xdr:rowOff>
    </xdr:to>
    <xdr:sp macro="" textlink="">
      <xdr:nvSpPr>
        <xdr:cNvPr id="635" name="フローチャート: 判断 634"/>
        <xdr:cNvSpPr/>
      </xdr:nvSpPr>
      <xdr:spPr>
        <a:xfrm>
          <a:off x="15430500" y="132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3573</xdr:rowOff>
    </xdr:from>
    <xdr:ext cx="378565" cy="259045"/>
    <xdr:sp macro="" textlink="">
      <xdr:nvSpPr>
        <xdr:cNvPr id="636" name="テキスト ボックス 635"/>
        <xdr:cNvSpPr txBox="1"/>
      </xdr:nvSpPr>
      <xdr:spPr>
        <a:xfrm>
          <a:off x="15292017" y="13033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127508</xdr:rowOff>
    </xdr:from>
    <xdr:to>
      <xdr:col>76</xdr:col>
      <xdr:colOff>114300</xdr:colOff>
      <xdr:row>79</xdr:row>
      <xdr:rowOff>44450</xdr:rowOff>
    </xdr:to>
    <xdr:cxnSp macro="">
      <xdr:nvCxnSpPr>
        <xdr:cNvPr id="637" name="直線コネクタ 636"/>
        <xdr:cNvCxnSpPr/>
      </xdr:nvCxnSpPr>
      <xdr:spPr>
        <a:xfrm flipV="1">
          <a:off x="13703300" y="13500608"/>
          <a:ext cx="889000" cy="8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66040</xdr:rowOff>
    </xdr:from>
    <xdr:to>
      <xdr:col>76</xdr:col>
      <xdr:colOff>165100</xdr:colOff>
      <xdr:row>73</xdr:row>
      <xdr:rowOff>167640</xdr:rowOff>
    </xdr:to>
    <xdr:sp macro="" textlink="">
      <xdr:nvSpPr>
        <xdr:cNvPr id="638" name="フローチャート: 判断 637"/>
        <xdr:cNvSpPr/>
      </xdr:nvSpPr>
      <xdr:spPr>
        <a:xfrm>
          <a:off x="14541500" y="125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72</xdr:row>
      <xdr:rowOff>12717</xdr:rowOff>
    </xdr:from>
    <xdr:ext cx="469744" cy="259045"/>
    <xdr:sp macro="" textlink="">
      <xdr:nvSpPr>
        <xdr:cNvPr id="639" name="テキスト ボックス 638"/>
        <xdr:cNvSpPr txBox="1"/>
      </xdr:nvSpPr>
      <xdr:spPr>
        <a:xfrm>
          <a:off x="14357428" y="1235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72</xdr:row>
      <xdr:rowOff>120904</xdr:rowOff>
    </xdr:from>
    <xdr:to>
      <xdr:col>72</xdr:col>
      <xdr:colOff>38100</xdr:colOff>
      <xdr:row>73</xdr:row>
      <xdr:rowOff>51054</xdr:rowOff>
    </xdr:to>
    <xdr:sp macro="" textlink="">
      <xdr:nvSpPr>
        <xdr:cNvPr id="641" name="フローチャート: 判断 640"/>
        <xdr:cNvSpPr/>
      </xdr:nvSpPr>
      <xdr:spPr>
        <a:xfrm>
          <a:off x="13652500" y="1246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71</xdr:row>
      <xdr:rowOff>67581</xdr:rowOff>
    </xdr:from>
    <xdr:ext cx="469744" cy="259045"/>
    <xdr:sp macro="" textlink="">
      <xdr:nvSpPr>
        <xdr:cNvPr id="642" name="テキスト ボックス 641"/>
        <xdr:cNvSpPr txBox="1"/>
      </xdr:nvSpPr>
      <xdr:spPr>
        <a:xfrm>
          <a:off x="13468428" y="1224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136906</xdr:rowOff>
    </xdr:from>
    <xdr:to>
      <xdr:col>67</xdr:col>
      <xdr:colOff>101600</xdr:colOff>
      <xdr:row>77</xdr:row>
      <xdr:rowOff>67056</xdr:rowOff>
    </xdr:to>
    <xdr:sp macro="" textlink="">
      <xdr:nvSpPr>
        <xdr:cNvPr id="643" name="フローチャート: 判断 642"/>
        <xdr:cNvSpPr/>
      </xdr:nvSpPr>
      <xdr:spPr>
        <a:xfrm>
          <a:off x="12763500" y="1316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75</xdr:row>
      <xdr:rowOff>83583</xdr:rowOff>
    </xdr:from>
    <xdr:ext cx="378565" cy="259045"/>
    <xdr:sp macro="" textlink="">
      <xdr:nvSpPr>
        <xdr:cNvPr id="644" name="テキスト ボックス 643"/>
        <xdr:cNvSpPr txBox="1"/>
      </xdr:nvSpPr>
      <xdr:spPr>
        <a:xfrm>
          <a:off x="12625017" y="12942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1"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76708</xdr:rowOff>
    </xdr:from>
    <xdr:to>
      <xdr:col>76</xdr:col>
      <xdr:colOff>165100</xdr:colOff>
      <xdr:row>79</xdr:row>
      <xdr:rowOff>6858</xdr:rowOff>
    </xdr:to>
    <xdr:sp macro="" textlink="">
      <xdr:nvSpPr>
        <xdr:cNvPr id="654" name="楕円 653"/>
        <xdr:cNvSpPr/>
      </xdr:nvSpPr>
      <xdr:spPr>
        <a:xfrm>
          <a:off x="14541500" y="1344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169435</xdr:rowOff>
    </xdr:from>
    <xdr:ext cx="378565" cy="259045"/>
    <xdr:sp macro="" textlink="">
      <xdr:nvSpPr>
        <xdr:cNvPr id="655" name="テキスト ボックス 654"/>
        <xdr:cNvSpPr txBox="1"/>
      </xdr:nvSpPr>
      <xdr:spPr>
        <a:xfrm>
          <a:off x="14403017" y="13542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84531</xdr:rowOff>
    </xdr:from>
    <xdr:to>
      <xdr:col>85</xdr:col>
      <xdr:colOff>126364</xdr:colOff>
      <xdr:row>98</xdr:row>
      <xdr:rowOff>17227</xdr:rowOff>
    </xdr:to>
    <xdr:cxnSp macro="">
      <xdr:nvCxnSpPr>
        <xdr:cNvPr id="683" name="直線コネクタ 682"/>
        <xdr:cNvCxnSpPr/>
      </xdr:nvCxnSpPr>
      <xdr:spPr>
        <a:xfrm flipV="1">
          <a:off x="16317595" y="15515031"/>
          <a:ext cx="1269" cy="1304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21054</xdr:rowOff>
    </xdr:from>
    <xdr:ext cx="534377" cy="259045"/>
    <xdr:sp macro="" textlink="">
      <xdr:nvSpPr>
        <xdr:cNvPr id="684" name="公債費最小値テキスト"/>
        <xdr:cNvSpPr txBox="1"/>
      </xdr:nvSpPr>
      <xdr:spPr>
        <a:xfrm>
          <a:off x="16370300" y="1682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17227</xdr:rowOff>
    </xdr:from>
    <xdr:to>
      <xdr:col>86</xdr:col>
      <xdr:colOff>25400</xdr:colOff>
      <xdr:row>98</xdr:row>
      <xdr:rowOff>17227</xdr:rowOff>
    </xdr:to>
    <xdr:cxnSp macro="">
      <xdr:nvCxnSpPr>
        <xdr:cNvPr id="685" name="直線コネクタ 684"/>
        <xdr:cNvCxnSpPr/>
      </xdr:nvCxnSpPr>
      <xdr:spPr>
        <a:xfrm>
          <a:off x="16230600" y="1681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31208</xdr:rowOff>
    </xdr:from>
    <xdr:ext cx="534377" cy="259045"/>
    <xdr:sp macro="" textlink="">
      <xdr:nvSpPr>
        <xdr:cNvPr id="686" name="公債費最大値テキスト"/>
        <xdr:cNvSpPr txBox="1"/>
      </xdr:nvSpPr>
      <xdr:spPr>
        <a:xfrm>
          <a:off x="16370300" y="1529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84531</xdr:rowOff>
    </xdr:from>
    <xdr:to>
      <xdr:col>86</xdr:col>
      <xdr:colOff>25400</xdr:colOff>
      <xdr:row>90</xdr:row>
      <xdr:rowOff>84531</xdr:rowOff>
    </xdr:to>
    <xdr:cxnSp macro="">
      <xdr:nvCxnSpPr>
        <xdr:cNvPr id="687" name="直線コネクタ 686"/>
        <xdr:cNvCxnSpPr/>
      </xdr:nvCxnSpPr>
      <xdr:spPr>
        <a:xfrm>
          <a:off x="16230600" y="1551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132595</xdr:rowOff>
    </xdr:from>
    <xdr:to>
      <xdr:col>85</xdr:col>
      <xdr:colOff>127000</xdr:colOff>
      <xdr:row>96</xdr:row>
      <xdr:rowOff>56071</xdr:rowOff>
    </xdr:to>
    <xdr:cxnSp macro="">
      <xdr:nvCxnSpPr>
        <xdr:cNvPr id="688" name="直線コネクタ 687"/>
        <xdr:cNvCxnSpPr/>
      </xdr:nvCxnSpPr>
      <xdr:spPr>
        <a:xfrm flipV="1">
          <a:off x="15481300" y="16420345"/>
          <a:ext cx="838200" cy="9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143870</xdr:rowOff>
    </xdr:from>
    <xdr:ext cx="534377" cy="259045"/>
    <xdr:sp macro="" textlink="">
      <xdr:nvSpPr>
        <xdr:cNvPr id="689" name="公債費平均値テキスト"/>
        <xdr:cNvSpPr txBox="1"/>
      </xdr:nvSpPr>
      <xdr:spPr>
        <a:xfrm>
          <a:off x="16370300" y="16431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165443</xdr:rowOff>
    </xdr:from>
    <xdr:to>
      <xdr:col>85</xdr:col>
      <xdr:colOff>177800</xdr:colOff>
      <xdr:row>96</xdr:row>
      <xdr:rowOff>95593</xdr:rowOff>
    </xdr:to>
    <xdr:sp macro="" textlink="">
      <xdr:nvSpPr>
        <xdr:cNvPr id="690" name="フローチャート: 判断 689"/>
        <xdr:cNvSpPr/>
      </xdr:nvSpPr>
      <xdr:spPr>
        <a:xfrm>
          <a:off x="162687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55556</xdr:rowOff>
    </xdr:from>
    <xdr:to>
      <xdr:col>81</xdr:col>
      <xdr:colOff>50800</xdr:colOff>
      <xdr:row>96</xdr:row>
      <xdr:rowOff>56071</xdr:rowOff>
    </xdr:to>
    <xdr:cxnSp macro="">
      <xdr:nvCxnSpPr>
        <xdr:cNvPr id="691" name="直線コネクタ 690"/>
        <xdr:cNvCxnSpPr/>
      </xdr:nvCxnSpPr>
      <xdr:spPr>
        <a:xfrm>
          <a:off x="14592300" y="16514756"/>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1194</xdr:rowOff>
    </xdr:from>
    <xdr:to>
      <xdr:col>81</xdr:col>
      <xdr:colOff>101600</xdr:colOff>
      <xdr:row>96</xdr:row>
      <xdr:rowOff>102794</xdr:rowOff>
    </xdr:to>
    <xdr:sp macro="" textlink="">
      <xdr:nvSpPr>
        <xdr:cNvPr id="692" name="フローチャート: 判断 691"/>
        <xdr:cNvSpPr/>
      </xdr:nvSpPr>
      <xdr:spPr>
        <a:xfrm>
          <a:off x="15430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119321</xdr:rowOff>
    </xdr:from>
    <xdr:ext cx="534377" cy="259045"/>
    <xdr:sp macro="" textlink="">
      <xdr:nvSpPr>
        <xdr:cNvPr id="693" name="テキスト ボックス 692"/>
        <xdr:cNvSpPr txBox="1"/>
      </xdr:nvSpPr>
      <xdr:spPr>
        <a:xfrm>
          <a:off x="15214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37821</xdr:rowOff>
    </xdr:from>
    <xdr:to>
      <xdr:col>76</xdr:col>
      <xdr:colOff>114300</xdr:colOff>
      <xdr:row>96</xdr:row>
      <xdr:rowOff>55556</xdr:rowOff>
    </xdr:to>
    <xdr:cxnSp macro="">
      <xdr:nvCxnSpPr>
        <xdr:cNvPr id="694" name="直線コネクタ 693"/>
        <xdr:cNvCxnSpPr/>
      </xdr:nvCxnSpPr>
      <xdr:spPr>
        <a:xfrm>
          <a:off x="13703300" y="16497021"/>
          <a:ext cx="889000" cy="1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74288</xdr:rowOff>
    </xdr:from>
    <xdr:to>
      <xdr:col>76</xdr:col>
      <xdr:colOff>165100</xdr:colOff>
      <xdr:row>96</xdr:row>
      <xdr:rowOff>4438</xdr:rowOff>
    </xdr:to>
    <xdr:sp macro="" textlink="">
      <xdr:nvSpPr>
        <xdr:cNvPr id="695" name="フローチャート: 判断 694"/>
        <xdr:cNvSpPr/>
      </xdr:nvSpPr>
      <xdr:spPr>
        <a:xfrm>
          <a:off x="14541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20965</xdr:rowOff>
    </xdr:from>
    <xdr:ext cx="534377" cy="259045"/>
    <xdr:sp macro="" textlink="">
      <xdr:nvSpPr>
        <xdr:cNvPr id="696" name="テキスト ボックス 695"/>
        <xdr:cNvSpPr txBox="1"/>
      </xdr:nvSpPr>
      <xdr:spPr>
        <a:xfrm>
          <a:off x="14325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37821</xdr:rowOff>
    </xdr:from>
    <xdr:to>
      <xdr:col>71</xdr:col>
      <xdr:colOff>177800</xdr:colOff>
      <xdr:row>96</xdr:row>
      <xdr:rowOff>40639</xdr:rowOff>
    </xdr:to>
    <xdr:cxnSp macro="">
      <xdr:nvCxnSpPr>
        <xdr:cNvPr id="697" name="直線コネクタ 696"/>
        <xdr:cNvCxnSpPr/>
      </xdr:nvCxnSpPr>
      <xdr:spPr>
        <a:xfrm flipV="1">
          <a:off x="12814300" y="16497021"/>
          <a:ext cx="889000" cy="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55296</xdr:rowOff>
    </xdr:from>
    <xdr:to>
      <xdr:col>72</xdr:col>
      <xdr:colOff>38100</xdr:colOff>
      <xdr:row>95</xdr:row>
      <xdr:rowOff>156896</xdr:rowOff>
    </xdr:to>
    <xdr:sp macro="" textlink="">
      <xdr:nvSpPr>
        <xdr:cNvPr id="698" name="フローチャート: 判断 697"/>
        <xdr:cNvSpPr/>
      </xdr:nvSpPr>
      <xdr:spPr>
        <a:xfrm>
          <a:off x="13652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1973</xdr:rowOff>
    </xdr:from>
    <xdr:ext cx="534377" cy="259045"/>
    <xdr:sp macro="" textlink="">
      <xdr:nvSpPr>
        <xdr:cNvPr id="699" name="テキスト ボックス 698"/>
        <xdr:cNvSpPr txBox="1"/>
      </xdr:nvSpPr>
      <xdr:spPr>
        <a:xfrm>
          <a:off x="13436111" y="16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41370</xdr:rowOff>
    </xdr:from>
    <xdr:to>
      <xdr:col>67</xdr:col>
      <xdr:colOff>101600</xdr:colOff>
      <xdr:row>95</xdr:row>
      <xdr:rowOff>142970</xdr:rowOff>
    </xdr:to>
    <xdr:sp macro="" textlink="">
      <xdr:nvSpPr>
        <xdr:cNvPr id="700" name="フローチャート: 判断 699"/>
        <xdr:cNvSpPr/>
      </xdr:nvSpPr>
      <xdr:spPr>
        <a:xfrm>
          <a:off x="12763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159497</xdr:rowOff>
    </xdr:from>
    <xdr:ext cx="534377" cy="259045"/>
    <xdr:sp macro="" textlink="">
      <xdr:nvSpPr>
        <xdr:cNvPr id="701" name="テキスト ボックス 700"/>
        <xdr:cNvSpPr txBox="1"/>
      </xdr:nvSpPr>
      <xdr:spPr>
        <a:xfrm>
          <a:off x="12547111" y="1610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81795</xdr:rowOff>
    </xdr:from>
    <xdr:to>
      <xdr:col>85</xdr:col>
      <xdr:colOff>177800</xdr:colOff>
      <xdr:row>96</xdr:row>
      <xdr:rowOff>11945</xdr:rowOff>
    </xdr:to>
    <xdr:sp macro="" textlink="">
      <xdr:nvSpPr>
        <xdr:cNvPr id="707" name="楕円 706"/>
        <xdr:cNvSpPr/>
      </xdr:nvSpPr>
      <xdr:spPr>
        <a:xfrm>
          <a:off x="16268700" y="1636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104672</xdr:rowOff>
    </xdr:from>
    <xdr:ext cx="534377" cy="259045"/>
    <xdr:sp macro="" textlink="">
      <xdr:nvSpPr>
        <xdr:cNvPr id="708" name="公債費該当値テキスト"/>
        <xdr:cNvSpPr txBox="1"/>
      </xdr:nvSpPr>
      <xdr:spPr>
        <a:xfrm>
          <a:off x="16370300" y="1622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5271</xdr:rowOff>
    </xdr:from>
    <xdr:to>
      <xdr:col>81</xdr:col>
      <xdr:colOff>101600</xdr:colOff>
      <xdr:row>96</xdr:row>
      <xdr:rowOff>106871</xdr:rowOff>
    </xdr:to>
    <xdr:sp macro="" textlink="">
      <xdr:nvSpPr>
        <xdr:cNvPr id="709" name="楕円 708"/>
        <xdr:cNvSpPr/>
      </xdr:nvSpPr>
      <xdr:spPr>
        <a:xfrm>
          <a:off x="15430500" y="1646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97998</xdr:rowOff>
    </xdr:from>
    <xdr:ext cx="534377" cy="259045"/>
    <xdr:sp macro="" textlink="">
      <xdr:nvSpPr>
        <xdr:cNvPr id="710" name="テキスト ボックス 709"/>
        <xdr:cNvSpPr txBox="1"/>
      </xdr:nvSpPr>
      <xdr:spPr>
        <a:xfrm>
          <a:off x="15214111" y="1655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4756</xdr:rowOff>
    </xdr:from>
    <xdr:to>
      <xdr:col>76</xdr:col>
      <xdr:colOff>165100</xdr:colOff>
      <xdr:row>96</xdr:row>
      <xdr:rowOff>106356</xdr:rowOff>
    </xdr:to>
    <xdr:sp macro="" textlink="">
      <xdr:nvSpPr>
        <xdr:cNvPr id="711" name="楕円 710"/>
        <xdr:cNvSpPr/>
      </xdr:nvSpPr>
      <xdr:spPr>
        <a:xfrm>
          <a:off x="14541500" y="1646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97483</xdr:rowOff>
    </xdr:from>
    <xdr:ext cx="534377" cy="259045"/>
    <xdr:sp macro="" textlink="">
      <xdr:nvSpPr>
        <xdr:cNvPr id="712" name="テキスト ボックス 711"/>
        <xdr:cNvSpPr txBox="1"/>
      </xdr:nvSpPr>
      <xdr:spPr>
        <a:xfrm>
          <a:off x="14325111" y="1655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158471</xdr:rowOff>
    </xdr:from>
    <xdr:to>
      <xdr:col>72</xdr:col>
      <xdr:colOff>38100</xdr:colOff>
      <xdr:row>96</xdr:row>
      <xdr:rowOff>88621</xdr:rowOff>
    </xdr:to>
    <xdr:sp macro="" textlink="">
      <xdr:nvSpPr>
        <xdr:cNvPr id="713" name="楕円 712"/>
        <xdr:cNvSpPr/>
      </xdr:nvSpPr>
      <xdr:spPr>
        <a:xfrm>
          <a:off x="13652500" y="1644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79748</xdr:rowOff>
    </xdr:from>
    <xdr:ext cx="534377" cy="259045"/>
    <xdr:sp macro="" textlink="">
      <xdr:nvSpPr>
        <xdr:cNvPr id="714" name="テキスト ボックス 713"/>
        <xdr:cNvSpPr txBox="1"/>
      </xdr:nvSpPr>
      <xdr:spPr>
        <a:xfrm>
          <a:off x="13436111" y="1653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161289</xdr:rowOff>
    </xdr:from>
    <xdr:to>
      <xdr:col>67</xdr:col>
      <xdr:colOff>101600</xdr:colOff>
      <xdr:row>96</xdr:row>
      <xdr:rowOff>91439</xdr:rowOff>
    </xdr:to>
    <xdr:sp macro="" textlink="">
      <xdr:nvSpPr>
        <xdr:cNvPr id="715" name="楕円 714"/>
        <xdr:cNvSpPr/>
      </xdr:nvSpPr>
      <xdr:spPr>
        <a:xfrm>
          <a:off x="12763500" y="1644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82566</xdr:rowOff>
    </xdr:from>
    <xdr:ext cx="534377" cy="259045"/>
    <xdr:sp macro="" textlink="">
      <xdr:nvSpPr>
        <xdr:cNvPr id="716" name="テキスト ボックス 715"/>
        <xdr:cNvSpPr txBox="1"/>
      </xdr:nvSpPr>
      <xdr:spPr>
        <a:xfrm>
          <a:off x="12547111" y="1654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154940</xdr:rowOff>
    </xdr:from>
    <xdr:to>
      <xdr:col>116</xdr:col>
      <xdr:colOff>62864</xdr:colOff>
      <xdr:row>39</xdr:row>
      <xdr:rowOff>44450</xdr:rowOff>
    </xdr:to>
    <xdr:cxnSp macro="">
      <xdr:nvCxnSpPr>
        <xdr:cNvPr id="740" name="直線コネクタ 739"/>
        <xdr:cNvCxnSpPr/>
      </xdr:nvCxnSpPr>
      <xdr:spPr>
        <a:xfrm flipV="1">
          <a:off x="22159595" y="5298440"/>
          <a:ext cx="1269"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101617</xdr:rowOff>
    </xdr:from>
    <xdr:ext cx="469744" cy="259045"/>
    <xdr:sp macro="" textlink="">
      <xdr:nvSpPr>
        <xdr:cNvPr id="743" name="諸支出金最大値テキスト"/>
        <xdr:cNvSpPr txBox="1"/>
      </xdr:nvSpPr>
      <xdr:spPr>
        <a:xfrm>
          <a:off x="22212300" y="50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154940</xdr:rowOff>
    </xdr:from>
    <xdr:to>
      <xdr:col>116</xdr:col>
      <xdr:colOff>152400</xdr:colOff>
      <xdr:row>30</xdr:row>
      <xdr:rowOff>154940</xdr:rowOff>
    </xdr:to>
    <xdr:cxnSp macro="">
      <xdr:nvCxnSpPr>
        <xdr:cNvPr id="744" name="直線コネクタ 743"/>
        <xdr:cNvCxnSpPr/>
      </xdr:nvCxnSpPr>
      <xdr:spPr>
        <a:xfrm>
          <a:off x="22072600" y="529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82059</xdr:rowOff>
    </xdr:from>
    <xdr:ext cx="378565" cy="259045"/>
    <xdr:sp macro="" textlink="">
      <xdr:nvSpPr>
        <xdr:cNvPr id="746" name="諸支出金平均値テキスト"/>
        <xdr:cNvSpPr txBox="1"/>
      </xdr:nvSpPr>
      <xdr:spPr>
        <a:xfrm>
          <a:off x="22212300" y="64257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59182</xdr:rowOff>
    </xdr:from>
    <xdr:to>
      <xdr:col>116</xdr:col>
      <xdr:colOff>114300</xdr:colOff>
      <xdr:row>38</xdr:row>
      <xdr:rowOff>160782</xdr:rowOff>
    </xdr:to>
    <xdr:sp macro="" textlink="">
      <xdr:nvSpPr>
        <xdr:cNvPr id="747" name="フローチャート: 判断 746"/>
        <xdr:cNvSpPr/>
      </xdr:nvSpPr>
      <xdr:spPr>
        <a:xfrm>
          <a:off x="221107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146812</xdr:rowOff>
    </xdr:from>
    <xdr:to>
      <xdr:col>112</xdr:col>
      <xdr:colOff>38100</xdr:colOff>
      <xdr:row>38</xdr:row>
      <xdr:rowOff>76962</xdr:rowOff>
    </xdr:to>
    <xdr:sp macro="" textlink="">
      <xdr:nvSpPr>
        <xdr:cNvPr id="749" name="フローチャート: 判断 748"/>
        <xdr:cNvSpPr/>
      </xdr:nvSpPr>
      <xdr:spPr>
        <a:xfrm>
          <a:off x="21272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93489</xdr:rowOff>
    </xdr:from>
    <xdr:ext cx="378565" cy="259045"/>
    <xdr:sp macro="" textlink="">
      <xdr:nvSpPr>
        <xdr:cNvPr id="750" name="テキスト ボックス 749"/>
        <xdr:cNvSpPr txBox="1"/>
      </xdr:nvSpPr>
      <xdr:spPr>
        <a:xfrm>
          <a:off x="21134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142240</xdr:rowOff>
    </xdr:from>
    <xdr:to>
      <xdr:col>107</xdr:col>
      <xdr:colOff>101600</xdr:colOff>
      <xdr:row>39</xdr:row>
      <xdr:rowOff>72390</xdr:rowOff>
    </xdr:to>
    <xdr:sp macro="" textlink="">
      <xdr:nvSpPr>
        <xdr:cNvPr id="752" name="フローチャート: 判断 751"/>
        <xdr:cNvSpPr/>
      </xdr:nvSpPr>
      <xdr:spPr>
        <a:xfrm>
          <a:off x="20383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88917</xdr:rowOff>
    </xdr:from>
    <xdr:ext cx="313932" cy="259045"/>
    <xdr:sp macro="" textlink="">
      <xdr:nvSpPr>
        <xdr:cNvPr id="753" name="テキスト ボックス 752"/>
        <xdr:cNvSpPr txBox="1"/>
      </xdr:nvSpPr>
      <xdr:spPr>
        <a:xfrm>
          <a:off x="20277333" y="64325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116332</xdr:rowOff>
    </xdr:from>
    <xdr:to>
      <xdr:col>102</xdr:col>
      <xdr:colOff>165100</xdr:colOff>
      <xdr:row>39</xdr:row>
      <xdr:rowOff>46482</xdr:rowOff>
    </xdr:to>
    <xdr:sp macro="" textlink="">
      <xdr:nvSpPr>
        <xdr:cNvPr id="755" name="フローチャート: 判断 754"/>
        <xdr:cNvSpPr/>
      </xdr:nvSpPr>
      <xdr:spPr>
        <a:xfrm>
          <a:off x="19494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63009</xdr:rowOff>
    </xdr:from>
    <xdr:ext cx="313932" cy="259045"/>
    <xdr:sp macro="" textlink="">
      <xdr:nvSpPr>
        <xdr:cNvPr id="756" name="テキスト ボックス 755"/>
        <xdr:cNvSpPr txBox="1"/>
      </xdr:nvSpPr>
      <xdr:spPr>
        <a:xfrm>
          <a:off x="19388333" y="6406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34036</xdr:rowOff>
    </xdr:from>
    <xdr:to>
      <xdr:col>98</xdr:col>
      <xdr:colOff>38100</xdr:colOff>
      <xdr:row>38</xdr:row>
      <xdr:rowOff>135636</xdr:rowOff>
    </xdr:to>
    <xdr:sp macro="" textlink="">
      <xdr:nvSpPr>
        <xdr:cNvPr id="757" name="フローチャート: 判断 756"/>
        <xdr:cNvSpPr/>
      </xdr:nvSpPr>
      <xdr:spPr>
        <a:xfrm>
          <a:off x="18605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152163</xdr:rowOff>
    </xdr:from>
    <xdr:ext cx="378565" cy="259045"/>
    <xdr:sp macro="" textlink="">
      <xdr:nvSpPr>
        <xdr:cNvPr id="758" name="テキスト ボックス 757"/>
        <xdr:cNvSpPr txBox="1"/>
      </xdr:nvSpPr>
      <xdr:spPr>
        <a:xfrm>
          <a:off x="18467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5"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た当市における特徴としては、●民生費が大きく上回っていることが挙げられる。これは、公営住宅や病院が多いこと、また、高齢者人口の比率が高いことによるものであると考えられる。●労働費も大きく上回っているが、（公社）東村山市シルバー人材センターへの運営費補助や、同センターへの委託事業が多いことが反映されていると考えられる。●農林水産業費及び●商工費が低い理由は、当市の東京都内のベッドタウンとしての性格や市内に大きな商業施設が無いことなどが理由に挙げられる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ついては東村山企業等応援金の実施等により増加した。●土木費については、類似団体・東京都平均を上回ったのは、連続立体交差事業負担金や下水道事業会計補助金などの増が要因となっている。●消防費については、当市は東京都へ常備消防を委託しており、類似団体よりも低く抑えられている。●教育費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行った情報教育コンピュータ経費のタブレット構築委託料の終了により減となったが、それに伴う経常経費の増により以前の水準よりも高くなっている。教育費は、普通建設事業費の影響が大きく、年度ごとの変動があるため単純比較は難しいものの、類似団体平均より低い傾向に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東京都東村山市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財政調整基金については、標準財政規模比の</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以上の水準を維持している。実質収支比率について令和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は歳入では地方消費税交付金や「臨時財政対策債償還基金費」の影響による地方交付税などの増があり、歳出では生活保護費等の扶助費などの減により例年より高い水準となった。実質単年度収支については年度間で増減しているが、単年度収支分と地方債繰上償還の影響によりプラスに転じた。</a:t>
          </a:r>
        </a:p>
        <a:p>
          <a:r>
            <a:rPr kumimoji="1" lang="ja-JP" altLang="en-US" sz="1200">
              <a:latin typeface="ＭＳ ゴシック" pitchFamily="49" charset="-128"/>
              <a:ea typeface="ＭＳ ゴシック" pitchFamily="49" charset="-128"/>
            </a:rPr>
            <a:t>　今後も、年度ごとの増減は一定見込まれるところではあるが、引き続き健全な財政運営に努めていく。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東京都東村山市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年度までは全会計において黒字で推移していたが、平成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年度は国民健康保険事業特別会計において赤字となり、平成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年度は再び全会計において黒字となっている。</a:t>
          </a:r>
        </a:p>
        <a:p>
          <a:r>
            <a:rPr kumimoji="1" lang="ja-JP" altLang="en-US" sz="1400">
              <a:latin typeface="ＭＳ ゴシック" pitchFamily="49" charset="-128"/>
              <a:ea typeface="ＭＳ ゴシック" pitchFamily="49" charset="-128"/>
            </a:rPr>
            <a:t>　一般会計については、令和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年度は地方消費税交付金や地方交付税などの増、生活保護費等の扶助費などの減により実質収支が過去最大規模の黒字額となった。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 thickBot="1" x14ac:dyDescent="0.25">
      <c r="B2" s="179" t="s">
        <v>81</v>
      </c>
      <c r="C2" s="179"/>
      <c r="D2" s="180"/>
    </row>
    <row r="3" spans="1:119" ht="18.75" customHeight="1" thickBot="1" x14ac:dyDescent="0.25">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x14ac:dyDescent="0.2">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70827132</v>
      </c>
      <c r="BO4" s="411"/>
      <c r="BP4" s="411"/>
      <c r="BQ4" s="411"/>
      <c r="BR4" s="411"/>
      <c r="BS4" s="411"/>
      <c r="BT4" s="411"/>
      <c r="BU4" s="412"/>
      <c r="BV4" s="410">
        <v>77061217</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10.5</v>
      </c>
      <c r="CU4" s="417"/>
      <c r="CV4" s="417"/>
      <c r="CW4" s="417"/>
      <c r="CX4" s="417"/>
      <c r="CY4" s="417"/>
      <c r="CZ4" s="417"/>
      <c r="DA4" s="418"/>
      <c r="DB4" s="416">
        <v>8.9</v>
      </c>
      <c r="DC4" s="417"/>
      <c r="DD4" s="417"/>
      <c r="DE4" s="417"/>
      <c r="DF4" s="417"/>
      <c r="DG4" s="417"/>
      <c r="DH4" s="417"/>
      <c r="DI4" s="418"/>
    </row>
    <row r="5" spans="1:119" ht="18.75" customHeight="1" x14ac:dyDescent="0.2">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67350236</v>
      </c>
      <c r="BO5" s="448"/>
      <c r="BP5" s="448"/>
      <c r="BQ5" s="448"/>
      <c r="BR5" s="448"/>
      <c r="BS5" s="448"/>
      <c r="BT5" s="448"/>
      <c r="BU5" s="449"/>
      <c r="BV5" s="447">
        <v>74149134</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86.7</v>
      </c>
      <c r="CU5" s="445"/>
      <c r="CV5" s="445"/>
      <c r="CW5" s="445"/>
      <c r="CX5" s="445"/>
      <c r="CY5" s="445"/>
      <c r="CZ5" s="445"/>
      <c r="DA5" s="446"/>
      <c r="DB5" s="444">
        <v>93.1</v>
      </c>
      <c r="DC5" s="445"/>
      <c r="DD5" s="445"/>
      <c r="DE5" s="445"/>
      <c r="DF5" s="445"/>
      <c r="DG5" s="445"/>
      <c r="DH5" s="445"/>
      <c r="DI5" s="446"/>
    </row>
    <row r="6" spans="1:119" ht="18.75" customHeight="1" x14ac:dyDescent="0.2">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102</v>
      </c>
      <c r="AV6" s="480"/>
      <c r="AW6" s="480"/>
      <c r="AX6" s="480"/>
      <c r="AY6" s="481" t="s">
        <v>103</v>
      </c>
      <c r="AZ6" s="482"/>
      <c r="BA6" s="482"/>
      <c r="BB6" s="482"/>
      <c r="BC6" s="482"/>
      <c r="BD6" s="482"/>
      <c r="BE6" s="482"/>
      <c r="BF6" s="482"/>
      <c r="BG6" s="482"/>
      <c r="BH6" s="482"/>
      <c r="BI6" s="482"/>
      <c r="BJ6" s="482"/>
      <c r="BK6" s="482"/>
      <c r="BL6" s="482"/>
      <c r="BM6" s="483"/>
      <c r="BN6" s="447">
        <v>3476896</v>
      </c>
      <c r="BO6" s="448"/>
      <c r="BP6" s="448"/>
      <c r="BQ6" s="448"/>
      <c r="BR6" s="448"/>
      <c r="BS6" s="448"/>
      <c r="BT6" s="448"/>
      <c r="BU6" s="449"/>
      <c r="BV6" s="447">
        <v>2912083</v>
      </c>
      <c r="BW6" s="448"/>
      <c r="BX6" s="448"/>
      <c r="BY6" s="448"/>
      <c r="BZ6" s="448"/>
      <c r="CA6" s="448"/>
      <c r="CB6" s="448"/>
      <c r="CC6" s="449"/>
      <c r="CD6" s="450" t="s">
        <v>104</v>
      </c>
      <c r="CE6" s="451"/>
      <c r="CF6" s="451"/>
      <c r="CG6" s="451"/>
      <c r="CH6" s="451"/>
      <c r="CI6" s="451"/>
      <c r="CJ6" s="451"/>
      <c r="CK6" s="451"/>
      <c r="CL6" s="451"/>
      <c r="CM6" s="451"/>
      <c r="CN6" s="451"/>
      <c r="CO6" s="451"/>
      <c r="CP6" s="451"/>
      <c r="CQ6" s="451"/>
      <c r="CR6" s="451"/>
      <c r="CS6" s="452"/>
      <c r="CT6" s="484">
        <v>94.8</v>
      </c>
      <c r="CU6" s="485"/>
      <c r="CV6" s="485"/>
      <c r="CW6" s="485"/>
      <c r="CX6" s="485"/>
      <c r="CY6" s="485"/>
      <c r="CZ6" s="485"/>
      <c r="DA6" s="486"/>
      <c r="DB6" s="484">
        <v>99.6</v>
      </c>
      <c r="DC6" s="485"/>
      <c r="DD6" s="485"/>
      <c r="DE6" s="485"/>
      <c r="DF6" s="485"/>
      <c r="DG6" s="485"/>
      <c r="DH6" s="485"/>
      <c r="DI6" s="486"/>
    </row>
    <row r="7" spans="1:119" ht="18.75" customHeight="1" x14ac:dyDescent="0.2">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105</v>
      </c>
      <c r="AN7" s="477"/>
      <c r="AO7" s="477"/>
      <c r="AP7" s="477"/>
      <c r="AQ7" s="477"/>
      <c r="AR7" s="477"/>
      <c r="AS7" s="477"/>
      <c r="AT7" s="478"/>
      <c r="AU7" s="479" t="s">
        <v>106</v>
      </c>
      <c r="AV7" s="480"/>
      <c r="AW7" s="480"/>
      <c r="AX7" s="480"/>
      <c r="AY7" s="481" t="s">
        <v>107</v>
      </c>
      <c r="AZ7" s="482"/>
      <c r="BA7" s="482"/>
      <c r="BB7" s="482"/>
      <c r="BC7" s="482"/>
      <c r="BD7" s="482"/>
      <c r="BE7" s="482"/>
      <c r="BF7" s="482"/>
      <c r="BG7" s="482"/>
      <c r="BH7" s="482"/>
      <c r="BI7" s="482"/>
      <c r="BJ7" s="482"/>
      <c r="BK7" s="482"/>
      <c r="BL7" s="482"/>
      <c r="BM7" s="483"/>
      <c r="BN7" s="447">
        <v>169942</v>
      </c>
      <c r="BO7" s="448"/>
      <c r="BP7" s="448"/>
      <c r="BQ7" s="448"/>
      <c r="BR7" s="448"/>
      <c r="BS7" s="448"/>
      <c r="BT7" s="448"/>
      <c r="BU7" s="449"/>
      <c r="BV7" s="447">
        <v>257832</v>
      </c>
      <c r="BW7" s="448"/>
      <c r="BX7" s="448"/>
      <c r="BY7" s="448"/>
      <c r="BZ7" s="448"/>
      <c r="CA7" s="448"/>
      <c r="CB7" s="448"/>
      <c r="CC7" s="449"/>
      <c r="CD7" s="450" t="s">
        <v>108</v>
      </c>
      <c r="CE7" s="451"/>
      <c r="CF7" s="451"/>
      <c r="CG7" s="451"/>
      <c r="CH7" s="451"/>
      <c r="CI7" s="451"/>
      <c r="CJ7" s="451"/>
      <c r="CK7" s="451"/>
      <c r="CL7" s="451"/>
      <c r="CM7" s="451"/>
      <c r="CN7" s="451"/>
      <c r="CO7" s="451"/>
      <c r="CP7" s="451"/>
      <c r="CQ7" s="451"/>
      <c r="CR7" s="451"/>
      <c r="CS7" s="452"/>
      <c r="CT7" s="447">
        <v>31643530</v>
      </c>
      <c r="CU7" s="448"/>
      <c r="CV7" s="448"/>
      <c r="CW7" s="448"/>
      <c r="CX7" s="448"/>
      <c r="CY7" s="448"/>
      <c r="CZ7" s="448"/>
      <c r="DA7" s="449"/>
      <c r="DB7" s="447">
        <v>29864604</v>
      </c>
      <c r="DC7" s="448"/>
      <c r="DD7" s="448"/>
      <c r="DE7" s="448"/>
      <c r="DF7" s="448"/>
      <c r="DG7" s="448"/>
      <c r="DH7" s="448"/>
      <c r="DI7" s="449"/>
    </row>
    <row r="8" spans="1:119" ht="18.75" customHeight="1" thickBot="1" x14ac:dyDescent="0.25">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109</v>
      </c>
      <c r="AN8" s="477"/>
      <c r="AO8" s="477"/>
      <c r="AP8" s="477"/>
      <c r="AQ8" s="477"/>
      <c r="AR8" s="477"/>
      <c r="AS8" s="477"/>
      <c r="AT8" s="478"/>
      <c r="AU8" s="479" t="s">
        <v>102</v>
      </c>
      <c r="AV8" s="480"/>
      <c r="AW8" s="480"/>
      <c r="AX8" s="480"/>
      <c r="AY8" s="481" t="s">
        <v>110</v>
      </c>
      <c r="AZ8" s="482"/>
      <c r="BA8" s="482"/>
      <c r="BB8" s="482"/>
      <c r="BC8" s="482"/>
      <c r="BD8" s="482"/>
      <c r="BE8" s="482"/>
      <c r="BF8" s="482"/>
      <c r="BG8" s="482"/>
      <c r="BH8" s="482"/>
      <c r="BI8" s="482"/>
      <c r="BJ8" s="482"/>
      <c r="BK8" s="482"/>
      <c r="BL8" s="482"/>
      <c r="BM8" s="483"/>
      <c r="BN8" s="447">
        <v>3306954</v>
      </c>
      <c r="BO8" s="448"/>
      <c r="BP8" s="448"/>
      <c r="BQ8" s="448"/>
      <c r="BR8" s="448"/>
      <c r="BS8" s="448"/>
      <c r="BT8" s="448"/>
      <c r="BU8" s="449"/>
      <c r="BV8" s="447">
        <v>2654251</v>
      </c>
      <c r="BW8" s="448"/>
      <c r="BX8" s="448"/>
      <c r="BY8" s="448"/>
      <c r="BZ8" s="448"/>
      <c r="CA8" s="448"/>
      <c r="CB8" s="448"/>
      <c r="CC8" s="449"/>
      <c r="CD8" s="450" t="s">
        <v>111</v>
      </c>
      <c r="CE8" s="451"/>
      <c r="CF8" s="451"/>
      <c r="CG8" s="451"/>
      <c r="CH8" s="451"/>
      <c r="CI8" s="451"/>
      <c r="CJ8" s="451"/>
      <c r="CK8" s="451"/>
      <c r="CL8" s="451"/>
      <c r="CM8" s="451"/>
      <c r="CN8" s="451"/>
      <c r="CO8" s="451"/>
      <c r="CP8" s="451"/>
      <c r="CQ8" s="451"/>
      <c r="CR8" s="451"/>
      <c r="CS8" s="452"/>
      <c r="CT8" s="487">
        <v>0.78</v>
      </c>
      <c r="CU8" s="488"/>
      <c r="CV8" s="488"/>
      <c r="CW8" s="488"/>
      <c r="CX8" s="488"/>
      <c r="CY8" s="488"/>
      <c r="CZ8" s="488"/>
      <c r="DA8" s="489"/>
      <c r="DB8" s="487">
        <v>0.8</v>
      </c>
      <c r="DC8" s="488"/>
      <c r="DD8" s="488"/>
      <c r="DE8" s="488"/>
      <c r="DF8" s="488"/>
      <c r="DG8" s="488"/>
      <c r="DH8" s="488"/>
      <c r="DI8" s="489"/>
    </row>
    <row r="9" spans="1:119" ht="18.75" customHeight="1" thickBot="1" x14ac:dyDescent="0.25">
      <c r="A9" s="178"/>
      <c r="B9" s="441" t="s">
        <v>112</v>
      </c>
      <c r="C9" s="442"/>
      <c r="D9" s="442"/>
      <c r="E9" s="442"/>
      <c r="F9" s="442"/>
      <c r="G9" s="442"/>
      <c r="H9" s="442"/>
      <c r="I9" s="442"/>
      <c r="J9" s="442"/>
      <c r="K9" s="490"/>
      <c r="L9" s="491" t="s">
        <v>113</v>
      </c>
      <c r="M9" s="492"/>
      <c r="N9" s="492"/>
      <c r="O9" s="492"/>
      <c r="P9" s="492"/>
      <c r="Q9" s="493"/>
      <c r="R9" s="494">
        <v>151815</v>
      </c>
      <c r="S9" s="495"/>
      <c r="T9" s="495"/>
      <c r="U9" s="495"/>
      <c r="V9" s="496"/>
      <c r="W9" s="404" t="s">
        <v>114</v>
      </c>
      <c r="X9" s="405"/>
      <c r="Y9" s="405"/>
      <c r="Z9" s="405"/>
      <c r="AA9" s="405"/>
      <c r="AB9" s="405"/>
      <c r="AC9" s="405"/>
      <c r="AD9" s="405"/>
      <c r="AE9" s="405"/>
      <c r="AF9" s="405"/>
      <c r="AG9" s="405"/>
      <c r="AH9" s="405"/>
      <c r="AI9" s="405"/>
      <c r="AJ9" s="405"/>
      <c r="AK9" s="405"/>
      <c r="AL9" s="406"/>
      <c r="AM9" s="476" t="s">
        <v>115</v>
      </c>
      <c r="AN9" s="477"/>
      <c r="AO9" s="477"/>
      <c r="AP9" s="477"/>
      <c r="AQ9" s="477"/>
      <c r="AR9" s="477"/>
      <c r="AS9" s="477"/>
      <c r="AT9" s="478"/>
      <c r="AU9" s="479" t="s">
        <v>116</v>
      </c>
      <c r="AV9" s="480"/>
      <c r="AW9" s="480"/>
      <c r="AX9" s="480"/>
      <c r="AY9" s="481" t="s">
        <v>117</v>
      </c>
      <c r="AZ9" s="482"/>
      <c r="BA9" s="482"/>
      <c r="BB9" s="482"/>
      <c r="BC9" s="482"/>
      <c r="BD9" s="482"/>
      <c r="BE9" s="482"/>
      <c r="BF9" s="482"/>
      <c r="BG9" s="482"/>
      <c r="BH9" s="482"/>
      <c r="BI9" s="482"/>
      <c r="BJ9" s="482"/>
      <c r="BK9" s="482"/>
      <c r="BL9" s="482"/>
      <c r="BM9" s="483"/>
      <c r="BN9" s="447">
        <v>652703</v>
      </c>
      <c r="BO9" s="448"/>
      <c r="BP9" s="448"/>
      <c r="BQ9" s="448"/>
      <c r="BR9" s="448"/>
      <c r="BS9" s="448"/>
      <c r="BT9" s="448"/>
      <c r="BU9" s="449"/>
      <c r="BV9" s="447">
        <v>720480</v>
      </c>
      <c r="BW9" s="448"/>
      <c r="BX9" s="448"/>
      <c r="BY9" s="448"/>
      <c r="BZ9" s="448"/>
      <c r="CA9" s="448"/>
      <c r="CB9" s="448"/>
      <c r="CC9" s="449"/>
      <c r="CD9" s="450" t="s">
        <v>118</v>
      </c>
      <c r="CE9" s="451"/>
      <c r="CF9" s="451"/>
      <c r="CG9" s="451"/>
      <c r="CH9" s="451"/>
      <c r="CI9" s="451"/>
      <c r="CJ9" s="451"/>
      <c r="CK9" s="451"/>
      <c r="CL9" s="451"/>
      <c r="CM9" s="451"/>
      <c r="CN9" s="451"/>
      <c r="CO9" s="451"/>
      <c r="CP9" s="451"/>
      <c r="CQ9" s="451"/>
      <c r="CR9" s="451"/>
      <c r="CS9" s="452"/>
      <c r="CT9" s="444">
        <v>11.9</v>
      </c>
      <c r="CU9" s="445"/>
      <c r="CV9" s="445"/>
      <c r="CW9" s="445"/>
      <c r="CX9" s="445"/>
      <c r="CY9" s="445"/>
      <c r="CZ9" s="445"/>
      <c r="DA9" s="446"/>
      <c r="DB9" s="444">
        <v>11</v>
      </c>
      <c r="DC9" s="445"/>
      <c r="DD9" s="445"/>
      <c r="DE9" s="445"/>
      <c r="DF9" s="445"/>
      <c r="DG9" s="445"/>
      <c r="DH9" s="445"/>
      <c r="DI9" s="446"/>
    </row>
    <row r="10" spans="1:119" ht="18.75" customHeight="1" thickBot="1" x14ac:dyDescent="0.25">
      <c r="A10" s="178"/>
      <c r="B10" s="441"/>
      <c r="C10" s="442"/>
      <c r="D10" s="442"/>
      <c r="E10" s="442"/>
      <c r="F10" s="442"/>
      <c r="G10" s="442"/>
      <c r="H10" s="442"/>
      <c r="I10" s="442"/>
      <c r="J10" s="442"/>
      <c r="K10" s="490"/>
      <c r="L10" s="497" t="s">
        <v>119</v>
      </c>
      <c r="M10" s="477"/>
      <c r="N10" s="477"/>
      <c r="O10" s="477"/>
      <c r="P10" s="477"/>
      <c r="Q10" s="478"/>
      <c r="R10" s="498">
        <v>149956</v>
      </c>
      <c r="S10" s="499"/>
      <c r="T10" s="499"/>
      <c r="U10" s="499"/>
      <c r="V10" s="500"/>
      <c r="W10" s="435"/>
      <c r="X10" s="436"/>
      <c r="Y10" s="436"/>
      <c r="Z10" s="436"/>
      <c r="AA10" s="436"/>
      <c r="AB10" s="436"/>
      <c r="AC10" s="436"/>
      <c r="AD10" s="436"/>
      <c r="AE10" s="436"/>
      <c r="AF10" s="436"/>
      <c r="AG10" s="436"/>
      <c r="AH10" s="436"/>
      <c r="AI10" s="436"/>
      <c r="AJ10" s="436"/>
      <c r="AK10" s="436"/>
      <c r="AL10" s="439"/>
      <c r="AM10" s="476" t="s">
        <v>120</v>
      </c>
      <c r="AN10" s="477"/>
      <c r="AO10" s="477"/>
      <c r="AP10" s="477"/>
      <c r="AQ10" s="477"/>
      <c r="AR10" s="477"/>
      <c r="AS10" s="477"/>
      <c r="AT10" s="478"/>
      <c r="AU10" s="479" t="s">
        <v>121</v>
      </c>
      <c r="AV10" s="480"/>
      <c r="AW10" s="480"/>
      <c r="AX10" s="480"/>
      <c r="AY10" s="481" t="s">
        <v>122</v>
      </c>
      <c r="AZ10" s="482"/>
      <c r="BA10" s="482"/>
      <c r="BB10" s="482"/>
      <c r="BC10" s="482"/>
      <c r="BD10" s="482"/>
      <c r="BE10" s="482"/>
      <c r="BF10" s="482"/>
      <c r="BG10" s="482"/>
      <c r="BH10" s="482"/>
      <c r="BI10" s="482"/>
      <c r="BJ10" s="482"/>
      <c r="BK10" s="482"/>
      <c r="BL10" s="482"/>
      <c r="BM10" s="483"/>
      <c r="BN10" s="447">
        <v>0</v>
      </c>
      <c r="BO10" s="448"/>
      <c r="BP10" s="448"/>
      <c r="BQ10" s="448"/>
      <c r="BR10" s="448"/>
      <c r="BS10" s="448"/>
      <c r="BT10" s="448"/>
      <c r="BU10" s="449"/>
      <c r="BV10" s="447">
        <v>18</v>
      </c>
      <c r="BW10" s="448"/>
      <c r="BX10" s="448"/>
      <c r="BY10" s="448"/>
      <c r="BZ10" s="448"/>
      <c r="CA10" s="448"/>
      <c r="CB10" s="448"/>
      <c r="CC10" s="449"/>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1"/>
      <c r="C11" s="442"/>
      <c r="D11" s="442"/>
      <c r="E11" s="442"/>
      <c r="F11" s="442"/>
      <c r="G11" s="442"/>
      <c r="H11" s="442"/>
      <c r="I11" s="442"/>
      <c r="J11" s="442"/>
      <c r="K11" s="490"/>
      <c r="L11" s="501" t="s">
        <v>124</v>
      </c>
      <c r="M11" s="502"/>
      <c r="N11" s="502"/>
      <c r="O11" s="502"/>
      <c r="P11" s="502"/>
      <c r="Q11" s="503"/>
      <c r="R11" s="504" t="s">
        <v>125</v>
      </c>
      <c r="S11" s="505"/>
      <c r="T11" s="505"/>
      <c r="U11" s="505"/>
      <c r="V11" s="506"/>
      <c r="W11" s="435"/>
      <c r="X11" s="436"/>
      <c r="Y11" s="436"/>
      <c r="Z11" s="436"/>
      <c r="AA11" s="436"/>
      <c r="AB11" s="436"/>
      <c r="AC11" s="436"/>
      <c r="AD11" s="436"/>
      <c r="AE11" s="436"/>
      <c r="AF11" s="436"/>
      <c r="AG11" s="436"/>
      <c r="AH11" s="436"/>
      <c r="AI11" s="436"/>
      <c r="AJ11" s="436"/>
      <c r="AK11" s="436"/>
      <c r="AL11" s="439"/>
      <c r="AM11" s="476" t="s">
        <v>126</v>
      </c>
      <c r="AN11" s="477"/>
      <c r="AO11" s="477"/>
      <c r="AP11" s="477"/>
      <c r="AQ11" s="477"/>
      <c r="AR11" s="477"/>
      <c r="AS11" s="477"/>
      <c r="AT11" s="478"/>
      <c r="AU11" s="479" t="s">
        <v>94</v>
      </c>
      <c r="AV11" s="480"/>
      <c r="AW11" s="480"/>
      <c r="AX11" s="480"/>
      <c r="AY11" s="481" t="s">
        <v>127</v>
      </c>
      <c r="AZ11" s="482"/>
      <c r="BA11" s="482"/>
      <c r="BB11" s="482"/>
      <c r="BC11" s="482"/>
      <c r="BD11" s="482"/>
      <c r="BE11" s="482"/>
      <c r="BF11" s="482"/>
      <c r="BG11" s="482"/>
      <c r="BH11" s="482"/>
      <c r="BI11" s="482"/>
      <c r="BJ11" s="482"/>
      <c r="BK11" s="482"/>
      <c r="BL11" s="482"/>
      <c r="BM11" s="483"/>
      <c r="BN11" s="447">
        <v>770807</v>
      </c>
      <c r="BO11" s="448"/>
      <c r="BP11" s="448"/>
      <c r="BQ11" s="448"/>
      <c r="BR11" s="448"/>
      <c r="BS11" s="448"/>
      <c r="BT11" s="448"/>
      <c r="BU11" s="449"/>
      <c r="BV11" s="447">
        <v>0</v>
      </c>
      <c r="BW11" s="448"/>
      <c r="BX11" s="448"/>
      <c r="BY11" s="448"/>
      <c r="BZ11" s="448"/>
      <c r="CA11" s="448"/>
      <c r="CB11" s="448"/>
      <c r="CC11" s="449"/>
      <c r="CD11" s="450" t="s">
        <v>128</v>
      </c>
      <c r="CE11" s="451"/>
      <c r="CF11" s="451"/>
      <c r="CG11" s="451"/>
      <c r="CH11" s="451"/>
      <c r="CI11" s="451"/>
      <c r="CJ11" s="451"/>
      <c r="CK11" s="451"/>
      <c r="CL11" s="451"/>
      <c r="CM11" s="451"/>
      <c r="CN11" s="451"/>
      <c r="CO11" s="451"/>
      <c r="CP11" s="451"/>
      <c r="CQ11" s="451"/>
      <c r="CR11" s="451"/>
      <c r="CS11" s="452"/>
      <c r="CT11" s="487" t="s">
        <v>129</v>
      </c>
      <c r="CU11" s="488"/>
      <c r="CV11" s="488"/>
      <c r="CW11" s="488"/>
      <c r="CX11" s="488"/>
      <c r="CY11" s="488"/>
      <c r="CZ11" s="488"/>
      <c r="DA11" s="489"/>
      <c r="DB11" s="487" t="s">
        <v>130</v>
      </c>
      <c r="DC11" s="488"/>
      <c r="DD11" s="488"/>
      <c r="DE11" s="488"/>
      <c r="DF11" s="488"/>
      <c r="DG11" s="488"/>
      <c r="DH11" s="488"/>
      <c r="DI11" s="489"/>
    </row>
    <row r="12" spans="1:119" ht="18.75" customHeight="1" x14ac:dyDescent="0.2">
      <c r="A12" s="178"/>
      <c r="B12" s="507" t="s">
        <v>131</v>
      </c>
      <c r="C12" s="508"/>
      <c r="D12" s="508"/>
      <c r="E12" s="508"/>
      <c r="F12" s="508"/>
      <c r="G12" s="508"/>
      <c r="H12" s="508"/>
      <c r="I12" s="508"/>
      <c r="J12" s="508"/>
      <c r="K12" s="509"/>
      <c r="L12" s="516" t="s">
        <v>132</v>
      </c>
      <c r="M12" s="517"/>
      <c r="N12" s="517"/>
      <c r="O12" s="517"/>
      <c r="P12" s="517"/>
      <c r="Q12" s="518"/>
      <c r="R12" s="519">
        <v>151695</v>
      </c>
      <c r="S12" s="520"/>
      <c r="T12" s="520"/>
      <c r="U12" s="520"/>
      <c r="V12" s="521"/>
      <c r="W12" s="522" t="s">
        <v>1</v>
      </c>
      <c r="X12" s="480"/>
      <c r="Y12" s="480"/>
      <c r="Z12" s="480"/>
      <c r="AA12" s="480"/>
      <c r="AB12" s="523"/>
      <c r="AC12" s="524" t="s">
        <v>133</v>
      </c>
      <c r="AD12" s="525"/>
      <c r="AE12" s="525"/>
      <c r="AF12" s="525"/>
      <c r="AG12" s="526"/>
      <c r="AH12" s="524" t="s">
        <v>134</v>
      </c>
      <c r="AI12" s="525"/>
      <c r="AJ12" s="525"/>
      <c r="AK12" s="525"/>
      <c r="AL12" s="527"/>
      <c r="AM12" s="476" t="s">
        <v>135</v>
      </c>
      <c r="AN12" s="477"/>
      <c r="AO12" s="477"/>
      <c r="AP12" s="477"/>
      <c r="AQ12" s="477"/>
      <c r="AR12" s="477"/>
      <c r="AS12" s="477"/>
      <c r="AT12" s="478"/>
      <c r="AU12" s="479" t="s">
        <v>102</v>
      </c>
      <c r="AV12" s="480"/>
      <c r="AW12" s="480"/>
      <c r="AX12" s="480"/>
      <c r="AY12" s="481" t="s">
        <v>136</v>
      </c>
      <c r="AZ12" s="482"/>
      <c r="BA12" s="482"/>
      <c r="BB12" s="482"/>
      <c r="BC12" s="482"/>
      <c r="BD12" s="482"/>
      <c r="BE12" s="482"/>
      <c r="BF12" s="482"/>
      <c r="BG12" s="482"/>
      <c r="BH12" s="482"/>
      <c r="BI12" s="482"/>
      <c r="BJ12" s="482"/>
      <c r="BK12" s="482"/>
      <c r="BL12" s="482"/>
      <c r="BM12" s="483"/>
      <c r="BN12" s="447">
        <v>1083746</v>
      </c>
      <c r="BO12" s="448"/>
      <c r="BP12" s="448"/>
      <c r="BQ12" s="448"/>
      <c r="BR12" s="448"/>
      <c r="BS12" s="448"/>
      <c r="BT12" s="448"/>
      <c r="BU12" s="449"/>
      <c r="BV12" s="447">
        <v>1392880</v>
      </c>
      <c r="BW12" s="448"/>
      <c r="BX12" s="448"/>
      <c r="BY12" s="448"/>
      <c r="BZ12" s="448"/>
      <c r="CA12" s="448"/>
      <c r="CB12" s="448"/>
      <c r="CC12" s="449"/>
      <c r="CD12" s="450" t="s">
        <v>137</v>
      </c>
      <c r="CE12" s="451"/>
      <c r="CF12" s="451"/>
      <c r="CG12" s="451"/>
      <c r="CH12" s="451"/>
      <c r="CI12" s="451"/>
      <c r="CJ12" s="451"/>
      <c r="CK12" s="451"/>
      <c r="CL12" s="451"/>
      <c r="CM12" s="451"/>
      <c r="CN12" s="451"/>
      <c r="CO12" s="451"/>
      <c r="CP12" s="451"/>
      <c r="CQ12" s="451"/>
      <c r="CR12" s="451"/>
      <c r="CS12" s="452"/>
      <c r="CT12" s="487" t="s">
        <v>138</v>
      </c>
      <c r="CU12" s="488"/>
      <c r="CV12" s="488"/>
      <c r="CW12" s="488"/>
      <c r="CX12" s="488"/>
      <c r="CY12" s="488"/>
      <c r="CZ12" s="488"/>
      <c r="DA12" s="489"/>
      <c r="DB12" s="487" t="s">
        <v>130</v>
      </c>
      <c r="DC12" s="488"/>
      <c r="DD12" s="488"/>
      <c r="DE12" s="488"/>
      <c r="DF12" s="488"/>
      <c r="DG12" s="488"/>
      <c r="DH12" s="488"/>
      <c r="DI12" s="489"/>
    </row>
    <row r="13" spans="1:119" ht="18.75" customHeight="1" x14ac:dyDescent="0.2">
      <c r="A13" s="178"/>
      <c r="B13" s="510"/>
      <c r="C13" s="511"/>
      <c r="D13" s="511"/>
      <c r="E13" s="511"/>
      <c r="F13" s="511"/>
      <c r="G13" s="511"/>
      <c r="H13" s="511"/>
      <c r="I13" s="511"/>
      <c r="J13" s="511"/>
      <c r="K13" s="512"/>
      <c r="L13" s="187"/>
      <c r="M13" s="538" t="s">
        <v>139</v>
      </c>
      <c r="N13" s="539"/>
      <c r="O13" s="539"/>
      <c r="P13" s="539"/>
      <c r="Q13" s="540"/>
      <c r="R13" s="531">
        <v>148687</v>
      </c>
      <c r="S13" s="532"/>
      <c r="T13" s="532"/>
      <c r="U13" s="532"/>
      <c r="V13" s="533"/>
      <c r="W13" s="463" t="s">
        <v>140</v>
      </c>
      <c r="X13" s="464"/>
      <c r="Y13" s="464"/>
      <c r="Z13" s="464"/>
      <c r="AA13" s="464"/>
      <c r="AB13" s="454"/>
      <c r="AC13" s="498">
        <v>517</v>
      </c>
      <c r="AD13" s="499"/>
      <c r="AE13" s="499"/>
      <c r="AF13" s="499"/>
      <c r="AG13" s="541"/>
      <c r="AH13" s="498">
        <v>569</v>
      </c>
      <c r="AI13" s="499"/>
      <c r="AJ13" s="499"/>
      <c r="AK13" s="499"/>
      <c r="AL13" s="500"/>
      <c r="AM13" s="476" t="s">
        <v>141</v>
      </c>
      <c r="AN13" s="477"/>
      <c r="AO13" s="477"/>
      <c r="AP13" s="477"/>
      <c r="AQ13" s="477"/>
      <c r="AR13" s="477"/>
      <c r="AS13" s="477"/>
      <c r="AT13" s="478"/>
      <c r="AU13" s="479" t="s">
        <v>142</v>
      </c>
      <c r="AV13" s="480"/>
      <c r="AW13" s="480"/>
      <c r="AX13" s="480"/>
      <c r="AY13" s="481" t="s">
        <v>143</v>
      </c>
      <c r="AZ13" s="482"/>
      <c r="BA13" s="482"/>
      <c r="BB13" s="482"/>
      <c r="BC13" s="482"/>
      <c r="BD13" s="482"/>
      <c r="BE13" s="482"/>
      <c r="BF13" s="482"/>
      <c r="BG13" s="482"/>
      <c r="BH13" s="482"/>
      <c r="BI13" s="482"/>
      <c r="BJ13" s="482"/>
      <c r="BK13" s="482"/>
      <c r="BL13" s="482"/>
      <c r="BM13" s="483"/>
      <c r="BN13" s="447">
        <v>339764</v>
      </c>
      <c r="BO13" s="448"/>
      <c r="BP13" s="448"/>
      <c r="BQ13" s="448"/>
      <c r="BR13" s="448"/>
      <c r="BS13" s="448"/>
      <c r="BT13" s="448"/>
      <c r="BU13" s="449"/>
      <c r="BV13" s="447">
        <v>-672382</v>
      </c>
      <c r="BW13" s="448"/>
      <c r="BX13" s="448"/>
      <c r="BY13" s="448"/>
      <c r="BZ13" s="448"/>
      <c r="CA13" s="448"/>
      <c r="CB13" s="448"/>
      <c r="CC13" s="449"/>
      <c r="CD13" s="450" t="s">
        <v>144</v>
      </c>
      <c r="CE13" s="451"/>
      <c r="CF13" s="451"/>
      <c r="CG13" s="451"/>
      <c r="CH13" s="451"/>
      <c r="CI13" s="451"/>
      <c r="CJ13" s="451"/>
      <c r="CK13" s="451"/>
      <c r="CL13" s="451"/>
      <c r="CM13" s="451"/>
      <c r="CN13" s="451"/>
      <c r="CO13" s="451"/>
      <c r="CP13" s="451"/>
      <c r="CQ13" s="451"/>
      <c r="CR13" s="451"/>
      <c r="CS13" s="452"/>
      <c r="CT13" s="444">
        <v>2.4</v>
      </c>
      <c r="CU13" s="445"/>
      <c r="CV13" s="445"/>
      <c r="CW13" s="445"/>
      <c r="CX13" s="445"/>
      <c r="CY13" s="445"/>
      <c r="CZ13" s="445"/>
      <c r="DA13" s="446"/>
      <c r="DB13" s="444">
        <v>2.2999999999999998</v>
      </c>
      <c r="DC13" s="445"/>
      <c r="DD13" s="445"/>
      <c r="DE13" s="445"/>
      <c r="DF13" s="445"/>
      <c r="DG13" s="445"/>
      <c r="DH13" s="445"/>
      <c r="DI13" s="446"/>
    </row>
    <row r="14" spans="1:119" ht="18.75" customHeight="1" thickBot="1" x14ac:dyDescent="0.25">
      <c r="A14" s="178"/>
      <c r="B14" s="510"/>
      <c r="C14" s="511"/>
      <c r="D14" s="511"/>
      <c r="E14" s="511"/>
      <c r="F14" s="511"/>
      <c r="G14" s="511"/>
      <c r="H14" s="511"/>
      <c r="I14" s="511"/>
      <c r="J14" s="511"/>
      <c r="K14" s="512"/>
      <c r="L14" s="528" t="s">
        <v>145</v>
      </c>
      <c r="M14" s="529"/>
      <c r="N14" s="529"/>
      <c r="O14" s="529"/>
      <c r="P14" s="529"/>
      <c r="Q14" s="530"/>
      <c r="R14" s="531">
        <v>151575</v>
      </c>
      <c r="S14" s="532"/>
      <c r="T14" s="532"/>
      <c r="U14" s="532"/>
      <c r="V14" s="533"/>
      <c r="W14" s="437"/>
      <c r="X14" s="438"/>
      <c r="Y14" s="438"/>
      <c r="Z14" s="438"/>
      <c r="AA14" s="438"/>
      <c r="AB14" s="427"/>
      <c r="AC14" s="534">
        <v>0.8</v>
      </c>
      <c r="AD14" s="535"/>
      <c r="AE14" s="535"/>
      <c r="AF14" s="535"/>
      <c r="AG14" s="536"/>
      <c r="AH14" s="534">
        <v>0.9</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146</v>
      </c>
      <c r="CE14" s="543"/>
      <c r="CF14" s="543"/>
      <c r="CG14" s="543"/>
      <c r="CH14" s="543"/>
      <c r="CI14" s="543"/>
      <c r="CJ14" s="543"/>
      <c r="CK14" s="543"/>
      <c r="CL14" s="543"/>
      <c r="CM14" s="543"/>
      <c r="CN14" s="543"/>
      <c r="CO14" s="543"/>
      <c r="CP14" s="543"/>
      <c r="CQ14" s="543"/>
      <c r="CR14" s="543"/>
      <c r="CS14" s="544"/>
      <c r="CT14" s="545" t="s">
        <v>147</v>
      </c>
      <c r="CU14" s="546"/>
      <c r="CV14" s="546"/>
      <c r="CW14" s="546"/>
      <c r="CX14" s="546"/>
      <c r="CY14" s="546"/>
      <c r="CZ14" s="546"/>
      <c r="DA14" s="547"/>
      <c r="DB14" s="545" t="s">
        <v>138</v>
      </c>
      <c r="DC14" s="546"/>
      <c r="DD14" s="546"/>
      <c r="DE14" s="546"/>
      <c r="DF14" s="546"/>
      <c r="DG14" s="546"/>
      <c r="DH14" s="546"/>
      <c r="DI14" s="547"/>
    </row>
    <row r="15" spans="1:119" ht="18.75" customHeight="1" x14ac:dyDescent="0.2">
      <c r="A15" s="178"/>
      <c r="B15" s="510"/>
      <c r="C15" s="511"/>
      <c r="D15" s="511"/>
      <c r="E15" s="511"/>
      <c r="F15" s="511"/>
      <c r="G15" s="511"/>
      <c r="H15" s="511"/>
      <c r="I15" s="511"/>
      <c r="J15" s="511"/>
      <c r="K15" s="512"/>
      <c r="L15" s="187"/>
      <c r="M15" s="538" t="s">
        <v>148</v>
      </c>
      <c r="N15" s="539"/>
      <c r="O15" s="539"/>
      <c r="P15" s="539"/>
      <c r="Q15" s="540"/>
      <c r="R15" s="531">
        <v>148576</v>
      </c>
      <c r="S15" s="532"/>
      <c r="T15" s="532"/>
      <c r="U15" s="532"/>
      <c r="V15" s="533"/>
      <c r="W15" s="463" t="s">
        <v>149</v>
      </c>
      <c r="X15" s="464"/>
      <c r="Y15" s="464"/>
      <c r="Z15" s="464"/>
      <c r="AA15" s="464"/>
      <c r="AB15" s="454"/>
      <c r="AC15" s="498">
        <v>10394</v>
      </c>
      <c r="AD15" s="499"/>
      <c r="AE15" s="499"/>
      <c r="AF15" s="499"/>
      <c r="AG15" s="541"/>
      <c r="AH15" s="498">
        <v>11295</v>
      </c>
      <c r="AI15" s="499"/>
      <c r="AJ15" s="499"/>
      <c r="AK15" s="499"/>
      <c r="AL15" s="500"/>
      <c r="AM15" s="476"/>
      <c r="AN15" s="477"/>
      <c r="AO15" s="477"/>
      <c r="AP15" s="477"/>
      <c r="AQ15" s="477"/>
      <c r="AR15" s="477"/>
      <c r="AS15" s="477"/>
      <c r="AT15" s="478"/>
      <c r="AU15" s="479"/>
      <c r="AV15" s="480"/>
      <c r="AW15" s="480"/>
      <c r="AX15" s="480"/>
      <c r="AY15" s="407" t="s">
        <v>150</v>
      </c>
      <c r="AZ15" s="408"/>
      <c r="BA15" s="408"/>
      <c r="BB15" s="408"/>
      <c r="BC15" s="408"/>
      <c r="BD15" s="408"/>
      <c r="BE15" s="408"/>
      <c r="BF15" s="408"/>
      <c r="BG15" s="408"/>
      <c r="BH15" s="408"/>
      <c r="BI15" s="408"/>
      <c r="BJ15" s="408"/>
      <c r="BK15" s="408"/>
      <c r="BL15" s="408"/>
      <c r="BM15" s="409"/>
      <c r="BN15" s="410">
        <v>17898687</v>
      </c>
      <c r="BO15" s="411"/>
      <c r="BP15" s="411"/>
      <c r="BQ15" s="411"/>
      <c r="BR15" s="411"/>
      <c r="BS15" s="411"/>
      <c r="BT15" s="411"/>
      <c r="BU15" s="412"/>
      <c r="BV15" s="410">
        <v>18316543</v>
      </c>
      <c r="BW15" s="411"/>
      <c r="BX15" s="411"/>
      <c r="BY15" s="411"/>
      <c r="BZ15" s="411"/>
      <c r="CA15" s="411"/>
      <c r="CB15" s="411"/>
      <c r="CC15" s="412"/>
      <c r="CD15" s="548" t="s">
        <v>151</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10"/>
      <c r="C16" s="511"/>
      <c r="D16" s="511"/>
      <c r="E16" s="511"/>
      <c r="F16" s="511"/>
      <c r="G16" s="511"/>
      <c r="H16" s="511"/>
      <c r="I16" s="511"/>
      <c r="J16" s="511"/>
      <c r="K16" s="512"/>
      <c r="L16" s="528" t="s">
        <v>152</v>
      </c>
      <c r="M16" s="551"/>
      <c r="N16" s="551"/>
      <c r="O16" s="551"/>
      <c r="P16" s="551"/>
      <c r="Q16" s="552"/>
      <c r="R16" s="553" t="s">
        <v>153</v>
      </c>
      <c r="S16" s="554"/>
      <c r="T16" s="554"/>
      <c r="U16" s="554"/>
      <c r="V16" s="555"/>
      <c r="W16" s="437"/>
      <c r="X16" s="438"/>
      <c r="Y16" s="438"/>
      <c r="Z16" s="438"/>
      <c r="AA16" s="438"/>
      <c r="AB16" s="427"/>
      <c r="AC16" s="534">
        <v>16.8</v>
      </c>
      <c r="AD16" s="535"/>
      <c r="AE16" s="535"/>
      <c r="AF16" s="535"/>
      <c r="AG16" s="536"/>
      <c r="AH16" s="534">
        <v>18.399999999999999</v>
      </c>
      <c r="AI16" s="535"/>
      <c r="AJ16" s="535"/>
      <c r="AK16" s="535"/>
      <c r="AL16" s="537"/>
      <c r="AM16" s="476"/>
      <c r="AN16" s="477"/>
      <c r="AO16" s="477"/>
      <c r="AP16" s="477"/>
      <c r="AQ16" s="477"/>
      <c r="AR16" s="477"/>
      <c r="AS16" s="477"/>
      <c r="AT16" s="478"/>
      <c r="AU16" s="479"/>
      <c r="AV16" s="480"/>
      <c r="AW16" s="480"/>
      <c r="AX16" s="480"/>
      <c r="AY16" s="481" t="s">
        <v>154</v>
      </c>
      <c r="AZ16" s="482"/>
      <c r="BA16" s="482"/>
      <c r="BB16" s="482"/>
      <c r="BC16" s="482"/>
      <c r="BD16" s="482"/>
      <c r="BE16" s="482"/>
      <c r="BF16" s="482"/>
      <c r="BG16" s="482"/>
      <c r="BH16" s="482"/>
      <c r="BI16" s="482"/>
      <c r="BJ16" s="482"/>
      <c r="BK16" s="482"/>
      <c r="BL16" s="482"/>
      <c r="BM16" s="483"/>
      <c r="BN16" s="447">
        <v>24086703</v>
      </c>
      <c r="BO16" s="448"/>
      <c r="BP16" s="448"/>
      <c r="BQ16" s="448"/>
      <c r="BR16" s="448"/>
      <c r="BS16" s="448"/>
      <c r="BT16" s="448"/>
      <c r="BU16" s="449"/>
      <c r="BV16" s="447">
        <v>22964788</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5">
      <c r="A17" s="178"/>
      <c r="B17" s="513"/>
      <c r="C17" s="514"/>
      <c r="D17" s="514"/>
      <c r="E17" s="514"/>
      <c r="F17" s="514"/>
      <c r="G17" s="514"/>
      <c r="H17" s="514"/>
      <c r="I17" s="514"/>
      <c r="J17" s="514"/>
      <c r="K17" s="515"/>
      <c r="L17" s="192"/>
      <c r="M17" s="558" t="s">
        <v>155</v>
      </c>
      <c r="N17" s="559"/>
      <c r="O17" s="559"/>
      <c r="P17" s="559"/>
      <c r="Q17" s="560"/>
      <c r="R17" s="553" t="s">
        <v>153</v>
      </c>
      <c r="S17" s="554"/>
      <c r="T17" s="554"/>
      <c r="U17" s="554"/>
      <c r="V17" s="555"/>
      <c r="W17" s="463" t="s">
        <v>156</v>
      </c>
      <c r="X17" s="464"/>
      <c r="Y17" s="464"/>
      <c r="Z17" s="464"/>
      <c r="AA17" s="464"/>
      <c r="AB17" s="454"/>
      <c r="AC17" s="498">
        <v>51108</v>
      </c>
      <c r="AD17" s="499"/>
      <c r="AE17" s="499"/>
      <c r="AF17" s="499"/>
      <c r="AG17" s="541"/>
      <c r="AH17" s="498">
        <v>49533</v>
      </c>
      <c r="AI17" s="499"/>
      <c r="AJ17" s="499"/>
      <c r="AK17" s="499"/>
      <c r="AL17" s="500"/>
      <c r="AM17" s="476"/>
      <c r="AN17" s="477"/>
      <c r="AO17" s="477"/>
      <c r="AP17" s="477"/>
      <c r="AQ17" s="477"/>
      <c r="AR17" s="477"/>
      <c r="AS17" s="477"/>
      <c r="AT17" s="478"/>
      <c r="AU17" s="479"/>
      <c r="AV17" s="480"/>
      <c r="AW17" s="480"/>
      <c r="AX17" s="480"/>
      <c r="AY17" s="481" t="s">
        <v>157</v>
      </c>
      <c r="AZ17" s="482"/>
      <c r="BA17" s="482"/>
      <c r="BB17" s="482"/>
      <c r="BC17" s="482"/>
      <c r="BD17" s="482"/>
      <c r="BE17" s="482"/>
      <c r="BF17" s="482"/>
      <c r="BG17" s="482"/>
      <c r="BH17" s="482"/>
      <c r="BI17" s="482"/>
      <c r="BJ17" s="482"/>
      <c r="BK17" s="482"/>
      <c r="BL17" s="482"/>
      <c r="BM17" s="483"/>
      <c r="BN17" s="447">
        <v>22642351</v>
      </c>
      <c r="BO17" s="448"/>
      <c r="BP17" s="448"/>
      <c r="BQ17" s="448"/>
      <c r="BR17" s="448"/>
      <c r="BS17" s="448"/>
      <c r="BT17" s="448"/>
      <c r="BU17" s="449"/>
      <c r="BV17" s="447">
        <v>23222115</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5">
      <c r="A18" s="178"/>
      <c r="B18" s="569" t="s">
        <v>158</v>
      </c>
      <c r="C18" s="490"/>
      <c r="D18" s="490"/>
      <c r="E18" s="570"/>
      <c r="F18" s="570"/>
      <c r="G18" s="570"/>
      <c r="H18" s="570"/>
      <c r="I18" s="570"/>
      <c r="J18" s="570"/>
      <c r="K18" s="570"/>
      <c r="L18" s="571">
        <v>17.14</v>
      </c>
      <c r="M18" s="571"/>
      <c r="N18" s="571"/>
      <c r="O18" s="571"/>
      <c r="P18" s="571"/>
      <c r="Q18" s="571"/>
      <c r="R18" s="572"/>
      <c r="S18" s="572"/>
      <c r="T18" s="572"/>
      <c r="U18" s="572"/>
      <c r="V18" s="573"/>
      <c r="W18" s="465"/>
      <c r="X18" s="466"/>
      <c r="Y18" s="466"/>
      <c r="Z18" s="466"/>
      <c r="AA18" s="466"/>
      <c r="AB18" s="457"/>
      <c r="AC18" s="574">
        <v>82.4</v>
      </c>
      <c r="AD18" s="575"/>
      <c r="AE18" s="575"/>
      <c r="AF18" s="575"/>
      <c r="AG18" s="576"/>
      <c r="AH18" s="574">
        <v>80.7</v>
      </c>
      <c r="AI18" s="575"/>
      <c r="AJ18" s="575"/>
      <c r="AK18" s="575"/>
      <c r="AL18" s="577"/>
      <c r="AM18" s="476"/>
      <c r="AN18" s="477"/>
      <c r="AO18" s="477"/>
      <c r="AP18" s="477"/>
      <c r="AQ18" s="477"/>
      <c r="AR18" s="477"/>
      <c r="AS18" s="477"/>
      <c r="AT18" s="478"/>
      <c r="AU18" s="479"/>
      <c r="AV18" s="480"/>
      <c r="AW18" s="480"/>
      <c r="AX18" s="480"/>
      <c r="AY18" s="481" t="s">
        <v>159</v>
      </c>
      <c r="AZ18" s="482"/>
      <c r="BA18" s="482"/>
      <c r="BB18" s="482"/>
      <c r="BC18" s="482"/>
      <c r="BD18" s="482"/>
      <c r="BE18" s="482"/>
      <c r="BF18" s="482"/>
      <c r="BG18" s="482"/>
      <c r="BH18" s="482"/>
      <c r="BI18" s="482"/>
      <c r="BJ18" s="482"/>
      <c r="BK18" s="482"/>
      <c r="BL18" s="482"/>
      <c r="BM18" s="483"/>
      <c r="BN18" s="447">
        <v>28439579</v>
      </c>
      <c r="BO18" s="448"/>
      <c r="BP18" s="448"/>
      <c r="BQ18" s="448"/>
      <c r="BR18" s="448"/>
      <c r="BS18" s="448"/>
      <c r="BT18" s="448"/>
      <c r="BU18" s="449"/>
      <c r="BV18" s="447">
        <v>27930536</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5">
      <c r="A19" s="178"/>
      <c r="B19" s="569" t="s">
        <v>160</v>
      </c>
      <c r="C19" s="490"/>
      <c r="D19" s="490"/>
      <c r="E19" s="570"/>
      <c r="F19" s="570"/>
      <c r="G19" s="570"/>
      <c r="H19" s="570"/>
      <c r="I19" s="570"/>
      <c r="J19" s="570"/>
      <c r="K19" s="570"/>
      <c r="L19" s="578">
        <v>8857</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161</v>
      </c>
      <c r="AZ19" s="482"/>
      <c r="BA19" s="482"/>
      <c r="BB19" s="482"/>
      <c r="BC19" s="482"/>
      <c r="BD19" s="482"/>
      <c r="BE19" s="482"/>
      <c r="BF19" s="482"/>
      <c r="BG19" s="482"/>
      <c r="BH19" s="482"/>
      <c r="BI19" s="482"/>
      <c r="BJ19" s="482"/>
      <c r="BK19" s="482"/>
      <c r="BL19" s="482"/>
      <c r="BM19" s="483"/>
      <c r="BN19" s="447">
        <v>39864948</v>
      </c>
      <c r="BO19" s="448"/>
      <c r="BP19" s="448"/>
      <c r="BQ19" s="448"/>
      <c r="BR19" s="448"/>
      <c r="BS19" s="448"/>
      <c r="BT19" s="448"/>
      <c r="BU19" s="449"/>
      <c r="BV19" s="447">
        <v>36389311</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5">
      <c r="A20" s="178"/>
      <c r="B20" s="569" t="s">
        <v>162</v>
      </c>
      <c r="C20" s="490"/>
      <c r="D20" s="490"/>
      <c r="E20" s="570"/>
      <c r="F20" s="570"/>
      <c r="G20" s="570"/>
      <c r="H20" s="570"/>
      <c r="I20" s="570"/>
      <c r="J20" s="570"/>
      <c r="K20" s="570"/>
      <c r="L20" s="578">
        <v>68478</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5">
      <c r="A21" s="178"/>
      <c r="B21" s="587" t="s">
        <v>163</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2">
      <c r="A22" s="178"/>
      <c r="B22" s="617" t="s">
        <v>164</v>
      </c>
      <c r="C22" s="591"/>
      <c r="D22" s="592"/>
      <c r="E22" s="459" t="s">
        <v>1</v>
      </c>
      <c r="F22" s="464"/>
      <c r="G22" s="464"/>
      <c r="H22" s="464"/>
      <c r="I22" s="464"/>
      <c r="J22" s="464"/>
      <c r="K22" s="454"/>
      <c r="L22" s="459" t="s">
        <v>165</v>
      </c>
      <c r="M22" s="464"/>
      <c r="N22" s="464"/>
      <c r="O22" s="464"/>
      <c r="P22" s="454"/>
      <c r="Q22" s="622" t="s">
        <v>166</v>
      </c>
      <c r="R22" s="623"/>
      <c r="S22" s="623"/>
      <c r="T22" s="623"/>
      <c r="U22" s="623"/>
      <c r="V22" s="624"/>
      <c r="W22" s="590" t="s">
        <v>167</v>
      </c>
      <c r="X22" s="591"/>
      <c r="Y22" s="592"/>
      <c r="Z22" s="459" t="s">
        <v>1</v>
      </c>
      <c r="AA22" s="464"/>
      <c r="AB22" s="464"/>
      <c r="AC22" s="464"/>
      <c r="AD22" s="464"/>
      <c r="AE22" s="464"/>
      <c r="AF22" s="464"/>
      <c r="AG22" s="454"/>
      <c r="AH22" s="628" t="s">
        <v>168</v>
      </c>
      <c r="AI22" s="464"/>
      <c r="AJ22" s="464"/>
      <c r="AK22" s="464"/>
      <c r="AL22" s="454"/>
      <c r="AM22" s="628" t="s">
        <v>169</v>
      </c>
      <c r="AN22" s="629"/>
      <c r="AO22" s="629"/>
      <c r="AP22" s="629"/>
      <c r="AQ22" s="629"/>
      <c r="AR22" s="630"/>
      <c r="AS22" s="622" t="s">
        <v>166</v>
      </c>
      <c r="AT22" s="623"/>
      <c r="AU22" s="623"/>
      <c r="AV22" s="623"/>
      <c r="AW22" s="623"/>
      <c r="AX22" s="634"/>
      <c r="AY22" s="407" t="s">
        <v>170</v>
      </c>
      <c r="AZ22" s="408"/>
      <c r="BA22" s="408"/>
      <c r="BB22" s="408"/>
      <c r="BC22" s="408"/>
      <c r="BD22" s="408"/>
      <c r="BE22" s="408"/>
      <c r="BF22" s="408"/>
      <c r="BG22" s="408"/>
      <c r="BH22" s="408"/>
      <c r="BI22" s="408"/>
      <c r="BJ22" s="408"/>
      <c r="BK22" s="408"/>
      <c r="BL22" s="408"/>
      <c r="BM22" s="409"/>
      <c r="BN22" s="410">
        <v>39940806</v>
      </c>
      <c r="BO22" s="411"/>
      <c r="BP22" s="411"/>
      <c r="BQ22" s="411"/>
      <c r="BR22" s="411"/>
      <c r="BS22" s="411"/>
      <c r="BT22" s="411"/>
      <c r="BU22" s="412"/>
      <c r="BV22" s="410">
        <v>40193282</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2">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171</v>
      </c>
      <c r="AZ23" s="482"/>
      <c r="BA23" s="482"/>
      <c r="BB23" s="482"/>
      <c r="BC23" s="482"/>
      <c r="BD23" s="482"/>
      <c r="BE23" s="482"/>
      <c r="BF23" s="482"/>
      <c r="BG23" s="482"/>
      <c r="BH23" s="482"/>
      <c r="BI23" s="482"/>
      <c r="BJ23" s="482"/>
      <c r="BK23" s="482"/>
      <c r="BL23" s="482"/>
      <c r="BM23" s="483"/>
      <c r="BN23" s="447">
        <v>33391473</v>
      </c>
      <c r="BO23" s="448"/>
      <c r="BP23" s="448"/>
      <c r="BQ23" s="448"/>
      <c r="BR23" s="448"/>
      <c r="BS23" s="448"/>
      <c r="BT23" s="448"/>
      <c r="BU23" s="449"/>
      <c r="BV23" s="447">
        <v>32386761</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5">
      <c r="A24" s="178"/>
      <c r="B24" s="618"/>
      <c r="C24" s="594"/>
      <c r="D24" s="595"/>
      <c r="E24" s="497" t="s">
        <v>172</v>
      </c>
      <c r="F24" s="477"/>
      <c r="G24" s="477"/>
      <c r="H24" s="477"/>
      <c r="I24" s="477"/>
      <c r="J24" s="477"/>
      <c r="K24" s="478"/>
      <c r="L24" s="498">
        <v>1</v>
      </c>
      <c r="M24" s="499"/>
      <c r="N24" s="499"/>
      <c r="O24" s="499"/>
      <c r="P24" s="541"/>
      <c r="Q24" s="498">
        <v>9430</v>
      </c>
      <c r="R24" s="499"/>
      <c r="S24" s="499"/>
      <c r="T24" s="499"/>
      <c r="U24" s="499"/>
      <c r="V24" s="541"/>
      <c r="W24" s="593"/>
      <c r="X24" s="594"/>
      <c r="Y24" s="595"/>
      <c r="Z24" s="497" t="s">
        <v>173</v>
      </c>
      <c r="AA24" s="477"/>
      <c r="AB24" s="477"/>
      <c r="AC24" s="477"/>
      <c r="AD24" s="477"/>
      <c r="AE24" s="477"/>
      <c r="AF24" s="477"/>
      <c r="AG24" s="478"/>
      <c r="AH24" s="498">
        <v>743</v>
      </c>
      <c r="AI24" s="499"/>
      <c r="AJ24" s="499"/>
      <c r="AK24" s="499"/>
      <c r="AL24" s="541"/>
      <c r="AM24" s="498">
        <v>2374628</v>
      </c>
      <c r="AN24" s="499"/>
      <c r="AO24" s="499"/>
      <c r="AP24" s="499"/>
      <c r="AQ24" s="499"/>
      <c r="AR24" s="541"/>
      <c r="AS24" s="498">
        <v>3196</v>
      </c>
      <c r="AT24" s="499"/>
      <c r="AU24" s="499"/>
      <c r="AV24" s="499"/>
      <c r="AW24" s="499"/>
      <c r="AX24" s="500"/>
      <c r="AY24" s="563" t="s">
        <v>174</v>
      </c>
      <c r="AZ24" s="564"/>
      <c r="BA24" s="564"/>
      <c r="BB24" s="564"/>
      <c r="BC24" s="564"/>
      <c r="BD24" s="564"/>
      <c r="BE24" s="564"/>
      <c r="BF24" s="564"/>
      <c r="BG24" s="564"/>
      <c r="BH24" s="564"/>
      <c r="BI24" s="564"/>
      <c r="BJ24" s="564"/>
      <c r="BK24" s="564"/>
      <c r="BL24" s="564"/>
      <c r="BM24" s="565"/>
      <c r="BN24" s="447">
        <v>15179210</v>
      </c>
      <c r="BO24" s="448"/>
      <c r="BP24" s="448"/>
      <c r="BQ24" s="448"/>
      <c r="BR24" s="448"/>
      <c r="BS24" s="448"/>
      <c r="BT24" s="448"/>
      <c r="BU24" s="449"/>
      <c r="BV24" s="447">
        <v>15675535</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2">
      <c r="A25" s="178"/>
      <c r="B25" s="618"/>
      <c r="C25" s="594"/>
      <c r="D25" s="595"/>
      <c r="E25" s="497" t="s">
        <v>175</v>
      </c>
      <c r="F25" s="477"/>
      <c r="G25" s="477"/>
      <c r="H25" s="477"/>
      <c r="I25" s="477"/>
      <c r="J25" s="477"/>
      <c r="K25" s="478"/>
      <c r="L25" s="498">
        <v>2</v>
      </c>
      <c r="M25" s="499"/>
      <c r="N25" s="499"/>
      <c r="O25" s="499"/>
      <c r="P25" s="541"/>
      <c r="Q25" s="498">
        <v>8010</v>
      </c>
      <c r="R25" s="499"/>
      <c r="S25" s="499"/>
      <c r="T25" s="499"/>
      <c r="U25" s="499"/>
      <c r="V25" s="541"/>
      <c r="W25" s="593"/>
      <c r="X25" s="594"/>
      <c r="Y25" s="595"/>
      <c r="Z25" s="497" t="s">
        <v>176</v>
      </c>
      <c r="AA25" s="477"/>
      <c r="AB25" s="477"/>
      <c r="AC25" s="477"/>
      <c r="AD25" s="477"/>
      <c r="AE25" s="477"/>
      <c r="AF25" s="477"/>
      <c r="AG25" s="478"/>
      <c r="AH25" s="498" t="s">
        <v>138</v>
      </c>
      <c r="AI25" s="499"/>
      <c r="AJ25" s="499"/>
      <c r="AK25" s="499"/>
      <c r="AL25" s="541"/>
      <c r="AM25" s="498" t="s">
        <v>138</v>
      </c>
      <c r="AN25" s="499"/>
      <c r="AO25" s="499"/>
      <c r="AP25" s="499"/>
      <c r="AQ25" s="499"/>
      <c r="AR25" s="541"/>
      <c r="AS25" s="498" t="s">
        <v>138</v>
      </c>
      <c r="AT25" s="499"/>
      <c r="AU25" s="499"/>
      <c r="AV25" s="499"/>
      <c r="AW25" s="499"/>
      <c r="AX25" s="500"/>
      <c r="AY25" s="407" t="s">
        <v>177</v>
      </c>
      <c r="AZ25" s="408"/>
      <c r="BA25" s="408"/>
      <c r="BB25" s="408"/>
      <c r="BC25" s="408"/>
      <c r="BD25" s="408"/>
      <c r="BE25" s="408"/>
      <c r="BF25" s="408"/>
      <c r="BG25" s="408"/>
      <c r="BH25" s="408"/>
      <c r="BI25" s="408"/>
      <c r="BJ25" s="408"/>
      <c r="BK25" s="408"/>
      <c r="BL25" s="408"/>
      <c r="BM25" s="409"/>
      <c r="BN25" s="410">
        <v>2730089</v>
      </c>
      <c r="BO25" s="411"/>
      <c r="BP25" s="411"/>
      <c r="BQ25" s="411"/>
      <c r="BR25" s="411"/>
      <c r="BS25" s="411"/>
      <c r="BT25" s="411"/>
      <c r="BU25" s="412"/>
      <c r="BV25" s="410">
        <v>3095157</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2">
      <c r="A26" s="178"/>
      <c r="B26" s="618"/>
      <c r="C26" s="594"/>
      <c r="D26" s="595"/>
      <c r="E26" s="497" t="s">
        <v>178</v>
      </c>
      <c r="F26" s="477"/>
      <c r="G26" s="477"/>
      <c r="H26" s="477"/>
      <c r="I26" s="477"/>
      <c r="J26" s="477"/>
      <c r="K26" s="478"/>
      <c r="L26" s="498">
        <v>1</v>
      </c>
      <c r="M26" s="499"/>
      <c r="N26" s="499"/>
      <c r="O26" s="499"/>
      <c r="P26" s="541"/>
      <c r="Q26" s="498">
        <v>7400</v>
      </c>
      <c r="R26" s="499"/>
      <c r="S26" s="499"/>
      <c r="T26" s="499"/>
      <c r="U26" s="499"/>
      <c r="V26" s="541"/>
      <c r="W26" s="593"/>
      <c r="X26" s="594"/>
      <c r="Y26" s="595"/>
      <c r="Z26" s="497" t="s">
        <v>179</v>
      </c>
      <c r="AA26" s="599"/>
      <c r="AB26" s="599"/>
      <c r="AC26" s="599"/>
      <c r="AD26" s="599"/>
      <c r="AE26" s="599"/>
      <c r="AF26" s="599"/>
      <c r="AG26" s="600"/>
      <c r="AH26" s="498">
        <v>34</v>
      </c>
      <c r="AI26" s="499"/>
      <c r="AJ26" s="499"/>
      <c r="AK26" s="499"/>
      <c r="AL26" s="541"/>
      <c r="AM26" s="498">
        <v>115770</v>
      </c>
      <c r="AN26" s="499"/>
      <c r="AO26" s="499"/>
      <c r="AP26" s="499"/>
      <c r="AQ26" s="499"/>
      <c r="AR26" s="541"/>
      <c r="AS26" s="498">
        <v>3405</v>
      </c>
      <c r="AT26" s="499"/>
      <c r="AU26" s="499"/>
      <c r="AV26" s="499"/>
      <c r="AW26" s="499"/>
      <c r="AX26" s="500"/>
      <c r="AY26" s="450" t="s">
        <v>180</v>
      </c>
      <c r="AZ26" s="451"/>
      <c r="BA26" s="451"/>
      <c r="BB26" s="451"/>
      <c r="BC26" s="451"/>
      <c r="BD26" s="451"/>
      <c r="BE26" s="451"/>
      <c r="BF26" s="451"/>
      <c r="BG26" s="451"/>
      <c r="BH26" s="451"/>
      <c r="BI26" s="451"/>
      <c r="BJ26" s="451"/>
      <c r="BK26" s="451"/>
      <c r="BL26" s="451"/>
      <c r="BM26" s="452"/>
      <c r="BN26" s="447">
        <v>150000</v>
      </c>
      <c r="BO26" s="448"/>
      <c r="BP26" s="448"/>
      <c r="BQ26" s="448"/>
      <c r="BR26" s="448"/>
      <c r="BS26" s="448"/>
      <c r="BT26" s="448"/>
      <c r="BU26" s="449"/>
      <c r="BV26" s="447">
        <v>115000</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5">
      <c r="A27" s="178"/>
      <c r="B27" s="618"/>
      <c r="C27" s="594"/>
      <c r="D27" s="595"/>
      <c r="E27" s="497" t="s">
        <v>181</v>
      </c>
      <c r="F27" s="477"/>
      <c r="G27" s="477"/>
      <c r="H27" s="477"/>
      <c r="I27" s="477"/>
      <c r="J27" s="477"/>
      <c r="K27" s="478"/>
      <c r="L27" s="498">
        <v>1</v>
      </c>
      <c r="M27" s="499"/>
      <c r="N27" s="499"/>
      <c r="O27" s="499"/>
      <c r="P27" s="541"/>
      <c r="Q27" s="498">
        <v>5580</v>
      </c>
      <c r="R27" s="499"/>
      <c r="S27" s="499"/>
      <c r="T27" s="499"/>
      <c r="U27" s="499"/>
      <c r="V27" s="541"/>
      <c r="W27" s="593"/>
      <c r="X27" s="594"/>
      <c r="Y27" s="595"/>
      <c r="Z27" s="497" t="s">
        <v>182</v>
      </c>
      <c r="AA27" s="477"/>
      <c r="AB27" s="477"/>
      <c r="AC27" s="477"/>
      <c r="AD27" s="477"/>
      <c r="AE27" s="477"/>
      <c r="AF27" s="477"/>
      <c r="AG27" s="478"/>
      <c r="AH27" s="498">
        <v>4</v>
      </c>
      <c r="AI27" s="499"/>
      <c r="AJ27" s="499"/>
      <c r="AK27" s="499"/>
      <c r="AL27" s="541"/>
      <c r="AM27" s="498">
        <v>17452</v>
      </c>
      <c r="AN27" s="499"/>
      <c r="AO27" s="499"/>
      <c r="AP27" s="499"/>
      <c r="AQ27" s="499"/>
      <c r="AR27" s="541"/>
      <c r="AS27" s="498">
        <v>4363</v>
      </c>
      <c r="AT27" s="499"/>
      <c r="AU27" s="499"/>
      <c r="AV27" s="499"/>
      <c r="AW27" s="499"/>
      <c r="AX27" s="500"/>
      <c r="AY27" s="542" t="s">
        <v>183</v>
      </c>
      <c r="AZ27" s="543"/>
      <c r="BA27" s="543"/>
      <c r="BB27" s="543"/>
      <c r="BC27" s="543"/>
      <c r="BD27" s="543"/>
      <c r="BE27" s="543"/>
      <c r="BF27" s="543"/>
      <c r="BG27" s="543"/>
      <c r="BH27" s="543"/>
      <c r="BI27" s="543"/>
      <c r="BJ27" s="543"/>
      <c r="BK27" s="543"/>
      <c r="BL27" s="543"/>
      <c r="BM27" s="544"/>
      <c r="BN27" s="566" t="s">
        <v>138</v>
      </c>
      <c r="BO27" s="567"/>
      <c r="BP27" s="567"/>
      <c r="BQ27" s="567"/>
      <c r="BR27" s="567"/>
      <c r="BS27" s="567"/>
      <c r="BT27" s="567"/>
      <c r="BU27" s="568"/>
      <c r="BV27" s="566" t="s">
        <v>138</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2">
      <c r="A28" s="178"/>
      <c r="B28" s="618"/>
      <c r="C28" s="594"/>
      <c r="D28" s="595"/>
      <c r="E28" s="497" t="s">
        <v>184</v>
      </c>
      <c r="F28" s="477"/>
      <c r="G28" s="477"/>
      <c r="H28" s="477"/>
      <c r="I28" s="477"/>
      <c r="J28" s="477"/>
      <c r="K28" s="478"/>
      <c r="L28" s="498">
        <v>1</v>
      </c>
      <c r="M28" s="499"/>
      <c r="N28" s="499"/>
      <c r="O28" s="499"/>
      <c r="P28" s="541"/>
      <c r="Q28" s="498">
        <v>5060</v>
      </c>
      <c r="R28" s="499"/>
      <c r="S28" s="499"/>
      <c r="T28" s="499"/>
      <c r="U28" s="499"/>
      <c r="V28" s="541"/>
      <c r="W28" s="593"/>
      <c r="X28" s="594"/>
      <c r="Y28" s="595"/>
      <c r="Z28" s="497" t="s">
        <v>185</v>
      </c>
      <c r="AA28" s="477"/>
      <c r="AB28" s="477"/>
      <c r="AC28" s="477"/>
      <c r="AD28" s="477"/>
      <c r="AE28" s="477"/>
      <c r="AF28" s="477"/>
      <c r="AG28" s="478"/>
      <c r="AH28" s="498" t="s">
        <v>138</v>
      </c>
      <c r="AI28" s="499"/>
      <c r="AJ28" s="499"/>
      <c r="AK28" s="499"/>
      <c r="AL28" s="541"/>
      <c r="AM28" s="498" t="s">
        <v>138</v>
      </c>
      <c r="AN28" s="499"/>
      <c r="AO28" s="499"/>
      <c r="AP28" s="499"/>
      <c r="AQ28" s="499"/>
      <c r="AR28" s="541"/>
      <c r="AS28" s="498" t="s">
        <v>138</v>
      </c>
      <c r="AT28" s="499"/>
      <c r="AU28" s="499"/>
      <c r="AV28" s="499"/>
      <c r="AW28" s="499"/>
      <c r="AX28" s="500"/>
      <c r="AY28" s="601" t="s">
        <v>186</v>
      </c>
      <c r="AZ28" s="602"/>
      <c r="BA28" s="602"/>
      <c r="BB28" s="603"/>
      <c r="BC28" s="407" t="s">
        <v>48</v>
      </c>
      <c r="BD28" s="408"/>
      <c r="BE28" s="408"/>
      <c r="BF28" s="408"/>
      <c r="BG28" s="408"/>
      <c r="BH28" s="408"/>
      <c r="BI28" s="408"/>
      <c r="BJ28" s="408"/>
      <c r="BK28" s="408"/>
      <c r="BL28" s="408"/>
      <c r="BM28" s="409"/>
      <c r="BN28" s="410">
        <v>3690329</v>
      </c>
      <c r="BO28" s="411"/>
      <c r="BP28" s="411"/>
      <c r="BQ28" s="411"/>
      <c r="BR28" s="411"/>
      <c r="BS28" s="411"/>
      <c r="BT28" s="411"/>
      <c r="BU28" s="412"/>
      <c r="BV28" s="410">
        <v>3374075</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2">
      <c r="A29" s="178"/>
      <c r="B29" s="618"/>
      <c r="C29" s="594"/>
      <c r="D29" s="595"/>
      <c r="E29" s="497" t="s">
        <v>187</v>
      </c>
      <c r="F29" s="477"/>
      <c r="G29" s="477"/>
      <c r="H29" s="477"/>
      <c r="I29" s="477"/>
      <c r="J29" s="477"/>
      <c r="K29" s="478"/>
      <c r="L29" s="498">
        <v>23</v>
      </c>
      <c r="M29" s="499"/>
      <c r="N29" s="499"/>
      <c r="O29" s="499"/>
      <c r="P29" s="541"/>
      <c r="Q29" s="498">
        <v>4850</v>
      </c>
      <c r="R29" s="499"/>
      <c r="S29" s="499"/>
      <c r="T29" s="499"/>
      <c r="U29" s="499"/>
      <c r="V29" s="541"/>
      <c r="W29" s="596"/>
      <c r="X29" s="597"/>
      <c r="Y29" s="598"/>
      <c r="Z29" s="497" t="s">
        <v>188</v>
      </c>
      <c r="AA29" s="477"/>
      <c r="AB29" s="477"/>
      <c r="AC29" s="477"/>
      <c r="AD29" s="477"/>
      <c r="AE29" s="477"/>
      <c r="AF29" s="477"/>
      <c r="AG29" s="478"/>
      <c r="AH29" s="498">
        <v>747</v>
      </c>
      <c r="AI29" s="499"/>
      <c r="AJ29" s="499"/>
      <c r="AK29" s="499"/>
      <c r="AL29" s="541"/>
      <c r="AM29" s="498">
        <v>2392080</v>
      </c>
      <c r="AN29" s="499"/>
      <c r="AO29" s="499"/>
      <c r="AP29" s="499"/>
      <c r="AQ29" s="499"/>
      <c r="AR29" s="541"/>
      <c r="AS29" s="498">
        <v>3202</v>
      </c>
      <c r="AT29" s="499"/>
      <c r="AU29" s="499"/>
      <c r="AV29" s="499"/>
      <c r="AW29" s="499"/>
      <c r="AX29" s="500"/>
      <c r="AY29" s="604"/>
      <c r="AZ29" s="605"/>
      <c r="BA29" s="605"/>
      <c r="BB29" s="606"/>
      <c r="BC29" s="481" t="s">
        <v>189</v>
      </c>
      <c r="BD29" s="482"/>
      <c r="BE29" s="482"/>
      <c r="BF29" s="482"/>
      <c r="BG29" s="482"/>
      <c r="BH29" s="482"/>
      <c r="BI29" s="482"/>
      <c r="BJ29" s="482"/>
      <c r="BK29" s="482"/>
      <c r="BL29" s="482"/>
      <c r="BM29" s="483"/>
      <c r="BN29" s="447">
        <v>18299</v>
      </c>
      <c r="BO29" s="448"/>
      <c r="BP29" s="448"/>
      <c r="BQ29" s="448"/>
      <c r="BR29" s="448"/>
      <c r="BS29" s="448"/>
      <c r="BT29" s="448"/>
      <c r="BU29" s="449"/>
      <c r="BV29" s="447">
        <v>18298</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5">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190</v>
      </c>
      <c r="X30" s="615"/>
      <c r="Y30" s="615"/>
      <c r="Z30" s="615"/>
      <c r="AA30" s="615"/>
      <c r="AB30" s="615"/>
      <c r="AC30" s="615"/>
      <c r="AD30" s="615"/>
      <c r="AE30" s="615"/>
      <c r="AF30" s="615"/>
      <c r="AG30" s="616"/>
      <c r="AH30" s="574">
        <v>100.4</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6770579</v>
      </c>
      <c r="BO30" s="567"/>
      <c r="BP30" s="567"/>
      <c r="BQ30" s="567"/>
      <c r="BR30" s="567"/>
      <c r="BS30" s="567"/>
      <c r="BT30" s="567"/>
      <c r="BU30" s="568"/>
      <c r="BV30" s="566">
        <v>6488634</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10" t="s">
        <v>191</v>
      </c>
      <c r="D32" s="610"/>
      <c r="E32" s="610"/>
      <c r="F32" s="610"/>
      <c r="G32" s="610"/>
      <c r="H32" s="610"/>
      <c r="I32" s="610"/>
      <c r="J32" s="610"/>
      <c r="K32" s="610"/>
      <c r="L32" s="610"/>
      <c r="M32" s="610"/>
      <c r="N32" s="610"/>
      <c r="O32" s="610"/>
      <c r="P32" s="610"/>
      <c r="Q32" s="610"/>
      <c r="R32" s="610"/>
      <c r="S32" s="610"/>
      <c r="U32" s="451" t="s">
        <v>192</v>
      </c>
      <c r="V32" s="451"/>
      <c r="W32" s="451"/>
      <c r="X32" s="451"/>
      <c r="Y32" s="451"/>
      <c r="Z32" s="451"/>
      <c r="AA32" s="451"/>
      <c r="AB32" s="451"/>
      <c r="AC32" s="451"/>
      <c r="AD32" s="451"/>
      <c r="AE32" s="451"/>
      <c r="AF32" s="451"/>
      <c r="AG32" s="451"/>
      <c r="AH32" s="451"/>
      <c r="AI32" s="451"/>
      <c r="AJ32" s="451"/>
      <c r="AK32" s="451"/>
      <c r="AM32" s="451" t="s">
        <v>193</v>
      </c>
      <c r="AN32" s="451"/>
      <c r="AO32" s="451"/>
      <c r="AP32" s="451"/>
      <c r="AQ32" s="451"/>
      <c r="AR32" s="451"/>
      <c r="AS32" s="451"/>
      <c r="AT32" s="451"/>
      <c r="AU32" s="451"/>
      <c r="AV32" s="451"/>
      <c r="AW32" s="451"/>
      <c r="AX32" s="451"/>
      <c r="AY32" s="451"/>
      <c r="AZ32" s="451"/>
      <c r="BA32" s="451"/>
      <c r="BB32" s="451"/>
      <c r="BC32" s="451"/>
      <c r="BE32" s="451" t="s">
        <v>194</v>
      </c>
      <c r="BF32" s="451"/>
      <c r="BG32" s="451"/>
      <c r="BH32" s="451"/>
      <c r="BI32" s="451"/>
      <c r="BJ32" s="451"/>
      <c r="BK32" s="451"/>
      <c r="BL32" s="451"/>
      <c r="BM32" s="451"/>
      <c r="BN32" s="451"/>
      <c r="BO32" s="451"/>
      <c r="BP32" s="451"/>
      <c r="BQ32" s="451"/>
      <c r="BR32" s="451"/>
      <c r="BS32" s="451"/>
      <c r="BT32" s="451"/>
      <c r="BU32" s="451"/>
      <c r="BW32" s="451" t="s">
        <v>195</v>
      </c>
      <c r="BX32" s="451"/>
      <c r="BY32" s="451"/>
      <c r="BZ32" s="451"/>
      <c r="CA32" s="451"/>
      <c r="CB32" s="451"/>
      <c r="CC32" s="451"/>
      <c r="CD32" s="451"/>
      <c r="CE32" s="451"/>
      <c r="CF32" s="451"/>
      <c r="CG32" s="451"/>
      <c r="CH32" s="451"/>
      <c r="CI32" s="451"/>
      <c r="CJ32" s="451"/>
      <c r="CK32" s="451"/>
      <c r="CL32" s="451"/>
      <c r="CM32" s="451"/>
      <c r="CO32" s="451" t="s">
        <v>196</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2">
      <c r="A33" s="178"/>
      <c r="B33" s="202"/>
      <c r="C33" s="471" t="s">
        <v>197</v>
      </c>
      <c r="D33" s="471"/>
      <c r="E33" s="436" t="s">
        <v>198</v>
      </c>
      <c r="F33" s="436"/>
      <c r="G33" s="436"/>
      <c r="H33" s="436"/>
      <c r="I33" s="436"/>
      <c r="J33" s="436"/>
      <c r="K33" s="436"/>
      <c r="L33" s="436"/>
      <c r="M33" s="436"/>
      <c r="N33" s="436"/>
      <c r="O33" s="436"/>
      <c r="P33" s="436"/>
      <c r="Q33" s="436"/>
      <c r="R33" s="436"/>
      <c r="S33" s="436"/>
      <c r="T33" s="203"/>
      <c r="U33" s="471" t="s">
        <v>197</v>
      </c>
      <c r="V33" s="471"/>
      <c r="W33" s="436" t="s">
        <v>198</v>
      </c>
      <c r="X33" s="436"/>
      <c r="Y33" s="436"/>
      <c r="Z33" s="436"/>
      <c r="AA33" s="436"/>
      <c r="AB33" s="436"/>
      <c r="AC33" s="436"/>
      <c r="AD33" s="436"/>
      <c r="AE33" s="436"/>
      <c r="AF33" s="436"/>
      <c r="AG33" s="436"/>
      <c r="AH33" s="436"/>
      <c r="AI33" s="436"/>
      <c r="AJ33" s="436"/>
      <c r="AK33" s="436"/>
      <c r="AL33" s="203"/>
      <c r="AM33" s="471" t="s">
        <v>197</v>
      </c>
      <c r="AN33" s="471"/>
      <c r="AO33" s="436" t="s">
        <v>198</v>
      </c>
      <c r="AP33" s="436"/>
      <c r="AQ33" s="436"/>
      <c r="AR33" s="436"/>
      <c r="AS33" s="436"/>
      <c r="AT33" s="436"/>
      <c r="AU33" s="436"/>
      <c r="AV33" s="436"/>
      <c r="AW33" s="436"/>
      <c r="AX33" s="436"/>
      <c r="AY33" s="436"/>
      <c r="AZ33" s="436"/>
      <c r="BA33" s="436"/>
      <c r="BB33" s="436"/>
      <c r="BC33" s="436"/>
      <c r="BD33" s="204"/>
      <c r="BE33" s="436" t="s">
        <v>199</v>
      </c>
      <c r="BF33" s="436"/>
      <c r="BG33" s="436" t="s">
        <v>200</v>
      </c>
      <c r="BH33" s="436"/>
      <c r="BI33" s="436"/>
      <c r="BJ33" s="436"/>
      <c r="BK33" s="436"/>
      <c r="BL33" s="436"/>
      <c r="BM33" s="436"/>
      <c r="BN33" s="436"/>
      <c r="BO33" s="436"/>
      <c r="BP33" s="436"/>
      <c r="BQ33" s="436"/>
      <c r="BR33" s="436"/>
      <c r="BS33" s="436"/>
      <c r="BT33" s="436"/>
      <c r="BU33" s="436"/>
      <c r="BV33" s="204"/>
      <c r="BW33" s="471" t="s">
        <v>199</v>
      </c>
      <c r="BX33" s="471"/>
      <c r="BY33" s="436" t="s">
        <v>201</v>
      </c>
      <c r="BZ33" s="436"/>
      <c r="CA33" s="436"/>
      <c r="CB33" s="436"/>
      <c r="CC33" s="436"/>
      <c r="CD33" s="436"/>
      <c r="CE33" s="436"/>
      <c r="CF33" s="436"/>
      <c r="CG33" s="436"/>
      <c r="CH33" s="436"/>
      <c r="CI33" s="436"/>
      <c r="CJ33" s="436"/>
      <c r="CK33" s="436"/>
      <c r="CL33" s="436"/>
      <c r="CM33" s="436"/>
      <c r="CN33" s="203"/>
      <c r="CO33" s="471" t="s">
        <v>197</v>
      </c>
      <c r="CP33" s="471"/>
      <c r="CQ33" s="436" t="s">
        <v>202</v>
      </c>
      <c r="CR33" s="436"/>
      <c r="CS33" s="436"/>
      <c r="CT33" s="436"/>
      <c r="CU33" s="436"/>
      <c r="CV33" s="436"/>
      <c r="CW33" s="436"/>
      <c r="CX33" s="436"/>
      <c r="CY33" s="436"/>
      <c r="CZ33" s="436"/>
      <c r="DA33" s="436"/>
      <c r="DB33" s="436"/>
      <c r="DC33" s="436"/>
      <c r="DD33" s="436"/>
      <c r="DE33" s="436"/>
      <c r="DF33" s="203"/>
      <c r="DG33" s="636" t="s">
        <v>203</v>
      </c>
      <c r="DH33" s="636"/>
      <c r="DI33" s="205"/>
    </row>
    <row r="34" spans="1:113" ht="32.25" customHeight="1" x14ac:dyDescent="0.2">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国民健康保険事業特別会計</v>
      </c>
      <c r="X34" s="638"/>
      <c r="Y34" s="638"/>
      <c r="Z34" s="638"/>
      <c r="AA34" s="638"/>
      <c r="AB34" s="638"/>
      <c r="AC34" s="638"/>
      <c r="AD34" s="638"/>
      <c r="AE34" s="638"/>
      <c r="AF34" s="638"/>
      <c r="AG34" s="638"/>
      <c r="AH34" s="638"/>
      <c r="AI34" s="638"/>
      <c r="AJ34" s="638"/>
      <c r="AK34" s="638"/>
      <c r="AL34" s="178"/>
      <c r="AM34" s="637">
        <f>IF(AO34="","",MAX(C34:D43,U34:V43)+1)</f>
        <v>5</v>
      </c>
      <c r="AN34" s="637"/>
      <c r="AO34" s="638" t="str">
        <f>IF('各会計、関係団体の財政状況及び健全化判断比率'!B31="","",'各会計、関係団体の財政状況及び健全化判断比率'!B31)</f>
        <v>下水道事業会計</v>
      </c>
      <c r="AP34" s="638"/>
      <c r="AQ34" s="638"/>
      <c r="AR34" s="638"/>
      <c r="AS34" s="638"/>
      <c r="AT34" s="638"/>
      <c r="AU34" s="638"/>
      <c r="AV34" s="638"/>
      <c r="AW34" s="638"/>
      <c r="AX34" s="638"/>
      <c r="AY34" s="638"/>
      <c r="AZ34" s="638"/>
      <c r="BA34" s="638"/>
      <c r="BB34" s="638"/>
      <c r="BC34" s="638"/>
      <c r="BD34" s="178"/>
      <c r="BE34" s="637" t="str">
        <f>IF(BG34="","",MAX(C34:D43,U34:V43,AM34:AN43)+1)</f>
        <v/>
      </c>
      <c r="BF34" s="637"/>
      <c r="BG34" s="638"/>
      <c r="BH34" s="638"/>
      <c r="BI34" s="638"/>
      <c r="BJ34" s="638"/>
      <c r="BK34" s="638"/>
      <c r="BL34" s="638"/>
      <c r="BM34" s="638"/>
      <c r="BN34" s="638"/>
      <c r="BO34" s="638"/>
      <c r="BP34" s="638"/>
      <c r="BQ34" s="638"/>
      <c r="BR34" s="638"/>
      <c r="BS34" s="638"/>
      <c r="BT34" s="638"/>
      <c r="BU34" s="638"/>
      <c r="BV34" s="178"/>
      <c r="BW34" s="637">
        <f>IF(BY34="","",MAX(C34:D43,U34:V43,AM34:AN43,BE34:BF43)+1)</f>
        <v>6</v>
      </c>
      <c r="BX34" s="637"/>
      <c r="BY34" s="638" t="str">
        <f>IF('各会計、関係団体の財政状況及び健全化判断比率'!B68="","",'各会計、関係団体の財政状況及び健全化判断比率'!B68)</f>
        <v>東京たま広域資源循環組合</v>
      </c>
      <c r="BZ34" s="638"/>
      <c r="CA34" s="638"/>
      <c r="CB34" s="638"/>
      <c r="CC34" s="638"/>
      <c r="CD34" s="638"/>
      <c r="CE34" s="638"/>
      <c r="CF34" s="638"/>
      <c r="CG34" s="638"/>
      <c r="CH34" s="638"/>
      <c r="CI34" s="638"/>
      <c r="CJ34" s="638"/>
      <c r="CK34" s="638"/>
      <c r="CL34" s="638"/>
      <c r="CM34" s="638"/>
      <c r="CN34" s="178"/>
      <c r="CO34" s="637">
        <f>IF(CQ34="","",MAX(C34:D43,U34:V43,AM34:AN43,BE34:BF43,BW34:BX43)+1)</f>
        <v>15</v>
      </c>
      <c r="CP34" s="637"/>
      <c r="CQ34" s="638" t="str">
        <f>IF('各会計、関係団体の財政状況及び健全化判断比率'!BS7="","",'各会計、関係団体の財政状況及び健全化判断比率'!BS7)</f>
        <v>東村山市土地開発公社</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v>
      </c>
      <c r="DH34" s="639"/>
      <c r="DI34" s="205"/>
    </row>
    <row r="35" spans="1:113" ht="32.25" customHeight="1" x14ac:dyDescent="0.2">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介護保険事業特別会計</v>
      </c>
      <c r="X35" s="638"/>
      <c r="Y35" s="638"/>
      <c r="Z35" s="638"/>
      <c r="AA35" s="638"/>
      <c r="AB35" s="638"/>
      <c r="AC35" s="638"/>
      <c r="AD35" s="638"/>
      <c r="AE35" s="638"/>
      <c r="AF35" s="638"/>
      <c r="AG35" s="638"/>
      <c r="AH35" s="638"/>
      <c r="AI35" s="638"/>
      <c r="AJ35" s="638"/>
      <c r="AK35" s="638"/>
      <c r="AL35" s="178"/>
      <c r="AM35" s="637" t="str">
        <f t="shared" ref="AM35:AM43" si="0">IF(AO35="","",AM34+1)</f>
        <v/>
      </c>
      <c r="AN35" s="637"/>
      <c r="AO35" s="638"/>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7</v>
      </c>
      <c r="BX35" s="637"/>
      <c r="BY35" s="638" t="str">
        <f>IF('各会計、関係団体の財政状況及び健全化判断比率'!B69="","",'各会計、関係団体の財政状況及び健全化判断比率'!B69)</f>
        <v>東京市町村総合事務組合（一般会計）</v>
      </c>
      <c r="BZ35" s="638"/>
      <c r="CA35" s="638"/>
      <c r="CB35" s="638"/>
      <c r="CC35" s="638"/>
      <c r="CD35" s="638"/>
      <c r="CE35" s="638"/>
      <c r="CF35" s="638"/>
      <c r="CG35" s="638"/>
      <c r="CH35" s="638"/>
      <c r="CI35" s="638"/>
      <c r="CJ35" s="638"/>
      <c r="CK35" s="638"/>
      <c r="CL35" s="638"/>
      <c r="CM35" s="638"/>
      <c r="CN35" s="178"/>
      <c r="CO35" s="637">
        <f t="shared" ref="CO35:CO43" si="3">IF(CQ35="","",CO34+1)</f>
        <v>16</v>
      </c>
      <c r="CP35" s="637"/>
      <c r="CQ35" s="638" t="str">
        <f>IF('各会計、関係団体の財政状況及び健全化判断比率'!BS8="","",'各会計、関係団体の財政状況及び健全化判断比率'!BS8)</f>
        <v>東村山市勤労者福祉サービスセンター</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2">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4</v>
      </c>
      <c r="V36" s="637"/>
      <c r="W36" s="638" t="str">
        <f>IF('各会計、関係団体の財政状況及び健全化判断比率'!B30="","",'各会計、関係団体の財政状況及び健全化判断比率'!B30)</f>
        <v>後期高齢者医療特別会計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8</v>
      </c>
      <c r="BX36" s="637"/>
      <c r="BY36" s="638" t="str">
        <f>IF('各会計、関係団体の財政状況及び健全化判断比率'!B70="","",'各会計、関係団体の財政状況及び健全化判断比率'!B70)</f>
        <v>東京市町村総合事務組合（交通災害共済事業特別会計）</v>
      </c>
      <c r="BZ36" s="638"/>
      <c r="CA36" s="638"/>
      <c r="CB36" s="638"/>
      <c r="CC36" s="638"/>
      <c r="CD36" s="638"/>
      <c r="CE36" s="638"/>
      <c r="CF36" s="638"/>
      <c r="CG36" s="638"/>
      <c r="CH36" s="638"/>
      <c r="CI36" s="638"/>
      <c r="CJ36" s="638"/>
      <c r="CK36" s="638"/>
      <c r="CL36" s="638"/>
      <c r="CM36" s="638"/>
      <c r="CN36" s="178"/>
      <c r="CO36" s="637">
        <f t="shared" si="3"/>
        <v>17</v>
      </c>
      <c r="CP36" s="637"/>
      <c r="CQ36" s="638" t="str">
        <f>IF('各会計、関係団体の財政状況及び健全化判断比率'!BS9="","",'各会計、関係団体の財政状況及び健全化判断比率'!BS9)</f>
        <v>東村山市体育協会</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2">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9</v>
      </c>
      <c r="BX37" s="637"/>
      <c r="BY37" s="638" t="str">
        <f>IF('各会計、関係団体の財政状況及び健全化判断比率'!B71="","",'各会計、関係団体の財政状況及び健全化判断比率'!B71)</f>
        <v>多摩六都科学館組合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2">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10</v>
      </c>
      <c r="BX38" s="637"/>
      <c r="BY38" s="638" t="str">
        <f>IF('各会計、関係団体の財政状況及び健全化判断比率'!B72="","",'各会計、関係団体の財政状況及び健全化判断比率'!B72)</f>
        <v>東京都十一市競輪事業組合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2">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11</v>
      </c>
      <c r="BX39" s="637"/>
      <c r="BY39" s="638" t="str">
        <f>IF('各会計、関係団体の財政状況及び健全化判断比率'!B73="","",'各会計、関係団体の財政状況及び健全化判断比率'!B73)</f>
        <v>東京都四市競艇事業組合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2">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12</v>
      </c>
      <c r="BX40" s="637"/>
      <c r="BY40" s="638" t="str">
        <f>IF('各会計、関係団体の財政状況及び健全化判断比率'!B74="","",'各会計、関係団体の財政状況及び健全化判断比率'!B74)</f>
        <v>昭和病院企業団</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2">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f t="shared" si="2"/>
        <v>13</v>
      </c>
      <c r="BX41" s="637"/>
      <c r="BY41" s="638" t="str">
        <f>IF('各会計、関係団体の財政状況及び健全化判断比率'!B75="","",'各会計、関係団体の財政状況及び健全化判断比率'!B75)</f>
        <v>東京都後期高齢者医療広域連合（一般会計）</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2">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f t="shared" si="2"/>
        <v>14</v>
      </c>
      <c r="BX42" s="637"/>
      <c r="BY42" s="638" t="str">
        <f>IF('各会計、関係団体の財政状況及び健全化判断比率'!B76="","",'各会計、関係団体の財政状況及び健全化判断比率'!B76)</f>
        <v>東京都後期高齢者医療広域連合
（後期高齢者医療特別会計）</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2">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204</v>
      </c>
      <c r="E46" s="640" t="s">
        <v>205</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2">
      <c r="E47" s="640" t="s">
        <v>206</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2">
      <c r="E48" s="640" t="s">
        <v>207</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2">
      <c r="E49" s="641" t="s">
        <v>208</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2">
      <c r="E50" s="640" t="s">
        <v>209</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2">
      <c r="E51" s="640" t="s">
        <v>210</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2">
      <c r="E52" s="640" t="s">
        <v>211</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2">
      <c r="E53" s="360" t="s">
        <v>590</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2">
      <c r="A34" s="22"/>
      <c r="B34" s="31"/>
      <c r="C34" s="1216" t="s">
        <v>557</v>
      </c>
      <c r="D34" s="1216"/>
      <c r="E34" s="1217"/>
      <c r="F34" s="32">
        <v>5.5</v>
      </c>
      <c r="G34" s="33">
        <v>6.32</v>
      </c>
      <c r="H34" s="33">
        <v>6.67</v>
      </c>
      <c r="I34" s="33">
        <v>8.8800000000000008</v>
      </c>
      <c r="J34" s="34">
        <v>10.45</v>
      </c>
      <c r="K34" s="22"/>
      <c r="L34" s="22"/>
      <c r="M34" s="22"/>
      <c r="N34" s="22"/>
      <c r="O34" s="22"/>
      <c r="P34" s="22"/>
    </row>
    <row r="35" spans="1:16" ht="39" customHeight="1" x14ac:dyDescent="0.2">
      <c r="A35" s="22"/>
      <c r="B35" s="35"/>
      <c r="C35" s="1210" t="s">
        <v>558</v>
      </c>
      <c r="D35" s="1211"/>
      <c r="E35" s="1212"/>
      <c r="F35" s="36">
        <v>1.94</v>
      </c>
      <c r="G35" s="37">
        <v>1.17</v>
      </c>
      <c r="H35" s="37">
        <v>0.85</v>
      </c>
      <c r="I35" s="37">
        <v>1.82</v>
      </c>
      <c r="J35" s="38">
        <v>3.25</v>
      </c>
      <c r="K35" s="22"/>
      <c r="L35" s="22"/>
      <c r="M35" s="22"/>
      <c r="N35" s="22"/>
      <c r="O35" s="22"/>
      <c r="P35" s="22"/>
    </row>
    <row r="36" spans="1:16" ht="39" customHeight="1" x14ac:dyDescent="0.2">
      <c r="A36" s="22"/>
      <c r="B36" s="35"/>
      <c r="C36" s="1210" t="s">
        <v>559</v>
      </c>
      <c r="D36" s="1211"/>
      <c r="E36" s="1212"/>
      <c r="F36" s="36">
        <v>1.67</v>
      </c>
      <c r="G36" s="37">
        <v>0.75</v>
      </c>
      <c r="H36" s="37">
        <v>0.77</v>
      </c>
      <c r="I36" s="37">
        <v>1.29</v>
      </c>
      <c r="J36" s="38">
        <v>1</v>
      </c>
      <c r="K36" s="22"/>
      <c r="L36" s="22"/>
      <c r="M36" s="22"/>
      <c r="N36" s="22"/>
      <c r="O36" s="22"/>
      <c r="P36" s="22"/>
    </row>
    <row r="37" spans="1:16" ht="39" customHeight="1" x14ac:dyDescent="0.2">
      <c r="A37" s="22"/>
      <c r="B37" s="35"/>
      <c r="C37" s="1210" t="s">
        <v>560</v>
      </c>
      <c r="D37" s="1211"/>
      <c r="E37" s="1212"/>
      <c r="F37" s="36" t="s">
        <v>507</v>
      </c>
      <c r="G37" s="37" t="s">
        <v>507</v>
      </c>
      <c r="H37" s="37" t="s">
        <v>507</v>
      </c>
      <c r="I37" s="37">
        <v>0.43</v>
      </c>
      <c r="J37" s="38">
        <v>0.89</v>
      </c>
      <c r="K37" s="22"/>
      <c r="L37" s="22"/>
      <c r="M37" s="22"/>
      <c r="N37" s="22"/>
      <c r="O37" s="22"/>
      <c r="P37" s="22"/>
    </row>
    <row r="38" spans="1:16" ht="39" customHeight="1" x14ac:dyDescent="0.2">
      <c r="A38" s="22"/>
      <c r="B38" s="35"/>
      <c r="C38" s="1210" t="s">
        <v>561</v>
      </c>
      <c r="D38" s="1211"/>
      <c r="E38" s="1212"/>
      <c r="F38" s="36">
        <v>0.16</v>
      </c>
      <c r="G38" s="37">
        <v>0.14000000000000001</v>
      </c>
      <c r="H38" s="37">
        <v>0.1</v>
      </c>
      <c r="I38" s="37">
        <v>0.14000000000000001</v>
      </c>
      <c r="J38" s="38">
        <v>0.28000000000000003</v>
      </c>
      <c r="K38" s="22"/>
      <c r="L38" s="22"/>
      <c r="M38" s="22"/>
      <c r="N38" s="22"/>
      <c r="O38" s="22"/>
      <c r="P38" s="22"/>
    </row>
    <row r="39" spans="1:16" ht="39" customHeight="1" x14ac:dyDescent="0.2">
      <c r="A39" s="22"/>
      <c r="B39" s="35"/>
      <c r="C39" s="1210"/>
      <c r="D39" s="1211"/>
      <c r="E39" s="1212"/>
      <c r="F39" s="36"/>
      <c r="G39" s="37"/>
      <c r="H39" s="37"/>
      <c r="I39" s="37"/>
      <c r="J39" s="38"/>
      <c r="K39" s="22"/>
      <c r="L39" s="22"/>
      <c r="M39" s="22"/>
      <c r="N39" s="22"/>
      <c r="O39" s="22"/>
      <c r="P39" s="22"/>
    </row>
    <row r="40" spans="1:16" ht="39" customHeight="1" x14ac:dyDescent="0.2">
      <c r="A40" s="22"/>
      <c r="B40" s="35"/>
      <c r="C40" s="1210"/>
      <c r="D40" s="1211"/>
      <c r="E40" s="1212"/>
      <c r="F40" s="36"/>
      <c r="G40" s="37"/>
      <c r="H40" s="37"/>
      <c r="I40" s="37"/>
      <c r="J40" s="38"/>
      <c r="K40" s="22"/>
      <c r="L40" s="22"/>
      <c r="M40" s="22"/>
      <c r="N40" s="22"/>
      <c r="O40" s="22"/>
      <c r="P40" s="22"/>
    </row>
    <row r="41" spans="1:16" ht="39" customHeight="1" x14ac:dyDescent="0.2">
      <c r="A41" s="22"/>
      <c r="B41" s="35"/>
      <c r="C41" s="1210"/>
      <c r="D41" s="1211"/>
      <c r="E41" s="1212"/>
      <c r="F41" s="36"/>
      <c r="G41" s="37"/>
      <c r="H41" s="37"/>
      <c r="I41" s="37"/>
      <c r="J41" s="38"/>
      <c r="K41" s="22"/>
      <c r="L41" s="22"/>
      <c r="M41" s="22"/>
      <c r="N41" s="22"/>
      <c r="O41" s="22"/>
      <c r="P41" s="22"/>
    </row>
    <row r="42" spans="1:16" ht="39" customHeight="1" x14ac:dyDescent="0.2">
      <c r="A42" s="22"/>
      <c r="B42" s="39"/>
      <c r="C42" s="1210" t="s">
        <v>562</v>
      </c>
      <c r="D42" s="1211"/>
      <c r="E42" s="1212"/>
      <c r="F42" s="36" t="s">
        <v>507</v>
      </c>
      <c r="G42" s="37" t="s">
        <v>507</v>
      </c>
      <c r="H42" s="37" t="s">
        <v>507</v>
      </c>
      <c r="I42" s="37" t="s">
        <v>507</v>
      </c>
      <c r="J42" s="38" t="s">
        <v>507</v>
      </c>
      <c r="K42" s="22"/>
      <c r="L42" s="22"/>
      <c r="M42" s="22"/>
      <c r="N42" s="22"/>
      <c r="O42" s="22"/>
      <c r="P42" s="22"/>
    </row>
    <row r="43" spans="1:16" ht="39" customHeight="1" thickBot="1" x14ac:dyDescent="0.25">
      <c r="A43" s="22"/>
      <c r="B43" s="40"/>
      <c r="C43" s="1213" t="s">
        <v>563</v>
      </c>
      <c r="D43" s="1214"/>
      <c r="E43" s="1215"/>
      <c r="F43" s="41">
        <v>0.08</v>
      </c>
      <c r="G43" s="42">
        <v>0.46</v>
      </c>
      <c r="H43" s="42">
        <v>0.97</v>
      </c>
      <c r="I43" s="42" t="s">
        <v>507</v>
      </c>
      <c r="J43" s="43" t="s">
        <v>507</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hhFGvfodR2LL8zzHIK8uJOy9Ay7pVWZzvEbGTtrz0h+XQZPv1M2qK6ILeYfJ9kwx4SRdS56/Qfchk70qFteGhQ==" saltValue="/7bAQE5zlTKcr1Jy2GBP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2">
      <c r="A45" s="48"/>
      <c r="B45" s="1218" t="s">
        <v>11</v>
      </c>
      <c r="C45" s="1219"/>
      <c r="D45" s="58"/>
      <c r="E45" s="1224" t="s">
        <v>12</v>
      </c>
      <c r="F45" s="1224"/>
      <c r="G45" s="1224"/>
      <c r="H45" s="1224"/>
      <c r="I45" s="1224"/>
      <c r="J45" s="1225"/>
      <c r="K45" s="59">
        <v>4106</v>
      </c>
      <c r="L45" s="60">
        <v>4123</v>
      </c>
      <c r="M45" s="60">
        <v>3995</v>
      </c>
      <c r="N45" s="60">
        <v>4000</v>
      </c>
      <c r="O45" s="61">
        <v>3988</v>
      </c>
      <c r="P45" s="48"/>
      <c r="Q45" s="48"/>
      <c r="R45" s="48"/>
      <c r="S45" s="48"/>
      <c r="T45" s="48"/>
      <c r="U45" s="48"/>
    </row>
    <row r="46" spans="1:21" ht="30.75" customHeight="1" x14ac:dyDescent="0.2">
      <c r="A46" s="48"/>
      <c r="B46" s="1220"/>
      <c r="C46" s="1221"/>
      <c r="D46" s="62"/>
      <c r="E46" s="1226" t="s">
        <v>13</v>
      </c>
      <c r="F46" s="1226"/>
      <c r="G46" s="1226"/>
      <c r="H46" s="1226"/>
      <c r="I46" s="1226"/>
      <c r="J46" s="1227"/>
      <c r="K46" s="63" t="s">
        <v>507</v>
      </c>
      <c r="L46" s="64" t="s">
        <v>507</v>
      </c>
      <c r="M46" s="64" t="s">
        <v>507</v>
      </c>
      <c r="N46" s="64" t="s">
        <v>507</v>
      </c>
      <c r="O46" s="65" t="s">
        <v>507</v>
      </c>
      <c r="P46" s="48"/>
      <c r="Q46" s="48"/>
      <c r="R46" s="48"/>
      <c r="S46" s="48"/>
      <c r="T46" s="48"/>
      <c r="U46" s="48"/>
    </row>
    <row r="47" spans="1:21" ht="30.75" customHeight="1" x14ac:dyDescent="0.2">
      <c r="A47" s="48"/>
      <c r="B47" s="1220"/>
      <c r="C47" s="1221"/>
      <c r="D47" s="62"/>
      <c r="E47" s="1226" t="s">
        <v>14</v>
      </c>
      <c r="F47" s="1226"/>
      <c r="G47" s="1226"/>
      <c r="H47" s="1226"/>
      <c r="I47" s="1226"/>
      <c r="J47" s="1227"/>
      <c r="K47" s="63" t="s">
        <v>507</v>
      </c>
      <c r="L47" s="64" t="s">
        <v>507</v>
      </c>
      <c r="M47" s="64" t="s">
        <v>507</v>
      </c>
      <c r="N47" s="64" t="s">
        <v>507</v>
      </c>
      <c r="O47" s="65" t="s">
        <v>507</v>
      </c>
      <c r="P47" s="48"/>
      <c r="Q47" s="48"/>
      <c r="R47" s="48"/>
      <c r="S47" s="48"/>
      <c r="T47" s="48"/>
      <c r="U47" s="48"/>
    </row>
    <row r="48" spans="1:21" ht="30.75" customHeight="1" x14ac:dyDescent="0.2">
      <c r="A48" s="48"/>
      <c r="B48" s="1220"/>
      <c r="C48" s="1221"/>
      <c r="D48" s="62"/>
      <c r="E48" s="1226" t="s">
        <v>15</v>
      </c>
      <c r="F48" s="1226"/>
      <c r="G48" s="1226"/>
      <c r="H48" s="1226"/>
      <c r="I48" s="1226"/>
      <c r="J48" s="1227"/>
      <c r="K48" s="63">
        <v>924</v>
      </c>
      <c r="L48" s="64">
        <v>923</v>
      </c>
      <c r="M48" s="64">
        <v>1264</v>
      </c>
      <c r="N48" s="64">
        <v>1256</v>
      </c>
      <c r="O48" s="65">
        <v>1300</v>
      </c>
      <c r="P48" s="48"/>
      <c r="Q48" s="48"/>
      <c r="R48" s="48"/>
      <c r="S48" s="48"/>
      <c r="T48" s="48"/>
      <c r="U48" s="48"/>
    </row>
    <row r="49" spans="1:21" ht="30.75" customHeight="1" x14ac:dyDescent="0.2">
      <c r="A49" s="48"/>
      <c r="B49" s="1220"/>
      <c r="C49" s="1221"/>
      <c r="D49" s="62"/>
      <c r="E49" s="1226" t="s">
        <v>16</v>
      </c>
      <c r="F49" s="1226"/>
      <c r="G49" s="1226"/>
      <c r="H49" s="1226"/>
      <c r="I49" s="1226"/>
      <c r="J49" s="1227"/>
      <c r="K49" s="63">
        <v>55</v>
      </c>
      <c r="L49" s="64">
        <v>47</v>
      </c>
      <c r="M49" s="64">
        <v>39</v>
      </c>
      <c r="N49" s="64">
        <v>23</v>
      </c>
      <c r="O49" s="65">
        <v>21</v>
      </c>
      <c r="P49" s="48"/>
      <c r="Q49" s="48"/>
      <c r="R49" s="48"/>
      <c r="S49" s="48"/>
      <c r="T49" s="48"/>
      <c r="U49" s="48"/>
    </row>
    <row r="50" spans="1:21" ht="30.75" customHeight="1" x14ac:dyDescent="0.2">
      <c r="A50" s="48"/>
      <c r="B50" s="1220"/>
      <c r="C50" s="1221"/>
      <c r="D50" s="62"/>
      <c r="E50" s="1226" t="s">
        <v>17</v>
      </c>
      <c r="F50" s="1226"/>
      <c r="G50" s="1226"/>
      <c r="H50" s="1226"/>
      <c r="I50" s="1226"/>
      <c r="J50" s="1227"/>
      <c r="K50" s="63">
        <v>164</v>
      </c>
      <c r="L50" s="64">
        <v>153</v>
      </c>
      <c r="M50" s="64">
        <v>29</v>
      </c>
      <c r="N50" s="64">
        <v>29</v>
      </c>
      <c r="O50" s="65">
        <v>399</v>
      </c>
      <c r="P50" s="48"/>
      <c r="Q50" s="48"/>
      <c r="R50" s="48"/>
      <c r="S50" s="48"/>
      <c r="T50" s="48"/>
      <c r="U50" s="48"/>
    </row>
    <row r="51" spans="1:21" ht="30.75" customHeight="1" x14ac:dyDescent="0.2">
      <c r="A51" s="48"/>
      <c r="B51" s="1222"/>
      <c r="C51" s="1223"/>
      <c r="D51" s="66"/>
      <c r="E51" s="1226" t="s">
        <v>18</v>
      </c>
      <c r="F51" s="1226"/>
      <c r="G51" s="1226"/>
      <c r="H51" s="1226"/>
      <c r="I51" s="1226"/>
      <c r="J51" s="1227"/>
      <c r="K51" s="63">
        <v>2</v>
      </c>
      <c r="L51" s="64">
        <v>1</v>
      </c>
      <c r="M51" s="64">
        <v>1</v>
      </c>
      <c r="N51" s="64">
        <v>0</v>
      </c>
      <c r="O51" s="65">
        <v>0</v>
      </c>
      <c r="P51" s="48"/>
      <c r="Q51" s="48"/>
      <c r="R51" s="48"/>
      <c r="S51" s="48"/>
      <c r="T51" s="48"/>
      <c r="U51" s="48"/>
    </row>
    <row r="52" spans="1:21" ht="30.75" customHeight="1" x14ac:dyDescent="0.2">
      <c r="A52" s="48"/>
      <c r="B52" s="1228" t="s">
        <v>19</v>
      </c>
      <c r="C52" s="1229"/>
      <c r="D52" s="66"/>
      <c r="E52" s="1226" t="s">
        <v>20</v>
      </c>
      <c r="F52" s="1226"/>
      <c r="G52" s="1226"/>
      <c r="H52" s="1226"/>
      <c r="I52" s="1226"/>
      <c r="J52" s="1227"/>
      <c r="K52" s="63">
        <v>4457</v>
      </c>
      <c r="L52" s="64">
        <v>4460</v>
      </c>
      <c r="M52" s="64">
        <v>4803</v>
      </c>
      <c r="N52" s="64">
        <v>4774</v>
      </c>
      <c r="O52" s="65">
        <v>4799</v>
      </c>
      <c r="P52" s="48"/>
      <c r="Q52" s="48"/>
      <c r="R52" s="48"/>
      <c r="S52" s="48"/>
      <c r="T52" s="48"/>
      <c r="U52" s="48"/>
    </row>
    <row r="53" spans="1:21" ht="30.75" customHeight="1" thickBot="1" x14ac:dyDescent="0.25">
      <c r="A53" s="48"/>
      <c r="B53" s="1230" t="s">
        <v>21</v>
      </c>
      <c r="C53" s="1231"/>
      <c r="D53" s="67"/>
      <c r="E53" s="1232" t="s">
        <v>22</v>
      </c>
      <c r="F53" s="1232"/>
      <c r="G53" s="1232"/>
      <c r="H53" s="1232"/>
      <c r="I53" s="1232"/>
      <c r="J53" s="1233"/>
      <c r="K53" s="68">
        <v>794</v>
      </c>
      <c r="L53" s="69">
        <v>787</v>
      </c>
      <c r="M53" s="69">
        <v>525</v>
      </c>
      <c r="N53" s="69">
        <v>534</v>
      </c>
      <c r="O53" s="70">
        <v>909</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564</v>
      </c>
      <c r="P55" s="48"/>
      <c r="Q55" s="48"/>
      <c r="R55" s="48"/>
      <c r="S55" s="48"/>
      <c r="T55" s="48"/>
      <c r="U55" s="48"/>
    </row>
    <row r="56" spans="1:21" ht="31.5" customHeight="1" thickBot="1" x14ac:dyDescent="0.25">
      <c r="A56" s="48"/>
      <c r="B56" s="76"/>
      <c r="C56" s="77"/>
      <c r="D56" s="77"/>
      <c r="E56" s="78"/>
      <c r="F56" s="78"/>
      <c r="G56" s="78"/>
      <c r="H56" s="78"/>
      <c r="I56" s="78"/>
      <c r="J56" s="79" t="s">
        <v>2</v>
      </c>
      <c r="K56" s="80" t="s">
        <v>565</v>
      </c>
      <c r="L56" s="81" t="s">
        <v>566</v>
      </c>
      <c r="M56" s="81" t="s">
        <v>567</v>
      </c>
      <c r="N56" s="81" t="s">
        <v>568</v>
      </c>
      <c r="O56" s="82" t="s">
        <v>569</v>
      </c>
      <c r="P56" s="48"/>
      <c r="Q56" s="48"/>
      <c r="R56" s="48"/>
      <c r="S56" s="48"/>
      <c r="T56" s="48"/>
      <c r="U56" s="48"/>
    </row>
    <row r="57" spans="1:21" ht="31.5" customHeight="1" x14ac:dyDescent="0.2">
      <c r="B57" s="1234" t="s">
        <v>25</v>
      </c>
      <c r="C57" s="1235"/>
      <c r="D57" s="1238" t="s">
        <v>26</v>
      </c>
      <c r="E57" s="1239"/>
      <c r="F57" s="1239"/>
      <c r="G57" s="1239"/>
      <c r="H57" s="1239"/>
      <c r="I57" s="1239"/>
      <c r="J57" s="1240"/>
      <c r="K57" s="83"/>
      <c r="L57" s="84"/>
      <c r="M57" s="84"/>
      <c r="N57" s="84"/>
      <c r="O57" s="85"/>
    </row>
    <row r="58" spans="1:21" ht="31.5" customHeight="1" thickBot="1" x14ac:dyDescent="0.25">
      <c r="B58" s="1236"/>
      <c r="C58" s="1237"/>
      <c r="D58" s="1241" t="s">
        <v>27</v>
      </c>
      <c r="E58" s="1242"/>
      <c r="F58" s="1242"/>
      <c r="G58" s="1242"/>
      <c r="H58" s="1242"/>
      <c r="I58" s="1242"/>
      <c r="J58" s="1243"/>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iauqfP8dCRZxu7ECHe0VS+crWxbODIvWc/8GAZg9QXDp9SJT6gr+N96nVzKV/9vZu8tEe2DrXg0xHvLPqefjw==" saltValue="hYd2h93xgyXMar0rUi+zz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548</v>
      </c>
      <c r="J40" s="100" t="s">
        <v>549</v>
      </c>
      <c r="K40" s="100" t="s">
        <v>550</v>
      </c>
      <c r="L40" s="100" t="s">
        <v>551</v>
      </c>
      <c r="M40" s="101" t="s">
        <v>552</v>
      </c>
    </row>
    <row r="41" spans="2:13" ht="27.75" customHeight="1" x14ac:dyDescent="0.2">
      <c r="B41" s="1244" t="s">
        <v>30</v>
      </c>
      <c r="C41" s="1245"/>
      <c r="D41" s="102"/>
      <c r="E41" s="1250" t="s">
        <v>31</v>
      </c>
      <c r="F41" s="1250"/>
      <c r="G41" s="1250"/>
      <c r="H41" s="1251"/>
      <c r="I41" s="351">
        <v>41141</v>
      </c>
      <c r="J41" s="352">
        <v>41012</v>
      </c>
      <c r="K41" s="352">
        <v>40498</v>
      </c>
      <c r="L41" s="352">
        <v>40193</v>
      </c>
      <c r="M41" s="353">
        <v>39941</v>
      </c>
    </row>
    <row r="42" spans="2:13" ht="27.75" customHeight="1" x14ac:dyDescent="0.2">
      <c r="B42" s="1246"/>
      <c r="C42" s="1247"/>
      <c r="D42" s="103"/>
      <c r="E42" s="1252" t="s">
        <v>32</v>
      </c>
      <c r="F42" s="1252"/>
      <c r="G42" s="1252"/>
      <c r="H42" s="1253"/>
      <c r="I42" s="354">
        <v>2961</v>
      </c>
      <c r="J42" s="355">
        <v>2540</v>
      </c>
      <c r="K42" s="355">
        <v>2724</v>
      </c>
      <c r="L42" s="355">
        <v>2936</v>
      </c>
      <c r="M42" s="356">
        <v>2582</v>
      </c>
    </row>
    <row r="43" spans="2:13" ht="27.75" customHeight="1" x14ac:dyDescent="0.2">
      <c r="B43" s="1246"/>
      <c r="C43" s="1247"/>
      <c r="D43" s="103"/>
      <c r="E43" s="1252" t="s">
        <v>33</v>
      </c>
      <c r="F43" s="1252"/>
      <c r="G43" s="1252"/>
      <c r="H43" s="1253"/>
      <c r="I43" s="354">
        <v>8782</v>
      </c>
      <c r="J43" s="355">
        <v>8010</v>
      </c>
      <c r="K43" s="355">
        <v>7777</v>
      </c>
      <c r="L43" s="355">
        <v>7502</v>
      </c>
      <c r="M43" s="356">
        <v>7142</v>
      </c>
    </row>
    <row r="44" spans="2:13" ht="27.75" customHeight="1" x14ac:dyDescent="0.2">
      <c r="B44" s="1246"/>
      <c r="C44" s="1247"/>
      <c r="D44" s="103"/>
      <c r="E44" s="1252" t="s">
        <v>34</v>
      </c>
      <c r="F44" s="1252"/>
      <c r="G44" s="1252"/>
      <c r="H44" s="1253"/>
      <c r="I44" s="354">
        <v>487</v>
      </c>
      <c r="J44" s="355">
        <v>396</v>
      </c>
      <c r="K44" s="355">
        <v>316</v>
      </c>
      <c r="L44" s="355">
        <v>277</v>
      </c>
      <c r="M44" s="356">
        <v>250</v>
      </c>
    </row>
    <row r="45" spans="2:13" ht="27.75" customHeight="1" x14ac:dyDescent="0.2">
      <c r="B45" s="1246"/>
      <c r="C45" s="1247"/>
      <c r="D45" s="103"/>
      <c r="E45" s="1252" t="s">
        <v>35</v>
      </c>
      <c r="F45" s="1252"/>
      <c r="G45" s="1252"/>
      <c r="H45" s="1253"/>
      <c r="I45" s="354">
        <v>6199</v>
      </c>
      <c r="J45" s="355">
        <v>6190</v>
      </c>
      <c r="K45" s="355">
        <v>5987</v>
      </c>
      <c r="L45" s="355">
        <v>6447</v>
      </c>
      <c r="M45" s="356">
        <v>6388</v>
      </c>
    </row>
    <row r="46" spans="2:13" ht="27.75" customHeight="1" x14ac:dyDescent="0.2">
      <c r="B46" s="1246"/>
      <c r="C46" s="1247"/>
      <c r="D46" s="104"/>
      <c r="E46" s="1252" t="s">
        <v>36</v>
      </c>
      <c r="F46" s="1252"/>
      <c r="G46" s="1252"/>
      <c r="H46" s="1253"/>
      <c r="I46" s="354" t="s">
        <v>507</v>
      </c>
      <c r="J46" s="355" t="s">
        <v>507</v>
      </c>
      <c r="K46" s="355" t="s">
        <v>507</v>
      </c>
      <c r="L46" s="355" t="s">
        <v>507</v>
      </c>
      <c r="M46" s="356" t="s">
        <v>507</v>
      </c>
    </row>
    <row r="47" spans="2:13" ht="27.75" customHeight="1" x14ac:dyDescent="0.2">
      <c r="B47" s="1246"/>
      <c r="C47" s="1247"/>
      <c r="D47" s="105"/>
      <c r="E47" s="1254" t="s">
        <v>37</v>
      </c>
      <c r="F47" s="1255"/>
      <c r="G47" s="1255"/>
      <c r="H47" s="1256"/>
      <c r="I47" s="354" t="s">
        <v>507</v>
      </c>
      <c r="J47" s="355" t="s">
        <v>507</v>
      </c>
      <c r="K47" s="355" t="s">
        <v>507</v>
      </c>
      <c r="L47" s="355" t="s">
        <v>507</v>
      </c>
      <c r="M47" s="356" t="s">
        <v>507</v>
      </c>
    </row>
    <row r="48" spans="2:13" ht="27.75" customHeight="1" x14ac:dyDescent="0.2">
      <c r="B48" s="1246"/>
      <c r="C48" s="1247"/>
      <c r="D48" s="103"/>
      <c r="E48" s="1252" t="s">
        <v>38</v>
      </c>
      <c r="F48" s="1252"/>
      <c r="G48" s="1252"/>
      <c r="H48" s="1253"/>
      <c r="I48" s="354" t="s">
        <v>507</v>
      </c>
      <c r="J48" s="355" t="s">
        <v>507</v>
      </c>
      <c r="K48" s="355" t="s">
        <v>507</v>
      </c>
      <c r="L48" s="355" t="s">
        <v>507</v>
      </c>
      <c r="M48" s="356" t="s">
        <v>507</v>
      </c>
    </row>
    <row r="49" spans="2:13" ht="27.75" customHeight="1" x14ac:dyDescent="0.2">
      <c r="B49" s="1248"/>
      <c r="C49" s="1249"/>
      <c r="D49" s="103"/>
      <c r="E49" s="1252" t="s">
        <v>39</v>
      </c>
      <c r="F49" s="1252"/>
      <c r="G49" s="1252"/>
      <c r="H49" s="1253"/>
      <c r="I49" s="354" t="s">
        <v>507</v>
      </c>
      <c r="J49" s="355" t="s">
        <v>507</v>
      </c>
      <c r="K49" s="355" t="s">
        <v>507</v>
      </c>
      <c r="L49" s="355" t="s">
        <v>507</v>
      </c>
      <c r="M49" s="356" t="s">
        <v>507</v>
      </c>
    </row>
    <row r="50" spans="2:13" ht="27.75" customHeight="1" x14ac:dyDescent="0.2">
      <c r="B50" s="1257" t="s">
        <v>40</v>
      </c>
      <c r="C50" s="1258"/>
      <c r="D50" s="106"/>
      <c r="E50" s="1252" t="s">
        <v>41</v>
      </c>
      <c r="F50" s="1252"/>
      <c r="G50" s="1252"/>
      <c r="H50" s="1253"/>
      <c r="I50" s="354">
        <v>11649</v>
      </c>
      <c r="J50" s="355">
        <v>11801</v>
      </c>
      <c r="K50" s="355">
        <v>11341</v>
      </c>
      <c r="L50" s="355">
        <v>11867</v>
      </c>
      <c r="M50" s="356">
        <v>12408</v>
      </c>
    </row>
    <row r="51" spans="2:13" ht="27.75" customHeight="1" x14ac:dyDescent="0.2">
      <c r="B51" s="1246"/>
      <c r="C51" s="1247"/>
      <c r="D51" s="103"/>
      <c r="E51" s="1252" t="s">
        <v>42</v>
      </c>
      <c r="F51" s="1252"/>
      <c r="G51" s="1252"/>
      <c r="H51" s="1253"/>
      <c r="I51" s="354">
        <v>9440</v>
      </c>
      <c r="J51" s="355">
        <v>9552</v>
      </c>
      <c r="K51" s="355">
        <v>9896</v>
      </c>
      <c r="L51" s="355">
        <v>10378</v>
      </c>
      <c r="M51" s="356">
        <v>9637</v>
      </c>
    </row>
    <row r="52" spans="2:13" ht="27.75" customHeight="1" x14ac:dyDescent="0.2">
      <c r="B52" s="1248"/>
      <c r="C52" s="1249"/>
      <c r="D52" s="103"/>
      <c r="E52" s="1252" t="s">
        <v>43</v>
      </c>
      <c r="F52" s="1252"/>
      <c r="G52" s="1252"/>
      <c r="H52" s="1253"/>
      <c r="I52" s="354">
        <v>36925</v>
      </c>
      <c r="J52" s="355">
        <v>36696</v>
      </c>
      <c r="K52" s="355">
        <v>36000</v>
      </c>
      <c r="L52" s="355">
        <v>35577</v>
      </c>
      <c r="M52" s="356">
        <v>34978</v>
      </c>
    </row>
    <row r="53" spans="2:13" ht="27.75" customHeight="1" thickBot="1" x14ac:dyDescent="0.25">
      <c r="B53" s="1259" t="s">
        <v>44</v>
      </c>
      <c r="C53" s="1260"/>
      <c r="D53" s="107"/>
      <c r="E53" s="1261" t="s">
        <v>45</v>
      </c>
      <c r="F53" s="1261"/>
      <c r="G53" s="1261"/>
      <c r="H53" s="1262"/>
      <c r="I53" s="357">
        <v>1556</v>
      </c>
      <c r="J53" s="358">
        <v>100</v>
      </c>
      <c r="K53" s="358">
        <v>65</v>
      </c>
      <c r="L53" s="358">
        <v>-467</v>
      </c>
      <c r="M53" s="359">
        <v>-721</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0u71E1VspwPBco+O0aZyLIDEXh8flfo/SVMAUR+PQfdxV8iPHtUDmCJ64OS46wLTj+tE7eKF/HMkaiMrN+iqFw==" saltValue="eB4I+bohjiAB0zTgM92kM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550</v>
      </c>
      <c r="G54" s="116" t="s">
        <v>551</v>
      </c>
      <c r="H54" s="117" t="s">
        <v>552</v>
      </c>
    </row>
    <row r="55" spans="2:8" ht="52.5" customHeight="1" x14ac:dyDescent="0.2">
      <c r="B55" s="118"/>
      <c r="C55" s="1271" t="s">
        <v>48</v>
      </c>
      <c r="D55" s="1271"/>
      <c r="E55" s="1272"/>
      <c r="F55" s="119">
        <v>3767</v>
      </c>
      <c r="G55" s="119">
        <v>3374</v>
      </c>
      <c r="H55" s="120">
        <v>3690</v>
      </c>
    </row>
    <row r="56" spans="2:8" ht="52.5" customHeight="1" x14ac:dyDescent="0.2">
      <c r="B56" s="121"/>
      <c r="C56" s="1273" t="s">
        <v>49</v>
      </c>
      <c r="D56" s="1273"/>
      <c r="E56" s="1274"/>
      <c r="F56" s="122">
        <v>18</v>
      </c>
      <c r="G56" s="122">
        <v>18</v>
      </c>
      <c r="H56" s="123">
        <v>18</v>
      </c>
    </row>
    <row r="57" spans="2:8" ht="53.25" customHeight="1" x14ac:dyDescent="0.2">
      <c r="B57" s="121"/>
      <c r="C57" s="1275" t="s">
        <v>50</v>
      </c>
      <c r="D57" s="1275"/>
      <c r="E57" s="1276"/>
      <c r="F57" s="124">
        <v>5542</v>
      </c>
      <c r="G57" s="124">
        <v>6489</v>
      </c>
      <c r="H57" s="125">
        <v>6771</v>
      </c>
    </row>
    <row r="58" spans="2:8" ht="45.75" customHeight="1" x14ac:dyDescent="0.2">
      <c r="B58" s="126"/>
      <c r="C58" s="1263" t="s">
        <v>584</v>
      </c>
      <c r="D58" s="1264"/>
      <c r="E58" s="1265"/>
      <c r="F58" s="127">
        <v>1511</v>
      </c>
      <c r="G58" s="127">
        <v>1816</v>
      </c>
      <c r="H58" s="128">
        <v>1639</v>
      </c>
    </row>
    <row r="59" spans="2:8" ht="45.75" customHeight="1" x14ac:dyDescent="0.2">
      <c r="B59" s="126"/>
      <c r="C59" s="1263" t="s">
        <v>585</v>
      </c>
      <c r="D59" s="1264"/>
      <c r="E59" s="1265"/>
      <c r="F59" s="127">
        <v>545</v>
      </c>
      <c r="G59" s="127">
        <v>601</v>
      </c>
      <c r="H59" s="128">
        <v>1198</v>
      </c>
    </row>
    <row r="60" spans="2:8" ht="45.75" customHeight="1" x14ac:dyDescent="0.2">
      <c r="B60" s="126"/>
      <c r="C60" s="1263" t="s">
        <v>586</v>
      </c>
      <c r="D60" s="1264"/>
      <c r="E60" s="1265"/>
      <c r="F60" s="127">
        <v>890</v>
      </c>
      <c r="G60" s="127">
        <v>934</v>
      </c>
      <c r="H60" s="128">
        <v>929</v>
      </c>
    </row>
    <row r="61" spans="2:8" ht="45.75" customHeight="1" x14ac:dyDescent="0.2">
      <c r="B61" s="126"/>
      <c r="C61" s="1263" t="s">
        <v>587</v>
      </c>
      <c r="D61" s="1264"/>
      <c r="E61" s="1265"/>
      <c r="F61" s="127">
        <v>532</v>
      </c>
      <c r="G61" s="127">
        <v>972</v>
      </c>
      <c r="H61" s="128">
        <v>890</v>
      </c>
    </row>
    <row r="62" spans="2:8" ht="45.75" customHeight="1" thickBot="1" x14ac:dyDescent="0.25">
      <c r="B62" s="129"/>
      <c r="C62" s="1266" t="s">
        <v>588</v>
      </c>
      <c r="D62" s="1267"/>
      <c r="E62" s="1268"/>
      <c r="F62" s="130">
        <v>864</v>
      </c>
      <c r="G62" s="130">
        <v>865</v>
      </c>
      <c r="H62" s="131">
        <v>865</v>
      </c>
    </row>
    <row r="63" spans="2:8" ht="52.5" customHeight="1" thickBot="1" x14ac:dyDescent="0.25">
      <c r="B63" s="132"/>
      <c r="C63" s="1269" t="s">
        <v>51</v>
      </c>
      <c r="D63" s="1269"/>
      <c r="E63" s="1270"/>
      <c r="F63" s="133">
        <v>9327</v>
      </c>
      <c r="G63" s="133">
        <v>9881</v>
      </c>
      <c r="H63" s="134">
        <v>10479</v>
      </c>
    </row>
    <row r="64" spans="2:8" ht="13.2" x14ac:dyDescent="0.2"/>
  </sheetData>
  <sheetProtection algorithmName="SHA-512" hashValue="vFKitqishTsvhYyg1E7hEl51hR0GL4xZ6m1CRbbismt9yasgACJoEFI76hPB9lVr4qddWleNHxmNiAV3ksXLYA==" saltValue="E+7jU3k+hcyG0r4J34yY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591</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592</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77" t="s">
        <v>593</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ht="13.2" x14ac:dyDescent="0.2">
      <c r="B44" s="376"/>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ht="13.2" x14ac:dyDescent="0.2">
      <c r="B45" s="376"/>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ht="13.2" x14ac:dyDescent="0.2">
      <c r="B46" s="376"/>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ht="13.2" x14ac:dyDescent="0.2">
      <c r="B47" s="376"/>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594</v>
      </c>
    </row>
    <row r="50" spans="1:109" ht="13.2" x14ac:dyDescent="0.2">
      <c r="B50" s="376"/>
      <c r="G50" s="1286"/>
      <c r="H50" s="1286"/>
      <c r="I50" s="1286"/>
      <c r="J50" s="1286"/>
      <c r="K50" s="386"/>
      <c r="L50" s="386"/>
      <c r="M50" s="387"/>
      <c r="N50" s="387"/>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548</v>
      </c>
      <c r="BQ50" s="1290"/>
      <c r="BR50" s="1290"/>
      <c r="BS50" s="1290"/>
      <c r="BT50" s="1290"/>
      <c r="BU50" s="1290"/>
      <c r="BV50" s="1290"/>
      <c r="BW50" s="1290"/>
      <c r="BX50" s="1290" t="s">
        <v>549</v>
      </c>
      <c r="BY50" s="1290"/>
      <c r="BZ50" s="1290"/>
      <c r="CA50" s="1290"/>
      <c r="CB50" s="1290"/>
      <c r="CC50" s="1290"/>
      <c r="CD50" s="1290"/>
      <c r="CE50" s="1290"/>
      <c r="CF50" s="1290" t="s">
        <v>550</v>
      </c>
      <c r="CG50" s="1290"/>
      <c r="CH50" s="1290"/>
      <c r="CI50" s="1290"/>
      <c r="CJ50" s="1290"/>
      <c r="CK50" s="1290"/>
      <c r="CL50" s="1290"/>
      <c r="CM50" s="1290"/>
      <c r="CN50" s="1290" t="s">
        <v>551</v>
      </c>
      <c r="CO50" s="1290"/>
      <c r="CP50" s="1290"/>
      <c r="CQ50" s="1290"/>
      <c r="CR50" s="1290"/>
      <c r="CS50" s="1290"/>
      <c r="CT50" s="1290"/>
      <c r="CU50" s="1290"/>
      <c r="CV50" s="1290" t="s">
        <v>552</v>
      </c>
      <c r="CW50" s="1290"/>
      <c r="CX50" s="1290"/>
      <c r="CY50" s="1290"/>
      <c r="CZ50" s="1290"/>
      <c r="DA50" s="1290"/>
      <c r="DB50" s="1290"/>
      <c r="DC50" s="1290"/>
    </row>
    <row r="51" spans="1:109" ht="13.5" customHeight="1" x14ac:dyDescent="0.2">
      <c r="B51" s="376"/>
      <c r="G51" s="1296"/>
      <c r="H51" s="1296"/>
      <c r="I51" s="1294"/>
      <c r="J51" s="1294"/>
      <c r="K51" s="1292"/>
      <c r="L51" s="1292"/>
      <c r="M51" s="1292"/>
      <c r="N51" s="1292"/>
      <c r="AM51" s="385"/>
      <c r="AN51" s="1293" t="s">
        <v>595</v>
      </c>
      <c r="AO51" s="1293"/>
      <c r="AP51" s="1293"/>
      <c r="AQ51" s="1293"/>
      <c r="AR51" s="1293"/>
      <c r="AS51" s="1293"/>
      <c r="AT51" s="1293"/>
      <c r="AU51" s="1293"/>
      <c r="AV51" s="1293"/>
      <c r="AW51" s="1293"/>
      <c r="AX51" s="1293"/>
      <c r="AY51" s="1293"/>
      <c r="AZ51" s="1293"/>
      <c r="BA51" s="1293"/>
      <c r="BB51" s="1293" t="s">
        <v>596</v>
      </c>
      <c r="BC51" s="1293"/>
      <c r="BD51" s="1293"/>
      <c r="BE51" s="1293"/>
      <c r="BF51" s="1293"/>
      <c r="BG51" s="1293"/>
      <c r="BH51" s="1293"/>
      <c r="BI51" s="1293"/>
      <c r="BJ51" s="1293"/>
      <c r="BK51" s="1293"/>
      <c r="BL51" s="1293"/>
      <c r="BM51" s="1293"/>
      <c r="BN51" s="1293"/>
      <c r="BO51" s="1293"/>
      <c r="BP51" s="1291">
        <v>6</v>
      </c>
      <c r="BQ51" s="1291"/>
      <c r="BR51" s="1291"/>
      <c r="BS51" s="1291"/>
      <c r="BT51" s="1291"/>
      <c r="BU51" s="1291"/>
      <c r="BV51" s="1291"/>
      <c r="BW51" s="1291"/>
      <c r="BX51" s="1291">
        <v>0.3</v>
      </c>
      <c r="BY51" s="1291"/>
      <c r="BZ51" s="1291"/>
      <c r="CA51" s="1291"/>
      <c r="CB51" s="1291"/>
      <c r="CC51" s="1291"/>
      <c r="CD51" s="1291"/>
      <c r="CE51" s="1291"/>
      <c r="CF51" s="1291">
        <v>0.2</v>
      </c>
      <c r="CG51" s="1291"/>
      <c r="CH51" s="1291"/>
      <c r="CI51" s="1291"/>
      <c r="CJ51" s="1291"/>
      <c r="CK51" s="1291"/>
      <c r="CL51" s="1291"/>
      <c r="CM51" s="1291"/>
      <c r="CN51" s="1291"/>
      <c r="CO51" s="1291"/>
      <c r="CP51" s="1291"/>
      <c r="CQ51" s="1291"/>
      <c r="CR51" s="1291"/>
      <c r="CS51" s="1291"/>
      <c r="CT51" s="1291"/>
      <c r="CU51" s="1291"/>
      <c r="CV51" s="1291"/>
      <c r="CW51" s="1291"/>
      <c r="CX51" s="1291"/>
      <c r="CY51" s="1291"/>
      <c r="CZ51" s="1291"/>
      <c r="DA51" s="1291"/>
      <c r="DB51" s="1291"/>
      <c r="DC51" s="1291"/>
    </row>
    <row r="52" spans="1:109" ht="13.2" x14ac:dyDescent="0.2">
      <c r="B52" s="376"/>
      <c r="G52" s="1296"/>
      <c r="H52" s="1296"/>
      <c r="I52" s="1294"/>
      <c r="J52" s="1294"/>
      <c r="K52" s="1292"/>
      <c r="L52" s="1292"/>
      <c r="M52" s="1292"/>
      <c r="N52" s="1292"/>
      <c r="AM52" s="385"/>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91"/>
      <c r="BQ52" s="1291"/>
      <c r="BR52" s="1291"/>
      <c r="BS52" s="1291"/>
      <c r="BT52" s="1291"/>
      <c r="BU52" s="1291"/>
      <c r="BV52" s="1291"/>
      <c r="BW52" s="1291"/>
      <c r="BX52" s="1291"/>
      <c r="BY52" s="1291"/>
      <c r="BZ52" s="1291"/>
      <c r="CA52" s="1291"/>
      <c r="CB52" s="1291"/>
      <c r="CC52" s="1291"/>
      <c r="CD52" s="1291"/>
      <c r="CE52" s="1291"/>
      <c r="CF52" s="1291"/>
      <c r="CG52" s="1291"/>
      <c r="CH52" s="1291"/>
      <c r="CI52" s="1291"/>
      <c r="CJ52" s="1291"/>
      <c r="CK52" s="1291"/>
      <c r="CL52" s="1291"/>
      <c r="CM52" s="1291"/>
      <c r="CN52" s="1291"/>
      <c r="CO52" s="1291"/>
      <c r="CP52" s="1291"/>
      <c r="CQ52" s="1291"/>
      <c r="CR52" s="1291"/>
      <c r="CS52" s="1291"/>
      <c r="CT52" s="1291"/>
      <c r="CU52" s="1291"/>
      <c r="CV52" s="1291"/>
      <c r="CW52" s="1291"/>
      <c r="CX52" s="1291"/>
      <c r="CY52" s="1291"/>
      <c r="CZ52" s="1291"/>
      <c r="DA52" s="1291"/>
      <c r="DB52" s="1291"/>
      <c r="DC52" s="1291"/>
    </row>
    <row r="53" spans="1:109" ht="13.2" x14ac:dyDescent="0.2">
      <c r="A53" s="384"/>
      <c r="B53" s="376"/>
      <c r="G53" s="1296"/>
      <c r="H53" s="1296"/>
      <c r="I53" s="1286"/>
      <c r="J53" s="1286"/>
      <c r="K53" s="1292"/>
      <c r="L53" s="1292"/>
      <c r="M53" s="1292"/>
      <c r="N53" s="1292"/>
      <c r="AM53" s="385"/>
      <c r="AN53" s="1293"/>
      <c r="AO53" s="1293"/>
      <c r="AP53" s="1293"/>
      <c r="AQ53" s="1293"/>
      <c r="AR53" s="1293"/>
      <c r="AS53" s="1293"/>
      <c r="AT53" s="1293"/>
      <c r="AU53" s="1293"/>
      <c r="AV53" s="1293"/>
      <c r="AW53" s="1293"/>
      <c r="AX53" s="1293"/>
      <c r="AY53" s="1293"/>
      <c r="AZ53" s="1293"/>
      <c r="BA53" s="1293"/>
      <c r="BB53" s="1293" t="s">
        <v>597</v>
      </c>
      <c r="BC53" s="1293"/>
      <c r="BD53" s="1293"/>
      <c r="BE53" s="1293"/>
      <c r="BF53" s="1293"/>
      <c r="BG53" s="1293"/>
      <c r="BH53" s="1293"/>
      <c r="BI53" s="1293"/>
      <c r="BJ53" s="1293"/>
      <c r="BK53" s="1293"/>
      <c r="BL53" s="1293"/>
      <c r="BM53" s="1293"/>
      <c r="BN53" s="1293"/>
      <c r="BO53" s="1293"/>
      <c r="BP53" s="1291">
        <v>76.2</v>
      </c>
      <c r="BQ53" s="1291"/>
      <c r="BR53" s="1291"/>
      <c r="BS53" s="1291"/>
      <c r="BT53" s="1291"/>
      <c r="BU53" s="1291"/>
      <c r="BV53" s="1291"/>
      <c r="BW53" s="1291"/>
      <c r="BX53" s="1291">
        <v>75.3</v>
      </c>
      <c r="BY53" s="1291"/>
      <c r="BZ53" s="1291"/>
      <c r="CA53" s="1291"/>
      <c r="CB53" s="1291"/>
      <c r="CC53" s="1291"/>
      <c r="CD53" s="1291"/>
      <c r="CE53" s="1291"/>
      <c r="CF53" s="1291">
        <v>76.599999999999994</v>
      </c>
      <c r="CG53" s="1291"/>
      <c r="CH53" s="1291"/>
      <c r="CI53" s="1291"/>
      <c r="CJ53" s="1291"/>
      <c r="CK53" s="1291"/>
      <c r="CL53" s="1291"/>
      <c r="CM53" s="1291"/>
      <c r="CN53" s="1291">
        <v>77.2</v>
      </c>
      <c r="CO53" s="1291"/>
      <c r="CP53" s="1291"/>
      <c r="CQ53" s="1291"/>
      <c r="CR53" s="1291"/>
      <c r="CS53" s="1291"/>
      <c r="CT53" s="1291"/>
      <c r="CU53" s="1291"/>
      <c r="CV53" s="1291">
        <v>77.7</v>
      </c>
      <c r="CW53" s="1291"/>
      <c r="CX53" s="1291"/>
      <c r="CY53" s="1291"/>
      <c r="CZ53" s="1291"/>
      <c r="DA53" s="1291"/>
      <c r="DB53" s="1291"/>
      <c r="DC53" s="1291"/>
    </row>
    <row r="54" spans="1:109" ht="13.2" x14ac:dyDescent="0.2">
      <c r="A54" s="384"/>
      <c r="B54" s="376"/>
      <c r="G54" s="1296"/>
      <c r="H54" s="1296"/>
      <c r="I54" s="1286"/>
      <c r="J54" s="1286"/>
      <c r="K54" s="1292"/>
      <c r="L54" s="1292"/>
      <c r="M54" s="1292"/>
      <c r="N54" s="1292"/>
      <c r="AM54" s="385"/>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91"/>
      <c r="BQ54" s="1291"/>
      <c r="BR54" s="1291"/>
      <c r="BS54" s="1291"/>
      <c r="BT54" s="1291"/>
      <c r="BU54" s="1291"/>
      <c r="BV54" s="1291"/>
      <c r="BW54" s="1291"/>
      <c r="BX54" s="1291"/>
      <c r="BY54" s="1291"/>
      <c r="BZ54" s="1291"/>
      <c r="CA54" s="1291"/>
      <c r="CB54" s="1291"/>
      <c r="CC54" s="1291"/>
      <c r="CD54" s="1291"/>
      <c r="CE54" s="1291"/>
      <c r="CF54" s="1291"/>
      <c r="CG54" s="1291"/>
      <c r="CH54" s="1291"/>
      <c r="CI54" s="1291"/>
      <c r="CJ54" s="1291"/>
      <c r="CK54" s="1291"/>
      <c r="CL54" s="1291"/>
      <c r="CM54" s="1291"/>
      <c r="CN54" s="1291"/>
      <c r="CO54" s="1291"/>
      <c r="CP54" s="1291"/>
      <c r="CQ54" s="1291"/>
      <c r="CR54" s="1291"/>
      <c r="CS54" s="1291"/>
      <c r="CT54" s="1291"/>
      <c r="CU54" s="1291"/>
      <c r="CV54" s="1291"/>
      <c r="CW54" s="1291"/>
      <c r="CX54" s="1291"/>
      <c r="CY54" s="1291"/>
      <c r="CZ54" s="1291"/>
      <c r="DA54" s="1291"/>
      <c r="DB54" s="1291"/>
      <c r="DC54" s="1291"/>
    </row>
    <row r="55" spans="1:109" ht="13.2" x14ac:dyDescent="0.2">
      <c r="A55" s="384"/>
      <c r="B55" s="376"/>
      <c r="G55" s="1286"/>
      <c r="H55" s="1286"/>
      <c r="I55" s="1286"/>
      <c r="J55" s="1286"/>
      <c r="K55" s="1292"/>
      <c r="L55" s="1292"/>
      <c r="M55" s="1292"/>
      <c r="N55" s="1292"/>
      <c r="AN55" s="1290" t="s">
        <v>598</v>
      </c>
      <c r="AO55" s="1290"/>
      <c r="AP55" s="1290"/>
      <c r="AQ55" s="1290"/>
      <c r="AR55" s="1290"/>
      <c r="AS55" s="1290"/>
      <c r="AT55" s="1290"/>
      <c r="AU55" s="1290"/>
      <c r="AV55" s="1290"/>
      <c r="AW55" s="1290"/>
      <c r="AX55" s="1290"/>
      <c r="AY55" s="1290"/>
      <c r="AZ55" s="1290"/>
      <c r="BA55" s="1290"/>
      <c r="BB55" s="1293" t="s">
        <v>596</v>
      </c>
      <c r="BC55" s="1293"/>
      <c r="BD55" s="1293"/>
      <c r="BE55" s="1293"/>
      <c r="BF55" s="1293"/>
      <c r="BG55" s="1293"/>
      <c r="BH55" s="1293"/>
      <c r="BI55" s="1293"/>
      <c r="BJ55" s="1293"/>
      <c r="BK55" s="1293"/>
      <c r="BL55" s="1293"/>
      <c r="BM55" s="1293"/>
      <c r="BN55" s="1293"/>
      <c r="BO55" s="1293"/>
      <c r="BP55" s="1291">
        <v>12.2</v>
      </c>
      <c r="BQ55" s="1291"/>
      <c r="BR55" s="1291"/>
      <c r="BS55" s="1291"/>
      <c r="BT55" s="1291"/>
      <c r="BU55" s="1291"/>
      <c r="BV55" s="1291"/>
      <c r="BW55" s="1291"/>
      <c r="BX55" s="1291">
        <v>5</v>
      </c>
      <c r="BY55" s="1291"/>
      <c r="BZ55" s="1291"/>
      <c r="CA55" s="1291"/>
      <c r="CB55" s="1291"/>
      <c r="CC55" s="1291"/>
      <c r="CD55" s="1291"/>
      <c r="CE55" s="1291"/>
      <c r="CF55" s="1291">
        <v>5.4</v>
      </c>
      <c r="CG55" s="1291"/>
      <c r="CH55" s="1291"/>
      <c r="CI55" s="1291"/>
      <c r="CJ55" s="1291"/>
      <c r="CK55" s="1291"/>
      <c r="CL55" s="1291"/>
      <c r="CM55" s="1291"/>
      <c r="CN55" s="1291">
        <v>7.1</v>
      </c>
      <c r="CO55" s="1291"/>
      <c r="CP55" s="1291"/>
      <c r="CQ55" s="1291"/>
      <c r="CR55" s="1291"/>
      <c r="CS55" s="1291"/>
      <c r="CT55" s="1291"/>
      <c r="CU55" s="1291"/>
      <c r="CV55" s="1291">
        <v>5</v>
      </c>
      <c r="CW55" s="1291"/>
      <c r="CX55" s="1291"/>
      <c r="CY55" s="1291"/>
      <c r="CZ55" s="1291"/>
      <c r="DA55" s="1291"/>
      <c r="DB55" s="1291"/>
      <c r="DC55" s="1291"/>
    </row>
    <row r="56" spans="1:109" ht="13.2" x14ac:dyDescent="0.2">
      <c r="A56" s="384"/>
      <c r="B56" s="376"/>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3"/>
      <c r="BC56" s="1293"/>
      <c r="BD56" s="1293"/>
      <c r="BE56" s="1293"/>
      <c r="BF56" s="1293"/>
      <c r="BG56" s="1293"/>
      <c r="BH56" s="1293"/>
      <c r="BI56" s="1293"/>
      <c r="BJ56" s="1293"/>
      <c r="BK56" s="1293"/>
      <c r="BL56" s="1293"/>
      <c r="BM56" s="1293"/>
      <c r="BN56" s="1293"/>
      <c r="BO56" s="1293"/>
      <c r="BP56" s="1291"/>
      <c r="BQ56" s="1291"/>
      <c r="BR56" s="1291"/>
      <c r="BS56" s="1291"/>
      <c r="BT56" s="1291"/>
      <c r="BU56" s="1291"/>
      <c r="BV56" s="1291"/>
      <c r="BW56" s="1291"/>
      <c r="BX56" s="1291"/>
      <c r="BY56" s="1291"/>
      <c r="BZ56" s="1291"/>
      <c r="CA56" s="1291"/>
      <c r="CB56" s="1291"/>
      <c r="CC56" s="1291"/>
      <c r="CD56" s="1291"/>
      <c r="CE56" s="1291"/>
      <c r="CF56" s="1291"/>
      <c r="CG56" s="1291"/>
      <c r="CH56" s="1291"/>
      <c r="CI56" s="1291"/>
      <c r="CJ56" s="1291"/>
      <c r="CK56" s="1291"/>
      <c r="CL56" s="1291"/>
      <c r="CM56" s="1291"/>
      <c r="CN56" s="1291"/>
      <c r="CO56" s="1291"/>
      <c r="CP56" s="1291"/>
      <c r="CQ56" s="1291"/>
      <c r="CR56" s="1291"/>
      <c r="CS56" s="1291"/>
      <c r="CT56" s="1291"/>
      <c r="CU56" s="1291"/>
      <c r="CV56" s="1291"/>
      <c r="CW56" s="1291"/>
      <c r="CX56" s="1291"/>
      <c r="CY56" s="1291"/>
      <c r="CZ56" s="1291"/>
      <c r="DA56" s="1291"/>
      <c r="DB56" s="1291"/>
      <c r="DC56" s="1291"/>
    </row>
    <row r="57" spans="1:109" s="384" customFormat="1" ht="13.2" x14ac:dyDescent="0.2">
      <c r="B57" s="388"/>
      <c r="G57" s="1286"/>
      <c r="H57" s="1286"/>
      <c r="I57" s="1295"/>
      <c r="J57" s="1295"/>
      <c r="K57" s="1292"/>
      <c r="L57" s="1292"/>
      <c r="M57" s="1292"/>
      <c r="N57" s="1292"/>
      <c r="AM57" s="370"/>
      <c r="AN57" s="1290"/>
      <c r="AO57" s="1290"/>
      <c r="AP57" s="1290"/>
      <c r="AQ57" s="1290"/>
      <c r="AR57" s="1290"/>
      <c r="AS57" s="1290"/>
      <c r="AT57" s="1290"/>
      <c r="AU57" s="1290"/>
      <c r="AV57" s="1290"/>
      <c r="AW57" s="1290"/>
      <c r="AX57" s="1290"/>
      <c r="AY57" s="1290"/>
      <c r="AZ57" s="1290"/>
      <c r="BA57" s="1290"/>
      <c r="BB57" s="1293" t="s">
        <v>597</v>
      </c>
      <c r="BC57" s="1293"/>
      <c r="BD57" s="1293"/>
      <c r="BE57" s="1293"/>
      <c r="BF57" s="1293"/>
      <c r="BG57" s="1293"/>
      <c r="BH57" s="1293"/>
      <c r="BI57" s="1293"/>
      <c r="BJ57" s="1293"/>
      <c r="BK57" s="1293"/>
      <c r="BL57" s="1293"/>
      <c r="BM57" s="1293"/>
      <c r="BN57" s="1293"/>
      <c r="BO57" s="1293"/>
      <c r="BP57" s="1291">
        <v>61.2</v>
      </c>
      <c r="BQ57" s="1291"/>
      <c r="BR57" s="1291"/>
      <c r="BS57" s="1291"/>
      <c r="BT57" s="1291"/>
      <c r="BU57" s="1291"/>
      <c r="BV57" s="1291"/>
      <c r="BW57" s="1291"/>
      <c r="BX57" s="1291">
        <v>61.6</v>
      </c>
      <c r="BY57" s="1291"/>
      <c r="BZ57" s="1291"/>
      <c r="CA57" s="1291"/>
      <c r="CB57" s="1291"/>
      <c r="CC57" s="1291"/>
      <c r="CD57" s="1291"/>
      <c r="CE57" s="1291"/>
      <c r="CF57" s="1291">
        <v>62.5</v>
      </c>
      <c r="CG57" s="1291"/>
      <c r="CH57" s="1291"/>
      <c r="CI57" s="1291"/>
      <c r="CJ57" s="1291"/>
      <c r="CK57" s="1291"/>
      <c r="CL57" s="1291"/>
      <c r="CM57" s="1291"/>
      <c r="CN57" s="1291">
        <v>61</v>
      </c>
      <c r="CO57" s="1291"/>
      <c r="CP57" s="1291"/>
      <c r="CQ57" s="1291"/>
      <c r="CR57" s="1291"/>
      <c r="CS57" s="1291"/>
      <c r="CT57" s="1291"/>
      <c r="CU57" s="1291"/>
      <c r="CV57" s="1291">
        <v>62.1</v>
      </c>
      <c r="CW57" s="1291"/>
      <c r="CX57" s="1291"/>
      <c r="CY57" s="1291"/>
      <c r="CZ57" s="1291"/>
      <c r="DA57" s="1291"/>
      <c r="DB57" s="1291"/>
      <c r="DC57" s="1291"/>
      <c r="DD57" s="389"/>
      <c r="DE57" s="388"/>
    </row>
    <row r="58" spans="1:109" s="384" customFormat="1" ht="13.2" x14ac:dyDescent="0.2">
      <c r="A58" s="370"/>
      <c r="B58" s="388"/>
      <c r="G58" s="1286"/>
      <c r="H58" s="1286"/>
      <c r="I58" s="1295"/>
      <c r="J58" s="1295"/>
      <c r="K58" s="1292"/>
      <c r="L58" s="1292"/>
      <c r="M58" s="1292"/>
      <c r="N58" s="1292"/>
      <c r="AM58" s="370"/>
      <c r="AN58" s="1290"/>
      <c r="AO58" s="1290"/>
      <c r="AP58" s="1290"/>
      <c r="AQ58" s="1290"/>
      <c r="AR58" s="1290"/>
      <c r="AS58" s="1290"/>
      <c r="AT58" s="1290"/>
      <c r="AU58" s="1290"/>
      <c r="AV58" s="1290"/>
      <c r="AW58" s="1290"/>
      <c r="AX58" s="1290"/>
      <c r="AY58" s="1290"/>
      <c r="AZ58" s="1290"/>
      <c r="BA58" s="1290"/>
      <c r="BB58" s="1293"/>
      <c r="BC58" s="1293"/>
      <c r="BD58" s="1293"/>
      <c r="BE58" s="1293"/>
      <c r="BF58" s="1293"/>
      <c r="BG58" s="1293"/>
      <c r="BH58" s="1293"/>
      <c r="BI58" s="1293"/>
      <c r="BJ58" s="1293"/>
      <c r="BK58" s="1293"/>
      <c r="BL58" s="1293"/>
      <c r="BM58" s="1293"/>
      <c r="BN58" s="1293"/>
      <c r="BO58" s="1293"/>
      <c r="BP58" s="1291"/>
      <c r="BQ58" s="1291"/>
      <c r="BR58" s="1291"/>
      <c r="BS58" s="1291"/>
      <c r="BT58" s="1291"/>
      <c r="BU58" s="1291"/>
      <c r="BV58" s="1291"/>
      <c r="BW58" s="1291"/>
      <c r="BX58" s="1291"/>
      <c r="BY58" s="1291"/>
      <c r="BZ58" s="1291"/>
      <c r="CA58" s="1291"/>
      <c r="CB58" s="1291"/>
      <c r="CC58" s="1291"/>
      <c r="CD58" s="1291"/>
      <c r="CE58" s="1291"/>
      <c r="CF58" s="1291"/>
      <c r="CG58" s="1291"/>
      <c r="CH58" s="1291"/>
      <c r="CI58" s="1291"/>
      <c r="CJ58" s="1291"/>
      <c r="CK58" s="1291"/>
      <c r="CL58" s="1291"/>
      <c r="CM58" s="1291"/>
      <c r="CN58" s="1291"/>
      <c r="CO58" s="1291"/>
      <c r="CP58" s="1291"/>
      <c r="CQ58" s="1291"/>
      <c r="CR58" s="1291"/>
      <c r="CS58" s="1291"/>
      <c r="CT58" s="1291"/>
      <c r="CU58" s="1291"/>
      <c r="CV58" s="1291"/>
      <c r="CW58" s="1291"/>
      <c r="CX58" s="1291"/>
      <c r="CY58" s="1291"/>
      <c r="CZ58" s="1291"/>
      <c r="DA58" s="1291"/>
      <c r="DB58" s="1291"/>
      <c r="DC58" s="1291"/>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599</v>
      </c>
    </row>
    <row r="64" spans="1:109" ht="13.2" x14ac:dyDescent="0.2">
      <c r="B64" s="376"/>
      <c r="G64" s="383"/>
      <c r="I64" s="396"/>
      <c r="J64" s="396"/>
      <c r="K64" s="396"/>
      <c r="L64" s="396"/>
      <c r="M64" s="396"/>
      <c r="N64" s="397"/>
      <c r="AM64" s="383"/>
      <c r="AN64" s="383" t="s">
        <v>592</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77" t="s">
        <v>600</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ht="13.2" x14ac:dyDescent="0.2">
      <c r="B66" s="376"/>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ht="13.2" x14ac:dyDescent="0.2">
      <c r="B67" s="376"/>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ht="13.2" x14ac:dyDescent="0.2">
      <c r="B68" s="376"/>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ht="13.2" x14ac:dyDescent="0.2">
      <c r="B69" s="376"/>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594</v>
      </c>
    </row>
    <row r="72" spans="2:107" ht="13.2" x14ac:dyDescent="0.2">
      <c r="B72" s="376"/>
      <c r="G72" s="1286"/>
      <c r="H72" s="1286"/>
      <c r="I72" s="1286"/>
      <c r="J72" s="1286"/>
      <c r="K72" s="386"/>
      <c r="L72" s="386"/>
      <c r="M72" s="387"/>
      <c r="N72" s="387"/>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548</v>
      </c>
      <c r="BQ72" s="1290"/>
      <c r="BR72" s="1290"/>
      <c r="BS72" s="1290"/>
      <c r="BT72" s="1290"/>
      <c r="BU72" s="1290"/>
      <c r="BV72" s="1290"/>
      <c r="BW72" s="1290"/>
      <c r="BX72" s="1290" t="s">
        <v>549</v>
      </c>
      <c r="BY72" s="1290"/>
      <c r="BZ72" s="1290"/>
      <c r="CA72" s="1290"/>
      <c r="CB72" s="1290"/>
      <c r="CC72" s="1290"/>
      <c r="CD72" s="1290"/>
      <c r="CE72" s="1290"/>
      <c r="CF72" s="1290" t="s">
        <v>550</v>
      </c>
      <c r="CG72" s="1290"/>
      <c r="CH72" s="1290"/>
      <c r="CI72" s="1290"/>
      <c r="CJ72" s="1290"/>
      <c r="CK72" s="1290"/>
      <c r="CL72" s="1290"/>
      <c r="CM72" s="1290"/>
      <c r="CN72" s="1290" t="s">
        <v>551</v>
      </c>
      <c r="CO72" s="1290"/>
      <c r="CP72" s="1290"/>
      <c r="CQ72" s="1290"/>
      <c r="CR72" s="1290"/>
      <c r="CS72" s="1290"/>
      <c r="CT72" s="1290"/>
      <c r="CU72" s="1290"/>
      <c r="CV72" s="1290" t="s">
        <v>552</v>
      </c>
      <c r="CW72" s="1290"/>
      <c r="CX72" s="1290"/>
      <c r="CY72" s="1290"/>
      <c r="CZ72" s="1290"/>
      <c r="DA72" s="1290"/>
      <c r="DB72" s="1290"/>
      <c r="DC72" s="1290"/>
    </row>
    <row r="73" spans="2:107" ht="13.2" x14ac:dyDescent="0.2">
      <c r="B73" s="376"/>
      <c r="G73" s="1296"/>
      <c r="H73" s="1296"/>
      <c r="I73" s="1296"/>
      <c r="J73" s="1296"/>
      <c r="K73" s="1297"/>
      <c r="L73" s="1297"/>
      <c r="M73" s="1297"/>
      <c r="N73" s="1297"/>
      <c r="AM73" s="385"/>
      <c r="AN73" s="1293" t="s">
        <v>595</v>
      </c>
      <c r="AO73" s="1293"/>
      <c r="AP73" s="1293"/>
      <c r="AQ73" s="1293"/>
      <c r="AR73" s="1293"/>
      <c r="AS73" s="1293"/>
      <c r="AT73" s="1293"/>
      <c r="AU73" s="1293"/>
      <c r="AV73" s="1293"/>
      <c r="AW73" s="1293"/>
      <c r="AX73" s="1293"/>
      <c r="AY73" s="1293"/>
      <c r="AZ73" s="1293"/>
      <c r="BA73" s="1293"/>
      <c r="BB73" s="1293" t="s">
        <v>596</v>
      </c>
      <c r="BC73" s="1293"/>
      <c r="BD73" s="1293"/>
      <c r="BE73" s="1293"/>
      <c r="BF73" s="1293"/>
      <c r="BG73" s="1293"/>
      <c r="BH73" s="1293"/>
      <c r="BI73" s="1293"/>
      <c r="BJ73" s="1293"/>
      <c r="BK73" s="1293"/>
      <c r="BL73" s="1293"/>
      <c r="BM73" s="1293"/>
      <c r="BN73" s="1293"/>
      <c r="BO73" s="1293"/>
      <c r="BP73" s="1291">
        <v>6</v>
      </c>
      <c r="BQ73" s="1291"/>
      <c r="BR73" s="1291"/>
      <c r="BS73" s="1291"/>
      <c r="BT73" s="1291"/>
      <c r="BU73" s="1291"/>
      <c r="BV73" s="1291"/>
      <c r="BW73" s="1291"/>
      <c r="BX73" s="1291">
        <v>0.3</v>
      </c>
      <c r="BY73" s="1291"/>
      <c r="BZ73" s="1291"/>
      <c r="CA73" s="1291"/>
      <c r="CB73" s="1291"/>
      <c r="CC73" s="1291"/>
      <c r="CD73" s="1291"/>
      <c r="CE73" s="1291"/>
      <c r="CF73" s="1291">
        <v>0.2</v>
      </c>
      <c r="CG73" s="1291"/>
      <c r="CH73" s="1291"/>
      <c r="CI73" s="1291"/>
      <c r="CJ73" s="1291"/>
      <c r="CK73" s="1291"/>
      <c r="CL73" s="1291"/>
      <c r="CM73" s="1291"/>
      <c r="CN73" s="1291"/>
      <c r="CO73" s="1291"/>
      <c r="CP73" s="1291"/>
      <c r="CQ73" s="1291"/>
      <c r="CR73" s="1291"/>
      <c r="CS73" s="1291"/>
      <c r="CT73" s="1291"/>
      <c r="CU73" s="1291"/>
      <c r="CV73" s="1291"/>
      <c r="CW73" s="1291"/>
      <c r="CX73" s="1291"/>
      <c r="CY73" s="1291"/>
      <c r="CZ73" s="1291"/>
      <c r="DA73" s="1291"/>
      <c r="DB73" s="1291"/>
      <c r="DC73" s="1291"/>
    </row>
    <row r="74" spans="2:107" ht="13.2" x14ac:dyDescent="0.2">
      <c r="B74" s="376"/>
      <c r="G74" s="1296"/>
      <c r="H74" s="1296"/>
      <c r="I74" s="1296"/>
      <c r="J74" s="1296"/>
      <c r="K74" s="1297"/>
      <c r="L74" s="1297"/>
      <c r="M74" s="1297"/>
      <c r="N74" s="1297"/>
      <c r="AM74" s="385"/>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91"/>
      <c r="BQ74" s="1291"/>
      <c r="BR74" s="1291"/>
      <c r="BS74" s="1291"/>
      <c r="BT74" s="1291"/>
      <c r="BU74" s="1291"/>
      <c r="BV74" s="1291"/>
      <c r="BW74" s="1291"/>
      <c r="BX74" s="1291"/>
      <c r="BY74" s="1291"/>
      <c r="BZ74" s="1291"/>
      <c r="CA74" s="1291"/>
      <c r="CB74" s="1291"/>
      <c r="CC74" s="1291"/>
      <c r="CD74" s="1291"/>
      <c r="CE74" s="1291"/>
      <c r="CF74" s="1291"/>
      <c r="CG74" s="1291"/>
      <c r="CH74" s="1291"/>
      <c r="CI74" s="1291"/>
      <c r="CJ74" s="1291"/>
      <c r="CK74" s="1291"/>
      <c r="CL74" s="1291"/>
      <c r="CM74" s="1291"/>
      <c r="CN74" s="1291"/>
      <c r="CO74" s="1291"/>
      <c r="CP74" s="1291"/>
      <c r="CQ74" s="1291"/>
      <c r="CR74" s="1291"/>
      <c r="CS74" s="1291"/>
      <c r="CT74" s="1291"/>
      <c r="CU74" s="1291"/>
      <c r="CV74" s="1291"/>
      <c r="CW74" s="1291"/>
      <c r="CX74" s="1291"/>
      <c r="CY74" s="1291"/>
      <c r="CZ74" s="1291"/>
      <c r="DA74" s="1291"/>
      <c r="DB74" s="1291"/>
      <c r="DC74" s="1291"/>
    </row>
    <row r="75" spans="2:107" ht="13.2" x14ac:dyDescent="0.2">
      <c r="B75" s="376"/>
      <c r="G75" s="1296"/>
      <c r="H75" s="1296"/>
      <c r="I75" s="1286"/>
      <c r="J75" s="1286"/>
      <c r="K75" s="1292"/>
      <c r="L75" s="1292"/>
      <c r="M75" s="1292"/>
      <c r="N75" s="1292"/>
      <c r="AM75" s="385"/>
      <c r="AN75" s="1293"/>
      <c r="AO75" s="1293"/>
      <c r="AP75" s="1293"/>
      <c r="AQ75" s="1293"/>
      <c r="AR75" s="1293"/>
      <c r="AS75" s="1293"/>
      <c r="AT75" s="1293"/>
      <c r="AU75" s="1293"/>
      <c r="AV75" s="1293"/>
      <c r="AW75" s="1293"/>
      <c r="AX75" s="1293"/>
      <c r="AY75" s="1293"/>
      <c r="AZ75" s="1293"/>
      <c r="BA75" s="1293"/>
      <c r="BB75" s="1293" t="s">
        <v>601</v>
      </c>
      <c r="BC75" s="1293"/>
      <c r="BD75" s="1293"/>
      <c r="BE75" s="1293"/>
      <c r="BF75" s="1293"/>
      <c r="BG75" s="1293"/>
      <c r="BH75" s="1293"/>
      <c r="BI75" s="1293"/>
      <c r="BJ75" s="1293"/>
      <c r="BK75" s="1293"/>
      <c r="BL75" s="1293"/>
      <c r="BM75" s="1293"/>
      <c r="BN75" s="1293"/>
      <c r="BO75" s="1293"/>
      <c r="BP75" s="1291">
        <v>4.9000000000000004</v>
      </c>
      <c r="BQ75" s="1291"/>
      <c r="BR75" s="1291"/>
      <c r="BS75" s="1291"/>
      <c r="BT75" s="1291"/>
      <c r="BU75" s="1291"/>
      <c r="BV75" s="1291"/>
      <c r="BW75" s="1291"/>
      <c r="BX75" s="1291">
        <v>3.4</v>
      </c>
      <c r="BY75" s="1291"/>
      <c r="BZ75" s="1291"/>
      <c r="CA75" s="1291"/>
      <c r="CB75" s="1291"/>
      <c r="CC75" s="1291"/>
      <c r="CD75" s="1291"/>
      <c r="CE75" s="1291"/>
      <c r="CF75" s="1291">
        <v>2.7</v>
      </c>
      <c r="CG75" s="1291"/>
      <c r="CH75" s="1291"/>
      <c r="CI75" s="1291"/>
      <c r="CJ75" s="1291"/>
      <c r="CK75" s="1291"/>
      <c r="CL75" s="1291"/>
      <c r="CM75" s="1291"/>
      <c r="CN75" s="1291">
        <v>2.2999999999999998</v>
      </c>
      <c r="CO75" s="1291"/>
      <c r="CP75" s="1291"/>
      <c r="CQ75" s="1291"/>
      <c r="CR75" s="1291"/>
      <c r="CS75" s="1291"/>
      <c r="CT75" s="1291"/>
      <c r="CU75" s="1291"/>
      <c r="CV75" s="1291">
        <v>2.4</v>
      </c>
      <c r="CW75" s="1291"/>
      <c r="CX75" s="1291"/>
      <c r="CY75" s="1291"/>
      <c r="CZ75" s="1291"/>
      <c r="DA75" s="1291"/>
      <c r="DB75" s="1291"/>
      <c r="DC75" s="1291"/>
    </row>
    <row r="76" spans="2:107" ht="13.2" x14ac:dyDescent="0.2">
      <c r="B76" s="376"/>
      <c r="G76" s="1296"/>
      <c r="H76" s="1296"/>
      <c r="I76" s="1286"/>
      <c r="J76" s="1286"/>
      <c r="K76" s="1292"/>
      <c r="L76" s="1292"/>
      <c r="M76" s="1292"/>
      <c r="N76" s="1292"/>
      <c r="AM76" s="385"/>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91"/>
      <c r="BQ76" s="1291"/>
      <c r="BR76" s="1291"/>
      <c r="BS76" s="1291"/>
      <c r="BT76" s="1291"/>
      <c r="BU76" s="1291"/>
      <c r="BV76" s="1291"/>
      <c r="BW76" s="1291"/>
      <c r="BX76" s="1291"/>
      <c r="BY76" s="1291"/>
      <c r="BZ76" s="1291"/>
      <c r="CA76" s="1291"/>
      <c r="CB76" s="1291"/>
      <c r="CC76" s="1291"/>
      <c r="CD76" s="1291"/>
      <c r="CE76" s="1291"/>
      <c r="CF76" s="1291"/>
      <c r="CG76" s="1291"/>
      <c r="CH76" s="1291"/>
      <c r="CI76" s="1291"/>
      <c r="CJ76" s="1291"/>
      <c r="CK76" s="1291"/>
      <c r="CL76" s="1291"/>
      <c r="CM76" s="1291"/>
      <c r="CN76" s="1291"/>
      <c r="CO76" s="1291"/>
      <c r="CP76" s="1291"/>
      <c r="CQ76" s="1291"/>
      <c r="CR76" s="1291"/>
      <c r="CS76" s="1291"/>
      <c r="CT76" s="1291"/>
      <c r="CU76" s="1291"/>
      <c r="CV76" s="1291"/>
      <c r="CW76" s="1291"/>
      <c r="CX76" s="1291"/>
      <c r="CY76" s="1291"/>
      <c r="CZ76" s="1291"/>
      <c r="DA76" s="1291"/>
      <c r="DB76" s="1291"/>
      <c r="DC76" s="1291"/>
    </row>
    <row r="77" spans="2:107" ht="13.2" x14ac:dyDescent="0.2">
      <c r="B77" s="376"/>
      <c r="G77" s="1286"/>
      <c r="H77" s="1286"/>
      <c r="I77" s="1286"/>
      <c r="J77" s="1286"/>
      <c r="K77" s="1297"/>
      <c r="L77" s="1297"/>
      <c r="M77" s="1297"/>
      <c r="N77" s="1297"/>
      <c r="AN77" s="1290" t="s">
        <v>598</v>
      </c>
      <c r="AO77" s="1290"/>
      <c r="AP77" s="1290"/>
      <c r="AQ77" s="1290"/>
      <c r="AR77" s="1290"/>
      <c r="AS77" s="1290"/>
      <c r="AT77" s="1290"/>
      <c r="AU77" s="1290"/>
      <c r="AV77" s="1290"/>
      <c r="AW77" s="1290"/>
      <c r="AX77" s="1290"/>
      <c r="AY77" s="1290"/>
      <c r="AZ77" s="1290"/>
      <c r="BA77" s="1290"/>
      <c r="BB77" s="1293" t="s">
        <v>596</v>
      </c>
      <c r="BC77" s="1293"/>
      <c r="BD77" s="1293"/>
      <c r="BE77" s="1293"/>
      <c r="BF77" s="1293"/>
      <c r="BG77" s="1293"/>
      <c r="BH77" s="1293"/>
      <c r="BI77" s="1293"/>
      <c r="BJ77" s="1293"/>
      <c r="BK77" s="1293"/>
      <c r="BL77" s="1293"/>
      <c r="BM77" s="1293"/>
      <c r="BN77" s="1293"/>
      <c r="BO77" s="1293"/>
      <c r="BP77" s="1291">
        <v>12.2</v>
      </c>
      <c r="BQ77" s="1291"/>
      <c r="BR77" s="1291"/>
      <c r="BS77" s="1291"/>
      <c r="BT77" s="1291"/>
      <c r="BU77" s="1291"/>
      <c r="BV77" s="1291"/>
      <c r="BW77" s="1291"/>
      <c r="BX77" s="1291">
        <v>5</v>
      </c>
      <c r="BY77" s="1291"/>
      <c r="BZ77" s="1291"/>
      <c r="CA77" s="1291"/>
      <c r="CB77" s="1291"/>
      <c r="CC77" s="1291"/>
      <c r="CD77" s="1291"/>
      <c r="CE77" s="1291"/>
      <c r="CF77" s="1291">
        <v>5.4</v>
      </c>
      <c r="CG77" s="1291"/>
      <c r="CH77" s="1291"/>
      <c r="CI77" s="1291"/>
      <c r="CJ77" s="1291"/>
      <c r="CK77" s="1291"/>
      <c r="CL77" s="1291"/>
      <c r="CM77" s="1291"/>
      <c r="CN77" s="1291">
        <v>7.1</v>
      </c>
      <c r="CO77" s="1291"/>
      <c r="CP77" s="1291"/>
      <c r="CQ77" s="1291"/>
      <c r="CR77" s="1291"/>
      <c r="CS77" s="1291"/>
      <c r="CT77" s="1291"/>
      <c r="CU77" s="1291"/>
      <c r="CV77" s="1291">
        <v>5</v>
      </c>
      <c r="CW77" s="1291"/>
      <c r="CX77" s="1291"/>
      <c r="CY77" s="1291"/>
      <c r="CZ77" s="1291"/>
      <c r="DA77" s="1291"/>
      <c r="DB77" s="1291"/>
      <c r="DC77" s="1291"/>
    </row>
    <row r="78" spans="2:107" ht="13.2" x14ac:dyDescent="0.2">
      <c r="B78" s="376"/>
      <c r="G78" s="1286"/>
      <c r="H78" s="1286"/>
      <c r="I78" s="1286"/>
      <c r="J78" s="1286"/>
      <c r="K78" s="1297"/>
      <c r="L78" s="1297"/>
      <c r="M78" s="1297"/>
      <c r="N78" s="1297"/>
      <c r="AN78" s="1290"/>
      <c r="AO78" s="1290"/>
      <c r="AP78" s="1290"/>
      <c r="AQ78" s="1290"/>
      <c r="AR78" s="1290"/>
      <c r="AS78" s="1290"/>
      <c r="AT78" s="1290"/>
      <c r="AU78" s="1290"/>
      <c r="AV78" s="1290"/>
      <c r="AW78" s="1290"/>
      <c r="AX78" s="1290"/>
      <c r="AY78" s="1290"/>
      <c r="AZ78" s="1290"/>
      <c r="BA78" s="1290"/>
      <c r="BB78" s="1293"/>
      <c r="BC78" s="1293"/>
      <c r="BD78" s="1293"/>
      <c r="BE78" s="1293"/>
      <c r="BF78" s="1293"/>
      <c r="BG78" s="1293"/>
      <c r="BH78" s="1293"/>
      <c r="BI78" s="1293"/>
      <c r="BJ78" s="1293"/>
      <c r="BK78" s="1293"/>
      <c r="BL78" s="1293"/>
      <c r="BM78" s="1293"/>
      <c r="BN78" s="1293"/>
      <c r="BO78" s="1293"/>
      <c r="BP78" s="1291"/>
      <c r="BQ78" s="1291"/>
      <c r="BR78" s="1291"/>
      <c r="BS78" s="1291"/>
      <c r="BT78" s="1291"/>
      <c r="BU78" s="1291"/>
      <c r="BV78" s="1291"/>
      <c r="BW78" s="1291"/>
      <c r="BX78" s="1291"/>
      <c r="BY78" s="1291"/>
      <c r="BZ78" s="1291"/>
      <c r="CA78" s="1291"/>
      <c r="CB78" s="1291"/>
      <c r="CC78" s="1291"/>
      <c r="CD78" s="1291"/>
      <c r="CE78" s="1291"/>
      <c r="CF78" s="1291"/>
      <c r="CG78" s="1291"/>
      <c r="CH78" s="1291"/>
      <c r="CI78" s="1291"/>
      <c r="CJ78" s="1291"/>
      <c r="CK78" s="1291"/>
      <c r="CL78" s="1291"/>
      <c r="CM78" s="1291"/>
      <c r="CN78" s="1291"/>
      <c r="CO78" s="1291"/>
      <c r="CP78" s="1291"/>
      <c r="CQ78" s="1291"/>
      <c r="CR78" s="1291"/>
      <c r="CS78" s="1291"/>
      <c r="CT78" s="1291"/>
      <c r="CU78" s="1291"/>
      <c r="CV78" s="1291"/>
      <c r="CW78" s="1291"/>
      <c r="CX78" s="1291"/>
      <c r="CY78" s="1291"/>
      <c r="CZ78" s="1291"/>
      <c r="DA78" s="1291"/>
      <c r="DB78" s="1291"/>
      <c r="DC78" s="1291"/>
    </row>
    <row r="79" spans="2:107" ht="13.2" x14ac:dyDescent="0.2">
      <c r="B79" s="376"/>
      <c r="G79" s="1286"/>
      <c r="H79" s="1286"/>
      <c r="I79" s="1295"/>
      <c r="J79" s="1295"/>
      <c r="K79" s="1298"/>
      <c r="L79" s="1298"/>
      <c r="M79" s="1298"/>
      <c r="N79" s="1298"/>
      <c r="AN79" s="1290"/>
      <c r="AO79" s="1290"/>
      <c r="AP79" s="1290"/>
      <c r="AQ79" s="1290"/>
      <c r="AR79" s="1290"/>
      <c r="AS79" s="1290"/>
      <c r="AT79" s="1290"/>
      <c r="AU79" s="1290"/>
      <c r="AV79" s="1290"/>
      <c r="AW79" s="1290"/>
      <c r="AX79" s="1290"/>
      <c r="AY79" s="1290"/>
      <c r="AZ79" s="1290"/>
      <c r="BA79" s="1290"/>
      <c r="BB79" s="1293" t="s">
        <v>601</v>
      </c>
      <c r="BC79" s="1293"/>
      <c r="BD79" s="1293"/>
      <c r="BE79" s="1293"/>
      <c r="BF79" s="1293"/>
      <c r="BG79" s="1293"/>
      <c r="BH79" s="1293"/>
      <c r="BI79" s="1293"/>
      <c r="BJ79" s="1293"/>
      <c r="BK79" s="1293"/>
      <c r="BL79" s="1293"/>
      <c r="BM79" s="1293"/>
      <c r="BN79" s="1293"/>
      <c r="BO79" s="1293"/>
      <c r="BP79" s="1291">
        <v>4.8</v>
      </c>
      <c r="BQ79" s="1291"/>
      <c r="BR79" s="1291"/>
      <c r="BS79" s="1291"/>
      <c r="BT79" s="1291"/>
      <c r="BU79" s="1291"/>
      <c r="BV79" s="1291"/>
      <c r="BW79" s="1291"/>
      <c r="BX79" s="1291">
        <v>4.5</v>
      </c>
      <c r="BY79" s="1291"/>
      <c r="BZ79" s="1291"/>
      <c r="CA79" s="1291"/>
      <c r="CB79" s="1291"/>
      <c r="CC79" s="1291"/>
      <c r="CD79" s="1291"/>
      <c r="CE79" s="1291"/>
      <c r="CF79" s="1291">
        <v>4.2</v>
      </c>
      <c r="CG79" s="1291"/>
      <c r="CH79" s="1291"/>
      <c r="CI79" s="1291"/>
      <c r="CJ79" s="1291"/>
      <c r="CK79" s="1291"/>
      <c r="CL79" s="1291"/>
      <c r="CM79" s="1291"/>
      <c r="CN79" s="1291">
        <v>3.4</v>
      </c>
      <c r="CO79" s="1291"/>
      <c r="CP79" s="1291"/>
      <c r="CQ79" s="1291"/>
      <c r="CR79" s="1291"/>
      <c r="CS79" s="1291"/>
      <c r="CT79" s="1291"/>
      <c r="CU79" s="1291"/>
      <c r="CV79" s="1291">
        <v>3.6</v>
      </c>
      <c r="CW79" s="1291"/>
      <c r="CX79" s="1291"/>
      <c r="CY79" s="1291"/>
      <c r="CZ79" s="1291"/>
      <c r="DA79" s="1291"/>
      <c r="DB79" s="1291"/>
      <c r="DC79" s="1291"/>
    </row>
    <row r="80" spans="2:107" ht="13.2" x14ac:dyDescent="0.2">
      <c r="B80" s="376"/>
      <c r="G80" s="1286"/>
      <c r="H80" s="1286"/>
      <c r="I80" s="1295"/>
      <c r="J80" s="1295"/>
      <c r="K80" s="1298"/>
      <c r="L80" s="1298"/>
      <c r="M80" s="1298"/>
      <c r="N80" s="1298"/>
      <c r="AN80" s="1290"/>
      <c r="AO80" s="1290"/>
      <c r="AP80" s="1290"/>
      <c r="AQ80" s="1290"/>
      <c r="AR80" s="1290"/>
      <c r="AS80" s="1290"/>
      <c r="AT80" s="1290"/>
      <c r="AU80" s="1290"/>
      <c r="AV80" s="1290"/>
      <c r="AW80" s="1290"/>
      <c r="AX80" s="1290"/>
      <c r="AY80" s="1290"/>
      <c r="AZ80" s="1290"/>
      <c r="BA80" s="1290"/>
      <c r="BB80" s="1293"/>
      <c r="BC80" s="1293"/>
      <c r="BD80" s="1293"/>
      <c r="BE80" s="1293"/>
      <c r="BF80" s="1293"/>
      <c r="BG80" s="1293"/>
      <c r="BH80" s="1293"/>
      <c r="BI80" s="1293"/>
      <c r="BJ80" s="1293"/>
      <c r="BK80" s="1293"/>
      <c r="BL80" s="1293"/>
      <c r="BM80" s="1293"/>
      <c r="BN80" s="1293"/>
      <c r="BO80" s="1293"/>
      <c r="BP80" s="1291"/>
      <c r="BQ80" s="1291"/>
      <c r="BR80" s="1291"/>
      <c r="BS80" s="1291"/>
      <c r="BT80" s="1291"/>
      <c r="BU80" s="1291"/>
      <c r="BV80" s="1291"/>
      <c r="BW80" s="1291"/>
      <c r="BX80" s="1291"/>
      <c r="BY80" s="1291"/>
      <c r="BZ80" s="1291"/>
      <c r="CA80" s="1291"/>
      <c r="CB80" s="1291"/>
      <c r="CC80" s="1291"/>
      <c r="CD80" s="1291"/>
      <c r="CE80" s="1291"/>
      <c r="CF80" s="1291"/>
      <c r="CG80" s="1291"/>
      <c r="CH80" s="1291"/>
      <c r="CI80" s="1291"/>
      <c r="CJ80" s="1291"/>
      <c r="CK80" s="1291"/>
      <c r="CL80" s="1291"/>
      <c r="CM80" s="1291"/>
      <c r="CN80" s="1291"/>
      <c r="CO80" s="1291"/>
      <c r="CP80" s="1291"/>
      <c r="CQ80" s="1291"/>
      <c r="CR80" s="1291"/>
      <c r="CS80" s="1291"/>
      <c r="CT80" s="1291"/>
      <c r="CU80" s="1291"/>
      <c r="CV80" s="1291"/>
      <c r="CW80" s="1291"/>
      <c r="CX80" s="1291"/>
      <c r="CY80" s="1291"/>
      <c r="CZ80" s="1291"/>
      <c r="DA80" s="1291"/>
      <c r="DB80" s="1291"/>
      <c r="DC80" s="1291"/>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OZMY72M+YXjfPJDls4J+YiCb9Nor/+4PVUFJkrYPsKrCju1bnEIafZaTfTS2PFTyQfUIHrEojvFCeJ8YN2btbQ==" saltValue="W/YUEcAGhqEstiZUmALBa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495</v>
      </c>
    </row>
  </sheetData>
  <sheetProtection algorithmName="SHA-512" hashValue="UjHGRtNUxq4mmzNwtQX+tQg9qSZYCSQwKp9yM69w+Wmq8qRSUgeFE1jDKqoeHuP+VPlNbZyNpG9BOEPVevu8eQ==" saltValue="WxhsDrJSNH9YWX0OLQNai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495</v>
      </c>
    </row>
  </sheetData>
  <sheetProtection algorithmName="SHA-512" hashValue="VTGfvDUYNnGRfwKfXxWXfDqHcF7DlsOGQBh9UjZilJSjMRwtV1VN8G5icXmCdF9nz93QTH8OX5fR2Cs2IJ5aEA==" saltValue="KT3/BkLX/2ux77BibHhfq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545</v>
      </c>
      <c r="G2" s="148"/>
      <c r="H2" s="149"/>
    </row>
    <row r="3" spans="1:8" x14ac:dyDescent="0.2">
      <c r="A3" s="145" t="s">
        <v>538</v>
      </c>
      <c r="B3" s="150"/>
      <c r="C3" s="151"/>
      <c r="D3" s="152">
        <v>23341</v>
      </c>
      <c r="E3" s="153"/>
      <c r="F3" s="154">
        <v>42651</v>
      </c>
      <c r="G3" s="155"/>
      <c r="H3" s="156"/>
    </row>
    <row r="4" spans="1:8" x14ac:dyDescent="0.2">
      <c r="A4" s="157"/>
      <c r="B4" s="158"/>
      <c r="C4" s="159"/>
      <c r="D4" s="160">
        <v>13259</v>
      </c>
      <c r="E4" s="161"/>
      <c r="F4" s="162">
        <v>22675</v>
      </c>
      <c r="G4" s="163"/>
      <c r="H4" s="164"/>
    </row>
    <row r="5" spans="1:8" x14ac:dyDescent="0.2">
      <c r="A5" s="145" t="s">
        <v>540</v>
      </c>
      <c r="B5" s="150"/>
      <c r="C5" s="151"/>
      <c r="D5" s="152">
        <v>31739</v>
      </c>
      <c r="E5" s="153"/>
      <c r="F5" s="154">
        <v>43226</v>
      </c>
      <c r="G5" s="155"/>
      <c r="H5" s="156"/>
    </row>
    <row r="6" spans="1:8" x14ac:dyDescent="0.2">
      <c r="A6" s="157"/>
      <c r="B6" s="158"/>
      <c r="C6" s="159"/>
      <c r="D6" s="160">
        <v>21663</v>
      </c>
      <c r="E6" s="161"/>
      <c r="F6" s="162">
        <v>22622</v>
      </c>
      <c r="G6" s="163"/>
      <c r="H6" s="164"/>
    </row>
    <row r="7" spans="1:8" x14ac:dyDescent="0.2">
      <c r="A7" s="145" t="s">
        <v>541</v>
      </c>
      <c r="B7" s="150"/>
      <c r="C7" s="151"/>
      <c r="D7" s="152">
        <v>23739</v>
      </c>
      <c r="E7" s="153"/>
      <c r="F7" s="154">
        <v>42836</v>
      </c>
      <c r="G7" s="155"/>
      <c r="H7" s="156"/>
    </row>
    <row r="8" spans="1:8" x14ac:dyDescent="0.2">
      <c r="A8" s="157"/>
      <c r="B8" s="158"/>
      <c r="C8" s="159"/>
      <c r="D8" s="160">
        <v>12934</v>
      </c>
      <c r="E8" s="161"/>
      <c r="F8" s="162">
        <v>22936</v>
      </c>
      <c r="G8" s="163"/>
      <c r="H8" s="164"/>
    </row>
    <row r="9" spans="1:8" x14ac:dyDescent="0.2">
      <c r="A9" s="145" t="s">
        <v>542</v>
      </c>
      <c r="B9" s="150"/>
      <c r="C9" s="151"/>
      <c r="D9" s="152">
        <v>33200</v>
      </c>
      <c r="E9" s="153"/>
      <c r="F9" s="154">
        <v>39221</v>
      </c>
      <c r="G9" s="155"/>
      <c r="H9" s="156"/>
    </row>
    <row r="10" spans="1:8" x14ac:dyDescent="0.2">
      <c r="A10" s="157"/>
      <c r="B10" s="158"/>
      <c r="C10" s="159"/>
      <c r="D10" s="160">
        <v>19186</v>
      </c>
      <c r="E10" s="161"/>
      <c r="F10" s="162">
        <v>24821</v>
      </c>
      <c r="G10" s="163"/>
      <c r="H10" s="164"/>
    </row>
    <row r="11" spans="1:8" x14ac:dyDescent="0.2">
      <c r="A11" s="145" t="s">
        <v>543</v>
      </c>
      <c r="B11" s="150"/>
      <c r="C11" s="151"/>
      <c r="D11" s="152">
        <v>32683</v>
      </c>
      <c r="E11" s="153"/>
      <c r="F11" s="154">
        <v>38566</v>
      </c>
      <c r="G11" s="155"/>
      <c r="H11" s="156"/>
    </row>
    <row r="12" spans="1:8" x14ac:dyDescent="0.2">
      <c r="A12" s="157"/>
      <c r="B12" s="158"/>
      <c r="C12" s="165"/>
      <c r="D12" s="160">
        <v>17586</v>
      </c>
      <c r="E12" s="161"/>
      <c r="F12" s="162">
        <v>24059</v>
      </c>
      <c r="G12" s="163"/>
      <c r="H12" s="164"/>
    </row>
    <row r="13" spans="1:8" x14ac:dyDescent="0.2">
      <c r="A13" s="145"/>
      <c r="B13" s="150"/>
      <c r="C13" s="166"/>
      <c r="D13" s="167">
        <v>28940</v>
      </c>
      <c r="E13" s="168"/>
      <c r="F13" s="169">
        <v>41300</v>
      </c>
      <c r="G13" s="170"/>
      <c r="H13" s="156"/>
    </row>
    <row r="14" spans="1:8" x14ac:dyDescent="0.2">
      <c r="A14" s="157"/>
      <c r="B14" s="158"/>
      <c r="C14" s="159"/>
      <c r="D14" s="160">
        <v>16926</v>
      </c>
      <c r="E14" s="161"/>
      <c r="F14" s="162">
        <v>23423</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5.5</v>
      </c>
      <c r="C19" s="171">
        <f>ROUND(VALUE(SUBSTITUTE(実質収支比率等に係る経年分析!G$48,"▲","-")),2)</f>
        <v>6.33</v>
      </c>
      <c r="D19" s="171">
        <f>ROUND(VALUE(SUBSTITUTE(実質収支比率等に係る経年分析!H$48,"▲","-")),2)</f>
        <v>6.68</v>
      </c>
      <c r="E19" s="171">
        <f>ROUND(VALUE(SUBSTITUTE(実質収支比率等に係る経年分析!I$48,"▲","-")),2)</f>
        <v>8.89</v>
      </c>
      <c r="F19" s="171">
        <f>ROUND(VALUE(SUBSTITUTE(実質収支比率等に係る経年分析!J$48,"▲","-")),2)</f>
        <v>10.45</v>
      </c>
    </row>
    <row r="20" spans="1:11" x14ac:dyDescent="0.2">
      <c r="A20" s="171" t="s">
        <v>55</v>
      </c>
      <c r="B20" s="171">
        <f>ROUND(VALUE(SUBSTITUTE(実質収支比率等に係る経年分析!F$47,"▲","-")),2)</f>
        <v>14.69</v>
      </c>
      <c r="C20" s="171">
        <f>ROUND(VALUE(SUBSTITUTE(実質収支比率等に係る経年分析!G$47,"▲","-")),2)</f>
        <v>14.31</v>
      </c>
      <c r="D20" s="171">
        <f>ROUND(VALUE(SUBSTITUTE(実質収支比率等に係る経年分析!H$47,"▲","-")),2)</f>
        <v>13.01</v>
      </c>
      <c r="E20" s="171">
        <f>ROUND(VALUE(SUBSTITUTE(実質収支比率等に係る経年分析!I$47,"▲","-")),2)</f>
        <v>11.3</v>
      </c>
      <c r="F20" s="171">
        <f>ROUND(VALUE(SUBSTITUTE(実質収支比率等に係る経年分析!J$47,"▲","-")),2)</f>
        <v>11.66</v>
      </c>
    </row>
    <row r="21" spans="1:11" x14ac:dyDescent="0.2">
      <c r="A21" s="171" t="s">
        <v>56</v>
      </c>
      <c r="B21" s="171">
        <f>IF(ISNUMBER(VALUE(SUBSTITUTE(実質収支比率等に係る経年分析!F$49,"▲","-"))),ROUND(VALUE(SUBSTITUTE(実質収支比率等に係る経年分析!F$49,"▲","-")),2),NA())</f>
        <v>-0.12</v>
      </c>
      <c r="C21" s="171">
        <f>IF(ISNUMBER(VALUE(SUBSTITUTE(実質収支比率等に係る経年分析!G$49,"▲","-"))),ROUND(VALUE(SUBSTITUTE(実質収支比率等に係る経年分析!G$49,"▲","-")),2),NA())</f>
        <v>-2.0699999999999998</v>
      </c>
      <c r="D21" s="171">
        <f>IF(ISNUMBER(VALUE(SUBSTITUTE(実質収支比率等に係る経年分析!H$49,"▲","-"))),ROUND(VALUE(SUBSTITUTE(実質収支比率等に係る経年分析!H$49,"▲","-")),2),NA())</f>
        <v>-4.46</v>
      </c>
      <c r="E21" s="171">
        <f>IF(ISNUMBER(VALUE(SUBSTITUTE(実質収支比率等に係る経年分析!I$49,"▲","-"))),ROUND(VALUE(SUBSTITUTE(実質収支比率等に係る経年分析!I$49,"▲","-")),2),NA())</f>
        <v>-2.25</v>
      </c>
      <c r="F21" s="171">
        <f>IF(ISNUMBER(VALUE(SUBSTITUTE(実質収支比率等に係る経年分析!J$49,"▲","-"))),ROUND(VALUE(SUBSTITUTE(実質収支比率等に係る経年分析!J$49,"▲","-")),2),NA())</f>
        <v>1.07</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0.08</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0.46</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0.97</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2">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0.14000000000000001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0.14000000000000001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0.28000000000000003</v>
      </c>
    </row>
    <row r="33" spans="1:16" x14ac:dyDescent="0.2">
      <c r="A33" s="172" t="str">
        <f>IF(連結実質赤字比率に係る赤字・黒字の構成分析!C$37="",NA(),連結実質赤字比率に係る赤字・黒字の構成分析!C$37)</f>
        <v>下水道事業会計</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#VALUE!</v>
      </c>
      <c r="E33" s="172" t="e">
        <f>IF(ROUND(VALUE(SUBSTITUTE(連結実質赤字比率に係る赤字・黒字の構成分析!G$37,"▲", "-")), 2) &gt;= 0, ABS(ROUND(VALUE(SUBSTITUTE(連結実質赤字比率に係る赤字・黒字の構成分析!G$37,"▲", "-")), 2)), NA())</f>
        <v>#VALUE!</v>
      </c>
      <c r="F33" s="172" t="e">
        <f>IF(ROUND(VALUE(SUBSTITUTE(連結実質赤字比率に係る赤字・黒字の構成分析!H$37,"▲", "-")), 2) &lt; 0, ABS(ROUND(VALUE(SUBSTITUTE(連結実質赤字比率に係る赤字・黒字の構成分析!H$37,"▲", "-")), 2)), NA())</f>
        <v>#VALUE!</v>
      </c>
      <c r="G33" s="172" t="e">
        <f>IF(ROUND(VALUE(SUBSTITUTE(連結実質赤字比率に係る赤字・黒字の構成分析!H$37,"▲", "-")), 2) &gt;= 0, ABS(ROUND(VALUE(SUBSTITUTE(連結実質赤字比率に係る赤字・黒字の構成分析!H$37,"▲", "-")), 2)), NA())</f>
        <v>#VALUE!</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0.43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0.89</v>
      </c>
    </row>
    <row r="34" spans="1:16" x14ac:dyDescent="0.2">
      <c r="A34" s="172" t="str">
        <f>IF(連結実質赤字比率に係る赤字・黒字の構成分析!C$36="",NA(),連結実質赤字比率に係る赤字・黒字の構成分析!C$36)</f>
        <v>国民健康保険事業特別会計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1.67</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0.75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0.77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1.29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v>
      </c>
    </row>
    <row r="35" spans="1:16" x14ac:dyDescent="0.2">
      <c r="A35" s="172" t="str">
        <f>IF(連結実質赤字比率に係る赤字・黒字の構成分析!C$35="",NA(),連結実質赤字比率に係る赤字・黒字の構成分析!C$35)</f>
        <v>介護保険事業特別会計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1.94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1.17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0.85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1.82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3.25</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6.32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6.67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8.8800000000000008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10.45</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4457</v>
      </c>
      <c r="E42" s="173"/>
      <c r="F42" s="173"/>
      <c r="G42" s="173">
        <f>'実質公債費比率（分子）の構造'!L$52</f>
        <v>4460</v>
      </c>
      <c r="H42" s="173"/>
      <c r="I42" s="173"/>
      <c r="J42" s="173">
        <f>'実質公債費比率（分子）の構造'!M$52</f>
        <v>4803</v>
      </c>
      <c r="K42" s="173"/>
      <c r="L42" s="173"/>
      <c r="M42" s="173">
        <f>'実質公債費比率（分子）の構造'!N$52</f>
        <v>4774</v>
      </c>
      <c r="N42" s="173"/>
      <c r="O42" s="173"/>
      <c r="P42" s="173">
        <f>'実質公債費比率（分子）の構造'!O$52</f>
        <v>4799</v>
      </c>
    </row>
    <row r="43" spans="1:16" x14ac:dyDescent="0.2">
      <c r="A43" s="173" t="s">
        <v>64</v>
      </c>
      <c r="B43" s="173">
        <f>'実質公債費比率（分子）の構造'!K$51</f>
        <v>2</v>
      </c>
      <c r="C43" s="173"/>
      <c r="D43" s="173"/>
      <c r="E43" s="173">
        <f>'実質公債費比率（分子）の構造'!L$51</f>
        <v>1</v>
      </c>
      <c r="F43" s="173"/>
      <c r="G43" s="173"/>
      <c r="H43" s="173">
        <f>'実質公債費比率（分子）の構造'!M$51</f>
        <v>1</v>
      </c>
      <c r="I43" s="173"/>
      <c r="J43" s="173"/>
      <c r="K43" s="173">
        <f>'実質公債費比率（分子）の構造'!N$51</f>
        <v>0</v>
      </c>
      <c r="L43" s="173"/>
      <c r="M43" s="173"/>
      <c r="N43" s="173">
        <f>'実質公債費比率（分子）の構造'!O$51</f>
        <v>0</v>
      </c>
      <c r="O43" s="173"/>
      <c r="P43" s="173"/>
    </row>
    <row r="44" spans="1:16" x14ac:dyDescent="0.2">
      <c r="A44" s="173" t="s">
        <v>65</v>
      </c>
      <c r="B44" s="173">
        <f>'実質公債費比率（分子）の構造'!K$50</f>
        <v>164</v>
      </c>
      <c r="C44" s="173"/>
      <c r="D44" s="173"/>
      <c r="E44" s="173">
        <f>'実質公債費比率（分子）の構造'!L$50</f>
        <v>153</v>
      </c>
      <c r="F44" s="173"/>
      <c r="G44" s="173"/>
      <c r="H44" s="173">
        <f>'実質公債費比率（分子）の構造'!M$50</f>
        <v>29</v>
      </c>
      <c r="I44" s="173"/>
      <c r="J44" s="173"/>
      <c r="K44" s="173">
        <f>'実質公債費比率（分子）の構造'!N$50</f>
        <v>29</v>
      </c>
      <c r="L44" s="173"/>
      <c r="M44" s="173"/>
      <c r="N44" s="173">
        <f>'実質公債費比率（分子）の構造'!O$50</f>
        <v>399</v>
      </c>
      <c r="O44" s="173"/>
      <c r="P44" s="173"/>
    </row>
    <row r="45" spans="1:16" x14ac:dyDescent="0.2">
      <c r="A45" s="173" t="s">
        <v>66</v>
      </c>
      <c r="B45" s="173">
        <f>'実質公債費比率（分子）の構造'!K$49</f>
        <v>55</v>
      </c>
      <c r="C45" s="173"/>
      <c r="D45" s="173"/>
      <c r="E45" s="173">
        <f>'実質公債費比率（分子）の構造'!L$49</f>
        <v>47</v>
      </c>
      <c r="F45" s="173"/>
      <c r="G45" s="173"/>
      <c r="H45" s="173">
        <f>'実質公債費比率（分子）の構造'!M$49</f>
        <v>39</v>
      </c>
      <c r="I45" s="173"/>
      <c r="J45" s="173"/>
      <c r="K45" s="173">
        <f>'実質公債費比率（分子）の構造'!N$49</f>
        <v>23</v>
      </c>
      <c r="L45" s="173"/>
      <c r="M45" s="173"/>
      <c r="N45" s="173">
        <f>'実質公債費比率（分子）の構造'!O$49</f>
        <v>21</v>
      </c>
      <c r="O45" s="173"/>
      <c r="P45" s="173"/>
    </row>
    <row r="46" spans="1:16" x14ac:dyDescent="0.2">
      <c r="A46" s="173" t="s">
        <v>67</v>
      </c>
      <c r="B46" s="173">
        <f>'実質公債費比率（分子）の構造'!K$48</f>
        <v>924</v>
      </c>
      <c r="C46" s="173"/>
      <c r="D46" s="173"/>
      <c r="E46" s="173">
        <f>'実質公債費比率（分子）の構造'!L$48</f>
        <v>923</v>
      </c>
      <c r="F46" s="173"/>
      <c r="G46" s="173"/>
      <c r="H46" s="173">
        <f>'実質公債費比率（分子）の構造'!M$48</f>
        <v>1264</v>
      </c>
      <c r="I46" s="173"/>
      <c r="J46" s="173"/>
      <c r="K46" s="173">
        <f>'実質公債費比率（分子）の構造'!N$48</f>
        <v>1256</v>
      </c>
      <c r="L46" s="173"/>
      <c r="M46" s="173"/>
      <c r="N46" s="173">
        <f>'実質公債費比率（分子）の構造'!O$48</f>
        <v>1300</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4106</v>
      </c>
      <c r="C49" s="173"/>
      <c r="D49" s="173"/>
      <c r="E49" s="173">
        <f>'実質公債費比率（分子）の構造'!L$45</f>
        <v>4123</v>
      </c>
      <c r="F49" s="173"/>
      <c r="G49" s="173"/>
      <c r="H49" s="173">
        <f>'実質公債費比率（分子）の構造'!M$45</f>
        <v>3995</v>
      </c>
      <c r="I49" s="173"/>
      <c r="J49" s="173"/>
      <c r="K49" s="173">
        <f>'実質公債費比率（分子）の構造'!N$45</f>
        <v>4000</v>
      </c>
      <c r="L49" s="173"/>
      <c r="M49" s="173"/>
      <c r="N49" s="173">
        <f>'実質公債費比率（分子）の構造'!O$45</f>
        <v>3988</v>
      </c>
      <c r="O49" s="173"/>
      <c r="P49" s="173"/>
    </row>
    <row r="50" spans="1:16" x14ac:dyDescent="0.2">
      <c r="A50" s="173" t="s">
        <v>71</v>
      </c>
      <c r="B50" s="173" t="e">
        <f>NA()</f>
        <v>#N/A</v>
      </c>
      <c r="C50" s="173">
        <f>IF(ISNUMBER('実質公債費比率（分子）の構造'!K$53),'実質公債費比率（分子）の構造'!K$53,NA())</f>
        <v>794</v>
      </c>
      <c r="D50" s="173" t="e">
        <f>NA()</f>
        <v>#N/A</v>
      </c>
      <c r="E50" s="173" t="e">
        <f>NA()</f>
        <v>#N/A</v>
      </c>
      <c r="F50" s="173">
        <f>IF(ISNUMBER('実質公債費比率（分子）の構造'!L$53),'実質公債費比率（分子）の構造'!L$53,NA())</f>
        <v>787</v>
      </c>
      <c r="G50" s="173" t="e">
        <f>NA()</f>
        <v>#N/A</v>
      </c>
      <c r="H50" s="173" t="e">
        <f>NA()</f>
        <v>#N/A</v>
      </c>
      <c r="I50" s="173">
        <f>IF(ISNUMBER('実質公債費比率（分子）の構造'!M$53),'実質公債費比率（分子）の構造'!M$53,NA())</f>
        <v>525</v>
      </c>
      <c r="J50" s="173" t="e">
        <f>NA()</f>
        <v>#N/A</v>
      </c>
      <c r="K50" s="173" t="e">
        <f>NA()</f>
        <v>#N/A</v>
      </c>
      <c r="L50" s="173">
        <f>IF(ISNUMBER('実質公債費比率（分子）の構造'!N$53),'実質公債費比率（分子）の構造'!N$53,NA())</f>
        <v>534</v>
      </c>
      <c r="M50" s="173" t="e">
        <f>NA()</f>
        <v>#N/A</v>
      </c>
      <c r="N50" s="173" t="e">
        <f>NA()</f>
        <v>#N/A</v>
      </c>
      <c r="O50" s="173">
        <f>IF(ISNUMBER('実質公債費比率（分子）の構造'!O$53),'実質公債費比率（分子）の構造'!O$53,NA())</f>
        <v>909</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36925</v>
      </c>
      <c r="E56" s="172"/>
      <c r="F56" s="172"/>
      <c r="G56" s="172">
        <f>'将来負担比率（分子）の構造'!J$52</f>
        <v>36696</v>
      </c>
      <c r="H56" s="172"/>
      <c r="I56" s="172"/>
      <c r="J56" s="172">
        <f>'将来負担比率（分子）の構造'!K$52</f>
        <v>36000</v>
      </c>
      <c r="K56" s="172"/>
      <c r="L56" s="172"/>
      <c r="M56" s="172">
        <f>'将来負担比率（分子）の構造'!L$52</f>
        <v>35577</v>
      </c>
      <c r="N56" s="172"/>
      <c r="O56" s="172"/>
      <c r="P56" s="172">
        <f>'将来負担比率（分子）の構造'!M$52</f>
        <v>34978</v>
      </c>
    </row>
    <row r="57" spans="1:16" x14ac:dyDescent="0.2">
      <c r="A57" s="172" t="s">
        <v>42</v>
      </c>
      <c r="B57" s="172"/>
      <c r="C57" s="172"/>
      <c r="D57" s="172">
        <f>'将来負担比率（分子）の構造'!I$51</f>
        <v>9440</v>
      </c>
      <c r="E57" s="172"/>
      <c r="F57" s="172"/>
      <c r="G57" s="172">
        <f>'将来負担比率（分子）の構造'!J$51</f>
        <v>9552</v>
      </c>
      <c r="H57" s="172"/>
      <c r="I57" s="172"/>
      <c r="J57" s="172">
        <f>'将来負担比率（分子）の構造'!K$51</f>
        <v>9896</v>
      </c>
      <c r="K57" s="172"/>
      <c r="L57" s="172"/>
      <c r="M57" s="172">
        <f>'将来負担比率（分子）の構造'!L$51</f>
        <v>10378</v>
      </c>
      <c r="N57" s="172"/>
      <c r="O57" s="172"/>
      <c r="P57" s="172">
        <f>'将来負担比率（分子）の構造'!M$51</f>
        <v>9637</v>
      </c>
    </row>
    <row r="58" spans="1:16" x14ac:dyDescent="0.2">
      <c r="A58" s="172" t="s">
        <v>41</v>
      </c>
      <c r="B58" s="172"/>
      <c r="C58" s="172"/>
      <c r="D58" s="172">
        <f>'将来負担比率（分子）の構造'!I$50</f>
        <v>11649</v>
      </c>
      <c r="E58" s="172"/>
      <c r="F58" s="172"/>
      <c r="G58" s="172">
        <f>'将来負担比率（分子）の構造'!J$50</f>
        <v>11801</v>
      </c>
      <c r="H58" s="172"/>
      <c r="I58" s="172"/>
      <c r="J58" s="172">
        <f>'将来負担比率（分子）の構造'!K$50</f>
        <v>11341</v>
      </c>
      <c r="K58" s="172"/>
      <c r="L58" s="172"/>
      <c r="M58" s="172">
        <f>'将来負担比率（分子）の構造'!L$50</f>
        <v>11867</v>
      </c>
      <c r="N58" s="172"/>
      <c r="O58" s="172"/>
      <c r="P58" s="172">
        <f>'将来負担比率（分子）の構造'!M$50</f>
        <v>12408</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6199</v>
      </c>
      <c r="C62" s="172"/>
      <c r="D62" s="172"/>
      <c r="E62" s="172">
        <f>'将来負担比率（分子）の構造'!J$45</f>
        <v>6190</v>
      </c>
      <c r="F62" s="172"/>
      <c r="G62" s="172"/>
      <c r="H62" s="172">
        <f>'将来負担比率（分子）の構造'!K$45</f>
        <v>5987</v>
      </c>
      <c r="I62" s="172"/>
      <c r="J62" s="172"/>
      <c r="K62" s="172">
        <f>'将来負担比率（分子）の構造'!L$45</f>
        <v>6447</v>
      </c>
      <c r="L62" s="172"/>
      <c r="M62" s="172"/>
      <c r="N62" s="172">
        <f>'将来負担比率（分子）の構造'!M$45</f>
        <v>6388</v>
      </c>
      <c r="O62" s="172"/>
      <c r="P62" s="172"/>
    </row>
    <row r="63" spans="1:16" x14ac:dyDescent="0.2">
      <c r="A63" s="172" t="s">
        <v>34</v>
      </c>
      <c r="B63" s="172">
        <f>'将来負担比率（分子）の構造'!I$44</f>
        <v>487</v>
      </c>
      <c r="C63" s="172"/>
      <c r="D63" s="172"/>
      <c r="E63" s="172">
        <f>'将来負担比率（分子）の構造'!J$44</f>
        <v>396</v>
      </c>
      <c r="F63" s="172"/>
      <c r="G63" s="172"/>
      <c r="H63" s="172">
        <f>'将来負担比率（分子）の構造'!K$44</f>
        <v>316</v>
      </c>
      <c r="I63" s="172"/>
      <c r="J63" s="172"/>
      <c r="K63" s="172">
        <f>'将来負担比率（分子）の構造'!L$44</f>
        <v>277</v>
      </c>
      <c r="L63" s="172"/>
      <c r="M63" s="172"/>
      <c r="N63" s="172">
        <f>'将来負担比率（分子）の構造'!M$44</f>
        <v>250</v>
      </c>
      <c r="O63" s="172"/>
      <c r="P63" s="172"/>
    </row>
    <row r="64" spans="1:16" x14ac:dyDescent="0.2">
      <c r="A64" s="172" t="s">
        <v>33</v>
      </c>
      <c r="B64" s="172">
        <f>'将来負担比率（分子）の構造'!I$43</f>
        <v>8782</v>
      </c>
      <c r="C64" s="172"/>
      <c r="D64" s="172"/>
      <c r="E64" s="172">
        <f>'将来負担比率（分子）の構造'!J$43</f>
        <v>8010</v>
      </c>
      <c r="F64" s="172"/>
      <c r="G64" s="172"/>
      <c r="H64" s="172">
        <f>'将来負担比率（分子）の構造'!K$43</f>
        <v>7777</v>
      </c>
      <c r="I64" s="172"/>
      <c r="J64" s="172"/>
      <c r="K64" s="172">
        <f>'将来負担比率（分子）の構造'!L$43</f>
        <v>7502</v>
      </c>
      <c r="L64" s="172"/>
      <c r="M64" s="172"/>
      <c r="N64" s="172">
        <f>'将来負担比率（分子）の構造'!M$43</f>
        <v>7142</v>
      </c>
      <c r="O64" s="172"/>
      <c r="P64" s="172"/>
    </row>
    <row r="65" spans="1:16" x14ac:dyDescent="0.2">
      <c r="A65" s="172" t="s">
        <v>32</v>
      </c>
      <c r="B65" s="172">
        <f>'将来負担比率（分子）の構造'!I$42</f>
        <v>2961</v>
      </c>
      <c r="C65" s="172"/>
      <c r="D65" s="172"/>
      <c r="E65" s="172">
        <f>'将来負担比率（分子）の構造'!J$42</f>
        <v>2540</v>
      </c>
      <c r="F65" s="172"/>
      <c r="G65" s="172"/>
      <c r="H65" s="172">
        <f>'将来負担比率（分子）の構造'!K$42</f>
        <v>2724</v>
      </c>
      <c r="I65" s="172"/>
      <c r="J65" s="172"/>
      <c r="K65" s="172">
        <f>'将来負担比率（分子）の構造'!L$42</f>
        <v>2936</v>
      </c>
      <c r="L65" s="172"/>
      <c r="M65" s="172"/>
      <c r="N65" s="172">
        <f>'将来負担比率（分子）の構造'!M$42</f>
        <v>2582</v>
      </c>
      <c r="O65" s="172"/>
      <c r="P65" s="172"/>
    </row>
    <row r="66" spans="1:16" x14ac:dyDescent="0.2">
      <c r="A66" s="172" t="s">
        <v>31</v>
      </c>
      <c r="B66" s="172">
        <f>'将来負担比率（分子）の構造'!I$41</f>
        <v>41141</v>
      </c>
      <c r="C66" s="172"/>
      <c r="D66" s="172"/>
      <c r="E66" s="172">
        <f>'将来負担比率（分子）の構造'!J$41</f>
        <v>41012</v>
      </c>
      <c r="F66" s="172"/>
      <c r="G66" s="172"/>
      <c r="H66" s="172">
        <f>'将来負担比率（分子）の構造'!K$41</f>
        <v>40498</v>
      </c>
      <c r="I66" s="172"/>
      <c r="J66" s="172"/>
      <c r="K66" s="172">
        <f>'将来負担比率（分子）の構造'!L$41</f>
        <v>40193</v>
      </c>
      <c r="L66" s="172"/>
      <c r="M66" s="172"/>
      <c r="N66" s="172">
        <f>'将来負担比率（分子）の構造'!M$41</f>
        <v>39941</v>
      </c>
      <c r="O66" s="172"/>
      <c r="P66" s="172"/>
    </row>
    <row r="67" spans="1:16" x14ac:dyDescent="0.2">
      <c r="A67" s="172" t="s">
        <v>75</v>
      </c>
      <c r="B67" s="172" t="e">
        <f>NA()</f>
        <v>#N/A</v>
      </c>
      <c r="C67" s="172">
        <f>IF(ISNUMBER('将来負担比率（分子）の構造'!I$53), IF('将来負担比率（分子）の構造'!I$53 &lt; 0, 0, '将来負担比率（分子）の構造'!I$53), NA())</f>
        <v>1556</v>
      </c>
      <c r="D67" s="172" t="e">
        <f>NA()</f>
        <v>#N/A</v>
      </c>
      <c r="E67" s="172" t="e">
        <f>NA()</f>
        <v>#N/A</v>
      </c>
      <c r="F67" s="172">
        <f>IF(ISNUMBER('将来負担比率（分子）の構造'!J$53), IF('将来負担比率（分子）の構造'!J$53 &lt; 0, 0, '将来負担比率（分子）の構造'!J$53), NA())</f>
        <v>100</v>
      </c>
      <c r="G67" s="172" t="e">
        <f>NA()</f>
        <v>#N/A</v>
      </c>
      <c r="H67" s="172" t="e">
        <f>NA()</f>
        <v>#N/A</v>
      </c>
      <c r="I67" s="172">
        <f>IF(ISNUMBER('将来負担比率（分子）の構造'!K$53), IF('将来負担比率（分子）の構造'!K$53 &lt; 0, 0, '将来負担比率（分子）の構造'!K$53), NA())</f>
        <v>65</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3767</v>
      </c>
      <c r="C72" s="176">
        <f>基金残高に係る経年分析!G55</f>
        <v>3374</v>
      </c>
      <c r="D72" s="176">
        <f>基金残高に係る経年分析!H55</f>
        <v>3690</v>
      </c>
    </row>
    <row r="73" spans="1:16" x14ac:dyDescent="0.2">
      <c r="A73" s="175" t="s">
        <v>78</v>
      </c>
      <c r="B73" s="176">
        <f>基金残高に係る経年分析!F56</f>
        <v>18</v>
      </c>
      <c r="C73" s="176">
        <f>基金残高に係る経年分析!G56</f>
        <v>18</v>
      </c>
      <c r="D73" s="176">
        <f>基金残高に係る経年分析!H56</f>
        <v>18</v>
      </c>
    </row>
    <row r="74" spans="1:16" x14ac:dyDescent="0.2">
      <c r="A74" s="175" t="s">
        <v>79</v>
      </c>
      <c r="B74" s="176">
        <f>基金残高に係る経年分析!F57</f>
        <v>5542</v>
      </c>
      <c r="C74" s="176">
        <f>基金残高に係る経年分析!G57</f>
        <v>6489</v>
      </c>
      <c r="D74" s="176">
        <f>基金残高に係る経年分析!H57</f>
        <v>6771</v>
      </c>
    </row>
  </sheetData>
  <sheetProtection algorithmName="SHA-512" hashValue="c+4kFrtVFhrCqjJsggba3/M3IXTH6kQDfuxUylnHdC4oVATx+QHHxyjO+EqKHFPcV7HdqQmKL2nCBl0e0aEQYQ==" saltValue="VVS177m8ace/Fz7ejmvI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212</v>
      </c>
      <c r="DI1" s="643"/>
      <c r="DJ1" s="643"/>
      <c r="DK1" s="643"/>
      <c r="DL1" s="643"/>
      <c r="DM1" s="643"/>
      <c r="DN1" s="644"/>
      <c r="DO1" s="212"/>
      <c r="DP1" s="642" t="s">
        <v>213</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2">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5" t="s">
        <v>215</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216</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217</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2">
      <c r="B4" s="645" t="s">
        <v>1</v>
      </c>
      <c r="C4" s="646"/>
      <c r="D4" s="646"/>
      <c r="E4" s="646"/>
      <c r="F4" s="646"/>
      <c r="G4" s="646"/>
      <c r="H4" s="646"/>
      <c r="I4" s="646"/>
      <c r="J4" s="646"/>
      <c r="K4" s="646"/>
      <c r="L4" s="646"/>
      <c r="M4" s="646"/>
      <c r="N4" s="646"/>
      <c r="O4" s="646"/>
      <c r="P4" s="646"/>
      <c r="Q4" s="647"/>
      <c r="R4" s="645" t="s">
        <v>218</v>
      </c>
      <c r="S4" s="646"/>
      <c r="T4" s="646"/>
      <c r="U4" s="646"/>
      <c r="V4" s="646"/>
      <c r="W4" s="646"/>
      <c r="X4" s="646"/>
      <c r="Y4" s="647"/>
      <c r="Z4" s="645" t="s">
        <v>219</v>
      </c>
      <c r="AA4" s="646"/>
      <c r="AB4" s="646"/>
      <c r="AC4" s="647"/>
      <c r="AD4" s="645" t="s">
        <v>220</v>
      </c>
      <c r="AE4" s="646"/>
      <c r="AF4" s="646"/>
      <c r="AG4" s="646"/>
      <c r="AH4" s="646"/>
      <c r="AI4" s="646"/>
      <c r="AJ4" s="646"/>
      <c r="AK4" s="647"/>
      <c r="AL4" s="645" t="s">
        <v>219</v>
      </c>
      <c r="AM4" s="646"/>
      <c r="AN4" s="646"/>
      <c r="AO4" s="647"/>
      <c r="AP4" s="651" t="s">
        <v>221</v>
      </c>
      <c r="AQ4" s="651"/>
      <c r="AR4" s="651"/>
      <c r="AS4" s="651"/>
      <c r="AT4" s="651"/>
      <c r="AU4" s="651"/>
      <c r="AV4" s="651"/>
      <c r="AW4" s="651"/>
      <c r="AX4" s="651"/>
      <c r="AY4" s="651"/>
      <c r="AZ4" s="651"/>
      <c r="BA4" s="651"/>
      <c r="BB4" s="651"/>
      <c r="BC4" s="651"/>
      <c r="BD4" s="651"/>
      <c r="BE4" s="651"/>
      <c r="BF4" s="651"/>
      <c r="BG4" s="651" t="s">
        <v>222</v>
      </c>
      <c r="BH4" s="651"/>
      <c r="BI4" s="651"/>
      <c r="BJ4" s="651"/>
      <c r="BK4" s="651"/>
      <c r="BL4" s="651"/>
      <c r="BM4" s="651"/>
      <c r="BN4" s="651"/>
      <c r="BO4" s="651" t="s">
        <v>219</v>
      </c>
      <c r="BP4" s="651"/>
      <c r="BQ4" s="651"/>
      <c r="BR4" s="651"/>
      <c r="BS4" s="651" t="s">
        <v>223</v>
      </c>
      <c r="BT4" s="651"/>
      <c r="BU4" s="651"/>
      <c r="BV4" s="651"/>
      <c r="BW4" s="651"/>
      <c r="BX4" s="651"/>
      <c r="BY4" s="651"/>
      <c r="BZ4" s="651"/>
      <c r="CA4" s="651"/>
      <c r="CB4" s="651"/>
      <c r="CD4" s="648" t="s">
        <v>224</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3" customFormat="1" ht="11.25" customHeight="1" x14ac:dyDescent="0.2">
      <c r="B5" s="652" t="s">
        <v>225</v>
      </c>
      <c r="C5" s="653"/>
      <c r="D5" s="653"/>
      <c r="E5" s="653"/>
      <c r="F5" s="653"/>
      <c r="G5" s="653"/>
      <c r="H5" s="653"/>
      <c r="I5" s="653"/>
      <c r="J5" s="653"/>
      <c r="K5" s="653"/>
      <c r="L5" s="653"/>
      <c r="M5" s="653"/>
      <c r="N5" s="653"/>
      <c r="O5" s="653"/>
      <c r="P5" s="653"/>
      <c r="Q5" s="654"/>
      <c r="R5" s="655">
        <v>20857378</v>
      </c>
      <c r="S5" s="656"/>
      <c r="T5" s="656"/>
      <c r="U5" s="656"/>
      <c r="V5" s="656"/>
      <c r="W5" s="656"/>
      <c r="X5" s="656"/>
      <c r="Y5" s="657"/>
      <c r="Z5" s="658">
        <v>29.4</v>
      </c>
      <c r="AA5" s="658"/>
      <c r="AB5" s="658"/>
      <c r="AC5" s="658"/>
      <c r="AD5" s="659">
        <v>19126886</v>
      </c>
      <c r="AE5" s="659"/>
      <c r="AF5" s="659"/>
      <c r="AG5" s="659"/>
      <c r="AH5" s="659"/>
      <c r="AI5" s="659"/>
      <c r="AJ5" s="659"/>
      <c r="AK5" s="659"/>
      <c r="AL5" s="660">
        <v>63.8</v>
      </c>
      <c r="AM5" s="661"/>
      <c r="AN5" s="661"/>
      <c r="AO5" s="662"/>
      <c r="AP5" s="652" t="s">
        <v>226</v>
      </c>
      <c r="AQ5" s="653"/>
      <c r="AR5" s="653"/>
      <c r="AS5" s="653"/>
      <c r="AT5" s="653"/>
      <c r="AU5" s="653"/>
      <c r="AV5" s="653"/>
      <c r="AW5" s="653"/>
      <c r="AX5" s="653"/>
      <c r="AY5" s="653"/>
      <c r="AZ5" s="653"/>
      <c r="BA5" s="653"/>
      <c r="BB5" s="653"/>
      <c r="BC5" s="653"/>
      <c r="BD5" s="653"/>
      <c r="BE5" s="653"/>
      <c r="BF5" s="654"/>
      <c r="BG5" s="666">
        <v>19126886</v>
      </c>
      <c r="BH5" s="667"/>
      <c r="BI5" s="667"/>
      <c r="BJ5" s="667"/>
      <c r="BK5" s="667"/>
      <c r="BL5" s="667"/>
      <c r="BM5" s="667"/>
      <c r="BN5" s="668"/>
      <c r="BO5" s="669">
        <v>91.7</v>
      </c>
      <c r="BP5" s="669"/>
      <c r="BQ5" s="669"/>
      <c r="BR5" s="669"/>
      <c r="BS5" s="670">
        <v>55034</v>
      </c>
      <c r="BT5" s="670"/>
      <c r="BU5" s="670"/>
      <c r="BV5" s="670"/>
      <c r="BW5" s="670"/>
      <c r="BX5" s="670"/>
      <c r="BY5" s="670"/>
      <c r="BZ5" s="670"/>
      <c r="CA5" s="670"/>
      <c r="CB5" s="674"/>
      <c r="CD5" s="648" t="s">
        <v>221</v>
      </c>
      <c r="CE5" s="649"/>
      <c r="CF5" s="649"/>
      <c r="CG5" s="649"/>
      <c r="CH5" s="649"/>
      <c r="CI5" s="649"/>
      <c r="CJ5" s="649"/>
      <c r="CK5" s="649"/>
      <c r="CL5" s="649"/>
      <c r="CM5" s="649"/>
      <c r="CN5" s="649"/>
      <c r="CO5" s="649"/>
      <c r="CP5" s="649"/>
      <c r="CQ5" s="650"/>
      <c r="CR5" s="648" t="s">
        <v>227</v>
      </c>
      <c r="CS5" s="649"/>
      <c r="CT5" s="649"/>
      <c r="CU5" s="649"/>
      <c r="CV5" s="649"/>
      <c r="CW5" s="649"/>
      <c r="CX5" s="649"/>
      <c r="CY5" s="650"/>
      <c r="CZ5" s="648" t="s">
        <v>219</v>
      </c>
      <c r="DA5" s="649"/>
      <c r="DB5" s="649"/>
      <c r="DC5" s="650"/>
      <c r="DD5" s="648" t="s">
        <v>228</v>
      </c>
      <c r="DE5" s="649"/>
      <c r="DF5" s="649"/>
      <c r="DG5" s="649"/>
      <c r="DH5" s="649"/>
      <c r="DI5" s="649"/>
      <c r="DJ5" s="649"/>
      <c r="DK5" s="649"/>
      <c r="DL5" s="649"/>
      <c r="DM5" s="649"/>
      <c r="DN5" s="649"/>
      <c r="DO5" s="649"/>
      <c r="DP5" s="650"/>
      <c r="DQ5" s="648" t="s">
        <v>229</v>
      </c>
      <c r="DR5" s="649"/>
      <c r="DS5" s="649"/>
      <c r="DT5" s="649"/>
      <c r="DU5" s="649"/>
      <c r="DV5" s="649"/>
      <c r="DW5" s="649"/>
      <c r="DX5" s="649"/>
      <c r="DY5" s="649"/>
      <c r="DZ5" s="649"/>
      <c r="EA5" s="649"/>
      <c r="EB5" s="649"/>
      <c r="EC5" s="650"/>
    </row>
    <row r="6" spans="2:143" ht="11.25" customHeight="1" x14ac:dyDescent="0.2">
      <c r="B6" s="663" t="s">
        <v>230</v>
      </c>
      <c r="C6" s="664"/>
      <c r="D6" s="664"/>
      <c r="E6" s="664"/>
      <c r="F6" s="664"/>
      <c r="G6" s="664"/>
      <c r="H6" s="664"/>
      <c r="I6" s="664"/>
      <c r="J6" s="664"/>
      <c r="K6" s="664"/>
      <c r="L6" s="664"/>
      <c r="M6" s="664"/>
      <c r="N6" s="664"/>
      <c r="O6" s="664"/>
      <c r="P6" s="664"/>
      <c r="Q6" s="665"/>
      <c r="R6" s="666">
        <v>243469</v>
      </c>
      <c r="S6" s="667"/>
      <c r="T6" s="667"/>
      <c r="U6" s="667"/>
      <c r="V6" s="667"/>
      <c r="W6" s="667"/>
      <c r="X6" s="667"/>
      <c r="Y6" s="668"/>
      <c r="Z6" s="669">
        <v>0.3</v>
      </c>
      <c r="AA6" s="669"/>
      <c r="AB6" s="669"/>
      <c r="AC6" s="669"/>
      <c r="AD6" s="670">
        <v>243469</v>
      </c>
      <c r="AE6" s="670"/>
      <c r="AF6" s="670"/>
      <c r="AG6" s="670"/>
      <c r="AH6" s="670"/>
      <c r="AI6" s="670"/>
      <c r="AJ6" s="670"/>
      <c r="AK6" s="670"/>
      <c r="AL6" s="671">
        <v>0.8</v>
      </c>
      <c r="AM6" s="672"/>
      <c r="AN6" s="672"/>
      <c r="AO6" s="673"/>
      <c r="AP6" s="663" t="s">
        <v>231</v>
      </c>
      <c r="AQ6" s="664"/>
      <c r="AR6" s="664"/>
      <c r="AS6" s="664"/>
      <c r="AT6" s="664"/>
      <c r="AU6" s="664"/>
      <c r="AV6" s="664"/>
      <c r="AW6" s="664"/>
      <c r="AX6" s="664"/>
      <c r="AY6" s="664"/>
      <c r="AZ6" s="664"/>
      <c r="BA6" s="664"/>
      <c r="BB6" s="664"/>
      <c r="BC6" s="664"/>
      <c r="BD6" s="664"/>
      <c r="BE6" s="664"/>
      <c r="BF6" s="665"/>
      <c r="BG6" s="666">
        <v>19126886</v>
      </c>
      <c r="BH6" s="667"/>
      <c r="BI6" s="667"/>
      <c r="BJ6" s="667"/>
      <c r="BK6" s="667"/>
      <c r="BL6" s="667"/>
      <c r="BM6" s="667"/>
      <c r="BN6" s="668"/>
      <c r="BO6" s="669">
        <v>91.7</v>
      </c>
      <c r="BP6" s="669"/>
      <c r="BQ6" s="669"/>
      <c r="BR6" s="669"/>
      <c r="BS6" s="670">
        <v>55034</v>
      </c>
      <c r="BT6" s="670"/>
      <c r="BU6" s="670"/>
      <c r="BV6" s="670"/>
      <c r="BW6" s="670"/>
      <c r="BX6" s="670"/>
      <c r="BY6" s="670"/>
      <c r="BZ6" s="670"/>
      <c r="CA6" s="670"/>
      <c r="CB6" s="674"/>
      <c r="CD6" s="677" t="s">
        <v>232</v>
      </c>
      <c r="CE6" s="678"/>
      <c r="CF6" s="678"/>
      <c r="CG6" s="678"/>
      <c r="CH6" s="678"/>
      <c r="CI6" s="678"/>
      <c r="CJ6" s="678"/>
      <c r="CK6" s="678"/>
      <c r="CL6" s="678"/>
      <c r="CM6" s="678"/>
      <c r="CN6" s="678"/>
      <c r="CO6" s="678"/>
      <c r="CP6" s="678"/>
      <c r="CQ6" s="679"/>
      <c r="CR6" s="666">
        <v>336629</v>
      </c>
      <c r="CS6" s="667"/>
      <c r="CT6" s="667"/>
      <c r="CU6" s="667"/>
      <c r="CV6" s="667"/>
      <c r="CW6" s="667"/>
      <c r="CX6" s="667"/>
      <c r="CY6" s="668"/>
      <c r="CZ6" s="660">
        <v>0.5</v>
      </c>
      <c r="DA6" s="661"/>
      <c r="DB6" s="661"/>
      <c r="DC6" s="680"/>
      <c r="DD6" s="675" t="s">
        <v>129</v>
      </c>
      <c r="DE6" s="667"/>
      <c r="DF6" s="667"/>
      <c r="DG6" s="667"/>
      <c r="DH6" s="667"/>
      <c r="DI6" s="667"/>
      <c r="DJ6" s="667"/>
      <c r="DK6" s="667"/>
      <c r="DL6" s="667"/>
      <c r="DM6" s="667"/>
      <c r="DN6" s="667"/>
      <c r="DO6" s="667"/>
      <c r="DP6" s="668"/>
      <c r="DQ6" s="675">
        <v>336326</v>
      </c>
      <c r="DR6" s="667"/>
      <c r="DS6" s="667"/>
      <c r="DT6" s="667"/>
      <c r="DU6" s="667"/>
      <c r="DV6" s="667"/>
      <c r="DW6" s="667"/>
      <c r="DX6" s="667"/>
      <c r="DY6" s="667"/>
      <c r="DZ6" s="667"/>
      <c r="EA6" s="667"/>
      <c r="EB6" s="667"/>
      <c r="EC6" s="676"/>
    </row>
    <row r="7" spans="2:143" ht="11.25" customHeight="1" x14ac:dyDescent="0.2">
      <c r="B7" s="663" t="s">
        <v>233</v>
      </c>
      <c r="C7" s="664"/>
      <c r="D7" s="664"/>
      <c r="E7" s="664"/>
      <c r="F7" s="664"/>
      <c r="G7" s="664"/>
      <c r="H7" s="664"/>
      <c r="I7" s="664"/>
      <c r="J7" s="664"/>
      <c r="K7" s="664"/>
      <c r="L7" s="664"/>
      <c r="M7" s="664"/>
      <c r="N7" s="664"/>
      <c r="O7" s="664"/>
      <c r="P7" s="664"/>
      <c r="Q7" s="665"/>
      <c r="R7" s="666">
        <v>27258</v>
      </c>
      <c r="S7" s="667"/>
      <c r="T7" s="667"/>
      <c r="U7" s="667"/>
      <c r="V7" s="667"/>
      <c r="W7" s="667"/>
      <c r="X7" s="667"/>
      <c r="Y7" s="668"/>
      <c r="Z7" s="669">
        <v>0</v>
      </c>
      <c r="AA7" s="669"/>
      <c r="AB7" s="669"/>
      <c r="AC7" s="669"/>
      <c r="AD7" s="670">
        <v>27258</v>
      </c>
      <c r="AE7" s="670"/>
      <c r="AF7" s="670"/>
      <c r="AG7" s="670"/>
      <c r="AH7" s="670"/>
      <c r="AI7" s="670"/>
      <c r="AJ7" s="670"/>
      <c r="AK7" s="670"/>
      <c r="AL7" s="671">
        <v>0.1</v>
      </c>
      <c r="AM7" s="672"/>
      <c r="AN7" s="672"/>
      <c r="AO7" s="673"/>
      <c r="AP7" s="663" t="s">
        <v>234</v>
      </c>
      <c r="AQ7" s="664"/>
      <c r="AR7" s="664"/>
      <c r="AS7" s="664"/>
      <c r="AT7" s="664"/>
      <c r="AU7" s="664"/>
      <c r="AV7" s="664"/>
      <c r="AW7" s="664"/>
      <c r="AX7" s="664"/>
      <c r="AY7" s="664"/>
      <c r="AZ7" s="664"/>
      <c r="BA7" s="664"/>
      <c r="BB7" s="664"/>
      <c r="BC7" s="664"/>
      <c r="BD7" s="664"/>
      <c r="BE7" s="664"/>
      <c r="BF7" s="665"/>
      <c r="BG7" s="666">
        <v>10178904</v>
      </c>
      <c r="BH7" s="667"/>
      <c r="BI7" s="667"/>
      <c r="BJ7" s="667"/>
      <c r="BK7" s="667"/>
      <c r="BL7" s="667"/>
      <c r="BM7" s="667"/>
      <c r="BN7" s="668"/>
      <c r="BO7" s="669">
        <v>48.8</v>
      </c>
      <c r="BP7" s="669"/>
      <c r="BQ7" s="669"/>
      <c r="BR7" s="669"/>
      <c r="BS7" s="670">
        <v>55034</v>
      </c>
      <c r="BT7" s="670"/>
      <c r="BU7" s="670"/>
      <c r="BV7" s="670"/>
      <c r="BW7" s="670"/>
      <c r="BX7" s="670"/>
      <c r="BY7" s="670"/>
      <c r="BZ7" s="670"/>
      <c r="CA7" s="670"/>
      <c r="CB7" s="674"/>
      <c r="CD7" s="681" t="s">
        <v>235</v>
      </c>
      <c r="CE7" s="682"/>
      <c r="CF7" s="682"/>
      <c r="CG7" s="682"/>
      <c r="CH7" s="682"/>
      <c r="CI7" s="682"/>
      <c r="CJ7" s="682"/>
      <c r="CK7" s="682"/>
      <c r="CL7" s="682"/>
      <c r="CM7" s="682"/>
      <c r="CN7" s="682"/>
      <c r="CO7" s="682"/>
      <c r="CP7" s="682"/>
      <c r="CQ7" s="683"/>
      <c r="CR7" s="666">
        <v>6222257</v>
      </c>
      <c r="CS7" s="667"/>
      <c r="CT7" s="667"/>
      <c r="CU7" s="667"/>
      <c r="CV7" s="667"/>
      <c r="CW7" s="667"/>
      <c r="CX7" s="667"/>
      <c r="CY7" s="668"/>
      <c r="CZ7" s="669">
        <v>9.1999999999999993</v>
      </c>
      <c r="DA7" s="669"/>
      <c r="DB7" s="669"/>
      <c r="DC7" s="669"/>
      <c r="DD7" s="675">
        <v>571285</v>
      </c>
      <c r="DE7" s="667"/>
      <c r="DF7" s="667"/>
      <c r="DG7" s="667"/>
      <c r="DH7" s="667"/>
      <c r="DI7" s="667"/>
      <c r="DJ7" s="667"/>
      <c r="DK7" s="667"/>
      <c r="DL7" s="667"/>
      <c r="DM7" s="667"/>
      <c r="DN7" s="667"/>
      <c r="DO7" s="667"/>
      <c r="DP7" s="668"/>
      <c r="DQ7" s="675">
        <v>5318017</v>
      </c>
      <c r="DR7" s="667"/>
      <c r="DS7" s="667"/>
      <c r="DT7" s="667"/>
      <c r="DU7" s="667"/>
      <c r="DV7" s="667"/>
      <c r="DW7" s="667"/>
      <c r="DX7" s="667"/>
      <c r="DY7" s="667"/>
      <c r="DZ7" s="667"/>
      <c r="EA7" s="667"/>
      <c r="EB7" s="667"/>
      <c r="EC7" s="676"/>
    </row>
    <row r="8" spans="2:143" ht="11.25" customHeight="1" x14ac:dyDescent="0.2">
      <c r="B8" s="663" t="s">
        <v>236</v>
      </c>
      <c r="C8" s="664"/>
      <c r="D8" s="664"/>
      <c r="E8" s="664"/>
      <c r="F8" s="664"/>
      <c r="G8" s="664"/>
      <c r="H8" s="664"/>
      <c r="I8" s="664"/>
      <c r="J8" s="664"/>
      <c r="K8" s="664"/>
      <c r="L8" s="664"/>
      <c r="M8" s="664"/>
      <c r="N8" s="664"/>
      <c r="O8" s="664"/>
      <c r="P8" s="664"/>
      <c r="Q8" s="665"/>
      <c r="R8" s="666">
        <v>195398</v>
      </c>
      <c r="S8" s="667"/>
      <c r="T8" s="667"/>
      <c r="U8" s="667"/>
      <c r="V8" s="667"/>
      <c r="W8" s="667"/>
      <c r="X8" s="667"/>
      <c r="Y8" s="668"/>
      <c r="Z8" s="669">
        <v>0.3</v>
      </c>
      <c r="AA8" s="669"/>
      <c r="AB8" s="669"/>
      <c r="AC8" s="669"/>
      <c r="AD8" s="670">
        <v>195398</v>
      </c>
      <c r="AE8" s="670"/>
      <c r="AF8" s="670"/>
      <c r="AG8" s="670"/>
      <c r="AH8" s="670"/>
      <c r="AI8" s="670"/>
      <c r="AJ8" s="670"/>
      <c r="AK8" s="670"/>
      <c r="AL8" s="671">
        <v>0.7</v>
      </c>
      <c r="AM8" s="672"/>
      <c r="AN8" s="672"/>
      <c r="AO8" s="673"/>
      <c r="AP8" s="663" t="s">
        <v>237</v>
      </c>
      <c r="AQ8" s="664"/>
      <c r="AR8" s="664"/>
      <c r="AS8" s="664"/>
      <c r="AT8" s="664"/>
      <c r="AU8" s="664"/>
      <c r="AV8" s="664"/>
      <c r="AW8" s="664"/>
      <c r="AX8" s="664"/>
      <c r="AY8" s="664"/>
      <c r="AZ8" s="664"/>
      <c r="BA8" s="664"/>
      <c r="BB8" s="664"/>
      <c r="BC8" s="664"/>
      <c r="BD8" s="664"/>
      <c r="BE8" s="664"/>
      <c r="BF8" s="665"/>
      <c r="BG8" s="666">
        <v>268721</v>
      </c>
      <c r="BH8" s="667"/>
      <c r="BI8" s="667"/>
      <c r="BJ8" s="667"/>
      <c r="BK8" s="667"/>
      <c r="BL8" s="667"/>
      <c r="BM8" s="667"/>
      <c r="BN8" s="668"/>
      <c r="BO8" s="669">
        <v>1.3</v>
      </c>
      <c r="BP8" s="669"/>
      <c r="BQ8" s="669"/>
      <c r="BR8" s="669"/>
      <c r="BS8" s="670" t="s">
        <v>129</v>
      </c>
      <c r="BT8" s="670"/>
      <c r="BU8" s="670"/>
      <c r="BV8" s="670"/>
      <c r="BW8" s="670"/>
      <c r="BX8" s="670"/>
      <c r="BY8" s="670"/>
      <c r="BZ8" s="670"/>
      <c r="CA8" s="670"/>
      <c r="CB8" s="674"/>
      <c r="CD8" s="681" t="s">
        <v>238</v>
      </c>
      <c r="CE8" s="682"/>
      <c r="CF8" s="682"/>
      <c r="CG8" s="682"/>
      <c r="CH8" s="682"/>
      <c r="CI8" s="682"/>
      <c r="CJ8" s="682"/>
      <c r="CK8" s="682"/>
      <c r="CL8" s="682"/>
      <c r="CM8" s="682"/>
      <c r="CN8" s="682"/>
      <c r="CO8" s="682"/>
      <c r="CP8" s="682"/>
      <c r="CQ8" s="683"/>
      <c r="CR8" s="666">
        <v>34533690</v>
      </c>
      <c r="CS8" s="667"/>
      <c r="CT8" s="667"/>
      <c r="CU8" s="667"/>
      <c r="CV8" s="667"/>
      <c r="CW8" s="667"/>
      <c r="CX8" s="667"/>
      <c r="CY8" s="668"/>
      <c r="CZ8" s="669">
        <v>51.3</v>
      </c>
      <c r="DA8" s="669"/>
      <c r="DB8" s="669"/>
      <c r="DC8" s="669"/>
      <c r="DD8" s="675">
        <v>309529</v>
      </c>
      <c r="DE8" s="667"/>
      <c r="DF8" s="667"/>
      <c r="DG8" s="667"/>
      <c r="DH8" s="667"/>
      <c r="DI8" s="667"/>
      <c r="DJ8" s="667"/>
      <c r="DK8" s="667"/>
      <c r="DL8" s="667"/>
      <c r="DM8" s="667"/>
      <c r="DN8" s="667"/>
      <c r="DO8" s="667"/>
      <c r="DP8" s="668"/>
      <c r="DQ8" s="675">
        <v>13850356</v>
      </c>
      <c r="DR8" s="667"/>
      <c r="DS8" s="667"/>
      <c r="DT8" s="667"/>
      <c r="DU8" s="667"/>
      <c r="DV8" s="667"/>
      <c r="DW8" s="667"/>
      <c r="DX8" s="667"/>
      <c r="DY8" s="667"/>
      <c r="DZ8" s="667"/>
      <c r="EA8" s="667"/>
      <c r="EB8" s="667"/>
      <c r="EC8" s="676"/>
    </row>
    <row r="9" spans="2:143" ht="11.25" customHeight="1" x14ac:dyDescent="0.2">
      <c r="B9" s="663" t="s">
        <v>239</v>
      </c>
      <c r="C9" s="664"/>
      <c r="D9" s="664"/>
      <c r="E9" s="664"/>
      <c r="F9" s="664"/>
      <c r="G9" s="664"/>
      <c r="H9" s="664"/>
      <c r="I9" s="664"/>
      <c r="J9" s="664"/>
      <c r="K9" s="664"/>
      <c r="L9" s="664"/>
      <c r="M9" s="664"/>
      <c r="N9" s="664"/>
      <c r="O9" s="664"/>
      <c r="P9" s="664"/>
      <c r="Q9" s="665"/>
      <c r="R9" s="666">
        <v>238435</v>
      </c>
      <c r="S9" s="667"/>
      <c r="T9" s="667"/>
      <c r="U9" s="667"/>
      <c r="V9" s="667"/>
      <c r="W9" s="667"/>
      <c r="X9" s="667"/>
      <c r="Y9" s="668"/>
      <c r="Z9" s="669">
        <v>0.3</v>
      </c>
      <c r="AA9" s="669"/>
      <c r="AB9" s="669"/>
      <c r="AC9" s="669"/>
      <c r="AD9" s="670">
        <v>238435</v>
      </c>
      <c r="AE9" s="670"/>
      <c r="AF9" s="670"/>
      <c r="AG9" s="670"/>
      <c r="AH9" s="670"/>
      <c r="AI9" s="670"/>
      <c r="AJ9" s="670"/>
      <c r="AK9" s="670"/>
      <c r="AL9" s="671">
        <v>0.8</v>
      </c>
      <c r="AM9" s="672"/>
      <c r="AN9" s="672"/>
      <c r="AO9" s="673"/>
      <c r="AP9" s="663" t="s">
        <v>240</v>
      </c>
      <c r="AQ9" s="664"/>
      <c r="AR9" s="664"/>
      <c r="AS9" s="664"/>
      <c r="AT9" s="664"/>
      <c r="AU9" s="664"/>
      <c r="AV9" s="664"/>
      <c r="AW9" s="664"/>
      <c r="AX9" s="664"/>
      <c r="AY9" s="664"/>
      <c r="AZ9" s="664"/>
      <c r="BA9" s="664"/>
      <c r="BB9" s="664"/>
      <c r="BC9" s="664"/>
      <c r="BD9" s="664"/>
      <c r="BE9" s="664"/>
      <c r="BF9" s="665"/>
      <c r="BG9" s="666">
        <v>9261406</v>
      </c>
      <c r="BH9" s="667"/>
      <c r="BI9" s="667"/>
      <c r="BJ9" s="667"/>
      <c r="BK9" s="667"/>
      <c r="BL9" s="667"/>
      <c r="BM9" s="667"/>
      <c r="BN9" s="668"/>
      <c r="BO9" s="669">
        <v>44.4</v>
      </c>
      <c r="BP9" s="669"/>
      <c r="BQ9" s="669"/>
      <c r="BR9" s="669"/>
      <c r="BS9" s="670" t="s">
        <v>129</v>
      </c>
      <c r="BT9" s="670"/>
      <c r="BU9" s="670"/>
      <c r="BV9" s="670"/>
      <c r="BW9" s="670"/>
      <c r="BX9" s="670"/>
      <c r="BY9" s="670"/>
      <c r="BZ9" s="670"/>
      <c r="CA9" s="670"/>
      <c r="CB9" s="674"/>
      <c r="CD9" s="681" t="s">
        <v>241</v>
      </c>
      <c r="CE9" s="682"/>
      <c r="CF9" s="682"/>
      <c r="CG9" s="682"/>
      <c r="CH9" s="682"/>
      <c r="CI9" s="682"/>
      <c r="CJ9" s="682"/>
      <c r="CK9" s="682"/>
      <c r="CL9" s="682"/>
      <c r="CM9" s="682"/>
      <c r="CN9" s="682"/>
      <c r="CO9" s="682"/>
      <c r="CP9" s="682"/>
      <c r="CQ9" s="683"/>
      <c r="CR9" s="666">
        <v>5837902</v>
      </c>
      <c r="CS9" s="667"/>
      <c r="CT9" s="667"/>
      <c r="CU9" s="667"/>
      <c r="CV9" s="667"/>
      <c r="CW9" s="667"/>
      <c r="CX9" s="667"/>
      <c r="CY9" s="668"/>
      <c r="CZ9" s="669">
        <v>8.6999999999999993</v>
      </c>
      <c r="DA9" s="669"/>
      <c r="DB9" s="669"/>
      <c r="DC9" s="669"/>
      <c r="DD9" s="675">
        <v>166493</v>
      </c>
      <c r="DE9" s="667"/>
      <c r="DF9" s="667"/>
      <c r="DG9" s="667"/>
      <c r="DH9" s="667"/>
      <c r="DI9" s="667"/>
      <c r="DJ9" s="667"/>
      <c r="DK9" s="667"/>
      <c r="DL9" s="667"/>
      <c r="DM9" s="667"/>
      <c r="DN9" s="667"/>
      <c r="DO9" s="667"/>
      <c r="DP9" s="668"/>
      <c r="DQ9" s="675">
        <v>2621192</v>
      </c>
      <c r="DR9" s="667"/>
      <c r="DS9" s="667"/>
      <c r="DT9" s="667"/>
      <c r="DU9" s="667"/>
      <c r="DV9" s="667"/>
      <c r="DW9" s="667"/>
      <c r="DX9" s="667"/>
      <c r="DY9" s="667"/>
      <c r="DZ9" s="667"/>
      <c r="EA9" s="667"/>
      <c r="EB9" s="667"/>
      <c r="EC9" s="676"/>
    </row>
    <row r="10" spans="2:143" ht="11.25" customHeight="1" x14ac:dyDescent="0.2">
      <c r="B10" s="663" t="s">
        <v>242</v>
      </c>
      <c r="C10" s="664"/>
      <c r="D10" s="664"/>
      <c r="E10" s="664"/>
      <c r="F10" s="664"/>
      <c r="G10" s="664"/>
      <c r="H10" s="664"/>
      <c r="I10" s="664"/>
      <c r="J10" s="664"/>
      <c r="K10" s="664"/>
      <c r="L10" s="664"/>
      <c r="M10" s="664"/>
      <c r="N10" s="664"/>
      <c r="O10" s="664"/>
      <c r="P10" s="664"/>
      <c r="Q10" s="665"/>
      <c r="R10" s="666" t="s">
        <v>129</v>
      </c>
      <c r="S10" s="667"/>
      <c r="T10" s="667"/>
      <c r="U10" s="667"/>
      <c r="V10" s="667"/>
      <c r="W10" s="667"/>
      <c r="X10" s="667"/>
      <c r="Y10" s="668"/>
      <c r="Z10" s="669" t="s">
        <v>129</v>
      </c>
      <c r="AA10" s="669"/>
      <c r="AB10" s="669"/>
      <c r="AC10" s="669"/>
      <c r="AD10" s="670" t="s">
        <v>129</v>
      </c>
      <c r="AE10" s="670"/>
      <c r="AF10" s="670"/>
      <c r="AG10" s="670"/>
      <c r="AH10" s="670"/>
      <c r="AI10" s="670"/>
      <c r="AJ10" s="670"/>
      <c r="AK10" s="670"/>
      <c r="AL10" s="671" t="s">
        <v>129</v>
      </c>
      <c r="AM10" s="672"/>
      <c r="AN10" s="672"/>
      <c r="AO10" s="673"/>
      <c r="AP10" s="663" t="s">
        <v>243</v>
      </c>
      <c r="AQ10" s="664"/>
      <c r="AR10" s="664"/>
      <c r="AS10" s="664"/>
      <c r="AT10" s="664"/>
      <c r="AU10" s="664"/>
      <c r="AV10" s="664"/>
      <c r="AW10" s="664"/>
      <c r="AX10" s="664"/>
      <c r="AY10" s="664"/>
      <c r="AZ10" s="664"/>
      <c r="BA10" s="664"/>
      <c r="BB10" s="664"/>
      <c r="BC10" s="664"/>
      <c r="BD10" s="664"/>
      <c r="BE10" s="664"/>
      <c r="BF10" s="665"/>
      <c r="BG10" s="666">
        <v>310458</v>
      </c>
      <c r="BH10" s="667"/>
      <c r="BI10" s="667"/>
      <c r="BJ10" s="667"/>
      <c r="BK10" s="667"/>
      <c r="BL10" s="667"/>
      <c r="BM10" s="667"/>
      <c r="BN10" s="668"/>
      <c r="BO10" s="669">
        <v>1.5</v>
      </c>
      <c r="BP10" s="669"/>
      <c r="BQ10" s="669"/>
      <c r="BR10" s="669"/>
      <c r="BS10" s="670" t="s">
        <v>129</v>
      </c>
      <c r="BT10" s="670"/>
      <c r="BU10" s="670"/>
      <c r="BV10" s="670"/>
      <c r="BW10" s="670"/>
      <c r="BX10" s="670"/>
      <c r="BY10" s="670"/>
      <c r="BZ10" s="670"/>
      <c r="CA10" s="670"/>
      <c r="CB10" s="674"/>
      <c r="CD10" s="681" t="s">
        <v>244</v>
      </c>
      <c r="CE10" s="682"/>
      <c r="CF10" s="682"/>
      <c r="CG10" s="682"/>
      <c r="CH10" s="682"/>
      <c r="CI10" s="682"/>
      <c r="CJ10" s="682"/>
      <c r="CK10" s="682"/>
      <c r="CL10" s="682"/>
      <c r="CM10" s="682"/>
      <c r="CN10" s="682"/>
      <c r="CO10" s="682"/>
      <c r="CP10" s="682"/>
      <c r="CQ10" s="683"/>
      <c r="CR10" s="666">
        <v>459798</v>
      </c>
      <c r="CS10" s="667"/>
      <c r="CT10" s="667"/>
      <c r="CU10" s="667"/>
      <c r="CV10" s="667"/>
      <c r="CW10" s="667"/>
      <c r="CX10" s="667"/>
      <c r="CY10" s="668"/>
      <c r="CZ10" s="669">
        <v>0.7</v>
      </c>
      <c r="DA10" s="669"/>
      <c r="DB10" s="669"/>
      <c r="DC10" s="669"/>
      <c r="DD10" s="675" t="s">
        <v>129</v>
      </c>
      <c r="DE10" s="667"/>
      <c r="DF10" s="667"/>
      <c r="DG10" s="667"/>
      <c r="DH10" s="667"/>
      <c r="DI10" s="667"/>
      <c r="DJ10" s="667"/>
      <c r="DK10" s="667"/>
      <c r="DL10" s="667"/>
      <c r="DM10" s="667"/>
      <c r="DN10" s="667"/>
      <c r="DO10" s="667"/>
      <c r="DP10" s="668"/>
      <c r="DQ10" s="675">
        <v>409042</v>
      </c>
      <c r="DR10" s="667"/>
      <c r="DS10" s="667"/>
      <c r="DT10" s="667"/>
      <c r="DU10" s="667"/>
      <c r="DV10" s="667"/>
      <c r="DW10" s="667"/>
      <c r="DX10" s="667"/>
      <c r="DY10" s="667"/>
      <c r="DZ10" s="667"/>
      <c r="EA10" s="667"/>
      <c r="EB10" s="667"/>
      <c r="EC10" s="676"/>
    </row>
    <row r="11" spans="2:143" ht="11.25" customHeight="1" x14ac:dyDescent="0.2">
      <c r="B11" s="663" t="s">
        <v>245</v>
      </c>
      <c r="C11" s="664"/>
      <c r="D11" s="664"/>
      <c r="E11" s="664"/>
      <c r="F11" s="664"/>
      <c r="G11" s="664"/>
      <c r="H11" s="664"/>
      <c r="I11" s="664"/>
      <c r="J11" s="664"/>
      <c r="K11" s="664"/>
      <c r="L11" s="664"/>
      <c r="M11" s="664"/>
      <c r="N11" s="664"/>
      <c r="O11" s="664"/>
      <c r="P11" s="664"/>
      <c r="Q11" s="665"/>
      <c r="R11" s="666">
        <v>3350602</v>
      </c>
      <c r="S11" s="667"/>
      <c r="T11" s="667"/>
      <c r="U11" s="667"/>
      <c r="V11" s="667"/>
      <c r="W11" s="667"/>
      <c r="X11" s="667"/>
      <c r="Y11" s="668"/>
      <c r="Z11" s="671">
        <v>4.7</v>
      </c>
      <c r="AA11" s="672"/>
      <c r="AB11" s="672"/>
      <c r="AC11" s="684"/>
      <c r="AD11" s="675">
        <v>3350602</v>
      </c>
      <c r="AE11" s="667"/>
      <c r="AF11" s="667"/>
      <c r="AG11" s="667"/>
      <c r="AH11" s="667"/>
      <c r="AI11" s="667"/>
      <c r="AJ11" s="667"/>
      <c r="AK11" s="668"/>
      <c r="AL11" s="671">
        <v>11.2</v>
      </c>
      <c r="AM11" s="672"/>
      <c r="AN11" s="672"/>
      <c r="AO11" s="673"/>
      <c r="AP11" s="663" t="s">
        <v>246</v>
      </c>
      <c r="AQ11" s="664"/>
      <c r="AR11" s="664"/>
      <c r="AS11" s="664"/>
      <c r="AT11" s="664"/>
      <c r="AU11" s="664"/>
      <c r="AV11" s="664"/>
      <c r="AW11" s="664"/>
      <c r="AX11" s="664"/>
      <c r="AY11" s="664"/>
      <c r="AZ11" s="664"/>
      <c r="BA11" s="664"/>
      <c r="BB11" s="664"/>
      <c r="BC11" s="664"/>
      <c r="BD11" s="664"/>
      <c r="BE11" s="664"/>
      <c r="BF11" s="665"/>
      <c r="BG11" s="666">
        <v>338319</v>
      </c>
      <c r="BH11" s="667"/>
      <c r="BI11" s="667"/>
      <c r="BJ11" s="667"/>
      <c r="BK11" s="667"/>
      <c r="BL11" s="667"/>
      <c r="BM11" s="667"/>
      <c r="BN11" s="668"/>
      <c r="BO11" s="669">
        <v>1.6</v>
      </c>
      <c r="BP11" s="669"/>
      <c r="BQ11" s="669"/>
      <c r="BR11" s="669"/>
      <c r="BS11" s="670">
        <v>55034</v>
      </c>
      <c r="BT11" s="670"/>
      <c r="BU11" s="670"/>
      <c r="BV11" s="670"/>
      <c r="BW11" s="670"/>
      <c r="BX11" s="670"/>
      <c r="BY11" s="670"/>
      <c r="BZ11" s="670"/>
      <c r="CA11" s="670"/>
      <c r="CB11" s="674"/>
      <c r="CD11" s="681" t="s">
        <v>247</v>
      </c>
      <c r="CE11" s="682"/>
      <c r="CF11" s="682"/>
      <c r="CG11" s="682"/>
      <c r="CH11" s="682"/>
      <c r="CI11" s="682"/>
      <c r="CJ11" s="682"/>
      <c r="CK11" s="682"/>
      <c r="CL11" s="682"/>
      <c r="CM11" s="682"/>
      <c r="CN11" s="682"/>
      <c r="CO11" s="682"/>
      <c r="CP11" s="682"/>
      <c r="CQ11" s="683"/>
      <c r="CR11" s="666">
        <v>127201</v>
      </c>
      <c r="CS11" s="667"/>
      <c r="CT11" s="667"/>
      <c r="CU11" s="667"/>
      <c r="CV11" s="667"/>
      <c r="CW11" s="667"/>
      <c r="CX11" s="667"/>
      <c r="CY11" s="668"/>
      <c r="CZ11" s="669">
        <v>0.2</v>
      </c>
      <c r="DA11" s="669"/>
      <c r="DB11" s="669"/>
      <c r="DC11" s="669"/>
      <c r="DD11" s="675">
        <v>34294</v>
      </c>
      <c r="DE11" s="667"/>
      <c r="DF11" s="667"/>
      <c r="DG11" s="667"/>
      <c r="DH11" s="667"/>
      <c r="DI11" s="667"/>
      <c r="DJ11" s="667"/>
      <c r="DK11" s="667"/>
      <c r="DL11" s="667"/>
      <c r="DM11" s="667"/>
      <c r="DN11" s="667"/>
      <c r="DO11" s="667"/>
      <c r="DP11" s="668"/>
      <c r="DQ11" s="675">
        <v>88034</v>
      </c>
      <c r="DR11" s="667"/>
      <c r="DS11" s="667"/>
      <c r="DT11" s="667"/>
      <c r="DU11" s="667"/>
      <c r="DV11" s="667"/>
      <c r="DW11" s="667"/>
      <c r="DX11" s="667"/>
      <c r="DY11" s="667"/>
      <c r="DZ11" s="667"/>
      <c r="EA11" s="667"/>
      <c r="EB11" s="667"/>
      <c r="EC11" s="676"/>
    </row>
    <row r="12" spans="2:143" ht="11.25" customHeight="1" x14ac:dyDescent="0.2">
      <c r="B12" s="663" t="s">
        <v>248</v>
      </c>
      <c r="C12" s="664"/>
      <c r="D12" s="664"/>
      <c r="E12" s="664"/>
      <c r="F12" s="664"/>
      <c r="G12" s="664"/>
      <c r="H12" s="664"/>
      <c r="I12" s="664"/>
      <c r="J12" s="664"/>
      <c r="K12" s="664"/>
      <c r="L12" s="664"/>
      <c r="M12" s="664"/>
      <c r="N12" s="664"/>
      <c r="O12" s="664"/>
      <c r="P12" s="664"/>
      <c r="Q12" s="665"/>
      <c r="R12" s="666" t="s">
        <v>129</v>
      </c>
      <c r="S12" s="667"/>
      <c r="T12" s="667"/>
      <c r="U12" s="667"/>
      <c r="V12" s="667"/>
      <c r="W12" s="667"/>
      <c r="X12" s="667"/>
      <c r="Y12" s="668"/>
      <c r="Z12" s="669" t="s">
        <v>129</v>
      </c>
      <c r="AA12" s="669"/>
      <c r="AB12" s="669"/>
      <c r="AC12" s="669"/>
      <c r="AD12" s="670" t="s">
        <v>129</v>
      </c>
      <c r="AE12" s="670"/>
      <c r="AF12" s="670"/>
      <c r="AG12" s="670"/>
      <c r="AH12" s="670"/>
      <c r="AI12" s="670"/>
      <c r="AJ12" s="670"/>
      <c r="AK12" s="670"/>
      <c r="AL12" s="671" t="s">
        <v>129</v>
      </c>
      <c r="AM12" s="672"/>
      <c r="AN12" s="672"/>
      <c r="AO12" s="673"/>
      <c r="AP12" s="663" t="s">
        <v>249</v>
      </c>
      <c r="AQ12" s="664"/>
      <c r="AR12" s="664"/>
      <c r="AS12" s="664"/>
      <c r="AT12" s="664"/>
      <c r="AU12" s="664"/>
      <c r="AV12" s="664"/>
      <c r="AW12" s="664"/>
      <c r="AX12" s="664"/>
      <c r="AY12" s="664"/>
      <c r="AZ12" s="664"/>
      <c r="BA12" s="664"/>
      <c r="BB12" s="664"/>
      <c r="BC12" s="664"/>
      <c r="BD12" s="664"/>
      <c r="BE12" s="664"/>
      <c r="BF12" s="665"/>
      <c r="BG12" s="666">
        <v>8064945</v>
      </c>
      <c r="BH12" s="667"/>
      <c r="BI12" s="667"/>
      <c r="BJ12" s="667"/>
      <c r="BK12" s="667"/>
      <c r="BL12" s="667"/>
      <c r="BM12" s="667"/>
      <c r="BN12" s="668"/>
      <c r="BO12" s="669">
        <v>38.700000000000003</v>
      </c>
      <c r="BP12" s="669"/>
      <c r="BQ12" s="669"/>
      <c r="BR12" s="669"/>
      <c r="BS12" s="670" t="s">
        <v>129</v>
      </c>
      <c r="BT12" s="670"/>
      <c r="BU12" s="670"/>
      <c r="BV12" s="670"/>
      <c r="BW12" s="670"/>
      <c r="BX12" s="670"/>
      <c r="BY12" s="670"/>
      <c r="BZ12" s="670"/>
      <c r="CA12" s="670"/>
      <c r="CB12" s="674"/>
      <c r="CD12" s="681" t="s">
        <v>250</v>
      </c>
      <c r="CE12" s="682"/>
      <c r="CF12" s="682"/>
      <c r="CG12" s="682"/>
      <c r="CH12" s="682"/>
      <c r="CI12" s="682"/>
      <c r="CJ12" s="682"/>
      <c r="CK12" s="682"/>
      <c r="CL12" s="682"/>
      <c r="CM12" s="682"/>
      <c r="CN12" s="682"/>
      <c r="CO12" s="682"/>
      <c r="CP12" s="682"/>
      <c r="CQ12" s="683"/>
      <c r="CR12" s="666">
        <v>900420</v>
      </c>
      <c r="CS12" s="667"/>
      <c r="CT12" s="667"/>
      <c r="CU12" s="667"/>
      <c r="CV12" s="667"/>
      <c r="CW12" s="667"/>
      <c r="CX12" s="667"/>
      <c r="CY12" s="668"/>
      <c r="CZ12" s="669">
        <v>1.3</v>
      </c>
      <c r="DA12" s="669"/>
      <c r="DB12" s="669"/>
      <c r="DC12" s="669"/>
      <c r="DD12" s="675">
        <v>586</v>
      </c>
      <c r="DE12" s="667"/>
      <c r="DF12" s="667"/>
      <c r="DG12" s="667"/>
      <c r="DH12" s="667"/>
      <c r="DI12" s="667"/>
      <c r="DJ12" s="667"/>
      <c r="DK12" s="667"/>
      <c r="DL12" s="667"/>
      <c r="DM12" s="667"/>
      <c r="DN12" s="667"/>
      <c r="DO12" s="667"/>
      <c r="DP12" s="668"/>
      <c r="DQ12" s="675">
        <v>596174</v>
      </c>
      <c r="DR12" s="667"/>
      <c r="DS12" s="667"/>
      <c r="DT12" s="667"/>
      <c r="DU12" s="667"/>
      <c r="DV12" s="667"/>
      <c r="DW12" s="667"/>
      <c r="DX12" s="667"/>
      <c r="DY12" s="667"/>
      <c r="DZ12" s="667"/>
      <c r="EA12" s="667"/>
      <c r="EB12" s="667"/>
      <c r="EC12" s="676"/>
    </row>
    <row r="13" spans="2:143" ht="11.25" customHeight="1" x14ac:dyDescent="0.2">
      <c r="B13" s="663" t="s">
        <v>251</v>
      </c>
      <c r="C13" s="664"/>
      <c r="D13" s="664"/>
      <c r="E13" s="664"/>
      <c r="F13" s="664"/>
      <c r="G13" s="664"/>
      <c r="H13" s="664"/>
      <c r="I13" s="664"/>
      <c r="J13" s="664"/>
      <c r="K13" s="664"/>
      <c r="L13" s="664"/>
      <c r="M13" s="664"/>
      <c r="N13" s="664"/>
      <c r="O13" s="664"/>
      <c r="P13" s="664"/>
      <c r="Q13" s="665"/>
      <c r="R13" s="666" t="s">
        <v>129</v>
      </c>
      <c r="S13" s="667"/>
      <c r="T13" s="667"/>
      <c r="U13" s="667"/>
      <c r="V13" s="667"/>
      <c r="W13" s="667"/>
      <c r="X13" s="667"/>
      <c r="Y13" s="668"/>
      <c r="Z13" s="669" t="s">
        <v>129</v>
      </c>
      <c r="AA13" s="669"/>
      <c r="AB13" s="669"/>
      <c r="AC13" s="669"/>
      <c r="AD13" s="670" t="s">
        <v>129</v>
      </c>
      <c r="AE13" s="670"/>
      <c r="AF13" s="670"/>
      <c r="AG13" s="670"/>
      <c r="AH13" s="670"/>
      <c r="AI13" s="670"/>
      <c r="AJ13" s="670"/>
      <c r="AK13" s="670"/>
      <c r="AL13" s="671" t="s">
        <v>129</v>
      </c>
      <c r="AM13" s="672"/>
      <c r="AN13" s="672"/>
      <c r="AO13" s="673"/>
      <c r="AP13" s="663" t="s">
        <v>252</v>
      </c>
      <c r="AQ13" s="664"/>
      <c r="AR13" s="664"/>
      <c r="AS13" s="664"/>
      <c r="AT13" s="664"/>
      <c r="AU13" s="664"/>
      <c r="AV13" s="664"/>
      <c r="AW13" s="664"/>
      <c r="AX13" s="664"/>
      <c r="AY13" s="664"/>
      <c r="AZ13" s="664"/>
      <c r="BA13" s="664"/>
      <c r="BB13" s="664"/>
      <c r="BC13" s="664"/>
      <c r="BD13" s="664"/>
      <c r="BE13" s="664"/>
      <c r="BF13" s="665"/>
      <c r="BG13" s="666">
        <v>7367222</v>
      </c>
      <c r="BH13" s="667"/>
      <c r="BI13" s="667"/>
      <c r="BJ13" s="667"/>
      <c r="BK13" s="667"/>
      <c r="BL13" s="667"/>
      <c r="BM13" s="667"/>
      <c r="BN13" s="668"/>
      <c r="BO13" s="669">
        <v>35.299999999999997</v>
      </c>
      <c r="BP13" s="669"/>
      <c r="BQ13" s="669"/>
      <c r="BR13" s="669"/>
      <c r="BS13" s="670" t="s">
        <v>129</v>
      </c>
      <c r="BT13" s="670"/>
      <c r="BU13" s="670"/>
      <c r="BV13" s="670"/>
      <c r="BW13" s="670"/>
      <c r="BX13" s="670"/>
      <c r="BY13" s="670"/>
      <c r="BZ13" s="670"/>
      <c r="CA13" s="670"/>
      <c r="CB13" s="674"/>
      <c r="CD13" s="681" t="s">
        <v>253</v>
      </c>
      <c r="CE13" s="682"/>
      <c r="CF13" s="682"/>
      <c r="CG13" s="682"/>
      <c r="CH13" s="682"/>
      <c r="CI13" s="682"/>
      <c r="CJ13" s="682"/>
      <c r="CK13" s="682"/>
      <c r="CL13" s="682"/>
      <c r="CM13" s="682"/>
      <c r="CN13" s="682"/>
      <c r="CO13" s="682"/>
      <c r="CP13" s="682"/>
      <c r="CQ13" s="683"/>
      <c r="CR13" s="666">
        <v>6791559</v>
      </c>
      <c r="CS13" s="667"/>
      <c r="CT13" s="667"/>
      <c r="CU13" s="667"/>
      <c r="CV13" s="667"/>
      <c r="CW13" s="667"/>
      <c r="CX13" s="667"/>
      <c r="CY13" s="668"/>
      <c r="CZ13" s="669">
        <v>10.1</v>
      </c>
      <c r="DA13" s="669"/>
      <c r="DB13" s="669"/>
      <c r="DC13" s="669"/>
      <c r="DD13" s="675">
        <v>3530165</v>
      </c>
      <c r="DE13" s="667"/>
      <c r="DF13" s="667"/>
      <c r="DG13" s="667"/>
      <c r="DH13" s="667"/>
      <c r="DI13" s="667"/>
      <c r="DJ13" s="667"/>
      <c r="DK13" s="667"/>
      <c r="DL13" s="667"/>
      <c r="DM13" s="667"/>
      <c r="DN13" s="667"/>
      <c r="DO13" s="667"/>
      <c r="DP13" s="668"/>
      <c r="DQ13" s="675">
        <v>3182504</v>
      </c>
      <c r="DR13" s="667"/>
      <c r="DS13" s="667"/>
      <c r="DT13" s="667"/>
      <c r="DU13" s="667"/>
      <c r="DV13" s="667"/>
      <c r="DW13" s="667"/>
      <c r="DX13" s="667"/>
      <c r="DY13" s="667"/>
      <c r="DZ13" s="667"/>
      <c r="EA13" s="667"/>
      <c r="EB13" s="667"/>
      <c r="EC13" s="676"/>
    </row>
    <row r="14" spans="2:143" ht="11.25" customHeight="1" x14ac:dyDescent="0.2">
      <c r="B14" s="663" t="s">
        <v>254</v>
      </c>
      <c r="C14" s="664"/>
      <c r="D14" s="664"/>
      <c r="E14" s="664"/>
      <c r="F14" s="664"/>
      <c r="G14" s="664"/>
      <c r="H14" s="664"/>
      <c r="I14" s="664"/>
      <c r="J14" s="664"/>
      <c r="K14" s="664"/>
      <c r="L14" s="664"/>
      <c r="M14" s="664"/>
      <c r="N14" s="664"/>
      <c r="O14" s="664"/>
      <c r="P14" s="664"/>
      <c r="Q14" s="665"/>
      <c r="R14" s="666">
        <v>1</v>
      </c>
      <c r="S14" s="667"/>
      <c r="T14" s="667"/>
      <c r="U14" s="667"/>
      <c r="V14" s="667"/>
      <c r="W14" s="667"/>
      <c r="X14" s="667"/>
      <c r="Y14" s="668"/>
      <c r="Z14" s="669">
        <v>0</v>
      </c>
      <c r="AA14" s="669"/>
      <c r="AB14" s="669"/>
      <c r="AC14" s="669"/>
      <c r="AD14" s="670">
        <v>1</v>
      </c>
      <c r="AE14" s="670"/>
      <c r="AF14" s="670"/>
      <c r="AG14" s="670"/>
      <c r="AH14" s="670"/>
      <c r="AI14" s="670"/>
      <c r="AJ14" s="670"/>
      <c r="AK14" s="670"/>
      <c r="AL14" s="671">
        <v>0</v>
      </c>
      <c r="AM14" s="672"/>
      <c r="AN14" s="672"/>
      <c r="AO14" s="673"/>
      <c r="AP14" s="663" t="s">
        <v>255</v>
      </c>
      <c r="AQ14" s="664"/>
      <c r="AR14" s="664"/>
      <c r="AS14" s="664"/>
      <c r="AT14" s="664"/>
      <c r="AU14" s="664"/>
      <c r="AV14" s="664"/>
      <c r="AW14" s="664"/>
      <c r="AX14" s="664"/>
      <c r="AY14" s="664"/>
      <c r="AZ14" s="664"/>
      <c r="BA14" s="664"/>
      <c r="BB14" s="664"/>
      <c r="BC14" s="664"/>
      <c r="BD14" s="664"/>
      <c r="BE14" s="664"/>
      <c r="BF14" s="665"/>
      <c r="BG14" s="666">
        <v>161260</v>
      </c>
      <c r="BH14" s="667"/>
      <c r="BI14" s="667"/>
      <c r="BJ14" s="667"/>
      <c r="BK14" s="667"/>
      <c r="BL14" s="667"/>
      <c r="BM14" s="667"/>
      <c r="BN14" s="668"/>
      <c r="BO14" s="669">
        <v>0.8</v>
      </c>
      <c r="BP14" s="669"/>
      <c r="BQ14" s="669"/>
      <c r="BR14" s="669"/>
      <c r="BS14" s="670" t="s">
        <v>129</v>
      </c>
      <c r="BT14" s="670"/>
      <c r="BU14" s="670"/>
      <c r="BV14" s="670"/>
      <c r="BW14" s="670"/>
      <c r="BX14" s="670"/>
      <c r="BY14" s="670"/>
      <c r="BZ14" s="670"/>
      <c r="CA14" s="670"/>
      <c r="CB14" s="674"/>
      <c r="CD14" s="681" t="s">
        <v>256</v>
      </c>
      <c r="CE14" s="682"/>
      <c r="CF14" s="682"/>
      <c r="CG14" s="682"/>
      <c r="CH14" s="682"/>
      <c r="CI14" s="682"/>
      <c r="CJ14" s="682"/>
      <c r="CK14" s="682"/>
      <c r="CL14" s="682"/>
      <c r="CM14" s="682"/>
      <c r="CN14" s="682"/>
      <c r="CO14" s="682"/>
      <c r="CP14" s="682"/>
      <c r="CQ14" s="683"/>
      <c r="CR14" s="666">
        <v>1768261</v>
      </c>
      <c r="CS14" s="667"/>
      <c r="CT14" s="667"/>
      <c r="CU14" s="667"/>
      <c r="CV14" s="667"/>
      <c r="CW14" s="667"/>
      <c r="CX14" s="667"/>
      <c r="CY14" s="668"/>
      <c r="CZ14" s="669">
        <v>2.6</v>
      </c>
      <c r="DA14" s="669"/>
      <c r="DB14" s="669"/>
      <c r="DC14" s="669"/>
      <c r="DD14" s="675" t="s">
        <v>129</v>
      </c>
      <c r="DE14" s="667"/>
      <c r="DF14" s="667"/>
      <c r="DG14" s="667"/>
      <c r="DH14" s="667"/>
      <c r="DI14" s="667"/>
      <c r="DJ14" s="667"/>
      <c r="DK14" s="667"/>
      <c r="DL14" s="667"/>
      <c r="DM14" s="667"/>
      <c r="DN14" s="667"/>
      <c r="DO14" s="667"/>
      <c r="DP14" s="668"/>
      <c r="DQ14" s="675">
        <v>704858</v>
      </c>
      <c r="DR14" s="667"/>
      <c r="DS14" s="667"/>
      <c r="DT14" s="667"/>
      <c r="DU14" s="667"/>
      <c r="DV14" s="667"/>
      <c r="DW14" s="667"/>
      <c r="DX14" s="667"/>
      <c r="DY14" s="667"/>
      <c r="DZ14" s="667"/>
      <c r="EA14" s="667"/>
      <c r="EB14" s="667"/>
      <c r="EC14" s="676"/>
    </row>
    <row r="15" spans="2:143" ht="11.25" customHeight="1" x14ac:dyDescent="0.2">
      <c r="B15" s="663" t="s">
        <v>257</v>
      </c>
      <c r="C15" s="664"/>
      <c r="D15" s="664"/>
      <c r="E15" s="664"/>
      <c r="F15" s="664"/>
      <c r="G15" s="664"/>
      <c r="H15" s="664"/>
      <c r="I15" s="664"/>
      <c r="J15" s="664"/>
      <c r="K15" s="664"/>
      <c r="L15" s="664"/>
      <c r="M15" s="664"/>
      <c r="N15" s="664"/>
      <c r="O15" s="664"/>
      <c r="P15" s="664"/>
      <c r="Q15" s="665"/>
      <c r="R15" s="666" t="s">
        <v>129</v>
      </c>
      <c r="S15" s="667"/>
      <c r="T15" s="667"/>
      <c r="U15" s="667"/>
      <c r="V15" s="667"/>
      <c r="W15" s="667"/>
      <c r="X15" s="667"/>
      <c r="Y15" s="668"/>
      <c r="Z15" s="669" t="s">
        <v>129</v>
      </c>
      <c r="AA15" s="669"/>
      <c r="AB15" s="669"/>
      <c r="AC15" s="669"/>
      <c r="AD15" s="670" t="s">
        <v>129</v>
      </c>
      <c r="AE15" s="670"/>
      <c r="AF15" s="670"/>
      <c r="AG15" s="670"/>
      <c r="AH15" s="670"/>
      <c r="AI15" s="670"/>
      <c r="AJ15" s="670"/>
      <c r="AK15" s="670"/>
      <c r="AL15" s="671" t="s">
        <v>129</v>
      </c>
      <c r="AM15" s="672"/>
      <c r="AN15" s="672"/>
      <c r="AO15" s="673"/>
      <c r="AP15" s="663" t="s">
        <v>258</v>
      </c>
      <c r="AQ15" s="664"/>
      <c r="AR15" s="664"/>
      <c r="AS15" s="664"/>
      <c r="AT15" s="664"/>
      <c r="AU15" s="664"/>
      <c r="AV15" s="664"/>
      <c r="AW15" s="664"/>
      <c r="AX15" s="664"/>
      <c r="AY15" s="664"/>
      <c r="AZ15" s="664"/>
      <c r="BA15" s="664"/>
      <c r="BB15" s="664"/>
      <c r="BC15" s="664"/>
      <c r="BD15" s="664"/>
      <c r="BE15" s="664"/>
      <c r="BF15" s="665"/>
      <c r="BG15" s="666">
        <v>721777</v>
      </c>
      <c r="BH15" s="667"/>
      <c r="BI15" s="667"/>
      <c r="BJ15" s="667"/>
      <c r="BK15" s="667"/>
      <c r="BL15" s="667"/>
      <c r="BM15" s="667"/>
      <c r="BN15" s="668"/>
      <c r="BO15" s="669">
        <v>3.5</v>
      </c>
      <c r="BP15" s="669"/>
      <c r="BQ15" s="669"/>
      <c r="BR15" s="669"/>
      <c r="BS15" s="670" t="s">
        <v>129</v>
      </c>
      <c r="BT15" s="670"/>
      <c r="BU15" s="670"/>
      <c r="BV15" s="670"/>
      <c r="BW15" s="670"/>
      <c r="BX15" s="670"/>
      <c r="BY15" s="670"/>
      <c r="BZ15" s="670"/>
      <c r="CA15" s="670"/>
      <c r="CB15" s="674"/>
      <c r="CD15" s="681" t="s">
        <v>259</v>
      </c>
      <c r="CE15" s="682"/>
      <c r="CF15" s="682"/>
      <c r="CG15" s="682"/>
      <c r="CH15" s="682"/>
      <c r="CI15" s="682"/>
      <c r="CJ15" s="682"/>
      <c r="CK15" s="682"/>
      <c r="CL15" s="682"/>
      <c r="CM15" s="682"/>
      <c r="CN15" s="682"/>
      <c r="CO15" s="682"/>
      <c r="CP15" s="682"/>
      <c r="CQ15" s="683"/>
      <c r="CR15" s="666">
        <v>5613406</v>
      </c>
      <c r="CS15" s="667"/>
      <c r="CT15" s="667"/>
      <c r="CU15" s="667"/>
      <c r="CV15" s="667"/>
      <c r="CW15" s="667"/>
      <c r="CX15" s="667"/>
      <c r="CY15" s="668"/>
      <c r="CZ15" s="669">
        <v>8.3000000000000007</v>
      </c>
      <c r="DA15" s="669"/>
      <c r="DB15" s="669"/>
      <c r="DC15" s="669"/>
      <c r="DD15" s="675">
        <v>345567</v>
      </c>
      <c r="DE15" s="667"/>
      <c r="DF15" s="667"/>
      <c r="DG15" s="667"/>
      <c r="DH15" s="667"/>
      <c r="DI15" s="667"/>
      <c r="DJ15" s="667"/>
      <c r="DK15" s="667"/>
      <c r="DL15" s="667"/>
      <c r="DM15" s="667"/>
      <c r="DN15" s="667"/>
      <c r="DO15" s="667"/>
      <c r="DP15" s="668"/>
      <c r="DQ15" s="675">
        <v>4522436</v>
      </c>
      <c r="DR15" s="667"/>
      <c r="DS15" s="667"/>
      <c r="DT15" s="667"/>
      <c r="DU15" s="667"/>
      <c r="DV15" s="667"/>
      <c r="DW15" s="667"/>
      <c r="DX15" s="667"/>
      <c r="DY15" s="667"/>
      <c r="DZ15" s="667"/>
      <c r="EA15" s="667"/>
      <c r="EB15" s="667"/>
      <c r="EC15" s="676"/>
    </row>
    <row r="16" spans="2:143" ht="11.25" customHeight="1" x14ac:dyDescent="0.2">
      <c r="B16" s="663" t="s">
        <v>260</v>
      </c>
      <c r="C16" s="664"/>
      <c r="D16" s="664"/>
      <c r="E16" s="664"/>
      <c r="F16" s="664"/>
      <c r="G16" s="664"/>
      <c r="H16" s="664"/>
      <c r="I16" s="664"/>
      <c r="J16" s="664"/>
      <c r="K16" s="664"/>
      <c r="L16" s="664"/>
      <c r="M16" s="664"/>
      <c r="N16" s="664"/>
      <c r="O16" s="664"/>
      <c r="P16" s="664"/>
      <c r="Q16" s="665"/>
      <c r="R16" s="666">
        <v>54089</v>
      </c>
      <c r="S16" s="667"/>
      <c r="T16" s="667"/>
      <c r="U16" s="667"/>
      <c r="V16" s="667"/>
      <c r="W16" s="667"/>
      <c r="X16" s="667"/>
      <c r="Y16" s="668"/>
      <c r="Z16" s="669">
        <v>0.1</v>
      </c>
      <c r="AA16" s="669"/>
      <c r="AB16" s="669"/>
      <c r="AC16" s="669"/>
      <c r="AD16" s="670">
        <v>54089</v>
      </c>
      <c r="AE16" s="670"/>
      <c r="AF16" s="670"/>
      <c r="AG16" s="670"/>
      <c r="AH16" s="670"/>
      <c r="AI16" s="670"/>
      <c r="AJ16" s="670"/>
      <c r="AK16" s="670"/>
      <c r="AL16" s="671">
        <v>0.2</v>
      </c>
      <c r="AM16" s="672"/>
      <c r="AN16" s="672"/>
      <c r="AO16" s="673"/>
      <c r="AP16" s="663" t="s">
        <v>261</v>
      </c>
      <c r="AQ16" s="664"/>
      <c r="AR16" s="664"/>
      <c r="AS16" s="664"/>
      <c r="AT16" s="664"/>
      <c r="AU16" s="664"/>
      <c r="AV16" s="664"/>
      <c r="AW16" s="664"/>
      <c r="AX16" s="664"/>
      <c r="AY16" s="664"/>
      <c r="AZ16" s="664"/>
      <c r="BA16" s="664"/>
      <c r="BB16" s="664"/>
      <c r="BC16" s="664"/>
      <c r="BD16" s="664"/>
      <c r="BE16" s="664"/>
      <c r="BF16" s="665"/>
      <c r="BG16" s="666" t="s">
        <v>129</v>
      </c>
      <c r="BH16" s="667"/>
      <c r="BI16" s="667"/>
      <c r="BJ16" s="667"/>
      <c r="BK16" s="667"/>
      <c r="BL16" s="667"/>
      <c r="BM16" s="667"/>
      <c r="BN16" s="668"/>
      <c r="BO16" s="669" t="s">
        <v>129</v>
      </c>
      <c r="BP16" s="669"/>
      <c r="BQ16" s="669"/>
      <c r="BR16" s="669"/>
      <c r="BS16" s="670" t="s">
        <v>129</v>
      </c>
      <c r="BT16" s="670"/>
      <c r="BU16" s="670"/>
      <c r="BV16" s="670"/>
      <c r="BW16" s="670"/>
      <c r="BX16" s="670"/>
      <c r="BY16" s="670"/>
      <c r="BZ16" s="670"/>
      <c r="CA16" s="670"/>
      <c r="CB16" s="674"/>
      <c r="CD16" s="681" t="s">
        <v>262</v>
      </c>
      <c r="CE16" s="682"/>
      <c r="CF16" s="682"/>
      <c r="CG16" s="682"/>
      <c r="CH16" s="682"/>
      <c r="CI16" s="682"/>
      <c r="CJ16" s="682"/>
      <c r="CK16" s="682"/>
      <c r="CL16" s="682"/>
      <c r="CM16" s="682"/>
      <c r="CN16" s="682"/>
      <c r="CO16" s="682"/>
      <c r="CP16" s="682"/>
      <c r="CQ16" s="683"/>
      <c r="CR16" s="666" t="s">
        <v>129</v>
      </c>
      <c r="CS16" s="667"/>
      <c r="CT16" s="667"/>
      <c r="CU16" s="667"/>
      <c r="CV16" s="667"/>
      <c r="CW16" s="667"/>
      <c r="CX16" s="667"/>
      <c r="CY16" s="668"/>
      <c r="CZ16" s="669" t="s">
        <v>129</v>
      </c>
      <c r="DA16" s="669"/>
      <c r="DB16" s="669"/>
      <c r="DC16" s="669"/>
      <c r="DD16" s="675" t="s">
        <v>129</v>
      </c>
      <c r="DE16" s="667"/>
      <c r="DF16" s="667"/>
      <c r="DG16" s="667"/>
      <c r="DH16" s="667"/>
      <c r="DI16" s="667"/>
      <c r="DJ16" s="667"/>
      <c r="DK16" s="667"/>
      <c r="DL16" s="667"/>
      <c r="DM16" s="667"/>
      <c r="DN16" s="667"/>
      <c r="DO16" s="667"/>
      <c r="DP16" s="668"/>
      <c r="DQ16" s="675" t="s">
        <v>129</v>
      </c>
      <c r="DR16" s="667"/>
      <c r="DS16" s="667"/>
      <c r="DT16" s="667"/>
      <c r="DU16" s="667"/>
      <c r="DV16" s="667"/>
      <c r="DW16" s="667"/>
      <c r="DX16" s="667"/>
      <c r="DY16" s="667"/>
      <c r="DZ16" s="667"/>
      <c r="EA16" s="667"/>
      <c r="EB16" s="667"/>
      <c r="EC16" s="676"/>
    </row>
    <row r="17" spans="2:133" ht="11.25" customHeight="1" x14ac:dyDescent="0.2">
      <c r="B17" s="663" t="s">
        <v>263</v>
      </c>
      <c r="C17" s="664"/>
      <c r="D17" s="664"/>
      <c r="E17" s="664"/>
      <c r="F17" s="664"/>
      <c r="G17" s="664"/>
      <c r="H17" s="664"/>
      <c r="I17" s="664"/>
      <c r="J17" s="664"/>
      <c r="K17" s="664"/>
      <c r="L17" s="664"/>
      <c r="M17" s="664"/>
      <c r="N17" s="664"/>
      <c r="O17" s="664"/>
      <c r="P17" s="664"/>
      <c r="Q17" s="665"/>
      <c r="R17" s="666">
        <v>188294</v>
      </c>
      <c r="S17" s="667"/>
      <c r="T17" s="667"/>
      <c r="U17" s="667"/>
      <c r="V17" s="667"/>
      <c r="W17" s="667"/>
      <c r="X17" s="667"/>
      <c r="Y17" s="668"/>
      <c r="Z17" s="669">
        <v>0.3</v>
      </c>
      <c r="AA17" s="669"/>
      <c r="AB17" s="669"/>
      <c r="AC17" s="669"/>
      <c r="AD17" s="670">
        <v>188294</v>
      </c>
      <c r="AE17" s="670"/>
      <c r="AF17" s="670"/>
      <c r="AG17" s="670"/>
      <c r="AH17" s="670"/>
      <c r="AI17" s="670"/>
      <c r="AJ17" s="670"/>
      <c r="AK17" s="670"/>
      <c r="AL17" s="671">
        <v>0.6</v>
      </c>
      <c r="AM17" s="672"/>
      <c r="AN17" s="672"/>
      <c r="AO17" s="673"/>
      <c r="AP17" s="663" t="s">
        <v>264</v>
      </c>
      <c r="AQ17" s="664"/>
      <c r="AR17" s="664"/>
      <c r="AS17" s="664"/>
      <c r="AT17" s="664"/>
      <c r="AU17" s="664"/>
      <c r="AV17" s="664"/>
      <c r="AW17" s="664"/>
      <c r="AX17" s="664"/>
      <c r="AY17" s="664"/>
      <c r="AZ17" s="664"/>
      <c r="BA17" s="664"/>
      <c r="BB17" s="664"/>
      <c r="BC17" s="664"/>
      <c r="BD17" s="664"/>
      <c r="BE17" s="664"/>
      <c r="BF17" s="665"/>
      <c r="BG17" s="666" t="s">
        <v>129</v>
      </c>
      <c r="BH17" s="667"/>
      <c r="BI17" s="667"/>
      <c r="BJ17" s="667"/>
      <c r="BK17" s="667"/>
      <c r="BL17" s="667"/>
      <c r="BM17" s="667"/>
      <c r="BN17" s="668"/>
      <c r="BO17" s="669" t="s">
        <v>129</v>
      </c>
      <c r="BP17" s="669"/>
      <c r="BQ17" s="669"/>
      <c r="BR17" s="669"/>
      <c r="BS17" s="670" t="s">
        <v>129</v>
      </c>
      <c r="BT17" s="670"/>
      <c r="BU17" s="670"/>
      <c r="BV17" s="670"/>
      <c r="BW17" s="670"/>
      <c r="BX17" s="670"/>
      <c r="BY17" s="670"/>
      <c r="BZ17" s="670"/>
      <c r="CA17" s="670"/>
      <c r="CB17" s="674"/>
      <c r="CD17" s="681" t="s">
        <v>265</v>
      </c>
      <c r="CE17" s="682"/>
      <c r="CF17" s="682"/>
      <c r="CG17" s="682"/>
      <c r="CH17" s="682"/>
      <c r="CI17" s="682"/>
      <c r="CJ17" s="682"/>
      <c r="CK17" s="682"/>
      <c r="CL17" s="682"/>
      <c r="CM17" s="682"/>
      <c r="CN17" s="682"/>
      <c r="CO17" s="682"/>
      <c r="CP17" s="682"/>
      <c r="CQ17" s="683"/>
      <c r="CR17" s="666">
        <v>4759113</v>
      </c>
      <c r="CS17" s="667"/>
      <c r="CT17" s="667"/>
      <c r="CU17" s="667"/>
      <c r="CV17" s="667"/>
      <c r="CW17" s="667"/>
      <c r="CX17" s="667"/>
      <c r="CY17" s="668"/>
      <c r="CZ17" s="669">
        <v>7.1</v>
      </c>
      <c r="DA17" s="669"/>
      <c r="DB17" s="669"/>
      <c r="DC17" s="669"/>
      <c r="DD17" s="675" t="s">
        <v>129</v>
      </c>
      <c r="DE17" s="667"/>
      <c r="DF17" s="667"/>
      <c r="DG17" s="667"/>
      <c r="DH17" s="667"/>
      <c r="DI17" s="667"/>
      <c r="DJ17" s="667"/>
      <c r="DK17" s="667"/>
      <c r="DL17" s="667"/>
      <c r="DM17" s="667"/>
      <c r="DN17" s="667"/>
      <c r="DO17" s="667"/>
      <c r="DP17" s="668"/>
      <c r="DQ17" s="675">
        <v>4759113</v>
      </c>
      <c r="DR17" s="667"/>
      <c r="DS17" s="667"/>
      <c r="DT17" s="667"/>
      <c r="DU17" s="667"/>
      <c r="DV17" s="667"/>
      <c r="DW17" s="667"/>
      <c r="DX17" s="667"/>
      <c r="DY17" s="667"/>
      <c r="DZ17" s="667"/>
      <c r="EA17" s="667"/>
      <c r="EB17" s="667"/>
      <c r="EC17" s="676"/>
    </row>
    <row r="18" spans="2:133" ht="11.25" customHeight="1" x14ac:dyDescent="0.2">
      <c r="B18" s="663" t="s">
        <v>266</v>
      </c>
      <c r="C18" s="664"/>
      <c r="D18" s="664"/>
      <c r="E18" s="664"/>
      <c r="F18" s="664"/>
      <c r="G18" s="664"/>
      <c r="H18" s="664"/>
      <c r="I18" s="664"/>
      <c r="J18" s="664"/>
      <c r="K18" s="664"/>
      <c r="L18" s="664"/>
      <c r="M18" s="664"/>
      <c r="N18" s="664"/>
      <c r="O18" s="664"/>
      <c r="P18" s="664"/>
      <c r="Q18" s="665"/>
      <c r="R18" s="666">
        <v>273971</v>
      </c>
      <c r="S18" s="667"/>
      <c r="T18" s="667"/>
      <c r="U18" s="667"/>
      <c r="V18" s="667"/>
      <c r="W18" s="667"/>
      <c r="X18" s="667"/>
      <c r="Y18" s="668"/>
      <c r="Z18" s="669">
        <v>0.4</v>
      </c>
      <c r="AA18" s="669"/>
      <c r="AB18" s="669"/>
      <c r="AC18" s="669"/>
      <c r="AD18" s="670">
        <v>265245</v>
      </c>
      <c r="AE18" s="670"/>
      <c r="AF18" s="670"/>
      <c r="AG18" s="670"/>
      <c r="AH18" s="670"/>
      <c r="AI18" s="670"/>
      <c r="AJ18" s="670"/>
      <c r="AK18" s="670"/>
      <c r="AL18" s="671">
        <v>0.89999997615814209</v>
      </c>
      <c r="AM18" s="672"/>
      <c r="AN18" s="672"/>
      <c r="AO18" s="673"/>
      <c r="AP18" s="663" t="s">
        <v>267</v>
      </c>
      <c r="AQ18" s="664"/>
      <c r="AR18" s="664"/>
      <c r="AS18" s="664"/>
      <c r="AT18" s="664"/>
      <c r="AU18" s="664"/>
      <c r="AV18" s="664"/>
      <c r="AW18" s="664"/>
      <c r="AX18" s="664"/>
      <c r="AY18" s="664"/>
      <c r="AZ18" s="664"/>
      <c r="BA18" s="664"/>
      <c r="BB18" s="664"/>
      <c r="BC18" s="664"/>
      <c r="BD18" s="664"/>
      <c r="BE18" s="664"/>
      <c r="BF18" s="665"/>
      <c r="BG18" s="666" t="s">
        <v>129</v>
      </c>
      <c r="BH18" s="667"/>
      <c r="BI18" s="667"/>
      <c r="BJ18" s="667"/>
      <c r="BK18" s="667"/>
      <c r="BL18" s="667"/>
      <c r="BM18" s="667"/>
      <c r="BN18" s="668"/>
      <c r="BO18" s="669" t="s">
        <v>129</v>
      </c>
      <c r="BP18" s="669"/>
      <c r="BQ18" s="669"/>
      <c r="BR18" s="669"/>
      <c r="BS18" s="670" t="s">
        <v>129</v>
      </c>
      <c r="BT18" s="670"/>
      <c r="BU18" s="670"/>
      <c r="BV18" s="670"/>
      <c r="BW18" s="670"/>
      <c r="BX18" s="670"/>
      <c r="BY18" s="670"/>
      <c r="BZ18" s="670"/>
      <c r="CA18" s="670"/>
      <c r="CB18" s="674"/>
      <c r="CD18" s="681" t="s">
        <v>268</v>
      </c>
      <c r="CE18" s="682"/>
      <c r="CF18" s="682"/>
      <c r="CG18" s="682"/>
      <c r="CH18" s="682"/>
      <c r="CI18" s="682"/>
      <c r="CJ18" s="682"/>
      <c r="CK18" s="682"/>
      <c r="CL18" s="682"/>
      <c r="CM18" s="682"/>
      <c r="CN18" s="682"/>
      <c r="CO18" s="682"/>
      <c r="CP18" s="682"/>
      <c r="CQ18" s="683"/>
      <c r="CR18" s="666" t="s">
        <v>129</v>
      </c>
      <c r="CS18" s="667"/>
      <c r="CT18" s="667"/>
      <c r="CU18" s="667"/>
      <c r="CV18" s="667"/>
      <c r="CW18" s="667"/>
      <c r="CX18" s="667"/>
      <c r="CY18" s="668"/>
      <c r="CZ18" s="669" t="s">
        <v>129</v>
      </c>
      <c r="DA18" s="669"/>
      <c r="DB18" s="669"/>
      <c r="DC18" s="669"/>
      <c r="DD18" s="675" t="s">
        <v>129</v>
      </c>
      <c r="DE18" s="667"/>
      <c r="DF18" s="667"/>
      <c r="DG18" s="667"/>
      <c r="DH18" s="667"/>
      <c r="DI18" s="667"/>
      <c r="DJ18" s="667"/>
      <c r="DK18" s="667"/>
      <c r="DL18" s="667"/>
      <c r="DM18" s="667"/>
      <c r="DN18" s="667"/>
      <c r="DO18" s="667"/>
      <c r="DP18" s="668"/>
      <c r="DQ18" s="675" t="s">
        <v>129</v>
      </c>
      <c r="DR18" s="667"/>
      <c r="DS18" s="667"/>
      <c r="DT18" s="667"/>
      <c r="DU18" s="667"/>
      <c r="DV18" s="667"/>
      <c r="DW18" s="667"/>
      <c r="DX18" s="667"/>
      <c r="DY18" s="667"/>
      <c r="DZ18" s="667"/>
      <c r="EA18" s="667"/>
      <c r="EB18" s="667"/>
      <c r="EC18" s="676"/>
    </row>
    <row r="19" spans="2:133" ht="11.25" customHeight="1" x14ac:dyDescent="0.2">
      <c r="B19" s="663" t="s">
        <v>269</v>
      </c>
      <c r="C19" s="664"/>
      <c r="D19" s="664"/>
      <c r="E19" s="664"/>
      <c r="F19" s="664"/>
      <c r="G19" s="664"/>
      <c r="H19" s="664"/>
      <c r="I19" s="664"/>
      <c r="J19" s="664"/>
      <c r="K19" s="664"/>
      <c r="L19" s="664"/>
      <c r="M19" s="664"/>
      <c r="N19" s="664"/>
      <c r="O19" s="664"/>
      <c r="P19" s="664"/>
      <c r="Q19" s="665"/>
      <c r="R19" s="666">
        <v>176377</v>
      </c>
      <c r="S19" s="667"/>
      <c r="T19" s="667"/>
      <c r="U19" s="667"/>
      <c r="V19" s="667"/>
      <c r="W19" s="667"/>
      <c r="X19" s="667"/>
      <c r="Y19" s="668"/>
      <c r="Z19" s="669">
        <v>0.2</v>
      </c>
      <c r="AA19" s="669"/>
      <c r="AB19" s="669"/>
      <c r="AC19" s="669"/>
      <c r="AD19" s="670">
        <v>176377</v>
      </c>
      <c r="AE19" s="670"/>
      <c r="AF19" s="670"/>
      <c r="AG19" s="670"/>
      <c r="AH19" s="670"/>
      <c r="AI19" s="670"/>
      <c r="AJ19" s="670"/>
      <c r="AK19" s="670"/>
      <c r="AL19" s="671">
        <v>0.6</v>
      </c>
      <c r="AM19" s="672"/>
      <c r="AN19" s="672"/>
      <c r="AO19" s="673"/>
      <c r="AP19" s="663" t="s">
        <v>270</v>
      </c>
      <c r="AQ19" s="664"/>
      <c r="AR19" s="664"/>
      <c r="AS19" s="664"/>
      <c r="AT19" s="664"/>
      <c r="AU19" s="664"/>
      <c r="AV19" s="664"/>
      <c r="AW19" s="664"/>
      <c r="AX19" s="664"/>
      <c r="AY19" s="664"/>
      <c r="AZ19" s="664"/>
      <c r="BA19" s="664"/>
      <c r="BB19" s="664"/>
      <c r="BC19" s="664"/>
      <c r="BD19" s="664"/>
      <c r="BE19" s="664"/>
      <c r="BF19" s="665"/>
      <c r="BG19" s="666">
        <v>1730492</v>
      </c>
      <c r="BH19" s="667"/>
      <c r="BI19" s="667"/>
      <c r="BJ19" s="667"/>
      <c r="BK19" s="667"/>
      <c r="BL19" s="667"/>
      <c r="BM19" s="667"/>
      <c r="BN19" s="668"/>
      <c r="BO19" s="669">
        <v>8.3000000000000007</v>
      </c>
      <c r="BP19" s="669"/>
      <c r="BQ19" s="669"/>
      <c r="BR19" s="669"/>
      <c r="BS19" s="670" t="s">
        <v>129</v>
      </c>
      <c r="BT19" s="670"/>
      <c r="BU19" s="670"/>
      <c r="BV19" s="670"/>
      <c r="BW19" s="670"/>
      <c r="BX19" s="670"/>
      <c r="BY19" s="670"/>
      <c r="BZ19" s="670"/>
      <c r="CA19" s="670"/>
      <c r="CB19" s="674"/>
      <c r="CD19" s="681" t="s">
        <v>271</v>
      </c>
      <c r="CE19" s="682"/>
      <c r="CF19" s="682"/>
      <c r="CG19" s="682"/>
      <c r="CH19" s="682"/>
      <c r="CI19" s="682"/>
      <c r="CJ19" s="682"/>
      <c r="CK19" s="682"/>
      <c r="CL19" s="682"/>
      <c r="CM19" s="682"/>
      <c r="CN19" s="682"/>
      <c r="CO19" s="682"/>
      <c r="CP19" s="682"/>
      <c r="CQ19" s="683"/>
      <c r="CR19" s="666" t="s">
        <v>129</v>
      </c>
      <c r="CS19" s="667"/>
      <c r="CT19" s="667"/>
      <c r="CU19" s="667"/>
      <c r="CV19" s="667"/>
      <c r="CW19" s="667"/>
      <c r="CX19" s="667"/>
      <c r="CY19" s="668"/>
      <c r="CZ19" s="669" t="s">
        <v>129</v>
      </c>
      <c r="DA19" s="669"/>
      <c r="DB19" s="669"/>
      <c r="DC19" s="669"/>
      <c r="DD19" s="675" t="s">
        <v>129</v>
      </c>
      <c r="DE19" s="667"/>
      <c r="DF19" s="667"/>
      <c r="DG19" s="667"/>
      <c r="DH19" s="667"/>
      <c r="DI19" s="667"/>
      <c r="DJ19" s="667"/>
      <c r="DK19" s="667"/>
      <c r="DL19" s="667"/>
      <c r="DM19" s="667"/>
      <c r="DN19" s="667"/>
      <c r="DO19" s="667"/>
      <c r="DP19" s="668"/>
      <c r="DQ19" s="675" t="s">
        <v>129</v>
      </c>
      <c r="DR19" s="667"/>
      <c r="DS19" s="667"/>
      <c r="DT19" s="667"/>
      <c r="DU19" s="667"/>
      <c r="DV19" s="667"/>
      <c r="DW19" s="667"/>
      <c r="DX19" s="667"/>
      <c r="DY19" s="667"/>
      <c r="DZ19" s="667"/>
      <c r="EA19" s="667"/>
      <c r="EB19" s="667"/>
      <c r="EC19" s="676"/>
    </row>
    <row r="20" spans="2:133" ht="11.25" customHeight="1" x14ac:dyDescent="0.2">
      <c r="B20" s="663" t="s">
        <v>272</v>
      </c>
      <c r="C20" s="664"/>
      <c r="D20" s="664"/>
      <c r="E20" s="664"/>
      <c r="F20" s="664"/>
      <c r="G20" s="664"/>
      <c r="H20" s="664"/>
      <c r="I20" s="664"/>
      <c r="J20" s="664"/>
      <c r="K20" s="664"/>
      <c r="L20" s="664"/>
      <c r="M20" s="664"/>
      <c r="N20" s="664"/>
      <c r="O20" s="664"/>
      <c r="P20" s="664"/>
      <c r="Q20" s="665"/>
      <c r="R20" s="666">
        <v>15269</v>
      </c>
      <c r="S20" s="667"/>
      <c r="T20" s="667"/>
      <c r="U20" s="667"/>
      <c r="V20" s="667"/>
      <c r="W20" s="667"/>
      <c r="X20" s="667"/>
      <c r="Y20" s="668"/>
      <c r="Z20" s="669">
        <v>0</v>
      </c>
      <c r="AA20" s="669"/>
      <c r="AB20" s="669"/>
      <c r="AC20" s="669"/>
      <c r="AD20" s="670">
        <v>15269</v>
      </c>
      <c r="AE20" s="670"/>
      <c r="AF20" s="670"/>
      <c r="AG20" s="670"/>
      <c r="AH20" s="670"/>
      <c r="AI20" s="670"/>
      <c r="AJ20" s="670"/>
      <c r="AK20" s="670"/>
      <c r="AL20" s="671">
        <v>0.1</v>
      </c>
      <c r="AM20" s="672"/>
      <c r="AN20" s="672"/>
      <c r="AO20" s="673"/>
      <c r="AP20" s="663" t="s">
        <v>273</v>
      </c>
      <c r="AQ20" s="664"/>
      <c r="AR20" s="664"/>
      <c r="AS20" s="664"/>
      <c r="AT20" s="664"/>
      <c r="AU20" s="664"/>
      <c r="AV20" s="664"/>
      <c r="AW20" s="664"/>
      <c r="AX20" s="664"/>
      <c r="AY20" s="664"/>
      <c r="AZ20" s="664"/>
      <c r="BA20" s="664"/>
      <c r="BB20" s="664"/>
      <c r="BC20" s="664"/>
      <c r="BD20" s="664"/>
      <c r="BE20" s="664"/>
      <c r="BF20" s="665"/>
      <c r="BG20" s="666">
        <v>1730492</v>
      </c>
      <c r="BH20" s="667"/>
      <c r="BI20" s="667"/>
      <c r="BJ20" s="667"/>
      <c r="BK20" s="667"/>
      <c r="BL20" s="667"/>
      <c r="BM20" s="667"/>
      <c r="BN20" s="668"/>
      <c r="BO20" s="669">
        <v>8.3000000000000007</v>
      </c>
      <c r="BP20" s="669"/>
      <c r="BQ20" s="669"/>
      <c r="BR20" s="669"/>
      <c r="BS20" s="670" t="s">
        <v>129</v>
      </c>
      <c r="BT20" s="670"/>
      <c r="BU20" s="670"/>
      <c r="BV20" s="670"/>
      <c r="BW20" s="670"/>
      <c r="BX20" s="670"/>
      <c r="BY20" s="670"/>
      <c r="BZ20" s="670"/>
      <c r="CA20" s="670"/>
      <c r="CB20" s="674"/>
      <c r="CD20" s="681" t="s">
        <v>274</v>
      </c>
      <c r="CE20" s="682"/>
      <c r="CF20" s="682"/>
      <c r="CG20" s="682"/>
      <c r="CH20" s="682"/>
      <c r="CI20" s="682"/>
      <c r="CJ20" s="682"/>
      <c r="CK20" s="682"/>
      <c r="CL20" s="682"/>
      <c r="CM20" s="682"/>
      <c r="CN20" s="682"/>
      <c r="CO20" s="682"/>
      <c r="CP20" s="682"/>
      <c r="CQ20" s="683"/>
      <c r="CR20" s="666">
        <v>67350236</v>
      </c>
      <c r="CS20" s="667"/>
      <c r="CT20" s="667"/>
      <c r="CU20" s="667"/>
      <c r="CV20" s="667"/>
      <c r="CW20" s="667"/>
      <c r="CX20" s="667"/>
      <c r="CY20" s="668"/>
      <c r="CZ20" s="669">
        <v>100</v>
      </c>
      <c r="DA20" s="669"/>
      <c r="DB20" s="669"/>
      <c r="DC20" s="669"/>
      <c r="DD20" s="675">
        <v>4957919</v>
      </c>
      <c r="DE20" s="667"/>
      <c r="DF20" s="667"/>
      <c r="DG20" s="667"/>
      <c r="DH20" s="667"/>
      <c r="DI20" s="667"/>
      <c r="DJ20" s="667"/>
      <c r="DK20" s="667"/>
      <c r="DL20" s="667"/>
      <c r="DM20" s="667"/>
      <c r="DN20" s="667"/>
      <c r="DO20" s="667"/>
      <c r="DP20" s="668"/>
      <c r="DQ20" s="675">
        <v>36388052</v>
      </c>
      <c r="DR20" s="667"/>
      <c r="DS20" s="667"/>
      <c r="DT20" s="667"/>
      <c r="DU20" s="667"/>
      <c r="DV20" s="667"/>
      <c r="DW20" s="667"/>
      <c r="DX20" s="667"/>
      <c r="DY20" s="667"/>
      <c r="DZ20" s="667"/>
      <c r="EA20" s="667"/>
      <c r="EB20" s="667"/>
      <c r="EC20" s="676"/>
    </row>
    <row r="21" spans="2:133" ht="11.25" customHeight="1" x14ac:dyDescent="0.2">
      <c r="B21" s="663" t="s">
        <v>275</v>
      </c>
      <c r="C21" s="664"/>
      <c r="D21" s="664"/>
      <c r="E21" s="664"/>
      <c r="F21" s="664"/>
      <c r="G21" s="664"/>
      <c r="H21" s="664"/>
      <c r="I21" s="664"/>
      <c r="J21" s="664"/>
      <c r="K21" s="664"/>
      <c r="L21" s="664"/>
      <c r="M21" s="664"/>
      <c r="N21" s="664"/>
      <c r="O21" s="664"/>
      <c r="P21" s="664"/>
      <c r="Q21" s="665"/>
      <c r="R21" s="666">
        <v>4444</v>
      </c>
      <c r="S21" s="667"/>
      <c r="T21" s="667"/>
      <c r="U21" s="667"/>
      <c r="V21" s="667"/>
      <c r="W21" s="667"/>
      <c r="X21" s="667"/>
      <c r="Y21" s="668"/>
      <c r="Z21" s="669">
        <v>0</v>
      </c>
      <c r="AA21" s="669"/>
      <c r="AB21" s="669"/>
      <c r="AC21" s="669"/>
      <c r="AD21" s="670">
        <v>4444</v>
      </c>
      <c r="AE21" s="670"/>
      <c r="AF21" s="670"/>
      <c r="AG21" s="670"/>
      <c r="AH21" s="670"/>
      <c r="AI21" s="670"/>
      <c r="AJ21" s="670"/>
      <c r="AK21" s="670"/>
      <c r="AL21" s="671">
        <v>0</v>
      </c>
      <c r="AM21" s="672"/>
      <c r="AN21" s="672"/>
      <c r="AO21" s="673"/>
      <c r="AP21" s="685" t="s">
        <v>276</v>
      </c>
      <c r="AQ21" s="686"/>
      <c r="AR21" s="686"/>
      <c r="AS21" s="686"/>
      <c r="AT21" s="686"/>
      <c r="AU21" s="686"/>
      <c r="AV21" s="686"/>
      <c r="AW21" s="686"/>
      <c r="AX21" s="686"/>
      <c r="AY21" s="686"/>
      <c r="AZ21" s="686"/>
      <c r="BA21" s="686"/>
      <c r="BB21" s="686"/>
      <c r="BC21" s="686"/>
      <c r="BD21" s="686"/>
      <c r="BE21" s="686"/>
      <c r="BF21" s="687"/>
      <c r="BG21" s="666" t="s">
        <v>129</v>
      </c>
      <c r="BH21" s="667"/>
      <c r="BI21" s="667"/>
      <c r="BJ21" s="667"/>
      <c r="BK21" s="667"/>
      <c r="BL21" s="667"/>
      <c r="BM21" s="667"/>
      <c r="BN21" s="668"/>
      <c r="BO21" s="669" t="s">
        <v>129</v>
      </c>
      <c r="BP21" s="669"/>
      <c r="BQ21" s="669"/>
      <c r="BR21" s="669"/>
      <c r="BS21" s="670" t="s">
        <v>129</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x14ac:dyDescent="0.2">
      <c r="B22" s="704" t="s">
        <v>277</v>
      </c>
      <c r="C22" s="705"/>
      <c r="D22" s="705"/>
      <c r="E22" s="705"/>
      <c r="F22" s="705"/>
      <c r="G22" s="705"/>
      <c r="H22" s="705"/>
      <c r="I22" s="705"/>
      <c r="J22" s="705"/>
      <c r="K22" s="705"/>
      <c r="L22" s="705"/>
      <c r="M22" s="705"/>
      <c r="N22" s="705"/>
      <c r="O22" s="705"/>
      <c r="P22" s="705"/>
      <c r="Q22" s="706"/>
      <c r="R22" s="666">
        <v>77881</v>
      </c>
      <c r="S22" s="667"/>
      <c r="T22" s="667"/>
      <c r="U22" s="667"/>
      <c r="V22" s="667"/>
      <c r="W22" s="667"/>
      <c r="X22" s="667"/>
      <c r="Y22" s="668"/>
      <c r="Z22" s="669">
        <v>0.1</v>
      </c>
      <c r="AA22" s="669"/>
      <c r="AB22" s="669"/>
      <c r="AC22" s="669"/>
      <c r="AD22" s="670">
        <v>69155</v>
      </c>
      <c r="AE22" s="670"/>
      <c r="AF22" s="670"/>
      <c r="AG22" s="670"/>
      <c r="AH22" s="670"/>
      <c r="AI22" s="670"/>
      <c r="AJ22" s="670"/>
      <c r="AK22" s="670"/>
      <c r="AL22" s="671">
        <v>0.20000000298023224</v>
      </c>
      <c r="AM22" s="672"/>
      <c r="AN22" s="672"/>
      <c r="AO22" s="673"/>
      <c r="AP22" s="685" t="s">
        <v>278</v>
      </c>
      <c r="AQ22" s="686"/>
      <c r="AR22" s="686"/>
      <c r="AS22" s="686"/>
      <c r="AT22" s="686"/>
      <c r="AU22" s="686"/>
      <c r="AV22" s="686"/>
      <c r="AW22" s="686"/>
      <c r="AX22" s="686"/>
      <c r="AY22" s="686"/>
      <c r="AZ22" s="686"/>
      <c r="BA22" s="686"/>
      <c r="BB22" s="686"/>
      <c r="BC22" s="686"/>
      <c r="BD22" s="686"/>
      <c r="BE22" s="686"/>
      <c r="BF22" s="687"/>
      <c r="BG22" s="666" t="s">
        <v>129</v>
      </c>
      <c r="BH22" s="667"/>
      <c r="BI22" s="667"/>
      <c r="BJ22" s="667"/>
      <c r="BK22" s="667"/>
      <c r="BL22" s="667"/>
      <c r="BM22" s="667"/>
      <c r="BN22" s="668"/>
      <c r="BO22" s="669" t="s">
        <v>129</v>
      </c>
      <c r="BP22" s="669"/>
      <c r="BQ22" s="669"/>
      <c r="BR22" s="669"/>
      <c r="BS22" s="670" t="s">
        <v>129</v>
      </c>
      <c r="BT22" s="670"/>
      <c r="BU22" s="670"/>
      <c r="BV22" s="670"/>
      <c r="BW22" s="670"/>
      <c r="BX22" s="670"/>
      <c r="BY22" s="670"/>
      <c r="BZ22" s="670"/>
      <c r="CA22" s="670"/>
      <c r="CB22" s="674"/>
      <c r="CD22" s="648" t="s">
        <v>279</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2">
      <c r="B23" s="663" t="s">
        <v>280</v>
      </c>
      <c r="C23" s="664"/>
      <c r="D23" s="664"/>
      <c r="E23" s="664"/>
      <c r="F23" s="664"/>
      <c r="G23" s="664"/>
      <c r="H23" s="664"/>
      <c r="I23" s="664"/>
      <c r="J23" s="664"/>
      <c r="K23" s="664"/>
      <c r="L23" s="664"/>
      <c r="M23" s="664"/>
      <c r="N23" s="664"/>
      <c r="O23" s="664"/>
      <c r="P23" s="664"/>
      <c r="Q23" s="665"/>
      <c r="R23" s="666">
        <v>6351185</v>
      </c>
      <c r="S23" s="667"/>
      <c r="T23" s="667"/>
      <c r="U23" s="667"/>
      <c r="V23" s="667"/>
      <c r="W23" s="667"/>
      <c r="X23" s="667"/>
      <c r="Y23" s="668"/>
      <c r="Z23" s="669">
        <v>9</v>
      </c>
      <c r="AA23" s="669"/>
      <c r="AB23" s="669"/>
      <c r="AC23" s="669"/>
      <c r="AD23" s="670">
        <v>6188016</v>
      </c>
      <c r="AE23" s="670"/>
      <c r="AF23" s="670"/>
      <c r="AG23" s="670"/>
      <c r="AH23" s="670"/>
      <c r="AI23" s="670"/>
      <c r="AJ23" s="670"/>
      <c r="AK23" s="670"/>
      <c r="AL23" s="671">
        <v>20.6</v>
      </c>
      <c r="AM23" s="672"/>
      <c r="AN23" s="672"/>
      <c r="AO23" s="673"/>
      <c r="AP23" s="685" t="s">
        <v>281</v>
      </c>
      <c r="AQ23" s="686"/>
      <c r="AR23" s="686"/>
      <c r="AS23" s="686"/>
      <c r="AT23" s="686"/>
      <c r="AU23" s="686"/>
      <c r="AV23" s="686"/>
      <c r="AW23" s="686"/>
      <c r="AX23" s="686"/>
      <c r="AY23" s="686"/>
      <c r="AZ23" s="686"/>
      <c r="BA23" s="686"/>
      <c r="BB23" s="686"/>
      <c r="BC23" s="686"/>
      <c r="BD23" s="686"/>
      <c r="BE23" s="686"/>
      <c r="BF23" s="687"/>
      <c r="BG23" s="666">
        <v>1730492</v>
      </c>
      <c r="BH23" s="667"/>
      <c r="BI23" s="667"/>
      <c r="BJ23" s="667"/>
      <c r="BK23" s="667"/>
      <c r="BL23" s="667"/>
      <c r="BM23" s="667"/>
      <c r="BN23" s="668"/>
      <c r="BO23" s="669">
        <v>8.3000000000000007</v>
      </c>
      <c r="BP23" s="669"/>
      <c r="BQ23" s="669"/>
      <c r="BR23" s="669"/>
      <c r="BS23" s="670" t="s">
        <v>129</v>
      </c>
      <c r="BT23" s="670"/>
      <c r="BU23" s="670"/>
      <c r="BV23" s="670"/>
      <c r="BW23" s="670"/>
      <c r="BX23" s="670"/>
      <c r="BY23" s="670"/>
      <c r="BZ23" s="670"/>
      <c r="CA23" s="670"/>
      <c r="CB23" s="674"/>
      <c r="CD23" s="648" t="s">
        <v>221</v>
      </c>
      <c r="CE23" s="649"/>
      <c r="CF23" s="649"/>
      <c r="CG23" s="649"/>
      <c r="CH23" s="649"/>
      <c r="CI23" s="649"/>
      <c r="CJ23" s="649"/>
      <c r="CK23" s="649"/>
      <c r="CL23" s="649"/>
      <c r="CM23" s="649"/>
      <c r="CN23" s="649"/>
      <c r="CO23" s="649"/>
      <c r="CP23" s="649"/>
      <c r="CQ23" s="650"/>
      <c r="CR23" s="648" t="s">
        <v>282</v>
      </c>
      <c r="CS23" s="649"/>
      <c r="CT23" s="649"/>
      <c r="CU23" s="649"/>
      <c r="CV23" s="649"/>
      <c r="CW23" s="649"/>
      <c r="CX23" s="649"/>
      <c r="CY23" s="650"/>
      <c r="CZ23" s="648" t="s">
        <v>283</v>
      </c>
      <c r="DA23" s="649"/>
      <c r="DB23" s="649"/>
      <c r="DC23" s="650"/>
      <c r="DD23" s="648" t="s">
        <v>284</v>
      </c>
      <c r="DE23" s="649"/>
      <c r="DF23" s="649"/>
      <c r="DG23" s="649"/>
      <c r="DH23" s="649"/>
      <c r="DI23" s="649"/>
      <c r="DJ23" s="649"/>
      <c r="DK23" s="650"/>
      <c r="DL23" s="697" t="s">
        <v>285</v>
      </c>
      <c r="DM23" s="698"/>
      <c r="DN23" s="698"/>
      <c r="DO23" s="698"/>
      <c r="DP23" s="698"/>
      <c r="DQ23" s="698"/>
      <c r="DR23" s="698"/>
      <c r="DS23" s="698"/>
      <c r="DT23" s="698"/>
      <c r="DU23" s="698"/>
      <c r="DV23" s="699"/>
      <c r="DW23" s="648" t="s">
        <v>286</v>
      </c>
      <c r="DX23" s="649"/>
      <c r="DY23" s="649"/>
      <c r="DZ23" s="649"/>
      <c r="EA23" s="649"/>
      <c r="EB23" s="649"/>
      <c r="EC23" s="650"/>
    </row>
    <row r="24" spans="2:133" ht="11.25" customHeight="1" x14ac:dyDescent="0.2">
      <c r="B24" s="663" t="s">
        <v>287</v>
      </c>
      <c r="C24" s="664"/>
      <c r="D24" s="664"/>
      <c r="E24" s="664"/>
      <c r="F24" s="664"/>
      <c r="G24" s="664"/>
      <c r="H24" s="664"/>
      <c r="I24" s="664"/>
      <c r="J24" s="664"/>
      <c r="K24" s="664"/>
      <c r="L24" s="664"/>
      <c r="M24" s="664"/>
      <c r="N24" s="664"/>
      <c r="O24" s="664"/>
      <c r="P24" s="664"/>
      <c r="Q24" s="665"/>
      <c r="R24" s="666">
        <v>6188016</v>
      </c>
      <c r="S24" s="667"/>
      <c r="T24" s="667"/>
      <c r="U24" s="667"/>
      <c r="V24" s="667"/>
      <c r="W24" s="667"/>
      <c r="X24" s="667"/>
      <c r="Y24" s="668"/>
      <c r="Z24" s="669">
        <v>8.6999999999999993</v>
      </c>
      <c r="AA24" s="669"/>
      <c r="AB24" s="669"/>
      <c r="AC24" s="669"/>
      <c r="AD24" s="670">
        <v>6188016</v>
      </c>
      <c r="AE24" s="670"/>
      <c r="AF24" s="670"/>
      <c r="AG24" s="670"/>
      <c r="AH24" s="670"/>
      <c r="AI24" s="670"/>
      <c r="AJ24" s="670"/>
      <c r="AK24" s="670"/>
      <c r="AL24" s="671">
        <v>20.6</v>
      </c>
      <c r="AM24" s="672"/>
      <c r="AN24" s="672"/>
      <c r="AO24" s="673"/>
      <c r="AP24" s="685" t="s">
        <v>288</v>
      </c>
      <c r="AQ24" s="686"/>
      <c r="AR24" s="686"/>
      <c r="AS24" s="686"/>
      <c r="AT24" s="686"/>
      <c r="AU24" s="686"/>
      <c r="AV24" s="686"/>
      <c r="AW24" s="686"/>
      <c r="AX24" s="686"/>
      <c r="AY24" s="686"/>
      <c r="AZ24" s="686"/>
      <c r="BA24" s="686"/>
      <c r="BB24" s="686"/>
      <c r="BC24" s="686"/>
      <c r="BD24" s="686"/>
      <c r="BE24" s="686"/>
      <c r="BF24" s="687"/>
      <c r="BG24" s="666" t="s">
        <v>129</v>
      </c>
      <c r="BH24" s="667"/>
      <c r="BI24" s="667"/>
      <c r="BJ24" s="667"/>
      <c r="BK24" s="667"/>
      <c r="BL24" s="667"/>
      <c r="BM24" s="667"/>
      <c r="BN24" s="668"/>
      <c r="BO24" s="669" t="s">
        <v>129</v>
      </c>
      <c r="BP24" s="669"/>
      <c r="BQ24" s="669"/>
      <c r="BR24" s="669"/>
      <c r="BS24" s="670" t="s">
        <v>129</v>
      </c>
      <c r="BT24" s="670"/>
      <c r="BU24" s="670"/>
      <c r="BV24" s="670"/>
      <c r="BW24" s="670"/>
      <c r="BX24" s="670"/>
      <c r="BY24" s="670"/>
      <c r="BZ24" s="670"/>
      <c r="CA24" s="670"/>
      <c r="CB24" s="674"/>
      <c r="CD24" s="677" t="s">
        <v>289</v>
      </c>
      <c r="CE24" s="678"/>
      <c r="CF24" s="678"/>
      <c r="CG24" s="678"/>
      <c r="CH24" s="678"/>
      <c r="CI24" s="678"/>
      <c r="CJ24" s="678"/>
      <c r="CK24" s="678"/>
      <c r="CL24" s="678"/>
      <c r="CM24" s="678"/>
      <c r="CN24" s="678"/>
      <c r="CO24" s="678"/>
      <c r="CP24" s="678"/>
      <c r="CQ24" s="679"/>
      <c r="CR24" s="655">
        <v>35548789</v>
      </c>
      <c r="CS24" s="656"/>
      <c r="CT24" s="656"/>
      <c r="CU24" s="656"/>
      <c r="CV24" s="656"/>
      <c r="CW24" s="656"/>
      <c r="CX24" s="656"/>
      <c r="CY24" s="657"/>
      <c r="CZ24" s="660">
        <v>52.8</v>
      </c>
      <c r="DA24" s="661"/>
      <c r="DB24" s="661"/>
      <c r="DC24" s="680"/>
      <c r="DD24" s="707">
        <v>16845905</v>
      </c>
      <c r="DE24" s="656"/>
      <c r="DF24" s="656"/>
      <c r="DG24" s="656"/>
      <c r="DH24" s="656"/>
      <c r="DI24" s="656"/>
      <c r="DJ24" s="656"/>
      <c r="DK24" s="657"/>
      <c r="DL24" s="707">
        <v>15292109</v>
      </c>
      <c r="DM24" s="656"/>
      <c r="DN24" s="656"/>
      <c r="DO24" s="656"/>
      <c r="DP24" s="656"/>
      <c r="DQ24" s="656"/>
      <c r="DR24" s="656"/>
      <c r="DS24" s="656"/>
      <c r="DT24" s="656"/>
      <c r="DU24" s="656"/>
      <c r="DV24" s="657"/>
      <c r="DW24" s="660">
        <v>46.6</v>
      </c>
      <c r="DX24" s="661"/>
      <c r="DY24" s="661"/>
      <c r="DZ24" s="661"/>
      <c r="EA24" s="661"/>
      <c r="EB24" s="661"/>
      <c r="EC24" s="662"/>
    </row>
    <row r="25" spans="2:133" ht="11.25" customHeight="1" x14ac:dyDescent="0.2">
      <c r="B25" s="663" t="s">
        <v>290</v>
      </c>
      <c r="C25" s="664"/>
      <c r="D25" s="664"/>
      <c r="E25" s="664"/>
      <c r="F25" s="664"/>
      <c r="G25" s="664"/>
      <c r="H25" s="664"/>
      <c r="I25" s="664"/>
      <c r="J25" s="664"/>
      <c r="K25" s="664"/>
      <c r="L25" s="664"/>
      <c r="M25" s="664"/>
      <c r="N25" s="664"/>
      <c r="O25" s="664"/>
      <c r="P25" s="664"/>
      <c r="Q25" s="665"/>
      <c r="R25" s="666">
        <v>163049</v>
      </c>
      <c r="S25" s="667"/>
      <c r="T25" s="667"/>
      <c r="U25" s="667"/>
      <c r="V25" s="667"/>
      <c r="W25" s="667"/>
      <c r="X25" s="667"/>
      <c r="Y25" s="668"/>
      <c r="Z25" s="669">
        <v>0.2</v>
      </c>
      <c r="AA25" s="669"/>
      <c r="AB25" s="669"/>
      <c r="AC25" s="669"/>
      <c r="AD25" s="670" t="s">
        <v>129</v>
      </c>
      <c r="AE25" s="670"/>
      <c r="AF25" s="670"/>
      <c r="AG25" s="670"/>
      <c r="AH25" s="670"/>
      <c r="AI25" s="670"/>
      <c r="AJ25" s="670"/>
      <c r="AK25" s="670"/>
      <c r="AL25" s="671" t="s">
        <v>129</v>
      </c>
      <c r="AM25" s="672"/>
      <c r="AN25" s="672"/>
      <c r="AO25" s="673"/>
      <c r="AP25" s="685" t="s">
        <v>291</v>
      </c>
      <c r="AQ25" s="686"/>
      <c r="AR25" s="686"/>
      <c r="AS25" s="686"/>
      <c r="AT25" s="686"/>
      <c r="AU25" s="686"/>
      <c r="AV25" s="686"/>
      <c r="AW25" s="686"/>
      <c r="AX25" s="686"/>
      <c r="AY25" s="686"/>
      <c r="AZ25" s="686"/>
      <c r="BA25" s="686"/>
      <c r="BB25" s="686"/>
      <c r="BC25" s="686"/>
      <c r="BD25" s="686"/>
      <c r="BE25" s="686"/>
      <c r="BF25" s="687"/>
      <c r="BG25" s="666" t="s">
        <v>129</v>
      </c>
      <c r="BH25" s="667"/>
      <c r="BI25" s="667"/>
      <c r="BJ25" s="667"/>
      <c r="BK25" s="667"/>
      <c r="BL25" s="667"/>
      <c r="BM25" s="667"/>
      <c r="BN25" s="668"/>
      <c r="BO25" s="669" t="s">
        <v>129</v>
      </c>
      <c r="BP25" s="669"/>
      <c r="BQ25" s="669"/>
      <c r="BR25" s="669"/>
      <c r="BS25" s="670" t="s">
        <v>129</v>
      </c>
      <c r="BT25" s="670"/>
      <c r="BU25" s="670"/>
      <c r="BV25" s="670"/>
      <c r="BW25" s="670"/>
      <c r="BX25" s="670"/>
      <c r="BY25" s="670"/>
      <c r="BZ25" s="670"/>
      <c r="CA25" s="670"/>
      <c r="CB25" s="674"/>
      <c r="CD25" s="681" t="s">
        <v>292</v>
      </c>
      <c r="CE25" s="682"/>
      <c r="CF25" s="682"/>
      <c r="CG25" s="682"/>
      <c r="CH25" s="682"/>
      <c r="CI25" s="682"/>
      <c r="CJ25" s="682"/>
      <c r="CK25" s="682"/>
      <c r="CL25" s="682"/>
      <c r="CM25" s="682"/>
      <c r="CN25" s="682"/>
      <c r="CO25" s="682"/>
      <c r="CP25" s="682"/>
      <c r="CQ25" s="683"/>
      <c r="CR25" s="666">
        <v>8471389</v>
      </c>
      <c r="CS25" s="700"/>
      <c r="CT25" s="700"/>
      <c r="CU25" s="700"/>
      <c r="CV25" s="700"/>
      <c r="CW25" s="700"/>
      <c r="CX25" s="700"/>
      <c r="CY25" s="701"/>
      <c r="CZ25" s="671">
        <v>12.6</v>
      </c>
      <c r="DA25" s="702"/>
      <c r="DB25" s="702"/>
      <c r="DC25" s="708"/>
      <c r="DD25" s="675">
        <v>7457932</v>
      </c>
      <c r="DE25" s="700"/>
      <c r="DF25" s="700"/>
      <c r="DG25" s="700"/>
      <c r="DH25" s="700"/>
      <c r="DI25" s="700"/>
      <c r="DJ25" s="700"/>
      <c r="DK25" s="701"/>
      <c r="DL25" s="675">
        <v>6917403</v>
      </c>
      <c r="DM25" s="700"/>
      <c r="DN25" s="700"/>
      <c r="DO25" s="700"/>
      <c r="DP25" s="700"/>
      <c r="DQ25" s="700"/>
      <c r="DR25" s="700"/>
      <c r="DS25" s="700"/>
      <c r="DT25" s="700"/>
      <c r="DU25" s="700"/>
      <c r="DV25" s="701"/>
      <c r="DW25" s="671">
        <v>21.1</v>
      </c>
      <c r="DX25" s="702"/>
      <c r="DY25" s="702"/>
      <c r="DZ25" s="702"/>
      <c r="EA25" s="702"/>
      <c r="EB25" s="702"/>
      <c r="EC25" s="703"/>
    </row>
    <row r="26" spans="2:133" ht="11.25" customHeight="1" x14ac:dyDescent="0.2">
      <c r="B26" s="663" t="s">
        <v>293</v>
      </c>
      <c r="C26" s="664"/>
      <c r="D26" s="664"/>
      <c r="E26" s="664"/>
      <c r="F26" s="664"/>
      <c r="G26" s="664"/>
      <c r="H26" s="664"/>
      <c r="I26" s="664"/>
      <c r="J26" s="664"/>
      <c r="K26" s="664"/>
      <c r="L26" s="664"/>
      <c r="M26" s="664"/>
      <c r="N26" s="664"/>
      <c r="O26" s="664"/>
      <c r="P26" s="664"/>
      <c r="Q26" s="665"/>
      <c r="R26" s="666">
        <v>120</v>
      </c>
      <c r="S26" s="667"/>
      <c r="T26" s="667"/>
      <c r="U26" s="667"/>
      <c r="V26" s="667"/>
      <c r="W26" s="667"/>
      <c r="X26" s="667"/>
      <c r="Y26" s="668"/>
      <c r="Z26" s="669">
        <v>0</v>
      </c>
      <c r="AA26" s="669"/>
      <c r="AB26" s="669"/>
      <c r="AC26" s="669"/>
      <c r="AD26" s="670" t="s">
        <v>129</v>
      </c>
      <c r="AE26" s="670"/>
      <c r="AF26" s="670"/>
      <c r="AG26" s="670"/>
      <c r="AH26" s="670"/>
      <c r="AI26" s="670"/>
      <c r="AJ26" s="670"/>
      <c r="AK26" s="670"/>
      <c r="AL26" s="671" t="s">
        <v>129</v>
      </c>
      <c r="AM26" s="672"/>
      <c r="AN26" s="672"/>
      <c r="AO26" s="673"/>
      <c r="AP26" s="685" t="s">
        <v>294</v>
      </c>
      <c r="AQ26" s="709"/>
      <c r="AR26" s="709"/>
      <c r="AS26" s="709"/>
      <c r="AT26" s="709"/>
      <c r="AU26" s="709"/>
      <c r="AV26" s="709"/>
      <c r="AW26" s="709"/>
      <c r="AX26" s="709"/>
      <c r="AY26" s="709"/>
      <c r="AZ26" s="709"/>
      <c r="BA26" s="709"/>
      <c r="BB26" s="709"/>
      <c r="BC26" s="709"/>
      <c r="BD26" s="709"/>
      <c r="BE26" s="709"/>
      <c r="BF26" s="687"/>
      <c r="BG26" s="666" t="s">
        <v>129</v>
      </c>
      <c r="BH26" s="667"/>
      <c r="BI26" s="667"/>
      <c r="BJ26" s="667"/>
      <c r="BK26" s="667"/>
      <c r="BL26" s="667"/>
      <c r="BM26" s="667"/>
      <c r="BN26" s="668"/>
      <c r="BO26" s="669" t="s">
        <v>129</v>
      </c>
      <c r="BP26" s="669"/>
      <c r="BQ26" s="669"/>
      <c r="BR26" s="669"/>
      <c r="BS26" s="670" t="s">
        <v>129</v>
      </c>
      <c r="BT26" s="670"/>
      <c r="BU26" s="670"/>
      <c r="BV26" s="670"/>
      <c r="BW26" s="670"/>
      <c r="BX26" s="670"/>
      <c r="BY26" s="670"/>
      <c r="BZ26" s="670"/>
      <c r="CA26" s="670"/>
      <c r="CB26" s="674"/>
      <c r="CD26" s="681" t="s">
        <v>295</v>
      </c>
      <c r="CE26" s="682"/>
      <c r="CF26" s="682"/>
      <c r="CG26" s="682"/>
      <c r="CH26" s="682"/>
      <c r="CI26" s="682"/>
      <c r="CJ26" s="682"/>
      <c r="CK26" s="682"/>
      <c r="CL26" s="682"/>
      <c r="CM26" s="682"/>
      <c r="CN26" s="682"/>
      <c r="CO26" s="682"/>
      <c r="CP26" s="682"/>
      <c r="CQ26" s="683"/>
      <c r="CR26" s="666">
        <v>4911268</v>
      </c>
      <c r="CS26" s="667"/>
      <c r="CT26" s="667"/>
      <c r="CU26" s="667"/>
      <c r="CV26" s="667"/>
      <c r="CW26" s="667"/>
      <c r="CX26" s="667"/>
      <c r="CY26" s="668"/>
      <c r="CZ26" s="671">
        <v>7.3</v>
      </c>
      <c r="DA26" s="702"/>
      <c r="DB26" s="702"/>
      <c r="DC26" s="708"/>
      <c r="DD26" s="675">
        <v>4309396</v>
      </c>
      <c r="DE26" s="667"/>
      <c r="DF26" s="667"/>
      <c r="DG26" s="667"/>
      <c r="DH26" s="667"/>
      <c r="DI26" s="667"/>
      <c r="DJ26" s="667"/>
      <c r="DK26" s="668"/>
      <c r="DL26" s="675" t="s">
        <v>129</v>
      </c>
      <c r="DM26" s="667"/>
      <c r="DN26" s="667"/>
      <c r="DO26" s="667"/>
      <c r="DP26" s="667"/>
      <c r="DQ26" s="667"/>
      <c r="DR26" s="667"/>
      <c r="DS26" s="667"/>
      <c r="DT26" s="667"/>
      <c r="DU26" s="667"/>
      <c r="DV26" s="668"/>
      <c r="DW26" s="671" t="s">
        <v>129</v>
      </c>
      <c r="DX26" s="702"/>
      <c r="DY26" s="702"/>
      <c r="DZ26" s="702"/>
      <c r="EA26" s="702"/>
      <c r="EB26" s="702"/>
      <c r="EC26" s="703"/>
    </row>
    <row r="27" spans="2:133" ht="11.25" customHeight="1" x14ac:dyDescent="0.2">
      <c r="B27" s="663" t="s">
        <v>296</v>
      </c>
      <c r="C27" s="664"/>
      <c r="D27" s="664"/>
      <c r="E27" s="664"/>
      <c r="F27" s="664"/>
      <c r="G27" s="664"/>
      <c r="H27" s="664"/>
      <c r="I27" s="664"/>
      <c r="J27" s="664"/>
      <c r="K27" s="664"/>
      <c r="L27" s="664"/>
      <c r="M27" s="664"/>
      <c r="N27" s="664"/>
      <c r="O27" s="664"/>
      <c r="P27" s="664"/>
      <c r="Q27" s="665"/>
      <c r="R27" s="666">
        <v>31780080</v>
      </c>
      <c r="S27" s="667"/>
      <c r="T27" s="667"/>
      <c r="U27" s="667"/>
      <c r="V27" s="667"/>
      <c r="W27" s="667"/>
      <c r="X27" s="667"/>
      <c r="Y27" s="668"/>
      <c r="Z27" s="669">
        <v>44.9</v>
      </c>
      <c r="AA27" s="669"/>
      <c r="AB27" s="669"/>
      <c r="AC27" s="669"/>
      <c r="AD27" s="670">
        <v>29877693</v>
      </c>
      <c r="AE27" s="670"/>
      <c r="AF27" s="670"/>
      <c r="AG27" s="670"/>
      <c r="AH27" s="670"/>
      <c r="AI27" s="670"/>
      <c r="AJ27" s="670"/>
      <c r="AK27" s="670"/>
      <c r="AL27" s="671">
        <v>99.599998474121094</v>
      </c>
      <c r="AM27" s="672"/>
      <c r="AN27" s="672"/>
      <c r="AO27" s="673"/>
      <c r="AP27" s="663" t="s">
        <v>297</v>
      </c>
      <c r="AQ27" s="664"/>
      <c r="AR27" s="664"/>
      <c r="AS27" s="664"/>
      <c r="AT27" s="664"/>
      <c r="AU27" s="664"/>
      <c r="AV27" s="664"/>
      <c r="AW27" s="664"/>
      <c r="AX27" s="664"/>
      <c r="AY27" s="664"/>
      <c r="AZ27" s="664"/>
      <c r="BA27" s="664"/>
      <c r="BB27" s="664"/>
      <c r="BC27" s="664"/>
      <c r="BD27" s="664"/>
      <c r="BE27" s="664"/>
      <c r="BF27" s="665"/>
      <c r="BG27" s="666">
        <v>20857378</v>
      </c>
      <c r="BH27" s="667"/>
      <c r="BI27" s="667"/>
      <c r="BJ27" s="667"/>
      <c r="BK27" s="667"/>
      <c r="BL27" s="667"/>
      <c r="BM27" s="667"/>
      <c r="BN27" s="668"/>
      <c r="BO27" s="669">
        <v>100</v>
      </c>
      <c r="BP27" s="669"/>
      <c r="BQ27" s="669"/>
      <c r="BR27" s="669"/>
      <c r="BS27" s="670">
        <v>55034</v>
      </c>
      <c r="BT27" s="670"/>
      <c r="BU27" s="670"/>
      <c r="BV27" s="670"/>
      <c r="BW27" s="670"/>
      <c r="BX27" s="670"/>
      <c r="BY27" s="670"/>
      <c r="BZ27" s="670"/>
      <c r="CA27" s="670"/>
      <c r="CB27" s="674"/>
      <c r="CD27" s="681" t="s">
        <v>298</v>
      </c>
      <c r="CE27" s="682"/>
      <c r="CF27" s="682"/>
      <c r="CG27" s="682"/>
      <c r="CH27" s="682"/>
      <c r="CI27" s="682"/>
      <c r="CJ27" s="682"/>
      <c r="CK27" s="682"/>
      <c r="CL27" s="682"/>
      <c r="CM27" s="682"/>
      <c r="CN27" s="682"/>
      <c r="CO27" s="682"/>
      <c r="CP27" s="682"/>
      <c r="CQ27" s="683"/>
      <c r="CR27" s="666">
        <v>22318287</v>
      </c>
      <c r="CS27" s="700"/>
      <c r="CT27" s="700"/>
      <c r="CU27" s="700"/>
      <c r="CV27" s="700"/>
      <c r="CW27" s="700"/>
      <c r="CX27" s="700"/>
      <c r="CY27" s="701"/>
      <c r="CZ27" s="671">
        <v>33.1</v>
      </c>
      <c r="DA27" s="702"/>
      <c r="DB27" s="702"/>
      <c r="DC27" s="708"/>
      <c r="DD27" s="675">
        <v>4628860</v>
      </c>
      <c r="DE27" s="700"/>
      <c r="DF27" s="700"/>
      <c r="DG27" s="700"/>
      <c r="DH27" s="700"/>
      <c r="DI27" s="700"/>
      <c r="DJ27" s="700"/>
      <c r="DK27" s="701"/>
      <c r="DL27" s="675">
        <v>4386400</v>
      </c>
      <c r="DM27" s="700"/>
      <c r="DN27" s="700"/>
      <c r="DO27" s="700"/>
      <c r="DP27" s="700"/>
      <c r="DQ27" s="700"/>
      <c r="DR27" s="700"/>
      <c r="DS27" s="700"/>
      <c r="DT27" s="700"/>
      <c r="DU27" s="700"/>
      <c r="DV27" s="701"/>
      <c r="DW27" s="671">
        <v>13.4</v>
      </c>
      <c r="DX27" s="702"/>
      <c r="DY27" s="702"/>
      <c r="DZ27" s="702"/>
      <c r="EA27" s="702"/>
      <c r="EB27" s="702"/>
      <c r="EC27" s="703"/>
    </row>
    <row r="28" spans="2:133" ht="11.25" customHeight="1" x14ac:dyDescent="0.2">
      <c r="B28" s="663" t="s">
        <v>299</v>
      </c>
      <c r="C28" s="664"/>
      <c r="D28" s="664"/>
      <c r="E28" s="664"/>
      <c r="F28" s="664"/>
      <c r="G28" s="664"/>
      <c r="H28" s="664"/>
      <c r="I28" s="664"/>
      <c r="J28" s="664"/>
      <c r="K28" s="664"/>
      <c r="L28" s="664"/>
      <c r="M28" s="664"/>
      <c r="N28" s="664"/>
      <c r="O28" s="664"/>
      <c r="P28" s="664"/>
      <c r="Q28" s="665"/>
      <c r="R28" s="666">
        <v>14428</v>
      </c>
      <c r="S28" s="667"/>
      <c r="T28" s="667"/>
      <c r="U28" s="667"/>
      <c r="V28" s="667"/>
      <c r="W28" s="667"/>
      <c r="X28" s="667"/>
      <c r="Y28" s="668"/>
      <c r="Z28" s="669">
        <v>0</v>
      </c>
      <c r="AA28" s="669"/>
      <c r="AB28" s="669"/>
      <c r="AC28" s="669"/>
      <c r="AD28" s="670">
        <v>14428</v>
      </c>
      <c r="AE28" s="670"/>
      <c r="AF28" s="670"/>
      <c r="AG28" s="670"/>
      <c r="AH28" s="670"/>
      <c r="AI28" s="670"/>
      <c r="AJ28" s="670"/>
      <c r="AK28" s="670"/>
      <c r="AL28" s="671">
        <v>0</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300</v>
      </c>
      <c r="CE28" s="682"/>
      <c r="CF28" s="682"/>
      <c r="CG28" s="682"/>
      <c r="CH28" s="682"/>
      <c r="CI28" s="682"/>
      <c r="CJ28" s="682"/>
      <c r="CK28" s="682"/>
      <c r="CL28" s="682"/>
      <c r="CM28" s="682"/>
      <c r="CN28" s="682"/>
      <c r="CO28" s="682"/>
      <c r="CP28" s="682"/>
      <c r="CQ28" s="683"/>
      <c r="CR28" s="666">
        <v>4759113</v>
      </c>
      <c r="CS28" s="667"/>
      <c r="CT28" s="667"/>
      <c r="CU28" s="667"/>
      <c r="CV28" s="667"/>
      <c r="CW28" s="667"/>
      <c r="CX28" s="667"/>
      <c r="CY28" s="668"/>
      <c r="CZ28" s="671">
        <v>7.1</v>
      </c>
      <c r="DA28" s="702"/>
      <c r="DB28" s="702"/>
      <c r="DC28" s="708"/>
      <c r="DD28" s="675">
        <v>4759113</v>
      </c>
      <c r="DE28" s="667"/>
      <c r="DF28" s="667"/>
      <c r="DG28" s="667"/>
      <c r="DH28" s="667"/>
      <c r="DI28" s="667"/>
      <c r="DJ28" s="667"/>
      <c r="DK28" s="668"/>
      <c r="DL28" s="675">
        <v>3988306</v>
      </c>
      <c r="DM28" s="667"/>
      <c r="DN28" s="667"/>
      <c r="DO28" s="667"/>
      <c r="DP28" s="667"/>
      <c r="DQ28" s="667"/>
      <c r="DR28" s="667"/>
      <c r="DS28" s="667"/>
      <c r="DT28" s="667"/>
      <c r="DU28" s="667"/>
      <c r="DV28" s="668"/>
      <c r="DW28" s="671">
        <v>12.2</v>
      </c>
      <c r="DX28" s="702"/>
      <c r="DY28" s="702"/>
      <c r="DZ28" s="702"/>
      <c r="EA28" s="702"/>
      <c r="EB28" s="702"/>
      <c r="EC28" s="703"/>
    </row>
    <row r="29" spans="2:133" ht="11.25" customHeight="1" x14ac:dyDescent="0.2">
      <c r="B29" s="663" t="s">
        <v>301</v>
      </c>
      <c r="C29" s="664"/>
      <c r="D29" s="664"/>
      <c r="E29" s="664"/>
      <c r="F29" s="664"/>
      <c r="G29" s="664"/>
      <c r="H29" s="664"/>
      <c r="I29" s="664"/>
      <c r="J29" s="664"/>
      <c r="K29" s="664"/>
      <c r="L29" s="664"/>
      <c r="M29" s="664"/>
      <c r="N29" s="664"/>
      <c r="O29" s="664"/>
      <c r="P29" s="664"/>
      <c r="Q29" s="665"/>
      <c r="R29" s="666">
        <v>192676</v>
      </c>
      <c r="S29" s="667"/>
      <c r="T29" s="667"/>
      <c r="U29" s="667"/>
      <c r="V29" s="667"/>
      <c r="W29" s="667"/>
      <c r="X29" s="667"/>
      <c r="Y29" s="668"/>
      <c r="Z29" s="669">
        <v>0.3</v>
      </c>
      <c r="AA29" s="669"/>
      <c r="AB29" s="669"/>
      <c r="AC29" s="669"/>
      <c r="AD29" s="670" t="s">
        <v>129</v>
      </c>
      <c r="AE29" s="670"/>
      <c r="AF29" s="670"/>
      <c r="AG29" s="670"/>
      <c r="AH29" s="670"/>
      <c r="AI29" s="670"/>
      <c r="AJ29" s="670"/>
      <c r="AK29" s="670"/>
      <c r="AL29" s="671" t="s">
        <v>129</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302</v>
      </c>
      <c r="CE29" s="716"/>
      <c r="CF29" s="681" t="s">
        <v>70</v>
      </c>
      <c r="CG29" s="682"/>
      <c r="CH29" s="682"/>
      <c r="CI29" s="682"/>
      <c r="CJ29" s="682"/>
      <c r="CK29" s="682"/>
      <c r="CL29" s="682"/>
      <c r="CM29" s="682"/>
      <c r="CN29" s="682"/>
      <c r="CO29" s="682"/>
      <c r="CP29" s="682"/>
      <c r="CQ29" s="683"/>
      <c r="CR29" s="666">
        <v>4758887</v>
      </c>
      <c r="CS29" s="700"/>
      <c r="CT29" s="700"/>
      <c r="CU29" s="700"/>
      <c r="CV29" s="700"/>
      <c r="CW29" s="700"/>
      <c r="CX29" s="700"/>
      <c r="CY29" s="701"/>
      <c r="CZ29" s="671">
        <v>7.1</v>
      </c>
      <c r="DA29" s="702"/>
      <c r="DB29" s="702"/>
      <c r="DC29" s="708"/>
      <c r="DD29" s="675">
        <v>4758887</v>
      </c>
      <c r="DE29" s="700"/>
      <c r="DF29" s="700"/>
      <c r="DG29" s="700"/>
      <c r="DH29" s="700"/>
      <c r="DI29" s="700"/>
      <c r="DJ29" s="700"/>
      <c r="DK29" s="701"/>
      <c r="DL29" s="675">
        <v>3988080</v>
      </c>
      <c r="DM29" s="700"/>
      <c r="DN29" s="700"/>
      <c r="DO29" s="700"/>
      <c r="DP29" s="700"/>
      <c r="DQ29" s="700"/>
      <c r="DR29" s="700"/>
      <c r="DS29" s="700"/>
      <c r="DT29" s="700"/>
      <c r="DU29" s="700"/>
      <c r="DV29" s="701"/>
      <c r="DW29" s="671">
        <v>12.2</v>
      </c>
      <c r="DX29" s="702"/>
      <c r="DY29" s="702"/>
      <c r="DZ29" s="702"/>
      <c r="EA29" s="702"/>
      <c r="EB29" s="702"/>
      <c r="EC29" s="703"/>
    </row>
    <row r="30" spans="2:133" ht="11.25" customHeight="1" x14ac:dyDescent="0.2">
      <c r="B30" s="663" t="s">
        <v>303</v>
      </c>
      <c r="C30" s="664"/>
      <c r="D30" s="664"/>
      <c r="E30" s="664"/>
      <c r="F30" s="664"/>
      <c r="G30" s="664"/>
      <c r="H30" s="664"/>
      <c r="I30" s="664"/>
      <c r="J30" s="664"/>
      <c r="K30" s="664"/>
      <c r="L30" s="664"/>
      <c r="M30" s="664"/>
      <c r="N30" s="664"/>
      <c r="O30" s="664"/>
      <c r="P30" s="664"/>
      <c r="Q30" s="665"/>
      <c r="R30" s="666">
        <v>323232</v>
      </c>
      <c r="S30" s="667"/>
      <c r="T30" s="667"/>
      <c r="U30" s="667"/>
      <c r="V30" s="667"/>
      <c r="W30" s="667"/>
      <c r="X30" s="667"/>
      <c r="Y30" s="668"/>
      <c r="Z30" s="669">
        <v>0.5</v>
      </c>
      <c r="AA30" s="669"/>
      <c r="AB30" s="669"/>
      <c r="AC30" s="669"/>
      <c r="AD30" s="670">
        <v>99080</v>
      </c>
      <c r="AE30" s="670"/>
      <c r="AF30" s="670"/>
      <c r="AG30" s="670"/>
      <c r="AH30" s="670"/>
      <c r="AI30" s="670"/>
      <c r="AJ30" s="670"/>
      <c r="AK30" s="670"/>
      <c r="AL30" s="671">
        <v>0.3</v>
      </c>
      <c r="AM30" s="672"/>
      <c r="AN30" s="672"/>
      <c r="AO30" s="673"/>
      <c r="AP30" s="645" t="s">
        <v>221</v>
      </c>
      <c r="AQ30" s="646"/>
      <c r="AR30" s="646"/>
      <c r="AS30" s="646"/>
      <c r="AT30" s="646"/>
      <c r="AU30" s="646"/>
      <c r="AV30" s="646"/>
      <c r="AW30" s="646"/>
      <c r="AX30" s="646"/>
      <c r="AY30" s="646"/>
      <c r="AZ30" s="646"/>
      <c r="BA30" s="646"/>
      <c r="BB30" s="646"/>
      <c r="BC30" s="646"/>
      <c r="BD30" s="646"/>
      <c r="BE30" s="646"/>
      <c r="BF30" s="647"/>
      <c r="BG30" s="645" t="s">
        <v>304</v>
      </c>
      <c r="BH30" s="713"/>
      <c r="BI30" s="713"/>
      <c r="BJ30" s="713"/>
      <c r="BK30" s="713"/>
      <c r="BL30" s="713"/>
      <c r="BM30" s="713"/>
      <c r="BN30" s="713"/>
      <c r="BO30" s="713"/>
      <c r="BP30" s="713"/>
      <c r="BQ30" s="714"/>
      <c r="BR30" s="645" t="s">
        <v>305</v>
      </c>
      <c r="BS30" s="713"/>
      <c r="BT30" s="713"/>
      <c r="BU30" s="713"/>
      <c r="BV30" s="713"/>
      <c r="BW30" s="713"/>
      <c r="BX30" s="713"/>
      <c r="BY30" s="713"/>
      <c r="BZ30" s="713"/>
      <c r="CA30" s="713"/>
      <c r="CB30" s="714"/>
      <c r="CD30" s="717"/>
      <c r="CE30" s="718"/>
      <c r="CF30" s="681" t="s">
        <v>306</v>
      </c>
      <c r="CG30" s="682"/>
      <c r="CH30" s="682"/>
      <c r="CI30" s="682"/>
      <c r="CJ30" s="682"/>
      <c r="CK30" s="682"/>
      <c r="CL30" s="682"/>
      <c r="CM30" s="682"/>
      <c r="CN30" s="682"/>
      <c r="CO30" s="682"/>
      <c r="CP30" s="682"/>
      <c r="CQ30" s="683"/>
      <c r="CR30" s="666">
        <v>4590239</v>
      </c>
      <c r="CS30" s="667"/>
      <c r="CT30" s="667"/>
      <c r="CU30" s="667"/>
      <c r="CV30" s="667"/>
      <c r="CW30" s="667"/>
      <c r="CX30" s="667"/>
      <c r="CY30" s="668"/>
      <c r="CZ30" s="671">
        <v>6.8</v>
      </c>
      <c r="DA30" s="702"/>
      <c r="DB30" s="702"/>
      <c r="DC30" s="708"/>
      <c r="DD30" s="675">
        <v>4590239</v>
      </c>
      <c r="DE30" s="667"/>
      <c r="DF30" s="667"/>
      <c r="DG30" s="667"/>
      <c r="DH30" s="667"/>
      <c r="DI30" s="667"/>
      <c r="DJ30" s="667"/>
      <c r="DK30" s="668"/>
      <c r="DL30" s="675">
        <v>3819432</v>
      </c>
      <c r="DM30" s="667"/>
      <c r="DN30" s="667"/>
      <c r="DO30" s="667"/>
      <c r="DP30" s="667"/>
      <c r="DQ30" s="667"/>
      <c r="DR30" s="667"/>
      <c r="DS30" s="667"/>
      <c r="DT30" s="667"/>
      <c r="DU30" s="667"/>
      <c r="DV30" s="668"/>
      <c r="DW30" s="671">
        <v>11.6</v>
      </c>
      <c r="DX30" s="702"/>
      <c r="DY30" s="702"/>
      <c r="DZ30" s="702"/>
      <c r="EA30" s="702"/>
      <c r="EB30" s="702"/>
      <c r="EC30" s="703"/>
    </row>
    <row r="31" spans="2:133" ht="11.25" customHeight="1" x14ac:dyDescent="0.2">
      <c r="B31" s="663" t="s">
        <v>307</v>
      </c>
      <c r="C31" s="664"/>
      <c r="D31" s="664"/>
      <c r="E31" s="664"/>
      <c r="F31" s="664"/>
      <c r="G31" s="664"/>
      <c r="H31" s="664"/>
      <c r="I31" s="664"/>
      <c r="J31" s="664"/>
      <c r="K31" s="664"/>
      <c r="L31" s="664"/>
      <c r="M31" s="664"/>
      <c r="N31" s="664"/>
      <c r="O31" s="664"/>
      <c r="P31" s="664"/>
      <c r="Q31" s="665"/>
      <c r="R31" s="666">
        <v>571386</v>
      </c>
      <c r="S31" s="667"/>
      <c r="T31" s="667"/>
      <c r="U31" s="667"/>
      <c r="V31" s="667"/>
      <c r="W31" s="667"/>
      <c r="X31" s="667"/>
      <c r="Y31" s="668"/>
      <c r="Z31" s="669">
        <v>0.8</v>
      </c>
      <c r="AA31" s="669"/>
      <c r="AB31" s="669"/>
      <c r="AC31" s="669"/>
      <c r="AD31" s="670" t="s">
        <v>129</v>
      </c>
      <c r="AE31" s="670"/>
      <c r="AF31" s="670"/>
      <c r="AG31" s="670"/>
      <c r="AH31" s="670"/>
      <c r="AI31" s="670"/>
      <c r="AJ31" s="670"/>
      <c r="AK31" s="670"/>
      <c r="AL31" s="671" t="s">
        <v>129</v>
      </c>
      <c r="AM31" s="672"/>
      <c r="AN31" s="672"/>
      <c r="AO31" s="673"/>
      <c r="AP31" s="726" t="s">
        <v>308</v>
      </c>
      <c r="AQ31" s="727"/>
      <c r="AR31" s="727"/>
      <c r="AS31" s="727"/>
      <c r="AT31" s="732" t="s">
        <v>309</v>
      </c>
      <c r="AU31" s="367"/>
      <c r="AV31" s="367"/>
      <c r="AW31" s="367"/>
      <c r="AX31" s="652" t="s">
        <v>188</v>
      </c>
      <c r="AY31" s="653"/>
      <c r="AZ31" s="653"/>
      <c r="BA31" s="653"/>
      <c r="BB31" s="653"/>
      <c r="BC31" s="653"/>
      <c r="BD31" s="653"/>
      <c r="BE31" s="653"/>
      <c r="BF31" s="654"/>
      <c r="BG31" s="725">
        <v>99.4</v>
      </c>
      <c r="BH31" s="721"/>
      <c r="BI31" s="721"/>
      <c r="BJ31" s="721"/>
      <c r="BK31" s="721"/>
      <c r="BL31" s="721"/>
      <c r="BM31" s="661">
        <v>98.5</v>
      </c>
      <c r="BN31" s="721"/>
      <c r="BO31" s="721"/>
      <c r="BP31" s="721"/>
      <c r="BQ31" s="722"/>
      <c r="BR31" s="725">
        <v>99.1</v>
      </c>
      <c r="BS31" s="721"/>
      <c r="BT31" s="721"/>
      <c r="BU31" s="721"/>
      <c r="BV31" s="721"/>
      <c r="BW31" s="721"/>
      <c r="BX31" s="661">
        <v>98.3</v>
      </c>
      <c r="BY31" s="721"/>
      <c r="BZ31" s="721"/>
      <c r="CA31" s="721"/>
      <c r="CB31" s="722"/>
      <c r="CD31" s="717"/>
      <c r="CE31" s="718"/>
      <c r="CF31" s="681" t="s">
        <v>310</v>
      </c>
      <c r="CG31" s="682"/>
      <c r="CH31" s="682"/>
      <c r="CI31" s="682"/>
      <c r="CJ31" s="682"/>
      <c r="CK31" s="682"/>
      <c r="CL31" s="682"/>
      <c r="CM31" s="682"/>
      <c r="CN31" s="682"/>
      <c r="CO31" s="682"/>
      <c r="CP31" s="682"/>
      <c r="CQ31" s="683"/>
      <c r="CR31" s="666">
        <v>168648</v>
      </c>
      <c r="CS31" s="700"/>
      <c r="CT31" s="700"/>
      <c r="CU31" s="700"/>
      <c r="CV31" s="700"/>
      <c r="CW31" s="700"/>
      <c r="CX31" s="700"/>
      <c r="CY31" s="701"/>
      <c r="CZ31" s="671">
        <v>0.3</v>
      </c>
      <c r="DA31" s="702"/>
      <c r="DB31" s="702"/>
      <c r="DC31" s="708"/>
      <c r="DD31" s="675">
        <v>168648</v>
      </c>
      <c r="DE31" s="700"/>
      <c r="DF31" s="700"/>
      <c r="DG31" s="700"/>
      <c r="DH31" s="700"/>
      <c r="DI31" s="700"/>
      <c r="DJ31" s="700"/>
      <c r="DK31" s="701"/>
      <c r="DL31" s="675">
        <v>168648</v>
      </c>
      <c r="DM31" s="700"/>
      <c r="DN31" s="700"/>
      <c r="DO31" s="700"/>
      <c r="DP31" s="700"/>
      <c r="DQ31" s="700"/>
      <c r="DR31" s="700"/>
      <c r="DS31" s="700"/>
      <c r="DT31" s="700"/>
      <c r="DU31" s="700"/>
      <c r="DV31" s="701"/>
      <c r="DW31" s="671">
        <v>0.5</v>
      </c>
      <c r="DX31" s="702"/>
      <c r="DY31" s="702"/>
      <c r="DZ31" s="702"/>
      <c r="EA31" s="702"/>
      <c r="EB31" s="702"/>
      <c r="EC31" s="703"/>
    </row>
    <row r="32" spans="2:133" ht="11.25" customHeight="1" x14ac:dyDescent="0.2">
      <c r="B32" s="663" t="s">
        <v>311</v>
      </c>
      <c r="C32" s="664"/>
      <c r="D32" s="664"/>
      <c r="E32" s="664"/>
      <c r="F32" s="664"/>
      <c r="G32" s="664"/>
      <c r="H32" s="664"/>
      <c r="I32" s="664"/>
      <c r="J32" s="664"/>
      <c r="K32" s="664"/>
      <c r="L32" s="664"/>
      <c r="M32" s="664"/>
      <c r="N32" s="664"/>
      <c r="O32" s="664"/>
      <c r="P32" s="664"/>
      <c r="Q32" s="665"/>
      <c r="R32" s="666">
        <v>19112738</v>
      </c>
      <c r="S32" s="667"/>
      <c r="T32" s="667"/>
      <c r="U32" s="667"/>
      <c r="V32" s="667"/>
      <c r="W32" s="667"/>
      <c r="X32" s="667"/>
      <c r="Y32" s="668"/>
      <c r="Z32" s="669">
        <v>27</v>
      </c>
      <c r="AA32" s="669"/>
      <c r="AB32" s="669"/>
      <c r="AC32" s="669"/>
      <c r="AD32" s="670" t="s">
        <v>129</v>
      </c>
      <c r="AE32" s="670"/>
      <c r="AF32" s="670"/>
      <c r="AG32" s="670"/>
      <c r="AH32" s="670"/>
      <c r="AI32" s="670"/>
      <c r="AJ32" s="670"/>
      <c r="AK32" s="670"/>
      <c r="AL32" s="671" t="s">
        <v>129</v>
      </c>
      <c r="AM32" s="672"/>
      <c r="AN32" s="672"/>
      <c r="AO32" s="673"/>
      <c r="AP32" s="728"/>
      <c r="AQ32" s="729"/>
      <c r="AR32" s="729"/>
      <c r="AS32" s="729"/>
      <c r="AT32" s="733"/>
      <c r="AU32" s="363" t="s">
        <v>312</v>
      </c>
      <c r="AV32" s="363"/>
      <c r="AW32" s="363"/>
      <c r="AX32" s="663" t="s">
        <v>313</v>
      </c>
      <c r="AY32" s="664"/>
      <c r="AZ32" s="664"/>
      <c r="BA32" s="664"/>
      <c r="BB32" s="664"/>
      <c r="BC32" s="664"/>
      <c r="BD32" s="664"/>
      <c r="BE32" s="664"/>
      <c r="BF32" s="665"/>
      <c r="BG32" s="735">
        <v>99.1</v>
      </c>
      <c r="BH32" s="700"/>
      <c r="BI32" s="700"/>
      <c r="BJ32" s="700"/>
      <c r="BK32" s="700"/>
      <c r="BL32" s="700"/>
      <c r="BM32" s="672">
        <v>97.9</v>
      </c>
      <c r="BN32" s="723"/>
      <c r="BO32" s="723"/>
      <c r="BP32" s="723"/>
      <c r="BQ32" s="724"/>
      <c r="BR32" s="735">
        <v>98.9</v>
      </c>
      <c r="BS32" s="700"/>
      <c r="BT32" s="700"/>
      <c r="BU32" s="700"/>
      <c r="BV32" s="700"/>
      <c r="BW32" s="700"/>
      <c r="BX32" s="672">
        <v>97.7</v>
      </c>
      <c r="BY32" s="723"/>
      <c r="BZ32" s="723"/>
      <c r="CA32" s="723"/>
      <c r="CB32" s="724"/>
      <c r="CD32" s="719"/>
      <c r="CE32" s="720"/>
      <c r="CF32" s="681" t="s">
        <v>314</v>
      </c>
      <c r="CG32" s="682"/>
      <c r="CH32" s="682"/>
      <c r="CI32" s="682"/>
      <c r="CJ32" s="682"/>
      <c r="CK32" s="682"/>
      <c r="CL32" s="682"/>
      <c r="CM32" s="682"/>
      <c r="CN32" s="682"/>
      <c r="CO32" s="682"/>
      <c r="CP32" s="682"/>
      <c r="CQ32" s="683"/>
      <c r="CR32" s="666">
        <v>226</v>
      </c>
      <c r="CS32" s="667"/>
      <c r="CT32" s="667"/>
      <c r="CU32" s="667"/>
      <c r="CV32" s="667"/>
      <c r="CW32" s="667"/>
      <c r="CX32" s="667"/>
      <c r="CY32" s="668"/>
      <c r="CZ32" s="671">
        <v>0</v>
      </c>
      <c r="DA32" s="702"/>
      <c r="DB32" s="702"/>
      <c r="DC32" s="708"/>
      <c r="DD32" s="675">
        <v>226</v>
      </c>
      <c r="DE32" s="667"/>
      <c r="DF32" s="667"/>
      <c r="DG32" s="667"/>
      <c r="DH32" s="667"/>
      <c r="DI32" s="667"/>
      <c r="DJ32" s="667"/>
      <c r="DK32" s="668"/>
      <c r="DL32" s="675">
        <v>226</v>
      </c>
      <c r="DM32" s="667"/>
      <c r="DN32" s="667"/>
      <c r="DO32" s="667"/>
      <c r="DP32" s="667"/>
      <c r="DQ32" s="667"/>
      <c r="DR32" s="667"/>
      <c r="DS32" s="667"/>
      <c r="DT32" s="667"/>
      <c r="DU32" s="667"/>
      <c r="DV32" s="668"/>
      <c r="DW32" s="671">
        <v>0</v>
      </c>
      <c r="DX32" s="702"/>
      <c r="DY32" s="702"/>
      <c r="DZ32" s="702"/>
      <c r="EA32" s="702"/>
      <c r="EB32" s="702"/>
      <c r="EC32" s="703"/>
    </row>
    <row r="33" spans="2:133" ht="11.25" customHeight="1" x14ac:dyDescent="0.2">
      <c r="B33" s="704" t="s">
        <v>315</v>
      </c>
      <c r="C33" s="705"/>
      <c r="D33" s="705"/>
      <c r="E33" s="705"/>
      <c r="F33" s="705"/>
      <c r="G33" s="705"/>
      <c r="H33" s="705"/>
      <c r="I33" s="705"/>
      <c r="J33" s="705"/>
      <c r="K33" s="705"/>
      <c r="L33" s="705"/>
      <c r="M33" s="705"/>
      <c r="N33" s="705"/>
      <c r="O33" s="705"/>
      <c r="P33" s="705"/>
      <c r="Q33" s="706"/>
      <c r="R33" s="666" t="s">
        <v>129</v>
      </c>
      <c r="S33" s="667"/>
      <c r="T33" s="667"/>
      <c r="U33" s="667"/>
      <c r="V33" s="667"/>
      <c r="W33" s="667"/>
      <c r="X33" s="667"/>
      <c r="Y33" s="668"/>
      <c r="Z33" s="669" t="s">
        <v>129</v>
      </c>
      <c r="AA33" s="669"/>
      <c r="AB33" s="669"/>
      <c r="AC33" s="669"/>
      <c r="AD33" s="670" t="s">
        <v>129</v>
      </c>
      <c r="AE33" s="670"/>
      <c r="AF33" s="670"/>
      <c r="AG33" s="670"/>
      <c r="AH33" s="670"/>
      <c r="AI33" s="670"/>
      <c r="AJ33" s="670"/>
      <c r="AK33" s="670"/>
      <c r="AL33" s="671" t="s">
        <v>129</v>
      </c>
      <c r="AM33" s="672"/>
      <c r="AN33" s="672"/>
      <c r="AO33" s="673"/>
      <c r="AP33" s="730"/>
      <c r="AQ33" s="731"/>
      <c r="AR33" s="731"/>
      <c r="AS33" s="731"/>
      <c r="AT33" s="734"/>
      <c r="AU33" s="361"/>
      <c r="AV33" s="361"/>
      <c r="AW33" s="361"/>
      <c r="AX33" s="710" t="s">
        <v>316</v>
      </c>
      <c r="AY33" s="711"/>
      <c r="AZ33" s="711"/>
      <c r="BA33" s="711"/>
      <c r="BB33" s="711"/>
      <c r="BC33" s="711"/>
      <c r="BD33" s="711"/>
      <c r="BE33" s="711"/>
      <c r="BF33" s="712"/>
      <c r="BG33" s="736">
        <v>99.5</v>
      </c>
      <c r="BH33" s="737"/>
      <c r="BI33" s="737"/>
      <c r="BJ33" s="737"/>
      <c r="BK33" s="737"/>
      <c r="BL33" s="737"/>
      <c r="BM33" s="738">
        <v>99</v>
      </c>
      <c r="BN33" s="737"/>
      <c r="BO33" s="737"/>
      <c r="BP33" s="737"/>
      <c r="BQ33" s="739"/>
      <c r="BR33" s="736">
        <v>99.2</v>
      </c>
      <c r="BS33" s="737"/>
      <c r="BT33" s="737"/>
      <c r="BU33" s="737"/>
      <c r="BV33" s="737"/>
      <c r="BW33" s="737"/>
      <c r="BX33" s="738">
        <v>98.6</v>
      </c>
      <c r="BY33" s="737"/>
      <c r="BZ33" s="737"/>
      <c r="CA33" s="737"/>
      <c r="CB33" s="739"/>
      <c r="CD33" s="681" t="s">
        <v>317</v>
      </c>
      <c r="CE33" s="682"/>
      <c r="CF33" s="682"/>
      <c r="CG33" s="682"/>
      <c r="CH33" s="682"/>
      <c r="CI33" s="682"/>
      <c r="CJ33" s="682"/>
      <c r="CK33" s="682"/>
      <c r="CL33" s="682"/>
      <c r="CM33" s="682"/>
      <c r="CN33" s="682"/>
      <c r="CO33" s="682"/>
      <c r="CP33" s="682"/>
      <c r="CQ33" s="683"/>
      <c r="CR33" s="666">
        <v>26843528</v>
      </c>
      <c r="CS33" s="700"/>
      <c r="CT33" s="700"/>
      <c r="CU33" s="700"/>
      <c r="CV33" s="700"/>
      <c r="CW33" s="700"/>
      <c r="CX33" s="700"/>
      <c r="CY33" s="701"/>
      <c r="CZ33" s="671">
        <v>39.9</v>
      </c>
      <c r="DA33" s="702"/>
      <c r="DB33" s="702"/>
      <c r="DC33" s="708"/>
      <c r="DD33" s="675">
        <v>18962274</v>
      </c>
      <c r="DE33" s="700"/>
      <c r="DF33" s="700"/>
      <c r="DG33" s="700"/>
      <c r="DH33" s="700"/>
      <c r="DI33" s="700"/>
      <c r="DJ33" s="700"/>
      <c r="DK33" s="701"/>
      <c r="DL33" s="675">
        <v>13147470</v>
      </c>
      <c r="DM33" s="700"/>
      <c r="DN33" s="700"/>
      <c r="DO33" s="700"/>
      <c r="DP33" s="700"/>
      <c r="DQ33" s="700"/>
      <c r="DR33" s="700"/>
      <c r="DS33" s="700"/>
      <c r="DT33" s="700"/>
      <c r="DU33" s="700"/>
      <c r="DV33" s="701"/>
      <c r="DW33" s="671">
        <v>40.1</v>
      </c>
      <c r="DX33" s="702"/>
      <c r="DY33" s="702"/>
      <c r="DZ33" s="702"/>
      <c r="EA33" s="702"/>
      <c r="EB33" s="702"/>
      <c r="EC33" s="703"/>
    </row>
    <row r="34" spans="2:133" ht="11.25" customHeight="1" x14ac:dyDescent="0.2">
      <c r="B34" s="663" t="s">
        <v>318</v>
      </c>
      <c r="C34" s="664"/>
      <c r="D34" s="664"/>
      <c r="E34" s="664"/>
      <c r="F34" s="664"/>
      <c r="G34" s="664"/>
      <c r="H34" s="664"/>
      <c r="I34" s="664"/>
      <c r="J34" s="664"/>
      <c r="K34" s="664"/>
      <c r="L34" s="664"/>
      <c r="M34" s="664"/>
      <c r="N34" s="664"/>
      <c r="O34" s="664"/>
      <c r="P34" s="664"/>
      <c r="Q34" s="665"/>
      <c r="R34" s="666">
        <v>9782574</v>
      </c>
      <c r="S34" s="667"/>
      <c r="T34" s="667"/>
      <c r="U34" s="667"/>
      <c r="V34" s="667"/>
      <c r="W34" s="667"/>
      <c r="X34" s="667"/>
      <c r="Y34" s="668"/>
      <c r="Z34" s="669">
        <v>13.8</v>
      </c>
      <c r="AA34" s="669"/>
      <c r="AB34" s="669"/>
      <c r="AC34" s="669"/>
      <c r="AD34" s="670" t="s">
        <v>129</v>
      </c>
      <c r="AE34" s="670"/>
      <c r="AF34" s="670"/>
      <c r="AG34" s="670"/>
      <c r="AH34" s="670"/>
      <c r="AI34" s="670"/>
      <c r="AJ34" s="670"/>
      <c r="AK34" s="670"/>
      <c r="AL34" s="671" t="s">
        <v>129</v>
      </c>
      <c r="AM34" s="672"/>
      <c r="AN34" s="672"/>
      <c r="AO34" s="673"/>
      <c r="AP34" s="216"/>
      <c r="AQ34" s="217"/>
      <c r="AR34" s="363"/>
      <c r="AS34" s="367"/>
      <c r="AT34" s="367"/>
      <c r="AU34" s="367"/>
      <c r="AV34" s="367"/>
      <c r="AW34" s="367"/>
      <c r="AX34" s="367"/>
      <c r="AY34" s="367"/>
      <c r="AZ34" s="367"/>
      <c r="BA34" s="367"/>
      <c r="BB34" s="367"/>
      <c r="BC34" s="367"/>
      <c r="BD34" s="367"/>
      <c r="BE34" s="367"/>
      <c r="BF34" s="367"/>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319</v>
      </c>
      <c r="CE34" s="682"/>
      <c r="CF34" s="682"/>
      <c r="CG34" s="682"/>
      <c r="CH34" s="682"/>
      <c r="CI34" s="682"/>
      <c r="CJ34" s="682"/>
      <c r="CK34" s="682"/>
      <c r="CL34" s="682"/>
      <c r="CM34" s="682"/>
      <c r="CN34" s="682"/>
      <c r="CO34" s="682"/>
      <c r="CP34" s="682"/>
      <c r="CQ34" s="683"/>
      <c r="CR34" s="666">
        <v>10898760</v>
      </c>
      <c r="CS34" s="667"/>
      <c r="CT34" s="667"/>
      <c r="CU34" s="667"/>
      <c r="CV34" s="667"/>
      <c r="CW34" s="667"/>
      <c r="CX34" s="667"/>
      <c r="CY34" s="668"/>
      <c r="CZ34" s="671">
        <v>16.2</v>
      </c>
      <c r="DA34" s="702"/>
      <c r="DB34" s="702"/>
      <c r="DC34" s="708"/>
      <c r="DD34" s="675">
        <v>6704206</v>
      </c>
      <c r="DE34" s="667"/>
      <c r="DF34" s="667"/>
      <c r="DG34" s="667"/>
      <c r="DH34" s="667"/>
      <c r="DI34" s="667"/>
      <c r="DJ34" s="667"/>
      <c r="DK34" s="668"/>
      <c r="DL34" s="675">
        <v>5544593</v>
      </c>
      <c r="DM34" s="667"/>
      <c r="DN34" s="667"/>
      <c r="DO34" s="667"/>
      <c r="DP34" s="667"/>
      <c r="DQ34" s="667"/>
      <c r="DR34" s="667"/>
      <c r="DS34" s="667"/>
      <c r="DT34" s="667"/>
      <c r="DU34" s="667"/>
      <c r="DV34" s="668"/>
      <c r="DW34" s="671">
        <v>16.899999999999999</v>
      </c>
      <c r="DX34" s="702"/>
      <c r="DY34" s="702"/>
      <c r="DZ34" s="702"/>
      <c r="EA34" s="702"/>
      <c r="EB34" s="702"/>
      <c r="EC34" s="703"/>
    </row>
    <row r="35" spans="2:133" ht="11.25" customHeight="1" x14ac:dyDescent="0.2">
      <c r="B35" s="663" t="s">
        <v>320</v>
      </c>
      <c r="C35" s="664"/>
      <c r="D35" s="664"/>
      <c r="E35" s="664"/>
      <c r="F35" s="664"/>
      <c r="G35" s="664"/>
      <c r="H35" s="664"/>
      <c r="I35" s="664"/>
      <c r="J35" s="664"/>
      <c r="K35" s="664"/>
      <c r="L35" s="664"/>
      <c r="M35" s="664"/>
      <c r="N35" s="664"/>
      <c r="O35" s="664"/>
      <c r="P35" s="664"/>
      <c r="Q35" s="665"/>
      <c r="R35" s="666">
        <v>96339</v>
      </c>
      <c r="S35" s="667"/>
      <c r="T35" s="667"/>
      <c r="U35" s="667"/>
      <c r="V35" s="667"/>
      <c r="W35" s="667"/>
      <c r="X35" s="667"/>
      <c r="Y35" s="668"/>
      <c r="Z35" s="669">
        <v>0.1</v>
      </c>
      <c r="AA35" s="669"/>
      <c r="AB35" s="669"/>
      <c r="AC35" s="669"/>
      <c r="AD35" s="670">
        <v>2472</v>
      </c>
      <c r="AE35" s="670"/>
      <c r="AF35" s="670"/>
      <c r="AG35" s="670"/>
      <c r="AH35" s="670"/>
      <c r="AI35" s="670"/>
      <c r="AJ35" s="670"/>
      <c r="AK35" s="670"/>
      <c r="AL35" s="671">
        <v>0</v>
      </c>
      <c r="AM35" s="672"/>
      <c r="AN35" s="672"/>
      <c r="AO35" s="673"/>
      <c r="AP35" s="218"/>
      <c r="AQ35" s="645" t="s">
        <v>321</v>
      </c>
      <c r="AR35" s="646"/>
      <c r="AS35" s="646"/>
      <c r="AT35" s="646"/>
      <c r="AU35" s="646"/>
      <c r="AV35" s="646"/>
      <c r="AW35" s="646"/>
      <c r="AX35" s="646"/>
      <c r="AY35" s="646"/>
      <c r="AZ35" s="646"/>
      <c r="BA35" s="646"/>
      <c r="BB35" s="646"/>
      <c r="BC35" s="646"/>
      <c r="BD35" s="646"/>
      <c r="BE35" s="646"/>
      <c r="BF35" s="647"/>
      <c r="BG35" s="645" t="s">
        <v>322</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323</v>
      </c>
      <c r="CE35" s="682"/>
      <c r="CF35" s="682"/>
      <c r="CG35" s="682"/>
      <c r="CH35" s="682"/>
      <c r="CI35" s="682"/>
      <c r="CJ35" s="682"/>
      <c r="CK35" s="682"/>
      <c r="CL35" s="682"/>
      <c r="CM35" s="682"/>
      <c r="CN35" s="682"/>
      <c r="CO35" s="682"/>
      <c r="CP35" s="682"/>
      <c r="CQ35" s="683"/>
      <c r="CR35" s="666">
        <v>275140</v>
      </c>
      <c r="CS35" s="700"/>
      <c r="CT35" s="700"/>
      <c r="CU35" s="700"/>
      <c r="CV35" s="700"/>
      <c r="CW35" s="700"/>
      <c r="CX35" s="700"/>
      <c r="CY35" s="701"/>
      <c r="CZ35" s="671">
        <v>0.4</v>
      </c>
      <c r="DA35" s="702"/>
      <c r="DB35" s="702"/>
      <c r="DC35" s="708"/>
      <c r="DD35" s="675">
        <v>272852</v>
      </c>
      <c r="DE35" s="700"/>
      <c r="DF35" s="700"/>
      <c r="DG35" s="700"/>
      <c r="DH35" s="700"/>
      <c r="DI35" s="700"/>
      <c r="DJ35" s="700"/>
      <c r="DK35" s="701"/>
      <c r="DL35" s="675">
        <v>272852</v>
      </c>
      <c r="DM35" s="700"/>
      <c r="DN35" s="700"/>
      <c r="DO35" s="700"/>
      <c r="DP35" s="700"/>
      <c r="DQ35" s="700"/>
      <c r="DR35" s="700"/>
      <c r="DS35" s="700"/>
      <c r="DT35" s="700"/>
      <c r="DU35" s="700"/>
      <c r="DV35" s="701"/>
      <c r="DW35" s="671">
        <v>0.8</v>
      </c>
      <c r="DX35" s="702"/>
      <c r="DY35" s="702"/>
      <c r="DZ35" s="702"/>
      <c r="EA35" s="702"/>
      <c r="EB35" s="702"/>
      <c r="EC35" s="703"/>
    </row>
    <row r="36" spans="2:133" ht="11.25" customHeight="1" x14ac:dyDescent="0.2">
      <c r="B36" s="663" t="s">
        <v>324</v>
      </c>
      <c r="C36" s="664"/>
      <c r="D36" s="664"/>
      <c r="E36" s="664"/>
      <c r="F36" s="664"/>
      <c r="G36" s="664"/>
      <c r="H36" s="664"/>
      <c r="I36" s="664"/>
      <c r="J36" s="664"/>
      <c r="K36" s="664"/>
      <c r="L36" s="664"/>
      <c r="M36" s="664"/>
      <c r="N36" s="664"/>
      <c r="O36" s="664"/>
      <c r="P36" s="664"/>
      <c r="Q36" s="665"/>
      <c r="R36" s="666">
        <v>19986</v>
      </c>
      <c r="S36" s="667"/>
      <c r="T36" s="667"/>
      <c r="U36" s="667"/>
      <c r="V36" s="667"/>
      <c r="W36" s="667"/>
      <c r="X36" s="667"/>
      <c r="Y36" s="668"/>
      <c r="Z36" s="669">
        <v>0</v>
      </c>
      <c r="AA36" s="669"/>
      <c r="AB36" s="669"/>
      <c r="AC36" s="669"/>
      <c r="AD36" s="670" t="s">
        <v>129</v>
      </c>
      <c r="AE36" s="670"/>
      <c r="AF36" s="670"/>
      <c r="AG36" s="670"/>
      <c r="AH36" s="670"/>
      <c r="AI36" s="670"/>
      <c r="AJ36" s="670"/>
      <c r="AK36" s="670"/>
      <c r="AL36" s="671" t="s">
        <v>129</v>
      </c>
      <c r="AM36" s="672"/>
      <c r="AN36" s="672"/>
      <c r="AO36" s="673"/>
      <c r="AP36" s="218"/>
      <c r="AQ36" s="740" t="s">
        <v>325</v>
      </c>
      <c r="AR36" s="741"/>
      <c r="AS36" s="741"/>
      <c r="AT36" s="741"/>
      <c r="AU36" s="741"/>
      <c r="AV36" s="741"/>
      <c r="AW36" s="741"/>
      <c r="AX36" s="741"/>
      <c r="AY36" s="742"/>
      <c r="AZ36" s="655">
        <v>7625816</v>
      </c>
      <c r="BA36" s="656"/>
      <c r="BB36" s="656"/>
      <c r="BC36" s="656"/>
      <c r="BD36" s="656"/>
      <c r="BE36" s="656"/>
      <c r="BF36" s="743"/>
      <c r="BG36" s="677" t="s">
        <v>326</v>
      </c>
      <c r="BH36" s="678"/>
      <c r="BI36" s="678"/>
      <c r="BJ36" s="678"/>
      <c r="BK36" s="678"/>
      <c r="BL36" s="678"/>
      <c r="BM36" s="678"/>
      <c r="BN36" s="678"/>
      <c r="BO36" s="678"/>
      <c r="BP36" s="678"/>
      <c r="BQ36" s="678"/>
      <c r="BR36" s="678"/>
      <c r="BS36" s="678"/>
      <c r="BT36" s="678"/>
      <c r="BU36" s="679"/>
      <c r="BV36" s="655">
        <v>317945</v>
      </c>
      <c r="BW36" s="656"/>
      <c r="BX36" s="656"/>
      <c r="BY36" s="656"/>
      <c r="BZ36" s="656"/>
      <c r="CA36" s="656"/>
      <c r="CB36" s="743"/>
      <c r="CD36" s="681" t="s">
        <v>327</v>
      </c>
      <c r="CE36" s="682"/>
      <c r="CF36" s="682"/>
      <c r="CG36" s="682"/>
      <c r="CH36" s="682"/>
      <c r="CI36" s="682"/>
      <c r="CJ36" s="682"/>
      <c r="CK36" s="682"/>
      <c r="CL36" s="682"/>
      <c r="CM36" s="682"/>
      <c r="CN36" s="682"/>
      <c r="CO36" s="682"/>
      <c r="CP36" s="682"/>
      <c r="CQ36" s="683"/>
      <c r="CR36" s="666">
        <v>8246195</v>
      </c>
      <c r="CS36" s="667"/>
      <c r="CT36" s="667"/>
      <c r="CU36" s="667"/>
      <c r="CV36" s="667"/>
      <c r="CW36" s="667"/>
      <c r="CX36" s="667"/>
      <c r="CY36" s="668"/>
      <c r="CZ36" s="671">
        <v>12.2</v>
      </c>
      <c r="DA36" s="702"/>
      <c r="DB36" s="702"/>
      <c r="DC36" s="708"/>
      <c r="DD36" s="675">
        <v>5435525</v>
      </c>
      <c r="DE36" s="667"/>
      <c r="DF36" s="667"/>
      <c r="DG36" s="667"/>
      <c r="DH36" s="667"/>
      <c r="DI36" s="667"/>
      <c r="DJ36" s="667"/>
      <c r="DK36" s="668"/>
      <c r="DL36" s="675">
        <v>3147285</v>
      </c>
      <c r="DM36" s="667"/>
      <c r="DN36" s="667"/>
      <c r="DO36" s="667"/>
      <c r="DP36" s="667"/>
      <c r="DQ36" s="667"/>
      <c r="DR36" s="667"/>
      <c r="DS36" s="667"/>
      <c r="DT36" s="667"/>
      <c r="DU36" s="667"/>
      <c r="DV36" s="668"/>
      <c r="DW36" s="671">
        <v>9.6</v>
      </c>
      <c r="DX36" s="702"/>
      <c r="DY36" s="702"/>
      <c r="DZ36" s="702"/>
      <c r="EA36" s="702"/>
      <c r="EB36" s="702"/>
      <c r="EC36" s="703"/>
    </row>
    <row r="37" spans="2:133" ht="11.25" customHeight="1" x14ac:dyDescent="0.2">
      <c r="B37" s="663" t="s">
        <v>328</v>
      </c>
      <c r="C37" s="664"/>
      <c r="D37" s="664"/>
      <c r="E37" s="664"/>
      <c r="F37" s="664"/>
      <c r="G37" s="664"/>
      <c r="H37" s="664"/>
      <c r="I37" s="664"/>
      <c r="J37" s="664"/>
      <c r="K37" s="664"/>
      <c r="L37" s="664"/>
      <c r="M37" s="664"/>
      <c r="N37" s="664"/>
      <c r="O37" s="664"/>
      <c r="P37" s="664"/>
      <c r="Q37" s="665"/>
      <c r="R37" s="666">
        <v>2511190</v>
      </c>
      <c r="S37" s="667"/>
      <c r="T37" s="667"/>
      <c r="U37" s="667"/>
      <c r="V37" s="667"/>
      <c r="W37" s="667"/>
      <c r="X37" s="667"/>
      <c r="Y37" s="668"/>
      <c r="Z37" s="669">
        <v>3.5</v>
      </c>
      <c r="AA37" s="669"/>
      <c r="AB37" s="669"/>
      <c r="AC37" s="669"/>
      <c r="AD37" s="670" t="s">
        <v>129</v>
      </c>
      <c r="AE37" s="670"/>
      <c r="AF37" s="670"/>
      <c r="AG37" s="670"/>
      <c r="AH37" s="670"/>
      <c r="AI37" s="670"/>
      <c r="AJ37" s="670"/>
      <c r="AK37" s="670"/>
      <c r="AL37" s="671" t="s">
        <v>129</v>
      </c>
      <c r="AM37" s="672"/>
      <c r="AN37" s="672"/>
      <c r="AO37" s="673"/>
      <c r="AQ37" s="744" t="s">
        <v>329</v>
      </c>
      <c r="AR37" s="745"/>
      <c r="AS37" s="745"/>
      <c r="AT37" s="745"/>
      <c r="AU37" s="745"/>
      <c r="AV37" s="745"/>
      <c r="AW37" s="745"/>
      <c r="AX37" s="745"/>
      <c r="AY37" s="746"/>
      <c r="AZ37" s="666">
        <v>1429674</v>
      </c>
      <c r="BA37" s="667"/>
      <c r="BB37" s="667"/>
      <c r="BC37" s="667"/>
      <c r="BD37" s="700"/>
      <c r="BE37" s="700"/>
      <c r="BF37" s="724"/>
      <c r="BG37" s="681" t="s">
        <v>330</v>
      </c>
      <c r="BH37" s="682"/>
      <c r="BI37" s="682"/>
      <c r="BJ37" s="682"/>
      <c r="BK37" s="682"/>
      <c r="BL37" s="682"/>
      <c r="BM37" s="682"/>
      <c r="BN37" s="682"/>
      <c r="BO37" s="682"/>
      <c r="BP37" s="682"/>
      <c r="BQ37" s="682"/>
      <c r="BR37" s="682"/>
      <c r="BS37" s="682"/>
      <c r="BT37" s="682"/>
      <c r="BU37" s="683"/>
      <c r="BV37" s="666">
        <v>-433891</v>
      </c>
      <c r="BW37" s="667"/>
      <c r="BX37" s="667"/>
      <c r="BY37" s="667"/>
      <c r="BZ37" s="667"/>
      <c r="CA37" s="667"/>
      <c r="CB37" s="676"/>
      <c r="CD37" s="681" t="s">
        <v>331</v>
      </c>
      <c r="CE37" s="682"/>
      <c r="CF37" s="682"/>
      <c r="CG37" s="682"/>
      <c r="CH37" s="682"/>
      <c r="CI37" s="682"/>
      <c r="CJ37" s="682"/>
      <c r="CK37" s="682"/>
      <c r="CL37" s="682"/>
      <c r="CM37" s="682"/>
      <c r="CN37" s="682"/>
      <c r="CO37" s="682"/>
      <c r="CP37" s="682"/>
      <c r="CQ37" s="683"/>
      <c r="CR37" s="666">
        <v>393511</v>
      </c>
      <c r="CS37" s="700"/>
      <c r="CT37" s="700"/>
      <c r="CU37" s="700"/>
      <c r="CV37" s="700"/>
      <c r="CW37" s="700"/>
      <c r="CX37" s="700"/>
      <c r="CY37" s="701"/>
      <c r="CZ37" s="671">
        <v>0.6</v>
      </c>
      <c r="DA37" s="702"/>
      <c r="DB37" s="702"/>
      <c r="DC37" s="708"/>
      <c r="DD37" s="675">
        <v>316272</v>
      </c>
      <c r="DE37" s="700"/>
      <c r="DF37" s="700"/>
      <c r="DG37" s="700"/>
      <c r="DH37" s="700"/>
      <c r="DI37" s="700"/>
      <c r="DJ37" s="700"/>
      <c r="DK37" s="701"/>
      <c r="DL37" s="675">
        <v>283985</v>
      </c>
      <c r="DM37" s="700"/>
      <c r="DN37" s="700"/>
      <c r="DO37" s="700"/>
      <c r="DP37" s="700"/>
      <c r="DQ37" s="700"/>
      <c r="DR37" s="700"/>
      <c r="DS37" s="700"/>
      <c r="DT37" s="700"/>
      <c r="DU37" s="700"/>
      <c r="DV37" s="701"/>
      <c r="DW37" s="671">
        <v>0.9</v>
      </c>
      <c r="DX37" s="702"/>
      <c r="DY37" s="702"/>
      <c r="DZ37" s="702"/>
      <c r="EA37" s="702"/>
      <c r="EB37" s="702"/>
      <c r="EC37" s="703"/>
    </row>
    <row r="38" spans="2:133" ht="11.25" customHeight="1" x14ac:dyDescent="0.2">
      <c r="B38" s="663" t="s">
        <v>332</v>
      </c>
      <c r="C38" s="664"/>
      <c r="D38" s="664"/>
      <c r="E38" s="664"/>
      <c r="F38" s="664"/>
      <c r="G38" s="664"/>
      <c r="H38" s="664"/>
      <c r="I38" s="664"/>
      <c r="J38" s="664"/>
      <c r="K38" s="664"/>
      <c r="L38" s="664"/>
      <c r="M38" s="664"/>
      <c r="N38" s="664"/>
      <c r="O38" s="664"/>
      <c r="P38" s="664"/>
      <c r="Q38" s="665"/>
      <c r="R38" s="666">
        <v>1512083</v>
      </c>
      <c r="S38" s="667"/>
      <c r="T38" s="667"/>
      <c r="U38" s="667"/>
      <c r="V38" s="667"/>
      <c r="W38" s="667"/>
      <c r="X38" s="667"/>
      <c r="Y38" s="668"/>
      <c r="Z38" s="669">
        <v>2.1</v>
      </c>
      <c r="AA38" s="669"/>
      <c r="AB38" s="669"/>
      <c r="AC38" s="669"/>
      <c r="AD38" s="670" t="s">
        <v>129</v>
      </c>
      <c r="AE38" s="670"/>
      <c r="AF38" s="670"/>
      <c r="AG38" s="670"/>
      <c r="AH38" s="670"/>
      <c r="AI38" s="670"/>
      <c r="AJ38" s="670"/>
      <c r="AK38" s="670"/>
      <c r="AL38" s="671" t="s">
        <v>129</v>
      </c>
      <c r="AM38" s="672"/>
      <c r="AN38" s="672"/>
      <c r="AO38" s="673"/>
      <c r="AQ38" s="744" t="s">
        <v>333</v>
      </c>
      <c r="AR38" s="745"/>
      <c r="AS38" s="745"/>
      <c r="AT38" s="745"/>
      <c r="AU38" s="745"/>
      <c r="AV38" s="745"/>
      <c r="AW38" s="745"/>
      <c r="AX38" s="745"/>
      <c r="AY38" s="746"/>
      <c r="AZ38" s="666">
        <v>287609</v>
      </c>
      <c r="BA38" s="667"/>
      <c r="BB38" s="667"/>
      <c r="BC38" s="667"/>
      <c r="BD38" s="700"/>
      <c r="BE38" s="700"/>
      <c r="BF38" s="724"/>
      <c r="BG38" s="681" t="s">
        <v>334</v>
      </c>
      <c r="BH38" s="682"/>
      <c r="BI38" s="682"/>
      <c r="BJ38" s="682"/>
      <c r="BK38" s="682"/>
      <c r="BL38" s="682"/>
      <c r="BM38" s="682"/>
      <c r="BN38" s="682"/>
      <c r="BO38" s="682"/>
      <c r="BP38" s="682"/>
      <c r="BQ38" s="682"/>
      <c r="BR38" s="682"/>
      <c r="BS38" s="682"/>
      <c r="BT38" s="682"/>
      <c r="BU38" s="683"/>
      <c r="BV38" s="666">
        <v>21264</v>
      </c>
      <c r="BW38" s="667"/>
      <c r="BX38" s="667"/>
      <c r="BY38" s="667"/>
      <c r="BZ38" s="667"/>
      <c r="CA38" s="667"/>
      <c r="CB38" s="676"/>
      <c r="CD38" s="681" t="s">
        <v>335</v>
      </c>
      <c r="CE38" s="682"/>
      <c r="CF38" s="682"/>
      <c r="CG38" s="682"/>
      <c r="CH38" s="682"/>
      <c r="CI38" s="682"/>
      <c r="CJ38" s="682"/>
      <c r="CK38" s="682"/>
      <c r="CL38" s="682"/>
      <c r="CM38" s="682"/>
      <c r="CN38" s="682"/>
      <c r="CO38" s="682"/>
      <c r="CP38" s="682"/>
      <c r="CQ38" s="683"/>
      <c r="CR38" s="666">
        <v>5881460</v>
      </c>
      <c r="CS38" s="667"/>
      <c r="CT38" s="667"/>
      <c r="CU38" s="667"/>
      <c r="CV38" s="667"/>
      <c r="CW38" s="667"/>
      <c r="CX38" s="667"/>
      <c r="CY38" s="668"/>
      <c r="CZ38" s="671">
        <v>8.6999999999999993</v>
      </c>
      <c r="DA38" s="702"/>
      <c r="DB38" s="702"/>
      <c r="DC38" s="708"/>
      <c r="DD38" s="675">
        <v>5019566</v>
      </c>
      <c r="DE38" s="667"/>
      <c r="DF38" s="667"/>
      <c r="DG38" s="667"/>
      <c r="DH38" s="667"/>
      <c r="DI38" s="667"/>
      <c r="DJ38" s="667"/>
      <c r="DK38" s="668"/>
      <c r="DL38" s="675">
        <v>4182740</v>
      </c>
      <c r="DM38" s="667"/>
      <c r="DN38" s="667"/>
      <c r="DO38" s="667"/>
      <c r="DP38" s="667"/>
      <c r="DQ38" s="667"/>
      <c r="DR38" s="667"/>
      <c r="DS38" s="667"/>
      <c r="DT38" s="667"/>
      <c r="DU38" s="667"/>
      <c r="DV38" s="668"/>
      <c r="DW38" s="671">
        <v>12.7</v>
      </c>
      <c r="DX38" s="702"/>
      <c r="DY38" s="702"/>
      <c r="DZ38" s="702"/>
      <c r="EA38" s="702"/>
      <c r="EB38" s="702"/>
      <c r="EC38" s="703"/>
    </row>
    <row r="39" spans="2:133" ht="11.25" customHeight="1" x14ac:dyDescent="0.2">
      <c r="B39" s="663" t="s">
        <v>336</v>
      </c>
      <c r="C39" s="664"/>
      <c r="D39" s="664"/>
      <c r="E39" s="664"/>
      <c r="F39" s="664"/>
      <c r="G39" s="664"/>
      <c r="H39" s="664"/>
      <c r="I39" s="664"/>
      <c r="J39" s="664"/>
      <c r="K39" s="664"/>
      <c r="L39" s="664"/>
      <c r="M39" s="664"/>
      <c r="N39" s="664"/>
      <c r="O39" s="664"/>
      <c r="P39" s="664"/>
      <c r="Q39" s="665"/>
      <c r="R39" s="666">
        <v>572657</v>
      </c>
      <c r="S39" s="667"/>
      <c r="T39" s="667"/>
      <c r="U39" s="667"/>
      <c r="V39" s="667"/>
      <c r="W39" s="667"/>
      <c r="X39" s="667"/>
      <c r="Y39" s="668"/>
      <c r="Z39" s="669">
        <v>0.8</v>
      </c>
      <c r="AA39" s="669"/>
      <c r="AB39" s="669"/>
      <c r="AC39" s="669"/>
      <c r="AD39" s="670">
        <v>4577</v>
      </c>
      <c r="AE39" s="670"/>
      <c r="AF39" s="670"/>
      <c r="AG39" s="670"/>
      <c r="AH39" s="670"/>
      <c r="AI39" s="670"/>
      <c r="AJ39" s="670"/>
      <c r="AK39" s="670"/>
      <c r="AL39" s="671">
        <v>0</v>
      </c>
      <c r="AM39" s="672"/>
      <c r="AN39" s="672"/>
      <c r="AO39" s="673"/>
      <c r="AQ39" s="744" t="s">
        <v>337</v>
      </c>
      <c r="AR39" s="745"/>
      <c r="AS39" s="745"/>
      <c r="AT39" s="745"/>
      <c r="AU39" s="745"/>
      <c r="AV39" s="745"/>
      <c r="AW39" s="745"/>
      <c r="AX39" s="745"/>
      <c r="AY39" s="746"/>
      <c r="AZ39" s="666">
        <v>27073</v>
      </c>
      <c r="BA39" s="667"/>
      <c r="BB39" s="667"/>
      <c r="BC39" s="667"/>
      <c r="BD39" s="700"/>
      <c r="BE39" s="700"/>
      <c r="BF39" s="724"/>
      <c r="BG39" s="681" t="s">
        <v>338</v>
      </c>
      <c r="BH39" s="682"/>
      <c r="BI39" s="682"/>
      <c r="BJ39" s="682"/>
      <c r="BK39" s="682"/>
      <c r="BL39" s="682"/>
      <c r="BM39" s="682"/>
      <c r="BN39" s="682"/>
      <c r="BO39" s="682"/>
      <c r="BP39" s="682"/>
      <c r="BQ39" s="682"/>
      <c r="BR39" s="682"/>
      <c r="BS39" s="682"/>
      <c r="BT39" s="682"/>
      <c r="BU39" s="683"/>
      <c r="BV39" s="666">
        <v>31270</v>
      </c>
      <c r="BW39" s="667"/>
      <c r="BX39" s="667"/>
      <c r="BY39" s="667"/>
      <c r="BZ39" s="667"/>
      <c r="CA39" s="667"/>
      <c r="CB39" s="676"/>
      <c r="CD39" s="681" t="s">
        <v>339</v>
      </c>
      <c r="CE39" s="682"/>
      <c r="CF39" s="682"/>
      <c r="CG39" s="682"/>
      <c r="CH39" s="682"/>
      <c r="CI39" s="682"/>
      <c r="CJ39" s="682"/>
      <c r="CK39" s="682"/>
      <c r="CL39" s="682"/>
      <c r="CM39" s="682"/>
      <c r="CN39" s="682"/>
      <c r="CO39" s="682"/>
      <c r="CP39" s="682"/>
      <c r="CQ39" s="683"/>
      <c r="CR39" s="666">
        <v>1526973</v>
      </c>
      <c r="CS39" s="700"/>
      <c r="CT39" s="700"/>
      <c r="CU39" s="700"/>
      <c r="CV39" s="700"/>
      <c r="CW39" s="700"/>
      <c r="CX39" s="700"/>
      <c r="CY39" s="701"/>
      <c r="CZ39" s="671">
        <v>2.2999999999999998</v>
      </c>
      <c r="DA39" s="702"/>
      <c r="DB39" s="702"/>
      <c r="DC39" s="708"/>
      <c r="DD39" s="675">
        <v>1515125</v>
      </c>
      <c r="DE39" s="700"/>
      <c r="DF39" s="700"/>
      <c r="DG39" s="700"/>
      <c r="DH39" s="700"/>
      <c r="DI39" s="700"/>
      <c r="DJ39" s="700"/>
      <c r="DK39" s="701"/>
      <c r="DL39" s="675" t="s">
        <v>129</v>
      </c>
      <c r="DM39" s="700"/>
      <c r="DN39" s="700"/>
      <c r="DO39" s="700"/>
      <c r="DP39" s="700"/>
      <c r="DQ39" s="700"/>
      <c r="DR39" s="700"/>
      <c r="DS39" s="700"/>
      <c r="DT39" s="700"/>
      <c r="DU39" s="700"/>
      <c r="DV39" s="701"/>
      <c r="DW39" s="671" t="s">
        <v>129</v>
      </c>
      <c r="DX39" s="702"/>
      <c r="DY39" s="702"/>
      <c r="DZ39" s="702"/>
      <c r="EA39" s="702"/>
      <c r="EB39" s="702"/>
      <c r="EC39" s="703"/>
    </row>
    <row r="40" spans="2:133" ht="11.25" customHeight="1" x14ac:dyDescent="0.2">
      <c r="B40" s="663" t="s">
        <v>340</v>
      </c>
      <c r="C40" s="664"/>
      <c r="D40" s="664"/>
      <c r="E40" s="664"/>
      <c r="F40" s="664"/>
      <c r="G40" s="664"/>
      <c r="H40" s="664"/>
      <c r="I40" s="664"/>
      <c r="J40" s="664"/>
      <c r="K40" s="664"/>
      <c r="L40" s="664"/>
      <c r="M40" s="664"/>
      <c r="N40" s="664"/>
      <c r="O40" s="664"/>
      <c r="P40" s="664"/>
      <c r="Q40" s="665"/>
      <c r="R40" s="666">
        <v>4337763</v>
      </c>
      <c r="S40" s="667"/>
      <c r="T40" s="667"/>
      <c r="U40" s="667"/>
      <c r="V40" s="667"/>
      <c r="W40" s="667"/>
      <c r="X40" s="667"/>
      <c r="Y40" s="668"/>
      <c r="Z40" s="669">
        <v>6.1</v>
      </c>
      <c r="AA40" s="669"/>
      <c r="AB40" s="669"/>
      <c r="AC40" s="669"/>
      <c r="AD40" s="670" t="s">
        <v>129</v>
      </c>
      <c r="AE40" s="670"/>
      <c r="AF40" s="670"/>
      <c r="AG40" s="670"/>
      <c r="AH40" s="670"/>
      <c r="AI40" s="670"/>
      <c r="AJ40" s="670"/>
      <c r="AK40" s="670"/>
      <c r="AL40" s="671" t="s">
        <v>129</v>
      </c>
      <c r="AM40" s="672"/>
      <c r="AN40" s="672"/>
      <c r="AO40" s="673"/>
      <c r="AQ40" s="744" t="s">
        <v>341</v>
      </c>
      <c r="AR40" s="745"/>
      <c r="AS40" s="745"/>
      <c r="AT40" s="745"/>
      <c r="AU40" s="745"/>
      <c r="AV40" s="745"/>
      <c r="AW40" s="745"/>
      <c r="AX40" s="745"/>
      <c r="AY40" s="746"/>
      <c r="AZ40" s="666" t="s">
        <v>129</v>
      </c>
      <c r="BA40" s="667"/>
      <c r="BB40" s="667"/>
      <c r="BC40" s="667"/>
      <c r="BD40" s="700"/>
      <c r="BE40" s="700"/>
      <c r="BF40" s="724"/>
      <c r="BG40" s="747" t="s">
        <v>342</v>
      </c>
      <c r="BH40" s="748"/>
      <c r="BI40" s="748"/>
      <c r="BJ40" s="748"/>
      <c r="BK40" s="748"/>
      <c r="BL40" s="365"/>
      <c r="BM40" s="682" t="s">
        <v>343</v>
      </c>
      <c r="BN40" s="682"/>
      <c r="BO40" s="682"/>
      <c r="BP40" s="682"/>
      <c r="BQ40" s="682"/>
      <c r="BR40" s="682"/>
      <c r="BS40" s="682"/>
      <c r="BT40" s="682"/>
      <c r="BU40" s="683"/>
      <c r="BV40" s="666">
        <v>98</v>
      </c>
      <c r="BW40" s="667"/>
      <c r="BX40" s="667"/>
      <c r="BY40" s="667"/>
      <c r="BZ40" s="667"/>
      <c r="CA40" s="667"/>
      <c r="CB40" s="676"/>
      <c r="CD40" s="681" t="s">
        <v>344</v>
      </c>
      <c r="CE40" s="682"/>
      <c r="CF40" s="682"/>
      <c r="CG40" s="682"/>
      <c r="CH40" s="682"/>
      <c r="CI40" s="682"/>
      <c r="CJ40" s="682"/>
      <c r="CK40" s="682"/>
      <c r="CL40" s="682"/>
      <c r="CM40" s="682"/>
      <c r="CN40" s="682"/>
      <c r="CO40" s="682"/>
      <c r="CP40" s="682"/>
      <c r="CQ40" s="683"/>
      <c r="CR40" s="666">
        <v>15000</v>
      </c>
      <c r="CS40" s="667"/>
      <c r="CT40" s="667"/>
      <c r="CU40" s="667"/>
      <c r="CV40" s="667"/>
      <c r="CW40" s="667"/>
      <c r="CX40" s="667"/>
      <c r="CY40" s="668"/>
      <c r="CZ40" s="671">
        <v>0</v>
      </c>
      <c r="DA40" s="702"/>
      <c r="DB40" s="702"/>
      <c r="DC40" s="708"/>
      <c r="DD40" s="675">
        <v>15000</v>
      </c>
      <c r="DE40" s="667"/>
      <c r="DF40" s="667"/>
      <c r="DG40" s="667"/>
      <c r="DH40" s="667"/>
      <c r="DI40" s="667"/>
      <c r="DJ40" s="667"/>
      <c r="DK40" s="668"/>
      <c r="DL40" s="675" t="s">
        <v>129</v>
      </c>
      <c r="DM40" s="667"/>
      <c r="DN40" s="667"/>
      <c r="DO40" s="667"/>
      <c r="DP40" s="667"/>
      <c r="DQ40" s="667"/>
      <c r="DR40" s="667"/>
      <c r="DS40" s="667"/>
      <c r="DT40" s="667"/>
      <c r="DU40" s="667"/>
      <c r="DV40" s="668"/>
      <c r="DW40" s="671" t="s">
        <v>129</v>
      </c>
      <c r="DX40" s="702"/>
      <c r="DY40" s="702"/>
      <c r="DZ40" s="702"/>
      <c r="EA40" s="702"/>
      <c r="EB40" s="702"/>
      <c r="EC40" s="703"/>
    </row>
    <row r="41" spans="2:133" ht="11.25" customHeight="1" x14ac:dyDescent="0.2">
      <c r="B41" s="663" t="s">
        <v>345</v>
      </c>
      <c r="C41" s="664"/>
      <c r="D41" s="664"/>
      <c r="E41" s="664"/>
      <c r="F41" s="664"/>
      <c r="G41" s="664"/>
      <c r="H41" s="664"/>
      <c r="I41" s="664"/>
      <c r="J41" s="664"/>
      <c r="K41" s="664"/>
      <c r="L41" s="664"/>
      <c r="M41" s="664"/>
      <c r="N41" s="664"/>
      <c r="O41" s="664"/>
      <c r="P41" s="664"/>
      <c r="Q41" s="665"/>
      <c r="R41" s="666" t="s">
        <v>129</v>
      </c>
      <c r="S41" s="667"/>
      <c r="T41" s="667"/>
      <c r="U41" s="667"/>
      <c r="V41" s="667"/>
      <c r="W41" s="667"/>
      <c r="X41" s="667"/>
      <c r="Y41" s="668"/>
      <c r="Z41" s="669" t="s">
        <v>129</v>
      </c>
      <c r="AA41" s="669"/>
      <c r="AB41" s="669"/>
      <c r="AC41" s="669"/>
      <c r="AD41" s="670" t="s">
        <v>129</v>
      </c>
      <c r="AE41" s="670"/>
      <c r="AF41" s="670"/>
      <c r="AG41" s="670"/>
      <c r="AH41" s="670"/>
      <c r="AI41" s="670"/>
      <c r="AJ41" s="670"/>
      <c r="AK41" s="670"/>
      <c r="AL41" s="671" t="s">
        <v>129</v>
      </c>
      <c r="AM41" s="672"/>
      <c r="AN41" s="672"/>
      <c r="AO41" s="673"/>
      <c r="AQ41" s="744" t="s">
        <v>346</v>
      </c>
      <c r="AR41" s="745"/>
      <c r="AS41" s="745"/>
      <c r="AT41" s="745"/>
      <c r="AU41" s="745"/>
      <c r="AV41" s="745"/>
      <c r="AW41" s="745"/>
      <c r="AX41" s="745"/>
      <c r="AY41" s="746"/>
      <c r="AZ41" s="666">
        <v>1677392</v>
      </c>
      <c r="BA41" s="667"/>
      <c r="BB41" s="667"/>
      <c r="BC41" s="667"/>
      <c r="BD41" s="700"/>
      <c r="BE41" s="700"/>
      <c r="BF41" s="724"/>
      <c r="BG41" s="747"/>
      <c r="BH41" s="748"/>
      <c r="BI41" s="748"/>
      <c r="BJ41" s="748"/>
      <c r="BK41" s="748"/>
      <c r="BL41" s="365"/>
      <c r="BM41" s="682" t="s">
        <v>347</v>
      </c>
      <c r="BN41" s="682"/>
      <c r="BO41" s="682"/>
      <c r="BP41" s="682"/>
      <c r="BQ41" s="682"/>
      <c r="BR41" s="682"/>
      <c r="BS41" s="682"/>
      <c r="BT41" s="682"/>
      <c r="BU41" s="683"/>
      <c r="BV41" s="666">
        <v>1</v>
      </c>
      <c r="BW41" s="667"/>
      <c r="BX41" s="667"/>
      <c r="BY41" s="667"/>
      <c r="BZ41" s="667"/>
      <c r="CA41" s="667"/>
      <c r="CB41" s="676"/>
      <c r="CD41" s="681" t="s">
        <v>348</v>
      </c>
      <c r="CE41" s="682"/>
      <c r="CF41" s="682"/>
      <c r="CG41" s="682"/>
      <c r="CH41" s="682"/>
      <c r="CI41" s="682"/>
      <c r="CJ41" s="682"/>
      <c r="CK41" s="682"/>
      <c r="CL41" s="682"/>
      <c r="CM41" s="682"/>
      <c r="CN41" s="682"/>
      <c r="CO41" s="682"/>
      <c r="CP41" s="682"/>
      <c r="CQ41" s="683"/>
      <c r="CR41" s="666" t="s">
        <v>129</v>
      </c>
      <c r="CS41" s="700"/>
      <c r="CT41" s="700"/>
      <c r="CU41" s="700"/>
      <c r="CV41" s="700"/>
      <c r="CW41" s="700"/>
      <c r="CX41" s="700"/>
      <c r="CY41" s="701"/>
      <c r="CZ41" s="671" t="s">
        <v>129</v>
      </c>
      <c r="DA41" s="702"/>
      <c r="DB41" s="702"/>
      <c r="DC41" s="708"/>
      <c r="DD41" s="675" t="s">
        <v>129</v>
      </c>
      <c r="DE41" s="700"/>
      <c r="DF41" s="700"/>
      <c r="DG41" s="700"/>
      <c r="DH41" s="700"/>
      <c r="DI41" s="700"/>
      <c r="DJ41" s="700"/>
      <c r="DK41" s="701"/>
      <c r="DL41" s="757"/>
      <c r="DM41" s="758"/>
      <c r="DN41" s="758"/>
      <c r="DO41" s="758"/>
      <c r="DP41" s="758"/>
      <c r="DQ41" s="758"/>
      <c r="DR41" s="758"/>
      <c r="DS41" s="758"/>
      <c r="DT41" s="758"/>
      <c r="DU41" s="758"/>
      <c r="DV41" s="759"/>
      <c r="DW41" s="751"/>
      <c r="DX41" s="752"/>
      <c r="DY41" s="752"/>
      <c r="DZ41" s="752"/>
      <c r="EA41" s="752"/>
      <c r="EB41" s="752"/>
      <c r="EC41" s="753"/>
    </row>
    <row r="42" spans="2:133" ht="11.25" customHeight="1" x14ac:dyDescent="0.2">
      <c r="B42" s="663" t="s">
        <v>349</v>
      </c>
      <c r="C42" s="664"/>
      <c r="D42" s="664"/>
      <c r="E42" s="664"/>
      <c r="F42" s="664"/>
      <c r="G42" s="664"/>
      <c r="H42" s="664"/>
      <c r="I42" s="664"/>
      <c r="J42" s="664"/>
      <c r="K42" s="664"/>
      <c r="L42" s="664"/>
      <c r="M42" s="664"/>
      <c r="N42" s="664"/>
      <c r="O42" s="664"/>
      <c r="P42" s="664"/>
      <c r="Q42" s="665"/>
      <c r="R42" s="666" t="s">
        <v>129</v>
      </c>
      <c r="S42" s="667"/>
      <c r="T42" s="667"/>
      <c r="U42" s="667"/>
      <c r="V42" s="667"/>
      <c r="W42" s="667"/>
      <c r="X42" s="667"/>
      <c r="Y42" s="668"/>
      <c r="Z42" s="669" t="s">
        <v>129</v>
      </c>
      <c r="AA42" s="669"/>
      <c r="AB42" s="669"/>
      <c r="AC42" s="669"/>
      <c r="AD42" s="670" t="s">
        <v>129</v>
      </c>
      <c r="AE42" s="670"/>
      <c r="AF42" s="670"/>
      <c r="AG42" s="670"/>
      <c r="AH42" s="670"/>
      <c r="AI42" s="670"/>
      <c r="AJ42" s="670"/>
      <c r="AK42" s="670"/>
      <c r="AL42" s="671" t="s">
        <v>129</v>
      </c>
      <c r="AM42" s="672"/>
      <c r="AN42" s="672"/>
      <c r="AO42" s="673"/>
      <c r="AQ42" s="754" t="s">
        <v>350</v>
      </c>
      <c r="AR42" s="755"/>
      <c r="AS42" s="755"/>
      <c r="AT42" s="755"/>
      <c r="AU42" s="755"/>
      <c r="AV42" s="755"/>
      <c r="AW42" s="755"/>
      <c r="AX42" s="755"/>
      <c r="AY42" s="756"/>
      <c r="AZ42" s="760">
        <v>4204068</v>
      </c>
      <c r="BA42" s="761"/>
      <c r="BB42" s="761"/>
      <c r="BC42" s="761"/>
      <c r="BD42" s="737"/>
      <c r="BE42" s="737"/>
      <c r="BF42" s="739"/>
      <c r="BG42" s="749"/>
      <c r="BH42" s="750"/>
      <c r="BI42" s="750"/>
      <c r="BJ42" s="750"/>
      <c r="BK42" s="750"/>
      <c r="BL42" s="366"/>
      <c r="BM42" s="692" t="s">
        <v>351</v>
      </c>
      <c r="BN42" s="692"/>
      <c r="BO42" s="692"/>
      <c r="BP42" s="692"/>
      <c r="BQ42" s="692"/>
      <c r="BR42" s="692"/>
      <c r="BS42" s="692"/>
      <c r="BT42" s="692"/>
      <c r="BU42" s="693"/>
      <c r="BV42" s="760">
        <v>330</v>
      </c>
      <c r="BW42" s="761"/>
      <c r="BX42" s="761"/>
      <c r="BY42" s="761"/>
      <c r="BZ42" s="761"/>
      <c r="CA42" s="761"/>
      <c r="CB42" s="773"/>
      <c r="CD42" s="663" t="s">
        <v>352</v>
      </c>
      <c r="CE42" s="664"/>
      <c r="CF42" s="664"/>
      <c r="CG42" s="664"/>
      <c r="CH42" s="664"/>
      <c r="CI42" s="664"/>
      <c r="CJ42" s="664"/>
      <c r="CK42" s="664"/>
      <c r="CL42" s="664"/>
      <c r="CM42" s="664"/>
      <c r="CN42" s="664"/>
      <c r="CO42" s="664"/>
      <c r="CP42" s="664"/>
      <c r="CQ42" s="665"/>
      <c r="CR42" s="666">
        <v>4957919</v>
      </c>
      <c r="CS42" s="700"/>
      <c r="CT42" s="700"/>
      <c r="CU42" s="700"/>
      <c r="CV42" s="700"/>
      <c r="CW42" s="700"/>
      <c r="CX42" s="700"/>
      <c r="CY42" s="701"/>
      <c r="CZ42" s="671">
        <v>7.4</v>
      </c>
      <c r="DA42" s="702"/>
      <c r="DB42" s="702"/>
      <c r="DC42" s="708"/>
      <c r="DD42" s="675">
        <v>579873</v>
      </c>
      <c r="DE42" s="700"/>
      <c r="DF42" s="700"/>
      <c r="DG42" s="700"/>
      <c r="DH42" s="700"/>
      <c r="DI42" s="700"/>
      <c r="DJ42" s="700"/>
      <c r="DK42" s="701"/>
      <c r="DL42" s="757"/>
      <c r="DM42" s="758"/>
      <c r="DN42" s="758"/>
      <c r="DO42" s="758"/>
      <c r="DP42" s="758"/>
      <c r="DQ42" s="758"/>
      <c r="DR42" s="758"/>
      <c r="DS42" s="758"/>
      <c r="DT42" s="758"/>
      <c r="DU42" s="758"/>
      <c r="DV42" s="759"/>
      <c r="DW42" s="751"/>
      <c r="DX42" s="752"/>
      <c r="DY42" s="752"/>
      <c r="DZ42" s="752"/>
      <c r="EA42" s="752"/>
      <c r="EB42" s="752"/>
      <c r="EC42" s="753"/>
    </row>
    <row r="43" spans="2:133" ht="11.25" customHeight="1" x14ac:dyDescent="0.2">
      <c r="B43" s="663" t="s">
        <v>353</v>
      </c>
      <c r="C43" s="664"/>
      <c r="D43" s="664"/>
      <c r="E43" s="664"/>
      <c r="F43" s="664"/>
      <c r="G43" s="664"/>
      <c r="H43" s="664"/>
      <c r="I43" s="664"/>
      <c r="J43" s="664"/>
      <c r="K43" s="664"/>
      <c r="L43" s="664"/>
      <c r="M43" s="664"/>
      <c r="N43" s="664"/>
      <c r="O43" s="664"/>
      <c r="P43" s="664"/>
      <c r="Q43" s="665"/>
      <c r="R43" s="666">
        <v>2813163</v>
      </c>
      <c r="S43" s="667"/>
      <c r="T43" s="667"/>
      <c r="U43" s="667"/>
      <c r="V43" s="667"/>
      <c r="W43" s="667"/>
      <c r="X43" s="667"/>
      <c r="Y43" s="668"/>
      <c r="Z43" s="669">
        <v>4</v>
      </c>
      <c r="AA43" s="669"/>
      <c r="AB43" s="669"/>
      <c r="AC43" s="669"/>
      <c r="AD43" s="670" t="s">
        <v>129</v>
      </c>
      <c r="AE43" s="670"/>
      <c r="AF43" s="670"/>
      <c r="AG43" s="670"/>
      <c r="AH43" s="670"/>
      <c r="AI43" s="670"/>
      <c r="AJ43" s="670"/>
      <c r="AK43" s="670"/>
      <c r="AL43" s="671" t="s">
        <v>129</v>
      </c>
      <c r="AM43" s="672"/>
      <c r="AN43" s="672"/>
      <c r="AO43" s="673"/>
      <c r="BV43" s="219"/>
      <c r="BW43" s="219"/>
      <c r="BX43" s="219"/>
      <c r="BY43" s="219"/>
      <c r="BZ43" s="219"/>
      <c r="CA43" s="219"/>
      <c r="CB43" s="219"/>
      <c r="CD43" s="663" t="s">
        <v>354</v>
      </c>
      <c r="CE43" s="664"/>
      <c r="CF43" s="664"/>
      <c r="CG43" s="664"/>
      <c r="CH43" s="664"/>
      <c r="CI43" s="664"/>
      <c r="CJ43" s="664"/>
      <c r="CK43" s="664"/>
      <c r="CL43" s="664"/>
      <c r="CM43" s="664"/>
      <c r="CN43" s="664"/>
      <c r="CO43" s="664"/>
      <c r="CP43" s="664"/>
      <c r="CQ43" s="665"/>
      <c r="CR43" s="666">
        <v>89845</v>
      </c>
      <c r="CS43" s="700"/>
      <c r="CT43" s="700"/>
      <c r="CU43" s="700"/>
      <c r="CV43" s="700"/>
      <c r="CW43" s="700"/>
      <c r="CX43" s="700"/>
      <c r="CY43" s="701"/>
      <c r="CZ43" s="671">
        <v>0.1</v>
      </c>
      <c r="DA43" s="702"/>
      <c r="DB43" s="702"/>
      <c r="DC43" s="708"/>
      <c r="DD43" s="675">
        <v>89845</v>
      </c>
      <c r="DE43" s="700"/>
      <c r="DF43" s="700"/>
      <c r="DG43" s="700"/>
      <c r="DH43" s="700"/>
      <c r="DI43" s="700"/>
      <c r="DJ43" s="700"/>
      <c r="DK43" s="701"/>
      <c r="DL43" s="757"/>
      <c r="DM43" s="758"/>
      <c r="DN43" s="758"/>
      <c r="DO43" s="758"/>
      <c r="DP43" s="758"/>
      <c r="DQ43" s="758"/>
      <c r="DR43" s="758"/>
      <c r="DS43" s="758"/>
      <c r="DT43" s="758"/>
      <c r="DU43" s="758"/>
      <c r="DV43" s="759"/>
      <c r="DW43" s="751"/>
      <c r="DX43" s="752"/>
      <c r="DY43" s="752"/>
      <c r="DZ43" s="752"/>
      <c r="EA43" s="752"/>
      <c r="EB43" s="752"/>
      <c r="EC43" s="753"/>
    </row>
    <row r="44" spans="2:133" ht="11.25" customHeight="1" x14ac:dyDescent="0.2">
      <c r="B44" s="710" t="s">
        <v>355</v>
      </c>
      <c r="C44" s="711"/>
      <c r="D44" s="711"/>
      <c r="E44" s="711"/>
      <c r="F44" s="711"/>
      <c r="G44" s="711"/>
      <c r="H44" s="711"/>
      <c r="I44" s="711"/>
      <c r="J44" s="711"/>
      <c r="K44" s="711"/>
      <c r="L44" s="711"/>
      <c r="M44" s="711"/>
      <c r="N44" s="711"/>
      <c r="O44" s="711"/>
      <c r="P44" s="711"/>
      <c r="Q44" s="712"/>
      <c r="R44" s="760">
        <v>70827132</v>
      </c>
      <c r="S44" s="761"/>
      <c r="T44" s="761"/>
      <c r="U44" s="761"/>
      <c r="V44" s="761"/>
      <c r="W44" s="761"/>
      <c r="X44" s="761"/>
      <c r="Y44" s="762"/>
      <c r="Z44" s="763">
        <v>100</v>
      </c>
      <c r="AA44" s="763"/>
      <c r="AB44" s="763"/>
      <c r="AC44" s="763"/>
      <c r="AD44" s="764">
        <v>29998250</v>
      </c>
      <c r="AE44" s="764"/>
      <c r="AF44" s="764"/>
      <c r="AG44" s="764"/>
      <c r="AH44" s="764"/>
      <c r="AI44" s="764"/>
      <c r="AJ44" s="764"/>
      <c r="AK44" s="764"/>
      <c r="AL44" s="765">
        <v>100</v>
      </c>
      <c r="AM44" s="738"/>
      <c r="AN44" s="738"/>
      <c r="AO44" s="766"/>
      <c r="CD44" s="767" t="s">
        <v>302</v>
      </c>
      <c r="CE44" s="768"/>
      <c r="CF44" s="663" t="s">
        <v>356</v>
      </c>
      <c r="CG44" s="664"/>
      <c r="CH44" s="664"/>
      <c r="CI44" s="664"/>
      <c r="CJ44" s="664"/>
      <c r="CK44" s="664"/>
      <c r="CL44" s="664"/>
      <c r="CM44" s="664"/>
      <c r="CN44" s="664"/>
      <c r="CO44" s="664"/>
      <c r="CP44" s="664"/>
      <c r="CQ44" s="665"/>
      <c r="CR44" s="666">
        <v>4957919</v>
      </c>
      <c r="CS44" s="667"/>
      <c r="CT44" s="667"/>
      <c r="CU44" s="667"/>
      <c r="CV44" s="667"/>
      <c r="CW44" s="667"/>
      <c r="CX44" s="667"/>
      <c r="CY44" s="668"/>
      <c r="CZ44" s="671">
        <v>7.4</v>
      </c>
      <c r="DA44" s="672"/>
      <c r="DB44" s="672"/>
      <c r="DC44" s="684"/>
      <c r="DD44" s="675">
        <v>579873</v>
      </c>
      <c r="DE44" s="667"/>
      <c r="DF44" s="667"/>
      <c r="DG44" s="667"/>
      <c r="DH44" s="667"/>
      <c r="DI44" s="667"/>
      <c r="DJ44" s="667"/>
      <c r="DK44" s="668"/>
      <c r="DL44" s="757"/>
      <c r="DM44" s="758"/>
      <c r="DN44" s="758"/>
      <c r="DO44" s="758"/>
      <c r="DP44" s="758"/>
      <c r="DQ44" s="758"/>
      <c r="DR44" s="758"/>
      <c r="DS44" s="758"/>
      <c r="DT44" s="758"/>
      <c r="DU44" s="758"/>
      <c r="DV44" s="759"/>
      <c r="DW44" s="751"/>
      <c r="DX44" s="752"/>
      <c r="DY44" s="752"/>
      <c r="DZ44" s="752"/>
      <c r="EA44" s="752"/>
      <c r="EB44" s="752"/>
      <c r="EC44" s="753"/>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357</v>
      </c>
      <c r="CG45" s="664"/>
      <c r="CH45" s="664"/>
      <c r="CI45" s="664"/>
      <c r="CJ45" s="664"/>
      <c r="CK45" s="664"/>
      <c r="CL45" s="664"/>
      <c r="CM45" s="664"/>
      <c r="CN45" s="664"/>
      <c r="CO45" s="664"/>
      <c r="CP45" s="664"/>
      <c r="CQ45" s="665"/>
      <c r="CR45" s="666">
        <v>845288</v>
      </c>
      <c r="CS45" s="700"/>
      <c r="CT45" s="700"/>
      <c r="CU45" s="700"/>
      <c r="CV45" s="700"/>
      <c r="CW45" s="700"/>
      <c r="CX45" s="700"/>
      <c r="CY45" s="701"/>
      <c r="CZ45" s="671">
        <v>1.3</v>
      </c>
      <c r="DA45" s="702"/>
      <c r="DB45" s="702"/>
      <c r="DC45" s="708"/>
      <c r="DD45" s="675">
        <v>50101</v>
      </c>
      <c r="DE45" s="700"/>
      <c r="DF45" s="700"/>
      <c r="DG45" s="700"/>
      <c r="DH45" s="700"/>
      <c r="DI45" s="700"/>
      <c r="DJ45" s="700"/>
      <c r="DK45" s="701"/>
      <c r="DL45" s="757"/>
      <c r="DM45" s="758"/>
      <c r="DN45" s="758"/>
      <c r="DO45" s="758"/>
      <c r="DP45" s="758"/>
      <c r="DQ45" s="758"/>
      <c r="DR45" s="758"/>
      <c r="DS45" s="758"/>
      <c r="DT45" s="758"/>
      <c r="DU45" s="758"/>
      <c r="DV45" s="759"/>
      <c r="DW45" s="751"/>
      <c r="DX45" s="752"/>
      <c r="DY45" s="752"/>
      <c r="DZ45" s="752"/>
      <c r="EA45" s="752"/>
      <c r="EB45" s="752"/>
      <c r="EC45" s="753"/>
    </row>
    <row r="46" spans="2:133" ht="11.25" customHeight="1" x14ac:dyDescent="0.2">
      <c r="B46" s="221" t="s">
        <v>358</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359</v>
      </c>
      <c r="CG46" s="664"/>
      <c r="CH46" s="664"/>
      <c r="CI46" s="664"/>
      <c r="CJ46" s="664"/>
      <c r="CK46" s="664"/>
      <c r="CL46" s="664"/>
      <c r="CM46" s="664"/>
      <c r="CN46" s="664"/>
      <c r="CO46" s="664"/>
      <c r="CP46" s="664"/>
      <c r="CQ46" s="665"/>
      <c r="CR46" s="666">
        <v>2667757</v>
      </c>
      <c r="CS46" s="667"/>
      <c r="CT46" s="667"/>
      <c r="CU46" s="667"/>
      <c r="CV46" s="667"/>
      <c r="CW46" s="667"/>
      <c r="CX46" s="667"/>
      <c r="CY46" s="668"/>
      <c r="CZ46" s="671">
        <v>4</v>
      </c>
      <c r="DA46" s="672"/>
      <c r="DB46" s="672"/>
      <c r="DC46" s="684"/>
      <c r="DD46" s="675">
        <v>529772</v>
      </c>
      <c r="DE46" s="667"/>
      <c r="DF46" s="667"/>
      <c r="DG46" s="667"/>
      <c r="DH46" s="667"/>
      <c r="DI46" s="667"/>
      <c r="DJ46" s="667"/>
      <c r="DK46" s="668"/>
      <c r="DL46" s="757"/>
      <c r="DM46" s="758"/>
      <c r="DN46" s="758"/>
      <c r="DO46" s="758"/>
      <c r="DP46" s="758"/>
      <c r="DQ46" s="758"/>
      <c r="DR46" s="758"/>
      <c r="DS46" s="758"/>
      <c r="DT46" s="758"/>
      <c r="DU46" s="758"/>
      <c r="DV46" s="759"/>
      <c r="DW46" s="751"/>
      <c r="DX46" s="752"/>
      <c r="DY46" s="752"/>
      <c r="DZ46" s="752"/>
      <c r="EA46" s="752"/>
      <c r="EB46" s="752"/>
      <c r="EC46" s="753"/>
    </row>
    <row r="47" spans="2:133" ht="11.25" customHeight="1" x14ac:dyDescent="0.2">
      <c r="B47" s="785" t="s">
        <v>360</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361</v>
      </c>
      <c r="CG47" s="664"/>
      <c r="CH47" s="664"/>
      <c r="CI47" s="664"/>
      <c r="CJ47" s="664"/>
      <c r="CK47" s="664"/>
      <c r="CL47" s="664"/>
      <c r="CM47" s="664"/>
      <c r="CN47" s="664"/>
      <c r="CO47" s="664"/>
      <c r="CP47" s="664"/>
      <c r="CQ47" s="665"/>
      <c r="CR47" s="666" t="s">
        <v>129</v>
      </c>
      <c r="CS47" s="700"/>
      <c r="CT47" s="700"/>
      <c r="CU47" s="700"/>
      <c r="CV47" s="700"/>
      <c r="CW47" s="700"/>
      <c r="CX47" s="700"/>
      <c r="CY47" s="701"/>
      <c r="CZ47" s="671" t="s">
        <v>129</v>
      </c>
      <c r="DA47" s="702"/>
      <c r="DB47" s="702"/>
      <c r="DC47" s="708"/>
      <c r="DD47" s="675" t="s">
        <v>129</v>
      </c>
      <c r="DE47" s="700"/>
      <c r="DF47" s="700"/>
      <c r="DG47" s="700"/>
      <c r="DH47" s="700"/>
      <c r="DI47" s="700"/>
      <c r="DJ47" s="700"/>
      <c r="DK47" s="701"/>
      <c r="DL47" s="757"/>
      <c r="DM47" s="758"/>
      <c r="DN47" s="758"/>
      <c r="DO47" s="758"/>
      <c r="DP47" s="758"/>
      <c r="DQ47" s="758"/>
      <c r="DR47" s="758"/>
      <c r="DS47" s="758"/>
      <c r="DT47" s="758"/>
      <c r="DU47" s="758"/>
      <c r="DV47" s="759"/>
      <c r="DW47" s="751"/>
      <c r="DX47" s="752"/>
      <c r="DY47" s="752"/>
      <c r="DZ47" s="752"/>
      <c r="EA47" s="752"/>
      <c r="EB47" s="752"/>
      <c r="EC47" s="753"/>
    </row>
    <row r="48" spans="2:133" ht="10.8" x14ac:dyDescent="0.2">
      <c r="B48" s="784" t="s">
        <v>362</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363</v>
      </c>
      <c r="CG48" s="664"/>
      <c r="CH48" s="664"/>
      <c r="CI48" s="664"/>
      <c r="CJ48" s="664"/>
      <c r="CK48" s="664"/>
      <c r="CL48" s="664"/>
      <c r="CM48" s="664"/>
      <c r="CN48" s="664"/>
      <c r="CO48" s="664"/>
      <c r="CP48" s="664"/>
      <c r="CQ48" s="665"/>
      <c r="CR48" s="666" t="s">
        <v>129</v>
      </c>
      <c r="CS48" s="667"/>
      <c r="CT48" s="667"/>
      <c r="CU48" s="667"/>
      <c r="CV48" s="667"/>
      <c r="CW48" s="667"/>
      <c r="CX48" s="667"/>
      <c r="CY48" s="668"/>
      <c r="CZ48" s="671" t="s">
        <v>129</v>
      </c>
      <c r="DA48" s="672"/>
      <c r="DB48" s="672"/>
      <c r="DC48" s="684"/>
      <c r="DD48" s="675" t="s">
        <v>129</v>
      </c>
      <c r="DE48" s="667"/>
      <c r="DF48" s="667"/>
      <c r="DG48" s="667"/>
      <c r="DH48" s="667"/>
      <c r="DI48" s="667"/>
      <c r="DJ48" s="667"/>
      <c r="DK48" s="668"/>
      <c r="DL48" s="757"/>
      <c r="DM48" s="758"/>
      <c r="DN48" s="758"/>
      <c r="DO48" s="758"/>
      <c r="DP48" s="758"/>
      <c r="DQ48" s="758"/>
      <c r="DR48" s="758"/>
      <c r="DS48" s="758"/>
      <c r="DT48" s="758"/>
      <c r="DU48" s="758"/>
      <c r="DV48" s="759"/>
      <c r="DW48" s="751"/>
      <c r="DX48" s="752"/>
      <c r="DY48" s="752"/>
      <c r="DZ48" s="752"/>
      <c r="EA48" s="752"/>
      <c r="EB48" s="752"/>
      <c r="EC48" s="753"/>
    </row>
    <row r="49" spans="2:133" ht="11.25" customHeight="1" x14ac:dyDescent="0.2">
      <c r="B49" s="364"/>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364</v>
      </c>
      <c r="CE49" s="711"/>
      <c r="CF49" s="711"/>
      <c r="CG49" s="711"/>
      <c r="CH49" s="711"/>
      <c r="CI49" s="711"/>
      <c r="CJ49" s="711"/>
      <c r="CK49" s="711"/>
      <c r="CL49" s="711"/>
      <c r="CM49" s="711"/>
      <c r="CN49" s="711"/>
      <c r="CO49" s="711"/>
      <c r="CP49" s="711"/>
      <c r="CQ49" s="712"/>
      <c r="CR49" s="760">
        <v>67350236</v>
      </c>
      <c r="CS49" s="737"/>
      <c r="CT49" s="737"/>
      <c r="CU49" s="737"/>
      <c r="CV49" s="737"/>
      <c r="CW49" s="737"/>
      <c r="CX49" s="737"/>
      <c r="CY49" s="774"/>
      <c r="CZ49" s="765">
        <v>100</v>
      </c>
      <c r="DA49" s="775"/>
      <c r="DB49" s="775"/>
      <c r="DC49" s="776"/>
      <c r="DD49" s="777">
        <v>36388052</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t="10.8" hidden="1" x14ac:dyDescent="0.2">
      <c r="B50" s="362"/>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aRbHdydJRMafkdyoPnBNChuJTKZ930ntSybx5+D1L+hd9HxFPSKUqRV1Um4vbXAfJJ8XBUUGxmfG5JX3sEXG7w==" saltValue="EbXlNRxAPyPx0IM2cNmFK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6" t="s">
        <v>365</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366</v>
      </c>
      <c r="DK2" s="788"/>
      <c r="DL2" s="788"/>
      <c r="DM2" s="788"/>
      <c r="DN2" s="788"/>
      <c r="DO2" s="789"/>
      <c r="DP2" s="224"/>
      <c r="DQ2" s="787" t="s">
        <v>367</v>
      </c>
      <c r="DR2" s="788"/>
      <c r="DS2" s="788"/>
      <c r="DT2" s="788"/>
      <c r="DU2" s="788"/>
      <c r="DV2" s="788"/>
      <c r="DW2" s="788"/>
      <c r="DX2" s="788"/>
      <c r="DY2" s="788"/>
      <c r="DZ2" s="789"/>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90" t="s">
        <v>368</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369</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2">
      <c r="A5" s="792" t="s">
        <v>370</v>
      </c>
      <c r="B5" s="793"/>
      <c r="C5" s="793"/>
      <c r="D5" s="793"/>
      <c r="E5" s="793"/>
      <c r="F5" s="793"/>
      <c r="G5" s="793"/>
      <c r="H5" s="793"/>
      <c r="I5" s="793"/>
      <c r="J5" s="793"/>
      <c r="K5" s="793"/>
      <c r="L5" s="793"/>
      <c r="M5" s="793"/>
      <c r="N5" s="793"/>
      <c r="O5" s="793"/>
      <c r="P5" s="794"/>
      <c r="Q5" s="798" t="s">
        <v>371</v>
      </c>
      <c r="R5" s="799"/>
      <c r="S5" s="799"/>
      <c r="T5" s="799"/>
      <c r="U5" s="800"/>
      <c r="V5" s="798" t="s">
        <v>372</v>
      </c>
      <c r="W5" s="799"/>
      <c r="X5" s="799"/>
      <c r="Y5" s="799"/>
      <c r="Z5" s="800"/>
      <c r="AA5" s="798" t="s">
        <v>373</v>
      </c>
      <c r="AB5" s="799"/>
      <c r="AC5" s="799"/>
      <c r="AD5" s="799"/>
      <c r="AE5" s="799"/>
      <c r="AF5" s="804" t="s">
        <v>374</v>
      </c>
      <c r="AG5" s="799"/>
      <c r="AH5" s="799"/>
      <c r="AI5" s="799"/>
      <c r="AJ5" s="805"/>
      <c r="AK5" s="799" t="s">
        <v>375</v>
      </c>
      <c r="AL5" s="799"/>
      <c r="AM5" s="799"/>
      <c r="AN5" s="799"/>
      <c r="AO5" s="800"/>
      <c r="AP5" s="798" t="s">
        <v>376</v>
      </c>
      <c r="AQ5" s="799"/>
      <c r="AR5" s="799"/>
      <c r="AS5" s="799"/>
      <c r="AT5" s="800"/>
      <c r="AU5" s="798" t="s">
        <v>377</v>
      </c>
      <c r="AV5" s="799"/>
      <c r="AW5" s="799"/>
      <c r="AX5" s="799"/>
      <c r="AY5" s="805"/>
      <c r="AZ5" s="228"/>
      <c r="BA5" s="228"/>
      <c r="BB5" s="228"/>
      <c r="BC5" s="228"/>
      <c r="BD5" s="228"/>
      <c r="BE5" s="229"/>
      <c r="BF5" s="229"/>
      <c r="BG5" s="229"/>
      <c r="BH5" s="229"/>
      <c r="BI5" s="229"/>
      <c r="BJ5" s="229"/>
      <c r="BK5" s="229"/>
      <c r="BL5" s="229"/>
      <c r="BM5" s="229"/>
      <c r="BN5" s="229"/>
      <c r="BO5" s="229"/>
      <c r="BP5" s="229"/>
      <c r="BQ5" s="792" t="s">
        <v>378</v>
      </c>
      <c r="BR5" s="793"/>
      <c r="BS5" s="793"/>
      <c r="BT5" s="793"/>
      <c r="BU5" s="793"/>
      <c r="BV5" s="793"/>
      <c r="BW5" s="793"/>
      <c r="BX5" s="793"/>
      <c r="BY5" s="793"/>
      <c r="BZ5" s="793"/>
      <c r="CA5" s="793"/>
      <c r="CB5" s="793"/>
      <c r="CC5" s="793"/>
      <c r="CD5" s="793"/>
      <c r="CE5" s="793"/>
      <c r="CF5" s="793"/>
      <c r="CG5" s="794"/>
      <c r="CH5" s="798" t="s">
        <v>379</v>
      </c>
      <c r="CI5" s="799"/>
      <c r="CJ5" s="799"/>
      <c r="CK5" s="799"/>
      <c r="CL5" s="800"/>
      <c r="CM5" s="798" t="s">
        <v>380</v>
      </c>
      <c r="CN5" s="799"/>
      <c r="CO5" s="799"/>
      <c r="CP5" s="799"/>
      <c r="CQ5" s="800"/>
      <c r="CR5" s="798" t="s">
        <v>381</v>
      </c>
      <c r="CS5" s="799"/>
      <c r="CT5" s="799"/>
      <c r="CU5" s="799"/>
      <c r="CV5" s="800"/>
      <c r="CW5" s="798" t="s">
        <v>382</v>
      </c>
      <c r="CX5" s="799"/>
      <c r="CY5" s="799"/>
      <c r="CZ5" s="799"/>
      <c r="DA5" s="800"/>
      <c r="DB5" s="798" t="s">
        <v>383</v>
      </c>
      <c r="DC5" s="799"/>
      <c r="DD5" s="799"/>
      <c r="DE5" s="799"/>
      <c r="DF5" s="800"/>
      <c r="DG5" s="828" t="s">
        <v>384</v>
      </c>
      <c r="DH5" s="829"/>
      <c r="DI5" s="829"/>
      <c r="DJ5" s="829"/>
      <c r="DK5" s="830"/>
      <c r="DL5" s="828" t="s">
        <v>385</v>
      </c>
      <c r="DM5" s="829"/>
      <c r="DN5" s="829"/>
      <c r="DO5" s="829"/>
      <c r="DP5" s="830"/>
      <c r="DQ5" s="798" t="s">
        <v>386</v>
      </c>
      <c r="DR5" s="799"/>
      <c r="DS5" s="799"/>
      <c r="DT5" s="799"/>
      <c r="DU5" s="800"/>
      <c r="DV5" s="798" t="s">
        <v>377</v>
      </c>
      <c r="DW5" s="799"/>
      <c r="DX5" s="799"/>
      <c r="DY5" s="799"/>
      <c r="DZ5" s="805"/>
      <c r="EA5" s="230"/>
    </row>
    <row r="6" spans="1:131" s="231" customFormat="1" ht="26.25" customHeight="1" thickBot="1" x14ac:dyDescent="0.25">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x14ac:dyDescent="0.2">
      <c r="A7" s="232">
        <v>1</v>
      </c>
      <c r="B7" s="814" t="s">
        <v>387</v>
      </c>
      <c r="C7" s="815"/>
      <c r="D7" s="815"/>
      <c r="E7" s="815"/>
      <c r="F7" s="815"/>
      <c r="G7" s="815"/>
      <c r="H7" s="815"/>
      <c r="I7" s="815"/>
      <c r="J7" s="815"/>
      <c r="K7" s="815"/>
      <c r="L7" s="815"/>
      <c r="M7" s="815"/>
      <c r="N7" s="815"/>
      <c r="O7" s="815"/>
      <c r="P7" s="816"/>
      <c r="Q7" s="817">
        <v>70827</v>
      </c>
      <c r="R7" s="818"/>
      <c r="S7" s="818"/>
      <c r="T7" s="818"/>
      <c r="U7" s="818"/>
      <c r="V7" s="818">
        <v>67350</v>
      </c>
      <c r="W7" s="818"/>
      <c r="X7" s="818"/>
      <c r="Y7" s="818"/>
      <c r="Z7" s="818"/>
      <c r="AA7" s="818">
        <v>3477</v>
      </c>
      <c r="AB7" s="818"/>
      <c r="AC7" s="818"/>
      <c r="AD7" s="818"/>
      <c r="AE7" s="819"/>
      <c r="AF7" s="820">
        <v>3307</v>
      </c>
      <c r="AG7" s="821"/>
      <c r="AH7" s="821"/>
      <c r="AI7" s="821"/>
      <c r="AJ7" s="822"/>
      <c r="AK7" s="823">
        <v>132</v>
      </c>
      <c r="AL7" s="824"/>
      <c r="AM7" s="824"/>
      <c r="AN7" s="824"/>
      <c r="AO7" s="824"/>
      <c r="AP7" s="824">
        <v>39941</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t="s">
        <v>580</v>
      </c>
      <c r="BS7" s="811" t="s">
        <v>581</v>
      </c>
      <c r="BT7" s="812"/>
      <c r="BU7" s="812"/>
      <c r="BV7" s="812"/>
      <c r="BW7" s="812"/>
      <c r="BX7" s="812"/>
      <c r="BY7" s="812"/>
      <c r="BZ7" s="812"/>
      <c r="CA7" s="812"/>
      <c r="CB7" s="812"/>
      <c r="CC7" s="812"/>
      <c r="CD7" s="812"/>
      <c r="CE7" s="812"/>
      <c r="CF7" s="812"/>
      <c r="CG7" s="827"/>
      <c r="CH7" s="808" t="s">
        <v>570</v>
      </c>
      <c r="CI7" s="809"/>
      <c r="CJ7" s="809"/>
      <c r="CK7" s="809"/>
      <c r="CL7" s="810"/>
      <c r="CM7" s="808">
        <v>145</v>
      </c>
      <c r="CN7" s="809"/>
      <c r="CO7" s="809"/>
      <c r="CP7" s="809"/>
      <c r="CQ7" s="810"/>
      <c r="CR7" s="808">
        <v>5</v>
      </c>
      <c r="CS7" s="809"/>
      <c r="CT7" s="809"/>
      <c r="CU7" s="809"/>
      <c r="CV7" s="810"/>
      <c r="CW7" s="808">
        <v>19</v>
      </c>
      <c r="CX7" s="809"/>
      <c r="CY7" s="809"/>
      <c r="CZ7" s="809"/>
      <c r="DA7" s="810"/>
      <c r="DB7" s="808" t="s">
        <v>570</v>
      </c>
      <c r="DC7" s="809"/>
      <c r="DD7" s="809"/>
      <c r="DE7" s="809"/>
      <c r="DF7" s="810"/>
      <c r="DG7" s="808">
        <v>2581</v>
      </c>
      <c r="DH7" s="809"/>
      <c r="DI7" s="809"/>
      <c r="DJ7" s="809"/>
      <c r="DK7" s="810"/>
      <c r="DL7" s="808" t="s">
        <v>570</v>
      </c>
      <c r="DM7" s="809"/>
      <c r="DN7" s="809"/>
      <c r="DO7" s="809"/>
      <c r="DP7" s="810"/>
      <c r="DQ7" s="808" t="s">
        <v>570</v>
      </c>
      <c r="DR7" s="809"/>
      <c r="DS7" s="809"/>
      <c r="DT7" s="809"/>
      <c r="DU7" s="810"/>
      <c r="DV7" s="811"/>
      <c r="DW7" s="812"/>
      <c r="DX7" s="812"/>
      <c r="DY7" s="812"/>
      <c r="DZ7" s="813"/>
      <c r="EA7" s="230"/>
    </row>
    <row r="8" spans="1:131" s="231" customFormat="1" ht="26.25" customHeight="1" x14ac:dyDescent="0.2">
      <c r="A8" s="234">
        <v>2</v>
      </c>
      <c r="B8" s="845"/>
      <c r="C8" s="846"/>
      <c r="D8" s="846"/>
      <c r="E8" s="846"/>
      <c r="F8" s="846"/>
      <c r="G8" s="846"/>
      <c r="H8" s="846"/>
      <c r="I8" s="846"/>
      <c r="J8" s="846"/>
      <c r="K8" s="846"/>
      <c r="L8" s="846"/>
      <c r="M8" s="846"/>
      <c r="N8" s="846"/>
      <c r="O8" s="846"/>
      <c r="P8" s="847"/>
      <c r="Q8" s="848"/>
      <c r="R8" s="849"/>
      <c r="S8" s="849"/>
      <c r="T8" s="849"/>
      <c r="U8" s="849"/>
      <c r="V8" s="849"/>
      <c r="W8" s="849"/>
      <c r="X8" s="849"/>
      <c r="Y8" s="849"/>
      <c r="Z8" s="849"/>
      <c r="AA8" s="849"/>
      <c r="AB8" s="849"/>
      <c r="AC8" s="849"/>
      <c r="AD8" s="849"/>
      <c r="AE8" s="850"/>
      <c r="AF8" s="851"/>
      <c r="AG8" s="852"/>
      <c r="AH8" s="852"/>
      <c r="AI8" s="852"/>
      <c r="AJ8" s="853"/>
      <c r="AK8" s="834"/>
      <c r="AL8" s="835"/>
      <c r="AM8" s="835"/>
      <c r="AN8" s="835"/>
      <c r="AO8" s="835"/>
      <c r="AP8" s="835"/>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t="s">
        <v>582</v>
      </c>
      <c r="BT8" s="839"/>
      <c r="BU8" s="839"/>
      <c r="BV8" s="839"/>
      <c r="BW8" s="839"/>
      <c r="BX8" s="839"/>
      <c r="BY8" s="839"/>
      <c r="BZ8" s="839"/>
      <c r="CA8" s="839"/>
      <c r="CB8" s="839"/>
      <c r="CC8" s="839"/>
      <c r="CD8" s="839"/>
      <c r="CE8" s="839"/>
      <c r="CF8" s="839"/>
      <c r="CG8" s="840"/>
      <c r="CH8" s="841">
        <v>1</v>
      </c>
      <c r="CI8" s="842"/>
      <c r="CJ8" s="842"/>
      <c r="CK8" s="842"/>
      <c r="CL8" s="843"/>
      <c r="CM8" s="841">
        <v>534</v>
      </c>
      <c r="CN8" s="842"/>
      <c r="CO8" s="842"/>
      <c r="CP8" s="842"/>
      <c r="CQ8" s="843"/>
      <c r="CR8" s="841">
        <v>500</v>
      </c>
      <c r="CS8" s="842"/>
      <c r="CT8" s="842"/>
      <c r="CU8" s="842"/>
      <c r="CV8" s="843"/>
      <c r="CW8" s="841">
        <v>23</v>
      </c>
      <c r="CX8" s="842"/>
      <c r="CY8" s="842"/>
      <c r="CZ8" s="842"/>
      <c r="DA8" s="843"/>
      <c r="DB8" s="841" t="s">
        <v>507</v>
      </c>
      <c r="DC8" s="842"/>
      <c r="DD8" s="842"/>
      <c r="DE8" s="842"/>
      <c r="DF8" s="843"/>
      <c r="DG8" s="841" t="s">
        <v>507</v>
      </c>
      <c r="DH8" s="842"/>
      <c r="DI8" s="842"/>
      <c r="DJ8" s="842"/>
      <c r="DK8" s="843"/>
      <c r="DL8" s="841" t="s">
        <v>507</v>
      </c>
      <c r="DM8" s="842"/>
      <c r="DN8" s="842"/>
      <c r="DO8" s="842"/>
      <c r="DP8" s="843"/>
      <c r="DQ8" s="841" t="s">
        <v>507</v>
      </c>
      <c r="DR8" s="842"/>
      <c r="DS8" s="842"/>
      <c r="DT8" s="842"/>
      <c r="DU8" s="843"/>
      <c r="DV8" s="838"/>
      <c r="DW8" s="839"/>
      <c r="DX8" s="839"/>
      <c r="DY8" s="839"/>
      <c r="DZ8" s="844"/>
      <c r="EA8" s="230"/>
    </row>
    <row r="9" spans="1:131" s="231" customFormat="1" ht="26.25" customHeight="1" x14ac:dyDescent="0.2">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t="s">
        <v>583</v>
      </c>
      <c r="BT9" s="839"/>
      <c r="BU9" s="839"/>
      <c r="BV9" s="839"/>
      <c r="BW9" s="839"/>
      <c r="BX9" s="839"/>
      <c r="BY9" s="839"/>
      <c r="BZ9" s="839"/>
      <c r="CA9" s="839"/>
      <c r="CB9" s="839"/>
      <c r="CC9" s="839"/>
      <c r="CD9" s="839"/>
      <c r="CE9" s="839"/>
      <c r="CF9" s="839"/>
      <c r="CG9" s="840"/>
      <c r="CH9" s="841">
        <v>1</v>
      </c>
      <c r="CI9" s="842"/>
      <c r="CJ9" s="842"/>
      <c r="CK9" s="842"/>
      <c r="CL9" s="843"/>
      <c r="CM9" s="841">
        <v>54</v>
      </c>
      <c r="CN9" s="842"/>
      <c r="CO9" s="842"/>
      <c r="CP9" s="842"/>
      <c r="CQ9" s="843"/>
      <c r="CR9" s="841">
        <v>30</v>
      </c>
      <c r="CS9" s="842"/>
      <c r="CT9" s="842"/>
      <c r="CU9" s="842"/>
      <c r="CV9" s="843"/>
      <c r="CW9" s="841">
        <v>31</v>
      </c>
      <c r="CX9" s="842"/>
      <c r="CY9" s="842"/>
      <c r="CZ9" s="842"/>
      <c r="DA9" s="843"/>
      <c r="DB9" s="841" t="s">
        <v>507</v>
      </c>
      <c r="DC9" s="842"/>
      <c r="DD9" s="842"/>
      <c r="DE9" s="842"/>
      <c r="DF9" s="843"/>
      <c r="DG9" s="841" t="s">
        <v>507</v>
      </c>
      <c r="DH9" s="842"/>
      <c r="DI9" s="842"/>
      <c r="DJ9" s="842"/>
      <c r="DK9" s="843"/>
      <c r="DL9" s="841" t="s">
        <v>507</v>
      </c>
      <c r="DM9" s="842"/>
      <c r="DN9" s="842"/>
      <c r="DO9" s="842"/>
      <c r="DP9" s="843"/>
      <c r="DQ9" s="841" t="s">
        <v>507</v>
      </c>
      <c r="DR9" s="842"/>
      <c r="DS9" s="842"/>
      <c r="DT9" s="842"/>
      <c r="DU9" s="843"/>
      <c r="DV9" s="838"/>
      <c r="DW9" s="839"/>
      <c r="DX9" s="839"/>
      <c r="DY9" s="839"/>
      <c r="DZ9" s="844"/>
      <c r="EA9" s="230"/>
    </row>
    <row r="10" spans="1:131" s="231" customFormat="1" ht="26.25" customHeight="1" x14ac:dyDescent="0.2">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x14ac:dyDescent="0.2">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x14ac:dyDescent="0.2">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x14ac:dyDescent="0.2">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x14ac:dyDescent="0.2">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x14ac:dyDescent="0.2">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x14ac:dyDescent="0.2">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x14ac:dyDescent="0.2">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x14ac:dyDescent="0.2">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x14ac:dyDescent="0.2">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x14ac:dyDescent="0.2">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x14ac:dyDescent="0.25">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2">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388</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5">
      <c r="A23" s="236" t="s">
        <v>389</v>
      </c>
      <c r="B23" s="854" t="s">
        <v>390</v>
      </c>
      <c r="C23" s="855"/>
      <c r="D23" s="855"/>
      <c r="E23" s="855"/>
      <c r="F23" s="855"/>
      <c r="G23" s="855"/>
      <c r="H23" s="855"/>
      <c r="I23" s="855"/>
      <c r="J23" s="855"/>
      <c r="K23" s="855"/>
      <c r="L23" s="855"/>
      <c r="M23" s="855"/>
      <c r="N23" s="855"/>
      <c r="O23" s="855"/>
      <c r="P23" s="856"/>
      <c r="Q23" s="857">
        <v>70827</v>
      </c>
      <c r="R23" s="858"/>
      <c r="S23" s="858"/>
      <c r="T23" s="858"/>
      <c r="U23" s="858"/>
      <c r="V23" s="858">
        <v>67350</v>
      </c>
      <c r="W23" s="858"/>
      <c r="X23" s="858"/>
      <c r="Y23" s="858"/>
      <c r="Z23" s="858"/>
      <c r="AA23" s="858">
        <v>3477</v>
      </c>
      <c r="AB23" s="858"/>
      <c r="AC23" s="858"/>
      <c r="AD23" s="858"/>
      <c r="AE23" s="859"/>
      <c r="AF23" s="860">
        <v>3307</v>
      </c>
      <c r="AG23" s="858"/>
      <c r="AH23" s="858"/>
      <c r="AI23" s="858"/>
      <c r="AJ23" s="861"/>
      <c r="AK23" s="862"/>
      <c r="AL23" s="863"/>
      <c r="AM23" s="863"/>
      <c r="AN23" s="863"/>
      <c r="AO23" s="863"/>
      <c r="AP23" s="858">
        <v>39941</v>
      </c>
      <c r="AQ23" s="858"/>
      <c r="AR23" s="858"/>
      <c r="AS23" s="858"/>
      <c r="AT23" s="858"/>
      <c r="AU23" s="874"/>
      <c r="AV23" s="874"/>
      <c r="AW23" s="874"/>
      <c r="AX23" s="874"/>
      <c r="AY23" s="875"/>
      <c r="AZ23" s="876" t="s">
        <v>130</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2">
      <c r="A24" s="873" t="s">
        <v>391</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5">
      <c r="A25" s="790" t="s">
        <v>392</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2">
      <c r="A26" s="792" t="s">
        <v>370</v>
      </c>
      <c r="B26" s="793"/>
      <c r="C26" s="793"/>
      <c r="D26" s="793"/>
      <c r="E26" s="793"/>
      <c r="F26" s="793"/>
      <c r="G26" s="793"/>
      <c r="H26" s="793"/>
      <c r="I26" s="793"/>
      <c r="J26" s="793"/>
      <c r="K26" s="793"/>
      <c r="L26" s="793"/>
      <c r="M26" s="793"/>
      <c r="N26" s="793"/>
      <c r="O26" s="793"/>
      <c r="P26" s="794"/>
      <c r="Q26" s="798" t="s">
        <v>393</v>
      </c>
      <c r="R26" s="799"/>
      <c r="S26" s="799"/>
      <c r="T26" s="799"/>
      <c r="U26" s="800"/>
      <c r="V26" s="798" t="s">
        <v>394</v>
      </c>
      <c r="W26" s="799"/>
      <c r="X26" s="799"/>
      <c r="Y26" s="799"/>
      <c r="Z26" s="800"/>
      <c r="AA26" s="798" t="s">
        <v>395</v>
      </c>
      <c r="AB26" s="799"/>
      <c r="AC26" s="799"/>
      <c r="AD26" s="799"/>
      <c r="AE26" s="799"/>
      <c r="AF26" s="879" t="s">
        <v>396</v>
      </c>
      <c r="AG26" s="880"/>
      <c r="AH26" s="880"/>
      <c r="AI26" s="880"/>
      <c r="AJ26" s="881"/>
      <c r="AK26" s="799" t="s">
        <v>397</v>
      </c>
      <c r="AL26" s="799"/>
      <c r="AM26" s="799"/>
      <c r="AN26" s="799"/>
      <c r="AO26" s="800"/>
      <c r="AP26" s="798" t="s">
        <v>398</v>
      </c>
      <c r="AQ26" s="799"/>
      <c r="AR26" s="799"/>
      <c r="AS26" s="799"/>
      <c r="AT26" s="800"/>
      <c r="AU26" s="798" t="s">
        <v>399</v>
      </c>
      <c r="AV26" s="799"/>
      <c r="AW26" s="799"/>
      <c r="AX26" s="799"/>
      <c r="AY26" s="800"/>
      <c r="AZ26" s="798" t="s">
        <v>400</v>
      </c>
      <c r="BA26" s="799"/>
      <c r="BB26" s="799"/>
      <c r="BC26" s="799"/>
      <c r="BD26" s="800"/>
      <c r="BE26" s="798" t="s">
        <v>377</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5">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2">
      <c r="A28" s="238">
        <v>1</v>
      </c>
      <c r="B28" s="814" t="s">
        <v>401</v>
      </c>
      <c r="C28" s="815"/>
      <c r="D28" s="815"/>
      <c r="E28" s="815"/>
      <c r="F28" s="815"/>
      <c r="G28" s="815"/>
      <c r="H28" s="815"/>
      <c r="I28" s="815"/>
      <c r="J28" s="815"/>
      <c r="K28" s="815"/>
      <c r="L28" s="815"/>
      <c r="M28" s="815"/>
      <c r="N28" s="815"/>
      <c r="O28" s="815"/>
      <c r="P28" s="816"/>
      <c r="Q28" s="887">
        <v>15806</v>
      </c>
      <c r="R28" s="888"/>
      <c r="S28" s="888"/>
      <c r="T28" s="888"/>
      <c r="U28" s="888"/>
      <c r="V28" s="888">
        <v>15488</v>
      </c>
      <c r="W28" s="888"/>
      <c r="X28" s="888"/>
      <c r="Y28" s="888"/>
      <c r="Z28" s="888"/>
      <c r="AA28" s="888">
        <v>318</v>
      </c>
      <c r="AB28" s="888"/>
      <c r="AC28" s="888"/>
      <c r="AD28" s="888"/>
      <c r="AE28" s="889"/>
      <c r="AF28" s="890">
        <v>318</v>
      </c>
      <c r="AG28" s="888"/>
      <c r="AH28" s="888"/>
      <c r="AI28" s="888"/>
      <c r="AJ28" s="891"/>
      <c r="AK28" s="892">
        <v>1902</v>
      </c>
      <c r="AL28" s="893"/>
      <c r="AM28" s="893"/>
      <c r="AN28" s="893"/>
      <c r="AO28" s="893"/>
      <c r="AP28" s="893" t="s">
        <v>570</v>
      </c>
      <c r="AQ28" s="893"/>
      <c r="AR28" s="893"/>
      <c r="AS28" s="893"/>
      <c r="AT28" s="893"/>
      <c r="AU28" s="893" t="s">
        <v>570</v>
      </c>
      <c r="AV28" s="893"/>
      <c r="AW28" s="893"/>
      <c r="AX28" s="893"/>
      <c r="AY28" s="893"/>
      <c r="AZ28" s="894" t="s">
        <v>570</v>
      </c>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2">
      <c r="A29" s="238">
        <v>2</v>
      </c>
      <c r="B29" s="845" t="s">
        <v>402</v>
      </c>
      <c r="C29" s="846"/>
      <c r="D29" s="846"/>
      <c r="E29" s="846"/>
      <c r="F29" s="846"/>
      <c r="G29" s="846"/>
      <c r="H29" s="846"/>
      <c r="I29" s="846"/>
      <c r="J29" s="846"/>
      <c r="K29" s="846"/>
      <c r="L29" s="846"/>
      <c r="M29" s="846"/>
      <c r="N29" s="846"/>
      <c r="O29" s="846"/>
      <c r="P29" s="847"/>
      <c r="Q29" s="848">
        <v>14236</v>
      </c>
      <c r="R29" s="849"/>
      <c r="S29" s="849"/>
      <c r="T29" s="849"/>
      <c r="U29" s="849"/>
      <c r="V29" s="849">
        <v>13205</v>
      </c>
      <c r="W29" s="849"/>
      <c r="X29" s="849"/>
      <c r="Y29" s="849"/>
      <c r="Z29" s="849"/>
      <c r="AA29" s="849">
        <v>1031</v>
      </c>
      <c r="AB29" s="849"/>
      <c r="AC29" s="849"/>
      <c r="AD29" s="849"/>
      <c r="AE29" s="850"/>
      <c r="AF29" s="851">
        <v>1031</v>
      </c>
      <c r="AG29" s="852"/>
      <c r="AH29" s="852"/>
      <c r="AI29" s="852"/>
      <c r="AJ29" s="853"/>
      <c r="AK29" s="899">
        <v>2599</v>
      </c>
      <c r="AL29" s="895"/>
      <c r="AM29" s="895"/>
      <c r="AN29" s="895"/>
      <c r="AO29" s="895"/>
      <c r="AP29" s="895" t="s">
        <v>570</v>
      </c>
      <c r="AQ29" s="895"/>
      <c r="AR29" s="895"/>
      <c r="AS29" s="895"/>
      <c r="AT29" s="895"/>
      <c r="AU29" s="895" t="s">
        <v>570</v>
      </c>
      <c r="AV29" s="895"/>
      <c r="AW29" s="895"/>
      <c r="AX29" s="895"/>
      <c r="AY29" s="895"/>
      <c r="AZ29" s="896" t="s">
        <v>570</v>
      </c>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2">
      <c r="A30" s="238">
        <v>3</v>
      </c>
      <c r="B30" s="845" t="s">
        <v>403</v>
      </c>
      <c r="C30" s="846"/>
      <c r="D30" s="846"/>
      <c r="E30" s="846"/>
      <c r="F30" s="846"/>
      <c r="G30" s="846"/>
      <c r="H30" s="846"/>
      <c r="I30" s="846"/>
      <c r="J30" s="846"/>
      <c r="K30" s="846"/>
      <c r="L30" s="846"/>
      <c r="M30" s="846"/>
      <c r="N30" s="846"/>
      <c r="O30" s="846"/>
      <c r="P30" s="847"/>
      <c r="Q30" s="848">
        <v>3887</v>
      </c>
      <c r="R30" s="849"/>
      <c r="S30" s="849"/>
      <c r="T30" s="849"/>
      <c r="U30" s="849"/>
      <c r="V30" s="849">
        <v>3797</v>
      </c>
      <c r="W30" s="849"/>
      <c r="X30" s="849"/>
      <c r="Y30" s="849"/>
      <c r="Z30" s="849"/>
      <c r="AA30" s="849">
        <v>90</v>
      </c>
      <c r="AB30" s="849"/>
      <c r="AC30" s="849"/>
      <c r="AD30" s="849"/>
      <c r="AE30" s="850"/>
      <c r="AF30" s="851">
        <v>90</v>
      </c>
      <c r="AG30" s="852"/>
      <c r="AH30" s="852"/>
      <c r="AI30" s="852"/>
      <c r="AJ30" s="853"/>
      <c r="AK30" s="899">
        <v>1981</v>
      </c>
      <c r="AL30" s="895"/>
      <c r="AM30" s="895"/>
      <c r="AN30" s="895"/>
      <c r="AO30" s="895"/>
      <c r="AP30" s="895" t="s">
        <v>570</v>
      </c>
      <c r="AQ30" s="895"/>
      <c r="AR30" s="895"/>
      <c r="AS30" s="895"/>
      <c r="AT30" s="895"/>
      <c r="AU30" s="895" t="s">
        <v>570</v>
      </c>
      <c r="AV30" s="895"/>
      <c r="AW30" s="895"/>
      <c r="AX30" s="895"/>
      <c r="AY30" s="895"/>
      <c r="AZ30" s="896" t="s">
        <v>570</v>
      </c>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2">
      <c r="A31" s="238">
        <v>4</v>
      </c>
      <c r="B31" s="845" t="s">
        <v>404</v>
      </c>
      <c r="C31" s="846"/>
      <c r="D31" s="846"/>
      <c r="E31" s="846"/>
      <c r="F31" s="846"/>
      <c r="G31" s="846"/>
      <c r="H31" s="846"/>
      <c r="I31" s="846"/>
      <c r="J31" s="846"/>
      <c r="K31" s="846"/>
      <c r="L31" s="846"/>
      <c r="M31" s="846"/>
      <c r="N31" s="846"/>
      <c r="O31" s="846"/>
      <c r="P31" s="847"/>
      <c r="Q31" s="848">
        <v>2817</v>
      </c>
      <c r="R31" s="849"/>
      <c r="S31" s="849"/>
      <c r="T31" s="849"/>
      <c r="U31" s="849"/>
      <c r="V31" s="849">
        <v>2533</v>
      </c>
      <c r="W31" s="849"/>
      <c r="X31" s="849"/>
      <c r="Y31" s="849"/>
      <c r="Z31" s="849"/>
      <c r="AA31" s="849">
        <v>284</v>
      </c>
      <c r="AB31" s="849"/>
      <c r="AC31" s="849"/>
      <c r="AD31" s="849"/>
      <c r="AE31" s="850"/>
      <c r="AF31" s="851">
        <v>284</v>
      </c>
      <c r="AG31" s="852"/>
      <c r="AH31" s="852"/>
      <c r="AI31" s="852"/>
      <c r="AJ31" s="853"/>
      <c r="AK31" s="899">
        <v>336</v>
      </c>
      <c r="AL31" s="895"/>
      <c r="AM31" s="895"/>
      <c r="AN31" s="895"/>
      <c r="AO31" s="895"/>
      <c r="AP31" s="895">
        <v>10854</v>
      </c>
      <c r="AQ31" s="895"/>
      <c r="AR31" s="895"/>
      <c r="AS31" s="895"/>
      <c r="AT31" s="895"/>
      <c r="AU31" s="895">
        <v>7142</v>
      </c>
      <c r="AV31" s="895"/>
      <c r="AW31" s="895"/>
      <c r="AX31" s="895"/>
      <c r="AY31" s="895"/>
      <c r="AZ31" s="896" t="s">
        <v>570</v>
      </c>
      <c r="BA31" s="896"/>
      <c r="BB31" s="896"/>
      <c r="BC31" s="896"/>
      <c r="BD31" s="896"/>
      <c r="BE31" s="897" t="s">
        <v>405</v>
      </c>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2">
      <c r="A32" s="238">
        <v>5</v>
      </c>
      <c r="B32" s="845"/>
      <c r="C32" s="846"/>
      <c r="D32" s="846"/>
      <c r="E32" s="846"/>
      <c r="F32" s="846"/>
      <c r="G32" s="846"/>
      <c r="H32" s="846"/>
      <c r="I32" s="846"/>
      <c r="J32" s="846"/>
      <c r="K32" s="846"/>
      <c r="L32" s="846"/>
      <c r="M32" s="846"/>
      <c r="N32" s="846"/>
      <c r="O32" s="846"/>
      <c r="P32" s="847"/>
      <c r="Q32" s="848"/>
      <c r="R32" s="849"/>
      <c r="S32" s="849"/>
      <c r="T32" s="849"/>
      <c r="U32" s="849"/>
      <c r="V32" s="849"/>
      <c r="W32" s="849"/>
      <c r="X32" s="849"/>
      <c r="Y32" s="849"/>
      <c r="Z32" s="849"/>
      <c r="AA32" s="849"/>
      <c r="AB32" s="849"/>
      <c r="AC32" s="849"/>
      <c r="AD32" s="849"/>
      <c r="AE32" s="850"/>
      <c r="AF32" s="851"/>
      <c r="AG32" s="852"/>
      <c r="AH32" s="852"/>
      <c r="AI32" s="852"/>
      <c r="AJ32" s="853"/>
      <c r="AK32" s="899"/>
      <c r="AL32" s="895"/>
      <c r="AM32" s="895"/>
      <c r="AN32" s="895"/>
      <c r="AO32" s="895"/>
      <c r="AP32" s="895"/>
      <c r="AQ32" s="895"/>
      <c r="AR32" s="895"/>
      <c r="AS32" s="895"/>
      <c r="AT32" s="895"/>
      <c r="AU32" s="895"/>
      <c r="AV32" s="895"/>
      <c r="AW32" s="895"/>
      <c r="AX32" s="895"/>
      <c r="AY32" s="895"/>
      <c r="AZ32" s="896"/>
      <c r="BA32" s="896"/>
      <c r="BB32" s="896"/>
      <c r="BC32" s="896"/>
      <c r="BD32" s="896"/>
      <c r="BE32" s="897"/>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2">
      <c r="A33" s="238">
        <v>6</v>
      </c>
      <c r="B33" s="845"/>
      <c r="C33" s="846"/>
      <c r="D33" s="846"/>
      <c r="E33" s="846"/>
      <c r="F33" s="846"/>
      <c r="G33" s="846"/>
      <c r="H33" s="846"/>
      <c r="I33" s="846"/>
      <c r="J33" s="846"/>
      <c r="K33" s="846"/>
      <c r="L33" s="846"/>
      <c r="M33" s="846"/>
      <c r="N33" s="846"/>
      <c r="O33" s="846"/>
      <c r="P33" s="847"/>
      <c r="Q33" s="848"/>
      <c r="R33" s="849"/>
      <c r="S33" s="849"/>
      <c r="T33" s="849"/>
      <c r="U33" s="849"/>
      <c r="V33" s="849"/>
      <c r="W33" s="849"/>
      <c r="X33" s="849"/>
      <c r="Y33" s="849"/>
      <c r="Z33" s="849"/>
      <c r="AA33" s="849"/>
      <c r="AB33" s="849"/>
      <c r="AC33" s="849"/>
      <c r="AD33" s="849"/>
      <c r="AE33" s="850"/>
      <c r="AF33" s="851"/>
      <c r="AG33" s="852"/>
      <c r="AH33" s="852"/>
      <c r="AI33" s="852"/>
      <c r="AJ33" s="853"/>
      <c r="AK33" s="899"/>
      <c r="AL33" s="895"/>
      <c r="AM33" s="895"/>
      <c r="AN33" s="895"/>
      <c r="AO33" s="895"/>
      <c r="AP33" s="895"/>
      <c r="AQ33" s="895"/>
      <c r="AR33" s="895"/>
      <c r="AS33" s="895"/>
      <c r="AT33" s="895"/>
      <c r="AU33" s="895"/>
      <c r="AV33" s="895"/>
      <c r="AW33" s="895"/>
      <c r="AX33" s="895"/>
      <c r="AY33" s="895"/>
      <c r="AZ33" s="896"/>
      <c r="BA33" s="896"/>
      <c r="BB33" s="896"/>
      <c r="BC33" s="896"/>
      <c r="BD33" s="896"/>
      <c r="BE33" s="897"/>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2">
      <c r="A34" s="238">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899"/>
      <c r="AL34" s="895"/>
      <c r="AM34" s="895"/>
      <c r="AN34" s="895"/>
      <c r="AO34" s="895"/>
      <c r="AP34" s="895"/>
      <c r="AQ34" s="895"/>
      <c r="AR34" s="895"/>
      <c r="AS34" s="895"/>
      <c r="AT34" s="895"/>
      <c r="AU34" s="895"/>
      <c r="AV34" s="895"/>
      <c r="AW34" s="895"/>
      <c r="AX34" s="895"/>
      <c r="AY34" s="895"/>
      <c r="AZ34" s="896"/>
      <c r="BA34" s="896"/>
      <c r="BB34" s="896"/>
      <c r="BC34" s="896"/>
      <c r="BD34" s="896"/>
      <c r="BE34" s="897"/>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2">
      <c r="A35" s="238">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2">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2">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2">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2">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2">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2">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2">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2">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2">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2">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2">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2">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2">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2">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2">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2">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2">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2">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2">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2">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2">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2">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2">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2">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2">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5">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2">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406</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5">
      <c r="A63" s="236" t="s">
        <v>389</v>
      </c>
      <c r="B63" s="854" t="s">
        <v>407</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1723</v>
      </c>
      <c r="AG63" s="909"/>
      <c r="AH63" s="909"/>
      <c r="AI63" s="909"/>
      <c r="AJ63" s="910"/>
      <c r="AK63" s="911"/>
      <c r="AL63" s="906"/>
      <c r="AM63" s="906"/>
      <c r="AN63" s="906"/>
      <c r="AO63" s="906"/>
      <c r="AP63" s="909">
        <v>10854</v>
      </c>
      <c r="AQ63" s="909"/>
      <c r="AR63" s="909"/>
      <c r="AS63" s="909"/>
      <c r="AT63" s="909"/>
      <c r="AU63" s="909">
        <v>7142</v>
      </c>
      <c r="AV63" s="909"/>
      <c r="AW63" s="909"/>
      <c r="AX63" s="909"/>
      <c r="AY63" s="909"/>
      <c r="AZ63" s="913"/>
      <c r="BA63" s="913"/>
      <c r="BB63" s="913"/>
      <c r="BC63" s="913"/>
      <c r="BD63" s="913"/>
      <c r="BE63" s="914"/>
      <c r="BF63" s="914"/>
      <c r="BG63" s="914"/>
      <c r="BH63" s="914"/>
      <c r="BI63" s="915"/>
      <c r="BJ63" s="916" t="s">
        <v>130</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5">
      <c r="A65" s="228" t="s">
        <v>408</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2">
      <c r="A66" s="792" t="s">
        <v>409</v>
      </c>
      <c r="B66" s="793"/>
      <c r="C66" s="793"/>
      <c r="D66" s="793"/>
      <c r="E66" s="793"/>
      <c r="F66" s="793"/>
      <c r="G66" s="793"/>
      <c r="H66" s="793"/>
      <c r="I66" s="793"/>
      <c r="J66" s="793"/>
      <c r="K66" s="793"/>
      <c r="L66" s="793"/>
      <c r="M66" s="793"/>
      <c r="N66" s="793"/>
      <c r="O66" s="793"/>
      <c r="P66" s="794"/>
      <c r="Q66" s="798" t="s">
        <v>410</v>
      </c>
      <c r="R66" s="799"/>
      <c r="S66" s="799"/>
      <c r="T66" s="799"/>
      <c r="U66" s="800"/>
      <c r="V66" s="798" t="s">
        <v>394</v>
      </c>
      <c r="W66" s="799"/>
      <c r="X66" s="799"/>
      <c r="Y66" s="799"/>
      <c r="Z66" s="800"/>
      <c r="AA66" s="798" t="s">
        <v>395</v>
      </c>
      <c r="AB66" s="799"/>
      <c r="AC66" s="799"/>
      <c r="AD66" s="799"/>
      <c r="AE66" s="800"/>
      <c r="AF66" s="919" t="s">
        <v>396</v>
      </c>
      <c r="AG66" s="880"/>
      <c r="AH66" s="880"/>
      <c r="AI66" s="880"/>
      <c r="AJ66" s="920"/>
      <c r="AK66" s="798" t="s">
        <v>411</v>
      </c>
      <c r="AL66" s="793"/>
      <c r="AM66" s="793"/>
      <c r="AN66" s="793"/>
      <c r="AO66" s="794"/>
      <c r="AP66" s="798" t="s">
        <v>412</v>
      </c>
      <c r="AQ66" s="799"/>
      <c r="AR66" s="799"/>
      <c r="AS66" s="799"/>
      <c r="AT66" s="800"/>
      <c r="AU66" s="798" t="s">
        <v>413</v>
      </c>
      <c r="AV66" s="799"/>
      <c r="AW66" s="799"/>
      <c r="AX66" s="799"/>
      <c r="AY66" s="800"/>
      <c r="AZ66" s="798" t="s">
        <v>377</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x14ac:dyDescent="0.25">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x14ac:dyDescent="0.2">
      <c r="A68" s="232">
        <v>1</v>
      </c>
      <c r="B68" s="934" t="s">
        <v>571</v>
      </c>
      <c r="C68" s="935"/>
      <c r="D68" s="935"/>
      <c r="E68" s="935"/>
      <c r="F68" s="935"/>
      <c r="G68" s="935"/>
      <c r="H68" s="935"/>
      <c r="I68" s="935"/>
      <c r="J68" s="935"/>
      <c r="K68" s="935"/>
      <c r="L68" s="935"/>
      <c r="M68" s="935"/>
      <c r="N68" s="935"/>
      <c r="O68" s="935"/>
      <c r="P68" s="936"/>
      <c r="Q68" s="937">
        <v>9272</v>
      </c>
      <c r="R68" s="931"/>
      <c r="S68" s="931"/>
      <c r="T68" s="931"/>
      <c r="U68" s="931"/>
      <c r="V68" s="931">
        <v>8780</v>
      </c>
      <c r="W68" s="931"/>
      <c r="X68" s="931"/>
      <c r="Y68" s="931"/>
      <c r="Z68" s="931"/>
      <c r="AA68" s="931">
        <v>492</v>
      </c>
      <c r="AB68" s="931"/>
      <c r="AC68" s="931"/>
      <c r="AD68" s="931"/>
      <c r="AE68" s="931"/>
      <c r="AF68" s="931">
        <v>492</v>
      </c>
      <c r="AG68" s="931"/>
      <c r="AH68" s="931"/>
      <c r="AI68" s="931"/>
      <c r="AJ68" s="931"/>
      <c r="AK68" s="931" t="s">
        <v>570</v>
      </c>
      <c r="AL68" s="931"/>
      <c r="AM68" s="931"/>
      <c r="AN68" s="931"/>
      <c r="AO68" s="931"/>
      <c r="AP68" s="931">
        <v>222</v>
      </c>
      <c r="AQ68" s="931"/>
      <c r="AR68" s="931"/>
      <c r="AS68" s="931"/>
      <c r="AT68" s="931"/>
      <c r="AU68" s="931">
        <v>8</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x14ac:dyDescent="0.2">
      <c r="A69" s="234">
        <v>2</v>
      </c>
      <c r="B69" s="938" t="s">
        <v>572</v>
      </c>
      <c r="C69" s="939"/>
      <c r="D69" s="939"/>
      <c r="E69" s="939"/>
      <c r="F69" s="939"/>
      <c r="G69" s="939"/>
      <c r="H69" s="939"/>
      <c r="I69" s="939"/>
      <c r="J69" s="939"/>
      <c r="K69" s="939"/>
      <c r="L69" s="939"/>
      <c r="M69" s="939"/>
      <c r="N69" s="939"/>
      <c r="O69" s="939"/>
      <c r="P69" s="940"/>
      <c r="Q69" s="941">
        <v>978</v>
      </c>
      <c r="R69" s="895"/>
      <c r="S69" s="895"/>
      <c r="T69" s="895"/>
      <c r="U69" s="895"/>
      <c r="V69" s="895">
        <v>948</v>
      </c>
      <c r="W69" s="895"/>
      <c r="X69" s="895"/>
      <c r="Y69" s="895"/>
      <c r="Z69" s="895"/>
      <c r="AA69" s="895">
        <v>30</v>
      </c>
      <c r="AB69" s="895"/>
      <c r="AC69" s="895"/>
      <c r="AD69" s="895"/>
      <c r="AE69" s="895"/>
      <c r="AF69" s="895">
        <v>30</v>
      </c>
      <c r="AG69" s="895"/>
      <c r="AH69" s="895"/>
      <c r="AI69" s="895"/>
      <c r="AJ69" s="895"/>
      <c r="AK69" s="895">
        <v>66</v>
      </c>
      <c r="AL69" s="895"/>
      <c r="AM69" s="895"/>
      <c r="AN69" s="895"/>
      <c r="AO69" s="895"/>
      <c r="AP69" s="895" t="s">
        <v>570</v>
      </c>
      <c r="AQ69" s="895"/>
      <c r="AR69" s="895"/>
      <c r="AS69" s="895"/>
      <c r="AT69" s="895"/>
      <c r="AU69" s="895" t="s">
        <v>570</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x14ac:dyDescent="0.2">
      <c r="A70" s="234">
        <v>3</v>
      </c>
      <c r="B70" s="938" t="s">
        <v>573</v>
      </c>
      <c r="C70" s="939"/>
      <c r="D70" s="939"/>
      <c r="E70" s="939"/>
      <c r="F70" s="939"/>
      <c r="G70" s="939"/>
      <c r="H70" s="939"/>
      <c r="I70" s="939"/>
      <c r="J70" s="939"/>
      <c r="K70" s="939"/>
      <c r="L70" s="939"/>
      <c r="M70" s="939"/>
      <c r="N70" s="939"/>
      <c r="O70" s="939"/>
      <c r="P70" s="940"/>
      <c r="Q70" s="941">
        <v>296</v>
      </c>
      <c r="R70" s="895"/>
      <c r="S70" s="895"/>
      <c r="T70" s="895"/>
      <c r="U70" s="895"/>
      <c r="V70" s="895">
        <v>182</v>
      </c>
      <c r="W70" s="895"/>
      <c r="X70" s="895"/>
      <c r="Y70" s="895"/>
      <c r="Z70" s="895"/>
      <c r="AA70" s="895">
        <v>115</v>
      </c>
      <c r="AB70" s="895"/>
      <c r="AC70" s="895"/>
      <c r="AD70" s="895"/>
      <c r="AE70" s="895"/>
      <c r="AF70" s="895">
        <v>115</v>
      </c>
      <c r="AG70" s="895"/>
      <c r="AH70" s="895"/>
      <c r="AI70" s="895"/>
      <c r="AJ70" s="895"/>
      <c r="AK70" s="895">
        <v>15</v>
      </c>
      <c r="AL70" s="895"/>
      <c r="AM70" s="895"/>
      <c r="AN70" s="895"/>
      <c r="AO70" s="895"/>
      <c r="AP70" s="895" t="s">
        <v>570</v>
      </c>
      <c r="AQ70" s="895"/>
      <c r="AR70" s="895"/>
      <c r="AS70" s="895"/>
      <c r="AT70" s="895"/>
      <c r="AU70" s="895" t="s">
        <v>570</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x14ac:dyDescent="0.2">
      <c r="A71" s="234">
        <v>4</v>
      </c>
      <c r="B71" s="938" t="s">
        <v>574</v>
      </c>
      <c r="C71" s="939"/>
      <c r="D71" s="939"/>
      <c r="E71" s="939"/>
      <c r="F71" s="939"/>
      <c r="G71" s="939"/>
      <c r="H71" s="939"/>
      <c r="I71" s="939"/>
      <c r="J71" s="939"/>
      <c r="K71" s="939"/>
      <c r="L71" s="939"/>
      <c r="M71" s="939"/>
      <c r="N71" s="939"/>
      <c r="O71" s="939"/>
      <c r="P71" s="940"/>
      <c r="Q71" s="941">
        <v>454</v>
      </c>
      <c r="R71" s="895"/>
      <c r="S71" s="895"/>
      <c r="T71" s="895"/>
      <c r="U71" s="895"/>
      <c r="V71" s="895">
        <v>443</v>
      </c>
      <c r="W71" s="895"/>
      <c r="X71" s="895"/>
      <c r="Y71" s="895"/>
      <c r="Z71" s="895"/>
      <c r="AA71" s="895">
        <v>11</v>
      </c>
      <c r="AB71" s="895"/>
      <c r="AC71" s="895"/>
      <c r="AD71" s="895"/>
      <c r="AE71" s="895"/>
      <c r="AF71" s="895">
        <v>11</v>
      </c>
      <c r="AG71" s="895"/>
      <c r="AH71" s="895"/>
      <c r="AI71" s="895"/>
      <c r="AJ71" s="895"/>
      <c r="AK71" s="895">
        <v>27</v>
      </c>
      <c r="AL71" s="895"/>
      <c r="AM71" s="895"/>
      <c r="AN71" s="895"/>
      <c r="AO71" s="895"/>
      <c r="AP71" s="895">
        <v>366</v>
      </c>
      <c r="AQ71" s="895"/>
      <c r="AR71" s="895"/>
      <c r="AS71" s="895"/>
      <c r="AT71" s="895"/>
      <c r="AU71" s="895">
        <v>67</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x14ac:dyDescent="0.2">
      <c r="A72" s="234">
        <v>5</v>
      </c>
      <c r="B72" s="938" t="s">
        <v>575</v>
      </c>
      <c r="C72" s="939"/>
      <c r="D72" s="939"/>
      <c r="E72" s="939"/>
      <c r="F72" s="939"/>
      <c r="G72" s="939"/>
      <c r="H72" s="939"/>
      <c r="I72" s="939"/>
      <c r="J72" s="939"/>
      <c r="K72" s="939"/>
      <c r="L72" s="939"/>
      <c r="M72" s="939"/>
      <c r="N72" s="939"/>
      <c r="O72" s="939"/>
      <c r="P72" s="940"/>
      <c r="Q72" s="941">
        <v>25692</v>
      </c>
      <c r="R72" s="895"/>
      <c r="S72" s="895"/>
      <c r="T72" s="895"/>
      <c r="U72" s="895"/>
      <c r="V72" s="895">
        <v>25539</v>
      </c>
      <c r="W72" s="895"/>
      <c r="X72" s="895"/>
      <c r="Y72" s="895"/>
      <c r="Z72" s="895"/>
      <c r="AA72" s="895">
        <v>154</v>
      </c>
      <c r="AB72" s="895"/>
      <c r="AC72" s="895"/>
      <c r="AD72" s="895"/>
      <c r="AE72" s="895"/>
      <c r="AF72" s="895">
        <v>154</v>
      </c>
      <c r="AG72" s="895"/>
      <c r="AH72" s="895"/>
      <c r="AI72" s="895"/>
      <c r="AJ72" s="895"/>
      <c r="AK72" s="895">
        <v>121</v>
      </c>
      <c r="AL72" s="895"/>
      <c r="AM72" s="895"/>
      <c r="AN72" s="895"/>
      <c r="AO72" s="895"/>
      <c r="AP72" s="895" t="s">
        <v>570</v>
      </c>
      <c r="AQ72" s="895"/>
      <c r="AR72" s="895"/>
      <c r="AS72" s="895"/>
      <c r="AT72" s="895"/>
      <c r="AU72" s="895" t="s">
        <v>570</v>
      </c>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x14ac:dyDescent="0.2">
      <c r="A73" s="234">
        <v>6</v>
      </c>
      <c r="B73" s="938" t="s">
        <v>576</v>
      </c>
      <c r="C73" s="939"/>
      <c r="D73" s="939"/>
      <c r="E73" s="939"/>
      <c r="F73" s="939"/>
      <c r="G73" s="939"/>
      <c r="H73" s="939"/>
      <c r="I73" s="939"/>
      <c r="J73" s="939"/>
      <c r="K73" s="939"/>
      <c r="L73" s="939"/>
      <c r="M73" s="939"/>
      <c r="N73" s="939"/>
      <c r="O73" s="939"/>
      <c r="P73" s="940"/>
      <c r="Q73" s="941">
        <v>10890</v>
      </c>
      <c r="R73" s="895"/>
      <c r="S73" s="895"/>
      <c r="T73" s="895"/>
      <c r="U73" s="895"/>
      <c r="V73" s="895">
        <v>10666</v>
      </c>
      <c r="W73" s="895"/>
      <c r="X73" s="895"/>
      <c r="Y73" s="895"/>
      <c r="Z73" s="895"/>
      <c r="AA73" s="895">
        <v>224</v>
      </c>
      <c r="AB73" s="895"/>
      <c r="AC73" s="895"/>
      <c r="AD73" s="895"/>
      <c r="AE73" s="895"/>
      <c r="AF73" s="895">
        <v>2220</v>
      </c>
      <c r="AG73" s="895"/>
      <c r="AH73" s="895"/>
      <c r="AI73" s="895"/>
      <c r="AJ73" s="895"/>
      <c r="AK73" s="895" t="s">
        <v>570</v>
      </c>
      <c r="AL73" s="895"/>
      <c r="AM73" s="895"/>
      <c r="AN73" s="895"/>
      <c r="AO73" s="895"/>
      <c r="AP73" s="895" t="s">
        <v>570</v>
      </c>
      <c r="AQ73" s="895"/>
      <c r="AR73" s="895"/>
      <c r="AS73" s="895"/>
      <c r="AT73" s="895"/>
      <c r="AU73" s="895" t="s">
        <v>570</v>
      </c>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x14ac:dyDescent="0.2">
      <c r="A74" s="234">
        <v>7</v>
      </c>
      <c r="B74" s="938" t="s">
        <v>577</v>
      </c>
      <c r="C74" s="939"/>
      <c r="D74" s="939"/>
      <c r="E74" s="939"/>
      <c r="F74" s="939"/>
      <c r="G74" s="939"/>
      <c r="H74" s="939"/>
      <c r="I74" s="939"/>
      <c r="J74" s="939"/>
      <c r="K74" s="939"/>
      <c r="L74" s="939"/>
      <c r="M74" s="939"/>
      <c r="N74" s="939"/>
      <c r="O74" s="939"/>
      <c r="P74" s="940"/>
      <c r="Q74" s="941">
        <v>21261</v>
      </c>
      <c r="R74" s="895"/>
      <c r="S74" s="895"/>
      <c r="T74" s="895"/>
      <c r="U74" s="895"/>
      <c r="V74" s="895">
        <v>19759</v>
      </c>
      <c r="W74" s="895"/>
      <c r="X74" s="895"/>
      <c r="Y74" s="895"/>
      <c r="Z74" s="895"/>
      <c r="AA74" s="895">
        <v>1502</v>
      </c>
      <c r="AB74" s="895"/>
      <c r="AC74" s="895"/>
      <c r="AD74" s="895"/>
      <c r="AE74" s="895"/>
      <c r="AF74" s="895">
        <v>9244</v>
      </c>
      <c r="AG74" s="895"/>
      <c r="AH74" s="895"/>
      <c r="AI74" s="895"/>
      <c r="AJ74" s="895"/>
      <c r="AK74" s="895">
        <v>1533</v>
      </c>
      <c r="AL74" s="895"/>
      <c r="AM74" s="895"/>
      <c r="AN74" s="895"/>
      <c r="AO74" s="895"/>
      <c r="AP74" s="895">
        <v>7008</v>
      </c>
      <c r="AQ74" s="895"/>
      <c r="AR74" s="895"/>
      <c r="AS74" s="895"/>
      <c r="AT74" s="895"/>
      <c r="AU74" s="895">
        <v>175</v>
      </c>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x14ac:dyDescent="0.2">
      <c r="A75" s="234">
        <v>8</v>
      </c>
      <c r="B75" s="938" t="s">
        <v>578</v>
      </c>
      <c r="C75" s="939"/>
      <c r="D75" s="939"/>
      <c r="E75" s="939"/>
      <c r="F75" s="939"/>
      <c r="G75" s="939"/>
      <c r="H75" s="939"/>
      <c r="I75" s="939"/>
      <c r="J75" s="939"/>
      <c r="K75" s="939"/>
      <c r="L75" s="939"/>
      <c r="M75" s="939"/>
      <c r="N75" s="939"/>
      <c r="O75" s="939"/>
      <c r="P75" s="940"/>
      <c r="Q75" s="942">
        <v>6282</v>
      </c>
      <c r="R75" s="943">
        <v>6933</v>
      </c>
      <c r="S75" s="943">
        <v>6933</v>
      </c>
      <c r="T75" s="943">
        <v>6933</v>
      </c>
      <c r="U75" s="899">
        <v>6933</v>
      </c>
      <c r="V75" s="944">
        <v>6206</v>
      </c>
      <c r="W75" s="943">
        <v>6850</v>
      </c>
      <c r="X75" s="943">
        <v>6850</v>
      </c>
      <c r="Y75" s="943">
        <v>6850</v>
      </c>
      <c r="Z75" s="899">
        <v>6850</v>
      </c>
      <c r="AA75" s="944">
        <v>76</v>
      </c>
      <c r="AB75" s="943">
        <v>82</v>
      </c>
      <c r="AC75" s="943">
        <v>82</v>
      </c>
      <c r="AD75" s="943">
        <v>82</v>
      </c>
      <c r="AE75" s="899">
        <v>82</v>
      </c>
      <c r="AF75" s="944">
        <v>76</v>
      </c>
      <c r="AG75" s="943">
        <v>82</v>
      </c>
      <c r="AH75" s="943">
        <v>82</v>
      </c>
      <c r="AI75" s="943">
        <v>82</v>
      </c>
      <c r="AJ75" s="899">
        <v>82</v>
      </c>
      <c r="AK75" s="944">
        <v>1908</v>
      </c>
      <c r="AL75" s="943">
        <v>2485</v>
      </c>
      <c r="AM75" s="943">
        <v>2485</v>
      </c>
      <c r="AN75" s="943">
        <v>2485</v>
      </c>
      <c r="AO75" s="899">
        <v>2485</v>
      </c>
      <c r="AP75" s="944" t="s">
        <v>507</v>
      </c>
      <c r="AQ75" s="943"/>
      <c r="AR75" s="943"/>
      <c r="AS75" s="943"/>
      <c r="AT75" s="899"/>
      <c r="AU75" s="944" t="s">
        <v>507</v>
      </c>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x14ac:dyDescent="0.2">
      <c r="A76" s="234">
        <v>9</v>
      </c>
      <c r="B76" s="938" t="s">
        <v>579</v>
      </c>
      <c r="C76" s="939"/>
      <c r="D76" s="939"/>
      <c r="E76" s="939"/>
      <c r="F76" s="939"/>
      <c r="G76" s="939"/>
      <c r="H76" s="939"/>
      <c r="I76" s="939"/>
      <c r="J76" s="939"/>
      <c r="K76" s="939"/>
      <c r="L76" s="939"/>
      <c r="M76" s="939"/>
      <c r="N76" s="939"/>
      <c r="O76" s="939"/>
      <c r="P76" s="940"/>
      <c r="Q76" s="942">
        <v>1478091</v>
      </c>
      <c r="R76" s="943">
        <v>1385861</v>
      </c>
      <c r="S76" s="943">
        <v>1385861</v>
      </c>
      <c r="T76" s="943">
        <v>1385861</v>
      </c>
      <c r="U76" s="899">
        <v>1385861</v>
      </c>
      <c r="V76" s="944">
        <v>1440066</v>
      </c>
      <c r="W76" s="943">
        <v>1346246</v>
      </c>
      <c r="X76" s="943">
        <v>1346246</v>
      </c>
      <c r="Y76" s="943">
        <v>1346246</v>
      </c>
      <c r="Z76" s="899">
        <v>1346246</v>
      </c>
      <c r="AA76" s="944">
        <v>38025</v>
      </c>
      <c r="AB76" s="943">
        <v>39615</v>
      </c>
      <c r="AC76" s="943">
        <v>39615</v>
      </c>
      <c r="AD76" s="943">
        <v>39615</v>
      </c>
      <c r="AE76" s="899">
        <v>39615</v>
      </c>
      <c r="AF76" s="944">
        <v>38025</v>
      </c>
      <c r="AG76" s="943">
        <v>39615</v>
      </c>
      <c r="AH76" s="943">
        <v>39615</v>
      </c>
      <c r="AI76" s="943">
        <v>39615</v>
      </c>
      <c r="AJ76" s="899">
        <v>39615</v>
      </c>
      <c r="AK76" s="944">
        <v>17867</v>
      </c>
      <c r="AL76" s="943">
        <v>13582</v>
      </c>
      <c r="AM76" s="943">
        <v>13582</v>
      </c>
      <c r="AN76" s="943">
        <v>13582</v>
      </c>
      <c r="AO76" s="899">
        <v>13582</v>
      </c>
      <c r="AP76" s="944" t="s">
        <v>507</v>
      </c>
      <c r="AQ76" s="943"/>
      <c r="AR76" s="943"/>
      <c r="AS76" s="943"/>
      <c r="AT76" s="899"/>
      <c r="AU76" s="944" t="s">
        <v>507</v>
      </c>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x14ac:dyDescent="0.2">
      <c r="A77" s="234">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x14ac:dyDescent="0.2">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x14ac:dyDescent="0.2">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x14ac:dyDescent="0.2">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x14ac:dyDescent="0.2">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x14ac:dyDescent="0.2">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x14ac:dyDescent="0.2">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x14ac:dyDescent="0.2">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x14ac:dyDescent="0.2">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x14ac:dyDescent="0.2">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x14ac:dyDescent="0.2">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x14ac:dyDescent="0.25">
      <c r="A88" s="236" t="s">
        <v>389</v>
      </c>
      <c r="B88" s="854" t="s">
        <v>414</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50367</v>
      </c>
      <c r="AG88" s="909"/>
      <c r="AH88" s="909"/>
      <c r="AI88" s="909"/>
      <c r="AJ88" s="909"/>
      <c r="AK88" s="906"/>
      <c r="AL88" s="906"/>
      <c r="AM88" s="906"/>
      <c r="AN88" s="906"/>
      <c r="AO88" s="906"/>
      <c r="AP88" s="909">
        <v>7596</v>
      </c>
      <c r="AQ88" s="909"/>
      <c r="AR88" s="909"/>
      <c r="AS88" s="909"/>
      <c r="AT88" s="909"/>
      <c r="AU88" s="909">
        <v>250</v>
      </c>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389</v>
      </c>
      <c r="BR102" s="854" t="s">
        <v>415</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v>535</v>
      </c>
      <c r="CS102" s="917"/>
      <c r="CT102" s="917"/>
      <c r="CU102" s="917"/>
      <c r="CV102" s="956"/>
      <c r="CW102" s="955">
        <v>73</v>
      </c>
      <c r="CX102" s="917"/>
      <c r="CY102" s="917"/>
      <c r="CZ102" s="917"/>
      <c r="DA102" s="956"/>
      <c r="DB102" s="955" t="s">
        <v>589</v>
      </c>
      <c r="DC102" s="917"/>
      <c r="DD102" s="917"/>
      <c r="DE102" s="917"/>
      <c r="DF102" s="956"/>
      <c r="DG102" s="955">
        <v>2581</v>
      </c>
      <c r="DH102" s="917"/>
      <c r="DI102" s="917"/>
      <c r="DJ102" s="917"/>
      <c r="DK102" s="956"/>
      <c r="DL102" s="955" t="s">
        <v>589</v>
      </c>
      <c r="DM102" s="917"/>
      <c r="DN102" s="917"/>
      <c r="DO102" s="917"/>
      <c r="DP102" s="956"/>
      <c r="DQ102" s="955" t="s">
        <v>589</v>
      </c>
      <c r="DR102" s="917"/>
      <c r="DS102" s="917"/>
      <c r="DT102" s="917"/>
      <c r="DU102" s="956"/>
      <c r="DV102" s="854"/>
      <c r="DW102" s="855"/>
      <c r="DX102" s="855"/>
      <c r="DY102" s="855"/>
      <c r="DZ102" s="979"/>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416</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417</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418</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419</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2" t="s">
        <v>420</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421</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2">
      <c r="A109" s="977" t="s">
        <v>422</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423</v>
      </c>
      <c r="AB109" s="958"/>
      <c r="AC109" s="958"/>
      <c r="AD109" s="958"/>
      <c r="AE109" s="959"/>
      <c r="AF109" s="957" t="s">
        <v>424</v>
      </c>
      <c r="AG109" s="958"/>
      <c r="AH109" s="958"/>
      <c r="AI109" s="958"/>
      <c r="AJ109" s="959"/>
      <c r="AK109" s="957" t="s">
        <v>304</v>
      </c>
      <c r="AL109" s="958"/>
      <c r="AM109" s="958"/>
      <c r="AN109" s="958"/>
      <c r="AO109" s="959"/>
      <c r="AP109" s="957" t="s">
        <v>425</v>
      </c>
      <c r="AQ109" s="958"/>
      <c r="AR109" s="958"/>
      <c r="AS109" s="958"/>
      <c r="AT109" s="960"/>
      <c r="AU109" s="977" t="s">
        <v>422</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423</v>
      </c>
      <c r="BR109" s="958"/>
      <c r="BS109" s="958"/>
      <c r="BT109" s="958"/>
      <c r="BU109" s="959"/>
      <c r="BV109" s="957" t="s">
        <v>424</v>
      </c>
      <c r="BW109" s="958"/>
      <c r="BX109" s="958"/>
      <c r="BY109" s="958"/>
      <c r="BZ109" s="959"/>
      <c r="CA109" s="957" t="s">
        <v>304</v>
      </c>
      <c r="CB109" s="958"/>
      <c r="CC109" s="958"/>
      <c r="CD109" s="958"/>
      <c r="CE109" s="959"/>
      <c r="CF109" s="978" t="s">
        <v>425</v>
      </c>
      <c r="CG109" s="978"/>
      <c r="CH109" s="978"/>
      <c r="CI109" s="978"/>
      <c r="CJ109" s="978"/>
      <c r="CK109" s="957" t="s">
        <v>426</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423</v>
      </c>
      <c r="DH109" s="958"/>
      <c r="DI109" s="958"/>
      <c r="DJ109" s="958"/>
      <c r="DK109" s="959"/>
      <c r="DL109" s="957" t="s">
        <v>424</v>
      </c>
      <c r="DM109" s="958"/>
      <c r="DN109" s="958"/>
      <c r="DO109" s="958"/>
      <c r="DP109" s="959"/>
      <c r="DQ109" s="957" t="s">
        <v>304</v>
      </c>
      <c r="DR109" s="958"/>
      <c r="DS109" s="958"/>
      <c r="DT109" s="958"/>
      <c r="DU109" s="959"/>
      <c r="DV109" s="957" t="s">
        <v>425</v>
      </c>
      <c r="DW109" s="958"/>
      <c r="DX109" s="958"/>
      <c r="DY109" s="958"/>
      <c r="DZ109" s="960"/>
    </row>
    <row r="110" spans="1:131" s="226" customFormat="1" ht="26.25" customHeight="1" x14ac:dyDescent="0.2">
      <c r="A110" s="961" t="s">
        <v>427</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3994854</v>
      </c>
      <c r="AB110" s="965"/>
      <c r="AC110" s="965"/>
      <c r="AD110" s="965"/>
      <c r="AE110" s="966"/>
      <c r="AF110" s="967">
        <v>3999529</v>
      </c>
      <c r="AG110" s="965"/>
      <c r="AH110" s="965"/>
      <c r="AI110" s="965"/>
      <c r="AJ110" s="966"/>
      <c r="AK110" s="967">
        <v>3988080</v>
      </c>
      <c r="AL110" s="965"/>
      <c r="AM110" s="965"/>
      <c r="AN110" s="965"/>
      <c r="AO110" s="966"/>
      <c r="AP110" s="968">
        <v>14.1</v>
      </c>
      <c r="AQ110" s="969"/>
      <c r="AR110" s="969"/>
      <c r="AS110" s="969"/>
      <c r="AT110" s="970"/>
      <c r="AU110" s="971" t="s">
        <v>73</v>
      </c>
      <c r="AV110" s="972"/>
      <c r="AW110" s="972"/>
      <c r="AX110" s="972"/>
      <c r="AY110" s="972"/>
      <c r="AZ110" s="994" t="s">
        <v>428</v>
      </c>
      <c r="BA110" s="962"/>
      <c r="BB110" s="962"/>
      <c r="BC110" s="962"/>
      <c r="BD110" s="962"/>
      <c r="BE110" s="962"/>
      <c r="BF110" s="962"/>
      <c r="BG110" s="962"/>
      <c r="BH110" s="962"/>
      <c r="BI110" s="962"/>
      <c r="BJ110" s="962"/>
      <c r="BK110" s="962"/>
      <c r="BL110" s="962"/>
      <c r="BM110" s="962"/>
      <c r="BN110" s="962"/>
      <c r="BO110" s="962"/>
      <c r="BP110" s="963"/>
      <c r="BQ110" s="995">
        <v>40497643</v>
      </c>
      <c r="BR110" s="996"/>
      <c r="BS110" s="996"/>
      <c r="BT110" s="996"/>
      <c r="BU110" s="996"/>
      <c r="BV110" s="996">
        <v>40193282</v>
      </c>
      <c r="BW110" s="996"/>
      <c r="BX110" s="996"/>
      <c r="BY110" s="996"/>
      <c r="BZ110" s="996"/>
      <c r="CA110" s="996">
        <v>39940806</v>
      </c>
      <c r="CB110" s="996"/>
      <c r="CC110" s="996"/>
      <c r="CD110" s="996"/>
      <c r="CE110" s="996"/>
      <c r="CF110" s="1009">
        <v>141</v>
      </c>
      <c r="CG110" s="1010"/>
      <c r="CH110" s="1010"/>
      <c r="CI110" s="1010"/>
      <c r="CJ110" s="1010"/>
      <c r="CK110" s="1011" t="s">
        <v>429</v>
      </c>
      <c r="CL110" s="1012"/>
      <c r="CM110" s="994" t="s">
        <v>430</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431</v>
      </c>
      <c r="DH110" s="996"/>
      <c r="DI110" s="996"/>
      <c r="DJ110" s="996"/>
      <c r="DK110" s="996"/>
      <c r="DL110" s="996" t="s">
        <v>130</v>
      </c>
      <c r="DM110" s="996"/>
      <c r="DN110" s="996"/>
      <c r="DO110" s="996"/>
      <c r="DP110" s="996"/>
      <c r="DQ110" s="996" t="s">
        <v>130</v>
      </c>
      <c r="DR110" s="996"/>
      <c r="DS110" s="996"/>
      <c r="DT110" s="996"/>
      <c r="DU110" s="996"/>
      <c r="DV110" s="997" t="s">
        <v>432</v>
      </c>
      <c r="DW110" s="997"/>
      <c r="DX110" s="997"/>
      <c r="DY110" s="997"/>
      <c r="DZ110" s="998"/>
    </row>
    <row r="111" spans="1:131" s="226" customFormat="1" ht="26.25" customHeight="1" x14ac:dyDescent="0.2">
      <c r="A111" s="999" t="s">
        <v>433</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431</v>
      </c>
      <c r="AB111" s="1003"/>
      <c r="AC111" s="1003"/>
      <c r="AD111" s="1003"/>
      <c r="AE111" s="1004"/>
      <c r="AF111" s="1005" t="s">
        <v>130</v>
      </c>
      <c r="AG111" s="1003"/>
      <c r="AH111" s="1003"/>
      <c r="AI111" s="1003"/>
      <c r="AJ111" s="1004"/>
      <c r="AK111" s="1005" t="s">
        <v>432</v>
      </c>
      <c r="AL111" s="1003"/>
      <c r="AM111" s="1003"/>
      <c r="AN111" s="1003"/>
      <c r="AO111" s="1004"/>
      <c r="AP111" s="1006" t="s">
        <v>431</v>
      </c>
      <c r="AQ111" s="1007"/>
      <c r="AR111" s="1007"/>
      <c r="AS111" s="1007"/>
      <c r="AT111" s="1008"/>
      <c r="AU111" s="973"/>
      <c r="AV111" s="974"/>
      <c r="AW111" s="974"/>
      <c r="AX111" s="974"/>
      <c r="AY111" s="974"/>
      <c r="AZ111" s="987" t="s">
        <v>434</v>
      </c>
      <c r="BA111" s="988"/>
      <c r="BB111" s="988"/>
      <c r="BC111" s="988"/>
      <c r="BD111" s="988"/>
      <c r="BE111" s="988"/>
      <c r="BF111" s="988"/>
      <c r="BG111" s="988"/>
      <c r="BH111" s="988"/>
      <c r="BI111" s="988"/>
      <c r="BJ111" s="988"/>
      <c r="BK111" s="988"/>
      <c r="BL111" s="988"/>
      <c r="BM111" s="988"/>
      <c r="BN111" s="988"/>
      <c r="BO111" s="988"/>
      <c r="BP111" s="989"/>
      <c r="BQ111" s="990">
        <v>2724336</v>
      </c>
      <c r="BR111" s="991"/>
      <c r="BS111" s="991"/>
      <c r="BT111" s="991"/>
      <c r="BU111" s="991"/>
      <c r="BV111" s="991">
        <v>2935938</v>
      </c>
      <c r="BW111" s="991"/>
      <c r="BX111" s="991"/>
      <c r="BY111" s="991"/>
      <c r="BZ111" s="991"/>
      <c r="CA111" s="991">
        <v>2581500</v>
      </c>
      <c r="CB111" s="991"/>
      <c r="CC111" s="991"/>
      <c r="CD111" s="991"/>
      <c r="CE111" s="991"/>
      <c r="CF111" s="985">
        <v>9.1</v>
      </c>
      <c r="CG111" s="986"/>
      <c r="CH111" s="986"/>
      <c r="CI111" s="986"/>
      <c r="CJ111" s="986"/>
      <c r="CK111" s="1013"/>
      <c r="CL111" s="1014"/>
      <c r="CM111" s="987" t="s">
        <v>435</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130</v>
      </c>
      <c r="DH111" s="991"/>
      <c r="DI111" s="991"/>
      <c r="DJ111" s="991"/>
      <c r="DK111" s="991"/>
      <c r="DL111" s="991" t="s">
        <v>432</v>
      </c>
      <c r="DM111" s="991"/>
      <c r="DN111" s="991"/>
      <c r="DO111" s="991"/>
      <c r="DP111" s="991"/>
      <c r="DQ111" s="991" t="s">
        <v>130</v>
      </c>
      <c r="DR111" s="991"/>
      <c r="DS111" s="991"/>
      <c r="DT111" s="991"/>
      <c r="DU111" s="991"/>
      <c r="DV111" s="992" t="s">
        <v>432</v>
      </c>
      <c r="DW111" s="992"/>
      <c r="DX111" s="992"/>
      <c r="DY111" s="992"/>
      <c r="DZ111" s="993"/>
    </row>
    <row r="112" spans="1:131" s="226" customFormat="1" ht="26.25" customHeight="1" x14ac:dyDescent="0.2">
      <c r="A112" s="1017" t="s">
        <v>436</v>
      </c>
      <c r="B112" s="1018"/>
      <c r="C112" s="988" t="s">
        <v>437</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130</v>
      </c>
      <c r="AB112" s="1024"/>
      <c r="AC112" s="1024"/>
      <c r="AD112" s="1024"/>
      <c r="AE112" s="1025"/>
      <c r="AF112" s="1026" t="s">
        <v>130</v>
      </c>
      <c r="AG112" s="1024"/>
      <c r="AH112" s="1024"/>
      <c r="AI112" s="1024"/>
      <c r="AJ112" s="1025"/>
      <c r="AK112" s="1026" t="s">
        <v>130</v>
      </c>
      <c r="AL112" s="1024"/>
      <c r="AM112" s="1024"/>
      <c r="AN112" s="1024"/>
      <c r="AO112" s="1025"/>
      <c r="AP112" s="1027" t="s">
        <v>130</v>
      </c>
      <c r="AQ112" s="1028"/>
      <c r="AR112" s="1028"/>
      <c r="AS112" s="1028"/>
      <c r="AT112" s="1029"/>
      <c r="AU112" s="973"/>
      <c r="AV112" s="974"/>
      <c r="AW112" s="974"/>
      <c r="AX112" s="974"/>
      <c r="AY112" s="974"/>
      <c r="AZ112" s="987" t="s">
        <v>438</v>
      </c>
      <c r="BA112" s="988"/>
      <c r="BB112" s="988"/>
      <c r="BC112" s="988"/>
      <c r="BD112" s="988"/>
      <c r="BE112" s="988"/>
      <c r="BF112" s="988"/>
      <c r="BG112" s="988"/>
      <c r="BH112" s="988"/>
      <c r="BI112" s="988"/>
      <c r="BJ112" s="988"/>
      <c r="BK112" s="988"/>
      <c r="BL112" s="988"/>
      <c r="BM112" s="988"/>
      <c r="BN112" s="988"/>
      <c r="BO112" s="988"/>
      <c r="BP112" s="989"/>
      <c r="BQ112" s="990">
        <v>7776520</v>
      </c>
      <c r="BR112" s="991"/>
      <c r="BS112" s="991"/>
      <c r="BT112" s="991"/>
      <c r="BU112" s="991"/>
      <c r="BV112" s="991">
        <v>7502395</v>
      </c>
      <c r="BW112" s="991"/>
      <c r="BX112" s="991"/>
      <c r="BY112" s="991"/>
      <c r="BZ112" s="991"/>
      <c r="CA112" s="991">
        <v>7141653</v>
      </c>
      <c r="CB112" s="991"/>
      <c r="CC112" s="991"/>
      <c r="CD112" s="991"/>
      <c r="CE112" s="991"/>
      <c r="CF112" s="985">
        <v>25.2</v>
      </c>
      <c r="CG112" s="986"/>
      <c r="CH112" s="986"/>
      <c r="CI112" s="986"/>
      <c r="CJ112" s="986"/>
      <c r="CK112" s="1013"/>
      <c r="CL112" s="1014"/>
      <c r="CM112" s="987" t="s">
        <v>439</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440</v>
      </c>
      <c r="DH112" s="991"/>
      <c r="DI112" s="991"/>
      <c r="DJ112" s="991"/>
      <c r="DK112" s="991"/>
      <c r="DL112" s="991" t="s">
        <v>431</v>
      </c>
      <c r="DM112" s="991"/>
      <c r="DN112" s="991"/>
      <c r="DO112" s="991"/>
      <c r="DP112" s="991"/>
      <c r="DQ112" s="991" t="s">
        <v>130</v>
      </c>
      <c r="DR112" s="991"/>
      <c r="DS112" s="991"/>
      <c r="DT112" s="991"/>
      <c r="DU112" s="991"/>
      <c r="DV112" s="992" t="s">
        <v>431</v>
      </c>
      <c r="DW112" s="992"/>
      <c r="DX112" s="992"/>
      <c r="DY112" s="992"/>
      <c r="DZ112" s="993"/>
    </row>
    <row r="113" spans="1:130" s="226" customFormat="1" ht="26.25" customHeight="1" x14ac:dyDescent="0.2">
      <c r="A113" s="1019"/>
      <c r="B113" s="1020"/>
      <c r="C113" s="988" t="s">
        <v>441</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1264449</v>
      </c>
      <c r="AB113" s="1003"/>
      <c r="AC113" s="1003"/>
      <c r="AD113" s="1003"/>
      <c r="AE113" s="1004"/>
      <c r="AF113" s="1005">
        <v>1255824</v>
      </c>
      <c r="AG113" s="1003"/>
      <c r="AH113" s="1003"/>
      <c r="AI113" s="1003"/>
      <c r="AJ113" s="1004"/>
      <c r="AK113" s="1005">
        <v>1300069</v>
      </c>
      <c r="AL113" s="1003"/>
      <c r="AM113" s="1003"/>
      <c r="AN113" s="1003"/>
      <c r="AO113" s="1004"/>
      <c r="AP113" s="1006">
        <v>4.5999999999999996</v>
      </c>
      <c r="AQ113" s="1007"/>
      <c r="AR113" s="1007"/>
      <c r="AS113" s="1007"/>
      <c r="AT113" s="1008"/>
      <c r="AU113" s="973"/>
      <c r="AV113" s="974"/>
      <c r="AW113" s="974"/>
      <c r="AX113" s="974"/>
      <c r="AY113" s="974"/>
      <c r="AZ113" s="987" t="s">
        <v>442</v>
      </c>
      <c r="BA113" s="988"/>
      <c r="BB113" s="988"/>
      <c r="BC113" s="988"/>
      <c r="BD113" s="988"/>
      <c r="BE113" s="988"/>
      <c r="BF113" s="988"/>
      <c r="BG113" s="988"/>
      <c r="BH113" s="988"/>
      <c r="BI113" s="988"/>
      <c r="BJ113" s="988"/>
      <c r="BK113" s="988"/>
      <c r="BL113" s="988"/>
      <c r="BM113" s="988"/>
      <c r="BN113" s="988"/>
      <c r="BO113" s="988"/>
      <c r="BP113" s="989"/>
      <c r="BQ113" s="990">
        <v>315817</v>
      </c>
      <c r="BR113" s="991"/>
      <c r="BS113" s="991"/>
      <c r="BT113" s="991"/>
      <c r="BU113" s="991"/>
      <c r="BV113" s="991">
        <v>276886</v>
      </c>
      <c r="BW113" s="991"/>
      <c r="BX113" s="991"/>
      <c r="BY113" s="991"/>
      <c r="BZ113" s="991"/>
      <c r="CA113" s="991">
        <v>250220</v>
      </c>
      <c r="CB113" s="991"/>
      <c r="CC113" s="991"/>
      <c r="CD113" s="991"/>
      <c r="CE113" s="991"/>
      <c r="CF113" s="985">
        <v>0.9</v>
      </c>
      <c r="CG113" s="986"/>
      <c r="CH113" s="986"/>
      <c r="CI113" s="986"/>
      <c r="CJ113" s="986"/>
      <c r="CK113" s="1013"/>
      <c r="CL113" s="1014"/>
      <c r="CM113" s="987" t="s">
        <v>443</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432</v>
      </c>
      <c r="DH113" s="1024"/>
      <c r="DI113" s="1024"/>
      <c r="DJ113" s="1024"/>
      <c r="DK113" s="1025"/>
      <c r="DL113" s="1026" t="s">
        <v>130</v>
      </c>
      <c r="DM113" s="1024"/>
      <c r="DN113" s="1024"/>
      <c r="DO113" s="1024"/>
      <c r="DP113" s="1025"/>
      <c r="DQ113" s="1026" t="s">
        <v>432</v>
      </c>
      <c r="DR113" s="1024"/>
      <c r="DS113" s="1024"/>
      <c r="DT113" s="1024"/>
      <c r="DU113" s="1025"/>
      <c r="DV113" s="1027" t="s">
        <v>130</v>
      </c>
      <c r="DW113" s="1028"/>
      <c r="DX113" s="1028"/>
      <c r="DY113" s="1028"/>
      <c r="DZ113" s="1029"/>
    </row>
    <row r="114" spans="1:130" s="226" customFormat="1" ht="26.25" customHeight="1" x14ac:dyDescent="0.2">
      <c r="A114" s="1019"/>
      <c r="B114" s="1020"/>
      <c r="C114" s="988" t="s">
        <v>444</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38999</v>
      </c>
      <c r="AB114" s="1024"/>
      <c r="AC114" s="1024"/>
      <c r="AD114" s="1024"/>
      <c r="AE114" s="1025"/>
      <c r="AF114" s="1026">
        <v>22560</v>
      </c>
      <c r="AG114" s="1024"/>
      <c r="AH114" s="1024"/>
      <c r="AI114" s="1024"/>
      <c r="AJ114" s="1025"/>
      <c r="AK114" s="1026">
        <v>21408</v>
      </c>
      <c r="AL114" s="1024"/>
      <c r="AM114" s="1024"/>
      <c r="AN114" s="1024"/>
      <c r="AO114" s="1025"/>
      <c r="AP114" s="1027">
        <v>0.1</v>
      </c>
      <c r="AQ114" s="1028"/>
      <c r="AR114" s="1028"/>
      <c r="AS114" s="1028"/>
      <c r="AT114" s="1029"/>
      <c r="AU114" s="973"/>
      <c r="AV114" s="974"/>
      <c r="AW114" s="974"/>
      <c r="AX114" s="974"/>
      <c r="AY114" s="974"/>
      <c r="AZ114" s="987" t="s">
        <v>445</v>
      </c>
      <c r="BA114" s="988"/>
      <c r="BB114" s="988"/>
      <c r="BC114" s="988"/>
      <c r="BD114" s="988"/>
      <c r="BE114" s="988"/>
      <c r="BF114" s="988"/>
      <c r="BG114" s="988"/>
      <c r="BH114" s="988"/>
      <c r="BI114" s="988"/>
      <c r="BJ114" s="988"/>
      <c r="BK114" s="988"/>
      <c r="BL114" s="988"/>
      <c r="BM114" s="988"/>
      <c r="BN114" s="988"/>
      <c r="BO114" s="988"/>
      <c r="BP114" s="989"/>
      <c r="BQ114" s="990">
        <v>5987141</v>
      </c>
      <c r="BR114" s="991"/>
      <c r="BS114" s="991"/>
      <c r="BT114" s="991"/>
      <c r="BU114" s="991"/>
      <c r="BV114" s="991">
        <v>6447018</v>
      </c>
      <c r="BW114" s="991"/>
      <c r="BX114" s="991"/>
      <c r="BY114" s="991"/>
      <c r="BZ114" s="991"/>
      <c r="CA114" s="991">
        <v>6388266</v>
      </c>
      <c r="CB114" s="991"/>
      <c r="CC114" s="991"/>
      <c r="CD114" s="991"/>
      <c r="CE114" s="991"/>
      <c r="CF114" s="985">
        <v>22.5</v>
      </c>
      <c r="CG114" s="986"/>
      <c r="CH114" s="986"/>
      <c r="CI114" s="986"/>
      <c r="CJ114" s="986"/>
      <c r="CK114" s="1013"/>
      <c r="CL114" s="1014"/>
      <c r="CM114" s="987" t="s">
        <v>446</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130</v>
      </c>
      <c r="DH114" s="1024"/>
      <c r="DI114" s="1024"/>
      <c r="DJ114" s="1024"/>
      <c r="DK114" s="1025"/>
      <c r="DL114" s="1026" t="s">
        <v>130</v>
      </c>
      <c r="DM114" s="1024"/>
      <c r="DN114" s="1024"/>
      <c r="DO114" s="1024"/>
      <c r="DP114" s="1025"/>
      <c r="DQ114" s="1026" t="s">
        <v>130</v>
      </c>
      <c r="DR114" s="1024"/>
      <c r="DS114" s="1024"/>
      <c r="DT114" s="1024"/>
      <c r="DU114" s="1025"/>
      <c r="DV114" s="1027" t="s">
        <v>432</v>
      </c>
      <c r="DW114" s="1028"/>
      <c r="DX114" s="1028"/>
      <c r="DY114" s="1028"/>
      <c r="DZ114" s="1029"/>
    </row>
    <row r="115" spans="1:130" s="226" customFormat="1" ht="26.25" customHeight="1" x14ac:dyDescent="0.2">
      <c r="A115" s="1019"/>
      <c r="B115" s="1020"/>
      <c r="C115" s="988" t="s">
        <v>447</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v>28500</v>
      </c>
      <c r="AB115" s="1003"/>
      <c r="AC115" s="1003"/>
      <c r="AD115" s="1003"/>
      <c r="AE115" s="1004"/>
      <c r="AF115" s="1005">
        <v>28500</v>
      </c>
      <c r="AG115" s="1003"/>
      <c r="AH115" s="1003"/>
      <c r="AI115" s="1003"/>
      <c r="AJ115" s="1004"/>
      <c r="AK115" s="1005">
        <v>399147</v>
      </c>
      <c r="AL115" s="1003"/>
      <c r="AM115" s="1003"/>
      <c r="AN115" s="1003"/>
      <c r="AO115" s="1004"/>
      <c r="AP115" s="1006">
        <v>1.4</v>
      </c>
      <c r="AQ115" s="1007"/>
      <c r="AR115" s="1007"/>
      <c r="AS115" s="1007"/>
      <c r="AT115" s="1008"/>
      <c r="AU115" s="973"/>
      <c r="AV115" s="974"/>
      <c r="AW115" s="974"/>
      <c r="AX115" s="974"/>
      <c r="AY115" s="974"/>
      <c r="AZ115" s="987" t="s">
        <v>448</v>
      </c>
      <c r="BA115" s="988"/>
      <c r="BB115" s="988"/>
      <c r="BC115" s="988"/>
      <c r="BD115" s="988"/>
      <c r="BE115" s="988"/>
      <c r="BF115" s="988"/>
      <c r="BG115" s="988"/>
      <c r="BH115" s="988"/>
      <c r="BI115" s="988"/>
      <c r="BJ115" s="988"/>
      <c r="BK115" s="988"/>
      <c r="BL115" s="988"/>
      <c r="BM115" s="988"/>
      <c r="BN115" s="988"/>
      <c r="BO115" s="988"/>
      <c r="BP115" s="989"/>
      <c r="BQ115" s="990" t="s">
        <v>130</v>
      </c>
      <c r="BR115" s="991"/>
      <c r="BS115" s="991"/>
      <c r="BT115" s="991"/>
      <c r="BU115" s="991"/>
      <c r="BV115" s="991" t="s">
        <v>130</v>
      </c>
      <c r="BW115" s="991"/>
      <c r="BX115" s="991"/>
      <c r="BY115" s="991"/>
      <c r="BZ115" s="991"/>
      <c r="CA115" s="991" t="s">
        <v>431</v>
      </c>
      <c r="CB115" s="991"/>
      <c r="CC115" s="991"/>
      <c r="CD115" s="991"/>
      <c r="CE115" s="991"/>
      <c r="CF115" s="985" t="s">
        <v>130</v>
      </c>
      <c r="CG115" s="986"/>
      <c r="CH115" s="986"/>
      <c r="CI115" s="986"/>
      <c r="CJ115" s="986"/>
      <c r="CK115" s="1013"/>
      <c r="CL115" s="1014"/>
      <c r="CM115" s="987" t="s">
        <v>449</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v>2638836</v>
      </c>
      <c r="DH115" s="1024"/>
      <c r="DI115" s="1024"/>
      <c r="DJ115" s="1024"/>
      <c r="DK115" s="1025"/>
      <c r="DL115" s="1026">
        <v>2907438</v>
      </c>
      <c r="DM115" s="1024"/>
      <c r="DN115" s="1024"/>
      <c r="DO115" s="1024"/>
      <c r="DP115" s="1025"/>
      <c r="DQ115" s="1026">
        <v>2581500</v>
      </c>
      <c r="DR115" s="1024"/>
      <c r="DS115" s="1024"/>
      <c r="DT115" s="1024"/>
      <c r="DU115" s="1025"/>
      <c r="DV115" s="1027">
        <v>9.1</v>
      </c>
      <c r="DW115" s="1028"/>
      <c r="DX115" s="1028"/>
      <c r="DY115" s="1028"/>
      <c r="DZ115" s="1029"/>
    </row>
    <row r="116" spans="1:130" s="226" customFormat="1" ht="26.25" customHeight="1" x14ac:dyDescent="0.2">
      <c r="A116" s="1021"/>
      <c r="B116" s="1022"/>
      <c r="C116" s="1030" t="s">
        <v>450</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v>840</v>
      </c>
      <c r="AB116" s="1024"/>
      <c r="AC116" s="1024"/>
      <c r="AD116" s="1024"/>
      <c r="AE116" s="1025"/>
      <c r="AF116" s="1026">
        <v>485</v>
      </c>
      <c r="AG116" s="1024"/>
      <c r="AH116" s="1024"/>
      <c r="AI116" s="1024"/>
      <c r="AJ116" s="1025"/>
      <c r="AK116" s="1026">
        <v>226</v>
      </c>
      <c r="AL116" s="1024"/>
      <c r="AM116" s="1024"/>
      <c r="AN116" s="1024"/>
      <c r="AO116" s="1025"/>
      <c r="AP116" s="1027">
        <v>0</v>
      </c>
      <c r="AQ116" s="1028"/>
      <c r="AR116" s="1028"/>
      <c r="AS116" s="1028"/>
      <c r="AT116" s="1029"/>
      <c r="AU116" s="973"/>
      <c r="AV116" s="974"/>
      <c r="AW116" s="974"/>
      <c r="AX116" s="974"/>
      <c r="AY116" s="974"/>
      <c r="AZ116" s="1032" t="s">
        <v>451</v>
      </c>
      <c r="BA116" s="1033"/>
      <c r="BB116" s="1033"/>
      <c r="BC116" s="1033"/>
      <c r="BD116" s="1033"/>
      <c r="BE116" s="1033"/>
      <c r="BF116" s="1033"/>
      <c r="BG116" s="1033"/>
      <c r="BH116" s="1033"/>
      <c r="BI116" s="1033"/>
      <c r="BJ116" s="1033"/>
      <c r="BK116" s="1033"/>
      <c r="BL116" s="1033"/>
      <c r="BM116" s="1033"/>
      <c r="BN116" s="1033"/>
      <c r="BO116" s="1033"/>
      <c r="BP116" s="1034"/>
      <c r="BQ116" s="990" t="s">
        <v>130</v>
      </c>
      <c r="BR116" s="991"/>
      <c r="BS116" s="991"/>
      <c r="BT116" s="991"/>
      <c r="BU116" s="991"/>
      <c r="BV116" s="991" t="s">
        <v>130</v>
      </c>
      <c r="BW116" s="991"/>
      <c r="BX116" s="991"/>
      <c r="BY116" s="991"/>
      <c r="BZ116" s="991"/>
      <c r="CA116" s="991" t="s">
        <v>130</v>
      </c>
      <c r="CB116" s="991"/>
      <c r="CC116" s="991"/>
      <c r="CD116" s="991"/>
      <c r="CE116" s="991"/>
      <c r="CF116" s="985" t="s">
        <v>130</v>
      </c>
      <c r="CG116" s="986"/>
      <c r="CH116" s="986"/>
      <c r="CI116" s="986"/>
      <c r="CJ116" s="986"/>
      <c r="CK116" s="1013"/>
      <c r="CL116" s="1014"/>
      <c r="CM116" s="987" t="s">
        <v>452</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v>85500</v>
      </c>
      <c r="DH116" s="1024"/>
      <c r="DI116" s="1024"/>
      <c r="DJ116" s="1024"/>
      <c r="DK116" s="1025"/>
      <c r="DL116" s="1026">
        <v>28500</v>
      </c>
      <c r="DM116" s="1024"/>
      <c r="DN116" s="1024"/>
      <c r="DO116" s="1024"/>
      <c r="DP116" s="1025"/>
      <c r="DQ116" s="1026" t="s">
        <v>130</v>
      </c>
      <c r="DR116" s="1024"/>
      <c r="DS116" s="1024"/>
      <c r="DT116" s="1024"/>
      <c r="DU116" s="1025"/>
      <c r="DV116" s="1027" t="s">
        <v>130</v>
      </c>
      <c r="DW116" s="1028"/>
      <c r="DX116" s="1028"/>
      <c r="DY116" s="1028"/>
      <c r="DZ116" s="1029"/>
    </row>
    <row r="117" spans="1:130" s="226" customFormat="1" ht="26.25" customHeight="1" x14ac:dyDescent="0.2">
      <c r="A117" s="977" t="s">
        <v>188</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453</v>
      </c>
      <c r="Z117" s="959"/>
      <c r="AA117" s="1043">
        <v>5327642</v>
      </c>
      <c r="AB117" s="1044"/>
      <c r="AC117" s="1044"/>
      <c r="AD117" s="1044"/>
      <c r="AE117" s="1045"/>
      <c r="AF117" s="1046">
        <v>5306898</v>
      </c>
      <c r="AG117" s="1044"/>
      <c r="AH117" s="1044"/>
      <c r="AI117" s="1044"/>
      <c r="AJ117" s="1045"/>
      <c r="AK117" s="1046">
        <v>5708930</v>
      </c>
      <c r="AL117" s="1044"/>
      <c r="AM117" s="1044"/>
      <c r="AN117" s="1044"/>
      <c r="AO117" s="1045"/>
      <c r="AP117" s="1047"/>
      <c r="AQ117" s="1048"/>
      <c r="AR117" s="1048"/>
      <c r="AS117" s="1048"/>
      <c r="AT117" s="1049"/>
      <c r="AU117" s="973"/>
      <c r="AV117" s="974"/>
      <c r="AW117" s="974"/>
      <c r="AX117" s="974"/>
      <c r="AY117" s="974"/>
      <c r="AZ117" s="1039" t="s">
        <v>454</v>
      </c>
      <c r="BA117" s="1040"/>
      <c r="BB117" s="1040"/>
      <c r="BC117" s="1040"/>
      <c r="BD117" s="1040"/>
      <c r="BE117" s="1040"/>
      <c r="BF117" s="1040"/>
      <c r="BG117" s="1040"/>
      <c r="BH117" s="1040"/>
      <c r="BI117" s="1040"/>
      <c r="BJ117" s="1040"/>
      <c r="BK117" s="1040"/>
      <c r="BL117" s="1040"/>
      <c r="BM117" s="1040"/>
      <c r="BN117" s="1040"/>
      <c r="BO117" s="1040"/>
      <c r="BP117" s="1041"/>
      <c r="BQ117" s="990" t="s">
        <v>431</v>
      </c>
      <c r="BR117" s="991"/>
      <c r="BS117" s="991"/>
      <c r="BT117" s="991"/>
      <c r="BU117" s="991"/>
      <c r="BV117" s="991" t="s">
        <v>431</v>
      </c>
      <c r="BW117" s="991"/>
      <c r="BX117" s="991"/>
      <c r="BY117" s="991"/>
      <c r="BZ117" s="991"/>
      <c r="CA117" s="991" t="s">
        <v>431</v>
      </c>
      <c r="CB117" s="991"/>
      <c r="CC117" s="991"/>
      <c r="CD117" s="991"/>
      <c r="CE117" s="991"/>
      <c r="CF117" s="985" t="s">
        <v>431</v>
      </c>
      <c r="CG117" s="986"/>
      <c r="CH117" s="986"/>
      <c r="CI117" s="986"/>
      <c r="CJ117" s="986"/>
      <c r="CK117" s="1013"/>
      <c r="CL117" s="1014"/>
      <c r="CM117" s="987" t="s">
        <v>455</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130</v>
      </c>
      <c r="DH117" s="1024"/>
      <c r="DI117" s="1024"/>
      <c r="DJ117" s="1024"/>
      <c r="DK117" s="1025"/>
      <c r="DL117" s="1026" t="s">
        <v>431</v>
      </c>
      <c r="DM117" s="1024"/>
      <c r="DN117" s="1024"/>
      <c r="DO117" s="1024"/>
      <c r="DP117" s="1025"/>
      <c r="DQ117" s="1026" t="s">
        <v>130</v>
      </c>
      <c r="DR117" s="1024"/>
      <c r="DS117" s="1024"/>
      <c r="DT117" s="1024"/>
      <c r="DU117" s="1025"/>
      <c r="DV117" s="1027" t="s">
        <v>130</v>
      </c>
      <c r="DW117" s="1028"/>
      <c r="DX117" s="1028"/>
      <c r="DY117" s="1028"/>
      <c r="DZ117" s="1029"/>
    </row>
    <row r="118" spans="1:130" s="226" customFormat="1" ht="26.25" customHeight="1" x14ac:dyDescent="0.2">
      <c r="A118" s="977" t="s">
        <v>426</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423</v>
      </c>
      <c r="AB118" s="958"/>
      <c r="AC118" s="958"/>
      <c r="AD118" s="958"/>
      <c r="AE118" s="959"/>
      <c r="AF118" s="957" t="s">
        <v>424</v>
      </c>
      <c r="AG118" s="958"/>
      <c r="AH118" s="958"/>
      <c r="AI118" s="958"/>
      <c r="AJ118" s="959"/>
      <c r="AK118" s="957" t="s">
        <v>304</v>
      </c>
      <c r="AL118" s="958"/>
      <c r="AM118" s="958"/>
      <c r="AN118" s="958"/>
      <c r="AO118" s="959"/>
      <c r="AP118" s="1035" t="s">
        <v>425</v>
      </c>
      <c r="AQ118" s="1036"/>
      <c r="AR118" s="1036"/>
      <c r="AS118" s="1036"/>
      <c r="AT118" s="1037"/>
      <c r="AU118" s="973"/>
      <c r="AV118" s="974"/>
      <c r="AW118" s="974"/>
      <c r="AX118" s="974"/>
      <c r="AY118" s="974"/>
      <c r="AZ118" s="1038" t="s">
        <v>456</v>
      </c>
      <c r="BA118" s="1030"/>
      <c r="BB118" s="1030"/>
      <c r="BC118" s="1030"/>
      <c r="BD118" s="1030"/>
      <c r="BE118" s="1030"/>
      <c r="BF118" s="1030"/>
      <c r="BG118" s="1030"/>
      <c r="BH118" s="1030"/>
      <c r="BI118" s="1030"/>
      <c r="BJ118" s="1030"/>
      <c r="BK118" s="1030"/>
      <c r="BL118" s="1030"/>
      <c r="BM118" s="1030"/>
      <c r="BN118" s="1030"/>
      <c r="BO118" s="1030"/>
      <c r="BP118" s="1031"/>
      <c r="BQ118" s="1064" t="s">
        <v>431</v>
      </c>
      <c r="BR118" s="1065"/>
      <c r="BS118" s="1065"/>
      <c r="BT118" s="1065"/>
      <c r="BU118" s="1065"/>
      <c r="BV118" s="1065" t="s">
        <v>431</v>
      </c>
      <c r="BW118" s="1065"/>
      <c r="BX118" s="1065"/>
      <c r="BY118" s="1065"/>
      <c r="BZ118" s="1065"/>
      <c r="CA118" s="1065" t="s">
        <v>431</v>
      </c>
      <c r="CB118" s="1065"/>
      <c r="CC118" s="1065"/>
      <c r="CD118" s="1065"/>
      <c r="CE118" s="1065"/>
      <c r="CF118" s="985" t="s">
        <v>130</v>
      </c>
      <c r="CG118" s="986"/>
      <c r="CH118" s="986"/>
      <c r="CI118" s="986"/>
      <c r="CJ118" s="986"/>
      <c r="CK118" s="1013"/>
      <c r="CL118" s="1014"/>
      <c r="CM118" s="987" t="s">
        <v>457</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130</v>
      </c>
      <c r="DH118" s="1024"/>
      <c r="DI118" s="1024"/>
      <c r="DJ118" s="1024"/>
      <c r="DK118" s="1025"/>
      <c r="DL118" s="1026" t="s">
        <v>431</v>
      </c>
      <c r="DM118" s="1024"/>
      <c r="DN118" s="1024"/>
      <c r="DO118" s="1024"/>
      <c r="DP118" s="1025"/>
      <c r="DQ118" s="1026" t="s">
        <v>431</v>
      </c>
      <c r="DR118" s="1024"/>
      <c r="DS118" s="1024"/>
      <c r="DT118" s="1024"/>
      <c r="DU118" s="1025"/>
      <c r="DV118" s="1027" t="s">
        <v>431</v>
      </c>
      <c r="DW118" s="1028"/>
      <c r="DX118" s="1028"/>
      <c r="DY118" s="1028"/>
      <c r="DZ118" s="1029"/>
    </row>
    <row r="119" spans="1:130" s="226" customFormat="1" ht="26.25" customHeight="1" x14ac:dyDescent="0.2">
      <c r="A119" s="1121" t="s">
        <v>429</v>
      </c>
      <c r="B119" s="1012"/>
      <c r="C119" s="994" t="s">
        <v>430</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431</v>
      </c>
      <c r="AB119" s="965"/>
      <c r="AC119" s="965"/>
      <c r="AD119" s="965"/>
      <c r="AE119" s="966"/>
      <c r="AF119" s="967" t="s">
        <v>431</v>
      </c>
      <c r="AG119" s="965"/>
      <c r="AH119" s="965"/>
      <c r="AI119" s="965"/>
      <c r="AJ119" s="966"/>
      <c r="AK119" s="967" t="s">
        <v>431</v>
      </c>
      <c r="AL119" s="965"/>
      <c r="AM119" s="965"/>
      <c r="AN119" s="965"/>
      <c r="AO119" s="966"/>
      <c r="AP119" s="968" t="s">
        <v>431</v>
      </c>
      <c r="AQ119" s="969"/>
      <c r="AR119" s="969"/>
      <c r="AS119" s="969"/>
      <c r="AT119" s="970"/>
      <c r="AU119" s="975"/>
      <c r="AV119" s="976"/>
      <c r="AW119" s="976"/>
      <c r="AX119" s="976"/>
      <c r="AY119" s="976"/>
      <c r="AZ119" s="247" t="s">
        <v>188</v>
      </c>
      <c r="BA119" s="247"/>
      <c r="BB119" s="247"/>
      <c r="BC119" s="247"/>
      <c r="BD119" s="247"/>
      <c r="BE119" s="247"/>
      <c r="BF119" s="247"/>
      <c r="BG119" s="247"/>
      <c r="BH119" s="247"/>
      <c r="BI119" s="247"/>
      <c r="BJ119" s="247"/>
      <c r="BK119" s="247"/>
      <c r="BL119" s="247"/>
      <c r="BM119" s="247"/>
      <c r="BN119" s="247"/>
      <c r="BO119" s="1042" t="s">
        <v>458</v>
      </c>
      <c r="BP119" s="1070"/>
      <c r="BQ119" s="1064">
        <v>57301457</v>
      </c>
      <c r="BR119" s="1065"/>
      <c r="BS119" s="1065"/>
      <c r="BT119" s="1065"/>
      <c r="BU119" s="1065"/>
      <c r="BV119" s="1065">
        <v>57355519</v>
      </c>
      <c r="BW119" s="1065"/>
      <c r="BX119" s="1065"/>
      <c r="BY119" s="1065"/>
      <c r="BZ119" s="1065"/>
      <c r="CA119" s="1065">
        <v>56302445</v>
      </c>
      <c r="CB119" s="1065"/>
      <c r="CC119" s="1065"/>
      <c r="CD119" s="1065"/>
      <c r="CE119" s="1065"/>
      <c r="CF119" s="1066"/>
      <c r="CG119" s="1067"/>
      <c r="CH119" s="1067"/>
      <c r="CI119" s="1067"/>
      <c r="CJ119" s="1068"/>
      <c r="CK119" s="1015"/>
      <c r="CL119" s="1016"/>
      <c r="CM119" s="1038" t="s">
        <v>459</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130</v>
      </c>
      <c r="DH119" s="1051"/>
      <c r="DI119" s="1051"/>
      <c r="DJ119" s="1051"/>
      <c r="DK119" s="1052"/>
      <c r="DL119" s="1050" t="s">
        <v>130</v>
      </c>
      <c r="DM119" s="1051"/>
      <c r="DN119" s="1051"/>
      <c r="DO119" s="1051"/>
      <c r="DP119" s="1052"/>
      <c r="DQ119" s="1050" t="s">
        <v>130</v>
      </c>
      <c r="DR119" s="1051"/>
      <c r="DS119" s="1051"/>
      <c r="DT119" s="1051"/>
      <c r="DU119" s="1052"/>
      <c r="DV119" s="1053" t="s">
        <v>130</v>
      </c>
      <c r="DW119" s="1054"/>
      <c r="DX119" s="1054"/>
      <c r="DY119" s="1054"/>
      <c r="DZ119" s="1055"/>
    </row>
    <row r="120" spans="1:130" s="226" customFormat="1" ht="26.25" customHeight="1" x14ac:dyDescent="0.2">
      <c r="A120" s="1122"/>
      <c r="B120" s="1014"/>
      <c r="C120" s="987" t="s">
        <v>435</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130</v>
      </c>
      <c r="AB120" s="1024"/>
      <c r="AC120" s="1024"/>
      <c r="AD120" s="1024"/>
      <c r="AE120" s="1025"/>
      <c r="AF120" s="1026" t="s">
        <v>130</v>
      </c>
      <c r="AG120" s="1024"/>
      <c r="AH120" s="1024"/>
      <c r="AI120" s="1024"/>
      <c r="AJ120" s="1025"/>
      <c r="AK120" s="1026" t="s">
        <v>130</v>
      </c>
      <c r="AL120" s="1024"/>
      <c r="AM120" s="1024"/>
      <c r="AN120" s="1024"/>
      <c r="AO120" s="1025"/>
      <c r="AP120" s="1027" t="s">
        <v>130</v>
      </c>
      <c r="AQ120" s="1028"/>
      <c r="AR120" s="1028"/>
      <c r="AS120" s="1028"/>
      <c r="AT120" s="1029"/>
      <c r="AU120" s="1056" t="s">
        <v>460</v>
      </c>
      <c r="AV120" s="1057"/>
      <c r="AW120" s="1057"/>
      <c r="AX120" s="1057"/>
      <c r="AY120" s="1058"/>
      <c r="AZ120" s="994" t="s">
        <v>461</v>
      </c>
      <c r="BA120" s="962"/>
      <c r="BB120" s="962"/>
      <c r="BC120" s="962"/>
      <c r="BD120" s="962"/>
      <c r="BE120" s="962"/>
      <c r="BF120" s="962"/>
      <c r="BG120" s="962"/>
      <c r="BH120" s="962"/>
      <c r="BI120" s="962"/>
      <c r="BJ120" s="962"/>
      <c r="BK120" s="962"/>
      <c r="BL120" s="962"/>
      <c r="BM120" s="962"/>
      <c r="BN120" s="962"/>
      <c r="BO120" s="962"/>
      <c r="BP120" s="963"/>
      <c r="BQ120" s="995">
        <v>11340979</v>
      </c>
      <c r="BR120" s="996"/>
      <c r="BS120" s="996"/>
      <c r="BT120" s="996"/>
      <c r="BU120" s="996"/>
      <c r="BV120" s="996">
        <v>11866735</v>
      </c>
      <c r="BW120" s="996"/>
      <c r="BX120" s="996"/>
      <c r="BY120" s="996"/>
      <c r="BZ120" s="996"/>
      <c r="CA120" s="996">
        <v>12407849</v>
      </c>
      <c r="CB120" s="996"/>
      <c r="CC120" s="996"/>
      <c r="CD120" s="996"/>
      <c r="CE120" s="996"/>
      <c r="CF120" s="1009">
        <v>43.8</v>
      </c>
      <c r="CG120" s="1010"/>
      <c r="CH120" s="1010"/>
      <c r="CI120" s="1010"/>
      <c r="CJ120" s="1010"/>
      <c r="CK120" s="1071" t="s">
        <v>462</v>
      </c>
      <c r="CL120" s="1072"/>
      <c r="CM120" s="1072"/>
      <c r="CN120" s="1072"/>
      <c r="CO120" s="1073"/>
      <c r="CP120" s="1079" t="s">
        <v>463</v>
      </c>
      <c r="CQ120" s="1080"/>
      <c r="CR120" s="1080"/>
      <c r="CS120" s="1080"/>
      <c r="CT120" s="1080"/>
      <c r="CU120" s="1080"/>
      <c r="CV120" s="1080"/>
      <c r="CW120" s="1080"/>
      <c r="CX120" s="1080"/>
      <c r="CY120" s="1080"/>
      <c r="CZ120" s="1080"/>
      <c r="DA120" s="1080"/>
      <c r="DB120" s="1080"/>
      <c r="DC120" s="1080"/>
      <c r="DD120" s="1080"/>
      <c r="DE120" s="1080"/>
      <c r="DF120" s="1081"/>
      <c r="DG120" s="995" t="s">
        <v>130</v>
      </c>
      <c r="DH120" s="996"/>
      <c r="DI120" s="996"/>
      <c r="DJ120" s="996"/>
      <c r="DK120" s="996"/>
      <c r="DL120" s="996">
        <v>7502395</v>
      </c>
      <c r="DM120" s="996"/>
      <c r="DN120" s="996"/>
      <c r="DO120" s="996"/>
      <c r="DP120" s="996"/>
      <c r="DQ120" s="996">
        <v>7141653</v>
      </c>
      <c r="DR120" s="996"/>
      <c r="DS120" s="996"/>
      <c r="DT120" s="996"/>
      <c r="DU120" s="996"/>
      <c r="DV120" s="997">
        <v>25.2</v>
      </c>
      <c r="DW120" s="997"/>
      <c r="DX120" s="997"/>
      <c r="DY120" s="997"/>
      <c r="DZ120" s="998"/>
    </row>
    <row r="121" spans="1:130" s="226" customFormat="1" ht="26.25" customHeight="1" x14ac:dyDescent="0.2">
      <c r="A121" s="1122"/>
      <c r="B121" s="1014"/>
      <c r="C121" s="1039" t="s">
        <v>464</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130</v>
      </c>
      <c r="AB121" s="1024"/>
      <c r="AC121" s="1024"/>
      <c r="AD121" s="1024"/>
      <c r="AE121" s="1025"/>
      <c r="AF121" s="1026" t="s">
        <v>130</v>
      </c>
      <c r="AG121" s="1024"/>
      <c r="AH121" s="1024"/>
      <c r="AI121" s="1024"/>
      <c r="AJ121" s="1025"/>
      <c r="AK121" s="1026" t="s">
        <v>130</v>
      </c>
      <c r="AL121" s="1024"/>
      <c r="AM121" s="1024"/>
      <c r="AN121" s="1024"/>
      <c r="AO121" s="1025"/>
      <c r="AP121" s="1027" t="s">
        <v>130</v>
      </c>
      <c r="AQ121" s="1028"/>
      <c r="AR121" s="1028"/>
      <c r="AS121" s="1028"/>
      <c r="AT121" s="1029"/>
      <c r="AU121" s="1059"/>
      <c r="AV121" s="1060"/>
      <c r="AW121" s="1060"/>
      <c r="AX121" s="1060"/>
      <c r="AY121" s="1061"/>
      <c r="AZ121" s="987" t="s">
        <v>465</v>
      </c>
      <c r="BA121" s="988"/>
      <c r="BB121" s="988"/>
      <c r="BC121" s="988"/>
      <c r="BD121" s="988"/>
      <c r="BE121" s="988"/>
      <c r="BF121" s="988"/>
      <c r="BG121" s="988"/>
      <c r="BH121" s="988"/>
      <c r="BI121" s="988"/>
      <c r="BJ121" s="988"/>
      <c r="BK121" s="988"/>
      <c r="BL121" s="988"/>
      <c r="BM121" s="988"/>
      <c r="BN121" s="988"/>
      <c r="BO121" s="988"/>
      <c r="BP121" s="989"/>
      <c r="BQ121" s="990">
        <v>9895821</v>
      </c>
      <c r="BR121" s="991"/>
      <c r="BS121" s="991"/>
      <c r="BT121" s="991"/>
      <c r="BU121" s="991"/>
      <c r="BV121" s="991">
        <v>10378430</v>
      </c>
      <c r="BW121" s="991"/>
      <c r="BX121" s="991"/>
      <c r="BY121" s="991"/>
      <c r="BZ121" s="991"/>
      <c r="CA121" s="991">
        <v>9636757</v>
      </c>
      <c r="CB121" s="991"/>
      <c r="CC121" s="991"/>
      <c r="CD121" s="991"/>
      <c r="CE121" s="991"/>
      <c r="CF121" s="985">
        <v>34</v>
      </c>
      <c r="CG121" s="986"/>
      <c r="CH121" s="986"/>
      <c r="CI121" s="986"/>
      <c r="CJ121" s="986"/>
      <c r="CK121" s="1074"/>
      <c r="CL121" s="1075"/>
      <c r="CM121" s="1075"/>
      <c r="CN121" s="1075"/>
      <c r="CO121" s="1076"/>
      <c r="CP121" s="1084" t="s">
        <v>466</v>
      </c>
      <c r="CQ121" s="1085"/>
      <c r="CR121" s="1085"/>
      <c r="CS121" s="1085"/>
      <c r="CT121" s="1085"/>
      <c r="CU121" s="1085"/>
      <c r="CV121" s="1085"/>
      <c r="CW121" s="1085"/>
      <c r="CX121" s="1085"/>
      <c r="CY121" s="1085"/>
      <c r="CZ121" s="1085"/>
      <c r="DA121" s="1085"/>
      <c r="DB121" s="1085"/>
      <c r="DC121" s="1085"/>
      <c r="DD121" s="1085"/>
      <c r="DE121" s="1085"/>
      <c r="DF121" s="1086"/>
      <c r="DG121" s="990" t="s">
        <v>130</v>
      </c>
      <c r="DH121" s="991"/>
      <c r="DI121" s="991"/>
      <c r="DJ121" s="991"/>
      <c r="DK121" s="991"/>
      <c r="DL121" s="991" t="s">
        <v>130</v>
      </c>
      <c r="DM121" s="991"/>
      <c r="DN121" s="991"/>
      <c r="DO121" s="991"/>
      <c r="DP121" s="991"/>
      <c r="DQ121" s="991" t="s">
        <v>130</v>
      </c>
      <c r="DR121" s="991"/>
      <c r="DS121" s="991"/>
      <c r="DT121" s="991"/>
      <c r="DU121" s="991"/>
      <c r="DV121" s="992" t="s">
        <v>130</v>
      </c>
      <c r="DW121" s="992"/>
      <c r="DX121" s="992"/>
      <c r="DY121" s="992"/>
      <c r="DZ121" s="993"/>
    </row>
    <row r="122" spans="1:130" s="226" customFormat="1" ht="26.25" customHeight="1" x14ac:dyDescent="0.2">
      <c r="A122" s="1122"/>
      <c r="B122" s="1014"/>
      <c r="C122" s="987" t="s">
        <v>446</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130</v>
      </c>
      <c r="AB122" s="1024"/>
      <c r="AC122" s="1024"/>
      <c r="AD122" s="1024"/>
      <c r="AE122" s="1025"/>
      <c r="AF122" s="1026" t="s">
        <v>130</v>
      </c>
      <c r="AG122" s="1024"/>
      <c r="AH122" s="1024"/>
      <c r="AI122" s="1024"/>
      <c r="AJ122" s="1025"/>
      <c r="AK122" s="1026" t="s">
        <v>130</v>
      </c>
      <c r="AL122" s="1024"/>
      <c r="AM122" s="1024"/>
      <c r="AN122" s="1024"/>
      <c r="AO122" s="1025"/>
      <c r="AP122" s="1027" t="s">
        <v>130</v>
      </c>
      <c r="AQ122" s="1028"/>
      <c r="AR122" s="1028"/>
      <c r="AS122" s="1028"/>
      <c r="AT122" s="1029"/>
      <c r="AU122" s="1059"/>
      <c r="AV122" s="1060"/>
      <c r="AW122" s="1060"/>
      <c r="AX122" s="1060"/>
      <c r="AY122" s="1061"/>
      <c r="AZ122" s="1038" t="s">
        <v>467</v>
      </c>
      <c r="BA122" s="1030"/>
      <c r="BB122" s="1030"/>
      <c r="BC122" s="1030"/>
      <c r="BD122" s="1030"/>
      <c r="BE122" s="1030"/>
      <c r="BF122" s="1030"/>
      <c r="BG122" s="1030"/>
      <c r="BH122" s="1030"/>
      <c r="BI122" s="1030"/>
      <c r="BJ122" s="1030"/>
      <c r="BK122" s="1030"/>
      <c r="BL122" s="1030"/>
      <c r="BM122" s="1030"/>
      <c r="BN122" s="1030"/>
      <c r="BO122" s="1030"/>
      <c r="BP122" s="1031"/>
      <c r="BQ122" s="1064">
        <v>35999725</v>
      </c>
      <c r="BR122" s="1065"/>
      <c r="BS122" s="1065"/>
      <c r="BT122" s="1065"/>
      <c r="BU122" s="1065"/>
      <c r="BV122" s="1065">
        <v>35577474</v>
      </c>
      <c r="BW122" s="1065"/>
      <c r="BX122" s="1065"/>
      <c r="BY122" s="1065"/>
      <c r="BZ122" s="1065"/>
      <c r="CA122" s="1065">
        <v>34978364</v>
      </c>
      <c r="CB122" s="1065"/>
      <c r="CC122" s="1065"/>
      <c r="CD122" s="1065"/>
      <c r="CE122" s="1065"/>
      <c r="CF122" s="1082">
        <v>123.5</v>
      </c>
      <c r="CG122" s="1083"/>
      <c r="CH122" s="1083"/>
      <c r="CI122" s="1083"/>
      <c r="CJ122" s="1083"/>
      <c r="CK122" s="1074"/>
      <c r="CL122" s="1075"/>
      <c r="CM122" s="1075"/>
      <c r="CN122" s="1075"/>
      <c r="CO122" s="1076"/>
      <c r="CP122" s="1084" t="s">
        <v>403</v>
      </c>
      <c r="CQ122" s="1085"/>
      <c r="CR122" s="1085"/>
      <c r="CS122" s="1085"/>
      <c r="CT122" s="1085"/>
      <c r="CU122" s="1085"/>
      <c r="CV122" s="1085"/>
      <c r="CW122" s="1085"/>
      <c r="CX122" s="1085"/>
      <c r="CY122" s="1085"/>
      <c r="CZ122" s="1085"/>
      <c r="DA122" s="1085"/>
      <c r="DB122" s="1085"/>
      <c r="DC122" s="1085"/>
      <c r="DD122" s="1085"/>
      <c r="DE122" s="1085"/>
      <c r="DF122" s="1086"/>
      <c r="DG122" s="990" t="s">
        <v>130</v>
      </c>
      <c r="DH122" s="991"/>
      <c r="DI122" s="991"/>
      <c r="DJ122" s="991"/>
      <c r="DK122" s="991"/>
      <c r="DL122" s="991" t="s">
        <v>130</v>
      </c>
      <c r="DM122" s="991"/>
      <c r="DN122" s="991"/>
      <c r="DO122" s="991"/>
      <c r="DP122" s="991"/>
      <c r="DQ122" s="991" t="s">
        <v>431</v>
      </c>
      <c r="DR122" s="991"/>
      <c r="DS122" s="991"/>
      <c r="DT122" s="991"/>
      <c r="DU122" s="991"/>
      <c r="DV122" s="992" t="s">
        <v>130</v>
      </c>
      <c r="DW122" s="992"/>
      <c r="DX122" s="992"/>
      <c r="DY122" s="992"/>
      <c r="DZ122" s="993"/>
    </row>
    <row r="123" spans="1:130" s="226" customFormat="1" ht="26.25" customHeight="1" x14ac:dyDescent="0.2">
      <c r="A123" s="1122"/>
      <c r="B123" s="1014"/>
      <c r="C123" s="987" t="s">
        <v>452</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v>28500</v>
      </c>
      <c r="AB123" s="1024"/>
      <c r="AC123" s="1024"/>
      <c r="AD123" s="1024"/>
      <c r="AE123" s="1025"/>
      <c r="AF123" s="1026">
        <v>28500</v>
      </c>
      <c r="AG123" s="1024"/>
      <c r="AH123" s="1024"/>
      <c r="AI123" s="1024"/>
      <c r="AJ123" s="1025"/>
      <c r="AK123" s="1026">
        <v>28</v>
      </c>
      <c r="AL123" s="1024"/>
      <c r="AM123" s="1024"/>
      <c r="AN123" s="1024"/>
      <c r="AO123" s="1025"/>
      <c r="AP123" s="1027">
        <v>0</v>
      </c>
      <c r="AQ123" s="1028"/>
      <c r="AR123" s="1028"/>
      <c r="AS123" s="1028"/>
      <c r="AT123" s="1029"/>
      <c r="AU123" s="1062"/>
      <c r="AV123" s="1063"/>
      <c r="AW123" s="1063"/>
      <c r="AX123" s="1063"/>
      <c r="AY123" s="1063"/>
      <c r="AZ123" s="247" t="s">
        <v>188</v>
      </c>
      <c r="BA123" s="247"/>
      <c r="BB123" s="247"/>
      <c r="BC123" s="247"/>
      <c r="BD123" s="247"/>
      <c r="BE123" s="247"/>
      <c r="BF123" s="247"/>
      <c r="BG123" s="247"/>
      <c r="BH123" s="247"/>
      <c r="BI123" s="247"/>
      <c r="BJ123" s="247"/>
      <c r="BK123" s="247"/>
      <c r="BL123" s="247"/>
      <c r="BM123" s="247"/>
      <c r="BN123" s="247"/>
      <c r="BO123" s="1042" t="s">
        <v>468</v>
      </c>
      <c r="BP123" s="1070"/>
      <c r="BQ123" s="1128">
        <v>57236525</v>
      </c>
      <c r="BR123" s="1129"/>
      <c r="BS123" s="1129"/>
      <c r="BT123" s="1129"/>
      <c r="BU123" s="1129"/>
      <c r="BV123" s="1129">
        <v>57822639</v>
      </c>
      <c r="BW123" s="1129"/>
      <c r="BX123" s="1129"/>
      <c r="BY123" s="1129"/>
      <c r="BZ123" s="1129"/>
      <c r="CA123" s="1129">
        <v>57022970</v>
      </c>
      <c r="CB123" s="1129"/>
      <c r="CC123" s="1129"/>
      <c r="CD123" s="1129"/>
      <c r="CE123" s="1129"/>
      <c r="CF123" s="1066"/>
      <c r="CG123" s="1067"/>
      <c r="CH123" s="1067"/>
      <c r="CI123" s="1067"/>
      <c r="CJ123" s="1068"/>
      <c r="CK123" s="1074"/>
      <c r="CL123" s="1075"/>
      <c r="CM123" s="1075"/>
      <c r="CN123" s="1075"/>
      <c r="CO123" s="1076"/>
      <c r="CP123" s="1084" t="s">
        <v>401</v>
      </c>
      <c r="CQ123" s="1085"/>
      <c r="CR123" s="1085"/>
      <c r="CS123" s="1085"/>
      <c r="CT123" s="1085"/>
      <c r="CU123" s="1085"/>
      <c r="CV123" s="1085"/>
      <c r="CW123" s="1085"/>
      <c r="CX123" s="1085"/>
      <c r="CY123" s="1085"/>
      <c r="CZ123" s="1085"/>
      <c r="DA123" s="1085"/>
      <c r="DB123" s="1085"/>
      <c r="DC123" s="1085"/>
      <c r="DD123" s="1085"/>
      <c r="DE123" s="1085"/>
      <c r="DF123" s="1086"/>
      <c r="DG123" s="1023" t="s">
        <v>130</v>
      </c>
      <c r="DH123" s="1024"/>
      <c r="DI123" s="1024"/>
      <c r="DJ123" s="1024"/>
      <c r="DK123" s="1025"/>
      <c r="DL123" s="1026" t="s">
        <v>130</v>
      </c>
      <c r="DM123" s="1024"/>
      <c r="DN123" s="1024"/>
      <c r="DO123" s="1024"/>
      <c r="DP123" s="1025"/>
      <c r="DQ123" s="1026" t="s">
        <v>130</v>
      </c>
      <c r="DR123" s="1024"/>
      <c r="DS123" s="1024"/>
      <c r="DT123" s="1024"/>
      <c r="DU123" s="1025"/>
      <c r="DV123" s="1027" t="s">
        <v>130</v>
      </c>
      <c r="DW123" s="1028"/>
      <c r="DX123" s="1028"/>
      <c r="DY123" s="1028"/>
      <c r="DZ123" s="1029"/>
    </row>
    <row r="124" spans="1:130" s="226" customFormat="1" ht="26.25" customHeight="1" thickBot="1" x14ac:dyDescent="0.25">
      <c r="A124" s="1122"/>
      <c r="B124" s="1014"/>
      <c r="C124" s="987" t="s">
        <v>455</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130</v>
      </c>
      <c r="AB124" s="1024"/>
      <c r="AC124" s="1024"/>
      <c r="AD124" s="1024"/>
      <c r="AE124" s="1025"/>
      <c r="AF124" s="1026" t="s">
        <v>469</v>
      </c>
      <c r="AG124" s="1024"/>
      <c r="AH124" s="1024"/>
      <c r="AI124" s="1024"/>
      <c r="AJ124" s="1025"/>
      <c r="AK124" s="1026" t="s">
        <v>130</v>
      </c>
      <c r="AL124" s="1024"/>
      <c r="AM124" s="1024"/>
      <c r="AN124" s="1024"/>
      <c r="AO124" s="1025"/>
      <c r="AP124" s="1027" t="s">
        <v>130</v>
      </c>
      <c r="AQ124" s="1028"/>
      <c r="AR124" s="1028"/>
      <c r="AS124" s="1028"/>
      <c r="AT124" s="1029"/>
      <c r="AU124" s="1124" t="s">
        <v>470</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v>0.2</v>
      </c>
      <c r="BR124" s="1092"/>
      <c r="BS124" s="1092"/>
      <c r="BT124" s="1092"/>
      <c r="BU124" s="1092"/>
      <c r="BV124" s="1092" t="s">
        <v>130</v>
      </c>
      <c r="BW124" s="1092"/>
      <c r="BX124" s="1092"/>
      <c r="BY124" s="1092"/>
      <c r="BZ124" s="1092"/>
      <c r="CA124" s="1092" t="s">
        <v>130</v>
      </c>
      <c r="CB124" s="1092"/>
      <c r="CC124" s="1092"/>
      <c r="CD124" s="1092"/>
      <c r="CE124" s="1092"/>
      <c r="CF124" s="1093"/>
      <c r="CG124" s="1094"/>
      <c r="CH124" s="1094"/>
      <c r="CI124" s="1094"/>
      <c r="CJ124" s="1095"/>
      <c r="CK124" s="1077"/>
      <c r="CL124" s="1077"/>
      <c r="CM124" s="1077"/>
      <c r="CN124" s="1077"/>
      <c r="CO124" s="1078"/>
      <c r="CP124" s="1084" t="s">
        <v>471</v>
      </c>
      <c r="CQ124" s="1085"/>
      <c r="CR124" s="1085"/>
      <c r="CS124" s="1085"/>
      <c r="CT124" s="1085"/>
      <c r="CU124" s="1085"/>
      <c r="CV124" s="1085"/>
      <c r="CW124" s="1085"/>
      <c r="CX124" s="1085"/>
      <c r="CY124" s="1085"/>
      <c r="CZ124" s="1085"/>
      <c r="DA124" s="1085"/>
      <c r="DB124" s="1085"/>
      <c r="DC124" s="1085"/>
      <c r="DD124" s="1085"/>
      <c r="DE124" s="1085"/>
      <c r="DF124" s="1086"/>
      <c r="DG124" s="1069">
        <v>7776520</v>
      </c>
      <c r="DH124" s="1051"/>
      <c r="DI124" s="1051"/>
      <c r="DJ124" s="1051"/>
      <c r="DK124" s="1052"/>
      <c r="DL124" s="1050" t="s">
        <v>130</v>
      </c>
      <c r="DM124" s="1051"/>
      <c r="DN124" s="1051"/>
      <c r="DO124" s="1051"/>
      <c r="DP124" s="1052"/>
      <c r="DQ124" s="1050" t="s">
        <v>130</v>
      </c>
      <c r="DR124" s="1051"/>
      <c r="DS124" s="1051"/>
      <c r="DT124" s="1051"/>
      <c r="DU124" s="1052"/>
      <c r="DV124" s="1053" t="s">
        <v>130</v>
      </c>
      <c r="DW124" s="1054"/>
      <c r="DX124" s="1054"/>
      <c r="DY124" s="1054"/>
      <c r="DZ124" s="1055"/>
    </row>
    <row r="125" spans="1:130" s="226" customFormat="1" ht="26.25" customHeight="1" x14ac:dyDescent="0.2">
      <c r="A125" s="1122"/>
      <c r="B125" s="1014"/>
      <c r="C125" s="987" t="s">
        <v>457</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130</v>
      </c>
      <c r="AB125" s="1024"/>
      <c r="AC125" s="1024"/>
      <c r="AD125" s="1024"/>
      <c r="AE125" s="1025"/>
      <c r="AF125" s="1026" t="s">
        <v>130</v>
      </c>
      <c r="AG125" s="1024"/>
      <c r="AH125" s="1024"/>
      <c r="AI125" s="1024"/>
      <c r="AJ125" s="1025"/>
      <c r="AK125" s="1026" t="s">
        <v>130</v>
      </c>
      <c r="AL125" s="1024"/>
      <c r="AM125" s="1024"/>
      <c r="AN125" s="1024"/>
      <c r="AO125" s="1025"/>
      <c r="AP125" s="1027" t="s">
        <v>130</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472</v>
      </c>
      <c r="CL125" s="1072"/>
      <c r="CM125" s="1072"/>
      <c r="CN125" s="1072"/>
      <c r="CO125" s="1073"/>
      <c r="CP125" s="994" t="s">
        <v>473</v>
      </c>
      <c r="CQ125" s="962"/>
      <c r="CR125" s="962"/>
      <c r="CS125" s="962"/>
      <c r="CT125" s="962"/>
      <c r="CU125" s="962"/>
      <c r="CV125" s="962"/>
      <c r="CW125" s="962"/>
      <c r="CX125" s="962"/>
      <c r="CY125" s="962"/>
      <c r="CZ125" s="962"/>
      <c r="DA125" s="962"/>
      <c r="DB125" s="962"/>
      <c r="DC125" s="962"/>
      <c r="DD125" s="962"/>
      <c r="DE125" s="962"/>
      <c r="DF125" s="963"/>
      <c r="DG125" s="995" t="s">
        <v>431</v>
      </c>
      <c r="DH125" s="996"/>
      <c r="DI125" s="996"/>
      <c r="DJ125" s="996"/>
      <c r="DK125" s="996"/>
      <c r="DL125" s="996" t="s">
        <v>130</v>
      </c>
      <c r="DM125" s="996"/>
      <c r="DN125" s="996"/>
      <c r="DO125" s="996"/>
      <c r="DP125" s="996"/>
      <c r="DQ125" s="996" t="s">
        <v>130</v>
      </c>
      <c r="DR125" s="996"/>
      <c r="DS125" s="996"/>
      <c r="DT125" s="996"/>
      <c r="DU125" s="996"/>
      <c r="DV125" s="997" t="s">
        <v>130</v>
      </c>
      <c r="DW125" s="997"/>
      <c r="DX125" s="997"/>
      <c r="DY125" s="997"/>
      <c r="DZ125" s="998"/>
    </row>
    <row r="126" spans="1:130" s="226" customFormat="1" ht="26.25" customHeight="1" thickBot="1" x14ac:dyDescent="0.25">
      <c r="A126" s="1122"/>
      <c r="B126" s="1014"/>
      <c r="C126" s="987" t="s">
        <v>459</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469</v>
      </c>
      <c r="AB126" s="1024"/>
      <c r="AC126" s="1024"/>
      <c r="AD126" s="1024"/>
      <c r="AE126" s="1025"/>
      <c r="AF126" s="1026" t="s">
        <v>130</v>
      </c>
      <c r="AG126" s="1024"/>
      <c r="AH126" s="1024"/>
      <c r="AI126" s="1024"/>
      <c r="AJ126" s="1025"/>
      <c r="AK126" s="1026">
        <v>399119</v>
      </c>
      <c r="AL126" s="1024"/>
      <c r="AM126" s="1024"/>
      <c r="AN126" s="1024"/>
      <c r="AO126" s="1025"/>
      <c r="AP126" s="1027">
        <v>1.4</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474</v>
      </c>
      <c r="CQ126" s="988"/>
      <c r="CR126" s="988"/>
      <c r="CS126" s="988"/>
      <c r="CT126" s="988"/>
      <c r="CU126" s="988"/>
      <c r="CV126" s="988"/>
      <c r="CW126" s="988"/>
      <c r="CX126" s="988"/>
      <c r="CY126" s="988"/>
      <c r="CZ126" s="988"/>
      <c r="DA126" s="988"/>
      <c r="DB126" s="988"/>
      <c r="DC126" s="988"/>
      <c r="DD126" s="988"/>
      <c r="DE126" s="988"/>
      <c r="DF126" s="989"/>
      <c r="DG126" s="990" t="s">
        <v>130</v>
      </c>
      <c r="DH126" s="991"/>
      <c r="DI126" s="991"/>
      <c r="DJ126" s="991"/>
      <c r="DK126" s="991"/>
      <c r="DL126" s="991" t="s">
        <v>469</v>
      </c>
      <c r="DM126" s="991"/>
      <c r="DN126" s="991"/>
      <c r="DO126" s="991"/>
      <c r="DP126" s="991"/>
      <c r="DQ126" s="991" t="s">
        <v>130</v>
      </c>
      <c r="DR126" s="991"/>
      <c r="DS126" s="991"/>
      <c r="DT126" s="991"/>
      <c r="DU126" s="991"/>
      <c r="DV126" s="992" t="s">
        <v>130</v>
      </c>
      <c r="DW126" s="992"/>
      <c r="DX126" s="992"/>
      <c r="DY126" s="992"/>
      <c r="DZ126" s="993"/>
    </row>
    <row r="127" spans="1:130" s="226" customFormat="1" ht="26.25" customHeight="1" x14ac:dyDescent="0.2">
      <c r="A127" s="1123"/>
      <c r="B127" s="1016"/>
      <c r="C127" s="1038" t="s">
        <v>475</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130</v>
      </c>
      <c r="AB127" s="1024"/>
      <c r="AC127" s="1024"/>
      <c r="AD127" s="1024"/>
      <c r="AE127" s="1025"/>
      <c r="AF127" s="1026" t="s">
        <v>130</v>
      </c>
      <c r="AG127" s="1024"/>
      <c r="AH127" s="1024"/>
      <c r="AI127" s="1024"/>
      <c r="AJ127" s="1025"/>
      <c r="AK127" s="1026" t="s">
        <v>130</v>
      </c>
      <c r="AL127" s="1024"/>
      <c r="AM127" s="1024"/>
      <c r="AN127" s="1024"/>
      <c r="AO127" s="1025"/>
      <c r="AP127" s="1027" t="s">
        <v>130</v>
      </c>
      <c r="AQ127" s="1028"/>
      <c r="AR127" s="1028"/>
      <c r="AS127" s="1028"/>
      <c r="AT127" s="1029"/>
      <c r="AU127" s="228"/>
      <c r="AV127" s="228"/>
      <c r="AW127" s="228"/>
      <c r="AX127" s="1096" t="s">
        <v>476</v>
      </c>
      <c r="AY127" s="1097"/>
      <c r="AZ127" s="1097"/>
      <c r="BA127" s="1097"/>
      <c r="BB127" s="1097"/>
      <c r="BC127" s="1097"/>
      <c r="BD127" s="1097"/>
      <c r="BE127" s="1098"/>
      <c r="BF127" s="1099" t="s">
        <v>477</v>
      </c>
      <c r="BG127" s="1097"/>
      <c r="BH127" s="1097"/>
      <c r="BI127" s="1097"/>
      <c r="BJ127" s="1097"/>
      <c r="BK127" s="1097"/>
      <c r="BL127" s="1098"/>
      <c r="BM127" s="1099" t="s">
        <v>478</v>
      </c>
      <c r="BN127" s="1097"/>
      <c r="BO127" s="1097"/>
      <c r="BP127" s="1097"/>
      <c r="BQ127" s="1097"/>
      <c r="BR127" s="1097"/>
      <c r="BS127" s="1098"/>
      <c r="BT127" s="1099" t="s">
        <v>479</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480</v>
      </c>
      <c r="CQ127" s="988"/>
      <c r="CR127" s="988"/>
      <c r="CS127" s="988"/>
      <c r="CT127" s="988"/>
      <c r="CU127" s="988"/>
      <c r="CV127" s="988"/>
      <c r="CW127" s="988"/>
      <c r="CX127" s="988"/>
      <c r="CY127" s="988"/>
      <c r="CZ127" s="988"/>
      <c r="DA127" s="988"/>
      <c r="DB127" s="988"/>
      <c r="DC127" s="988"/>
      <c r="DD127" s="988"/>
      <c r="DE127" s="988"/>
      <c r="DF127" s="989"/>
      <c r="DG127" s="990" t="s">
        <v>431</v>
      </c>
      <c r="DH127" s="991"/>
      <c r="DI127" s="991"/>
      <c r="DJ127" s="991"/>
      <c r="DK127" s="991"/>
      <c r="DL127" s="991" t="s">
        <v>130</v>
      </c>
      <c r="DM127" s="991"/>
      <c r="DN127" s="991"/>
      <c r="DO127" s="991"/>
      <c r="DP127" s="991"/>
      <c r="DQ127" s="991" t="s">
        <v>130</v>
      </c>
      <c r="DR127" s="991"/>
      <c r="DS127" s="991"/>
      <c r="DT127" s="991"/>
      <c r="DU127" s="991"/>
      <c r="DV127" s="992" t="s">
        <v>130</v>
      </c>
      <c r="DW127" s="992"/>
      <c r="DX127" s="992"/>
      <c r="DY127" s="992"/>
      <c r="DZ127" s="993"/>
    </row>
    <row r="128" spans="1:130" s="226" customFormat="1" ht="26.25" customHeight="1" thickBot="1" x14ac:dyDescent="0.25">
      <c r="A128" s="1106" t="s">
        <v>481</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482</v>
      </c>
      <c r="X128" s="1108"/>
      <c r="Y128" s="1108"/>
      <c r="Z128" s="1109"/>
      <c r="AA128" s="1110">
        <v>1628487</v>
      </c>
      <c r="AB128" s="1111"/>
      <c r="AC128" s="1111"/>
      <c r="AD128" s="1111"/>
      <c r="AE128" s="1112"/>
      <c r="AF128" s="1113">
        <v>1516989</v>
      </c>
      <c r="AG128" s="1111"/>
      <c r="AH128" s="1111"/>
      <c r="AI128" s="1111"/>
      <c r="AJ128" s="1112"/>
      <c r="AK128" s="1113">
        <v>1486789</v>
      </c>
      <c r="AL128" s="1111"/>
      <c r="AM128" s="1111"/>
      <c r="AN128" s="1111"/>
      <c r="AO128" s="1112"/>
      <c r="AP128" s="1114"/>
      <c r="AQ128" s="1115"/>
      <c r="AR128" s="1115"/>
      <c r="AS128" s="1115"/>
      <c r="AT128" s="1116"/>
      <c r="AU128" s="228"/>
      <c r="AV128" s="228"/>
      <c r="AW128" s="228"/>
      <c r="AX128" s="961" t="s">
        <v>483</v>
      </c>
      <c r="AY128" s="962"/>
      <c r="AZ128" s="962"/>
      <c r="BA128" s="962"/>
      <c r="BB128" s="962"/>
      <c r="BC128" s="962"/>
      <c r="BD128" s="962"/>
      <c r="BE128" s="963"/>
      <c r="BF128" s="1117" t="s">
        <v>130</v>
      </c>
      <c r="BG128" s="1118"/>
      <c r="BH128" s="1118"/>
      <c r="BI128" s="1118"/>
      <c r="BJ128" s="1118"/>
      <c r="BK128" s="1118"/>
      <c r="BL128" s="1119"/>
      <c r="BM128" s="1117">
        <v>11.73</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484</v>
      </c>
      <c r="CQ128" s="791"/>
      <c r="CR128" s="791"/>
      <c r="CS128" s="791"/>
      <c r="CT128" s="791"/>
      <c r="CU128" s="791"/>
      <c r="CV128" s="791"/>
      <c r="CW128" s="791"/>
      <c r="CX128" s="791"/>
      <c r="CY128" s="791"/>
      <c r="CZ128" s="791"/>
      <c r="DA128" s="791"/>
      <c r="DB128" s="791"/>
      <c r="DC128" s="791"/>
      <c r="DD128" s="791"/>
      <c r="DE128" s="791"/>
      <c r="DF128" s="1101"/>
      <c r="DG128" s="1102" t="s">
        <v>130</v>
      </c>
      <c r="DH128" s="1103"/>
      <c r="DI128" s="1103"/>
      <c r="DJ128" s="1103"/>
      <c r="DK128" s="1103"/>
      <c r="DL128" s="1103" t="s">
        <v>431</v>
      </c>
      <c r="DM128" s="1103"/>
      <c r="DN128" s="1103"/>
      <c r="DO128" s="1103"/>
      <c r="DP128" s="1103"/>
      <c r="DQ128" s="1103" t="s">
        <v>130</v>
      </c>
      <c r="DR128" s="1103"/>
      <c r="DS128" s="1103"/>
      <c r="DT128" s="1103"/>
      <c r="DU128" s="1103"/>
      <c r="DV128" s="1104" t="s">
        <v>130</v>
      </c>
      <c r="DW128" s="1104"/>
      <c r="DX128" s="1104"/>
      <c r="DY128" s="1104"/>
      <c r="DZ128" s="1105"/>
    </row>
    <row r="129" spans="1:131" s="226" customFormat="1" ht="26.25" customHeight="1" x14ac:dyDescent="0.2">
      <c r="A129" s="999" t="s">
        <v>108</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485</v>
      </c>
      <c r="X129" s="1136"/>
      <c r="Y129" s="1136"/>
      <c r="Z129" s="1137"/>
      <c r="AA129" s="1023">
        <v>28964861</v>
      </c>
      <c r="AB129" s="1024"/>
      <c r="AC129" s="1024"/>
      <c r="AD129" s="1024"/>
      <c r="AE129" s="1025"/>
      <c r="AF129" s="1026">
        <v>29864604</v>
      </c>
      <c r="AG129" s="1024"/>
      <c r="AH129" s="1024"/>
      <c r="AI129" s="1024"/>
      <c r="AJ129" s="1025"/>
      <c r="AK129" s="1026">
        <v>31643530</v>
      </c>
      <c r="AL129" s="1024"/>
      <c r="AM129" s="1024"/>
      <c r="AN129" s="1024"/>
      <c r="AO129" s="1025"/>
      <c r="AP129" s="1138"/>
      <c r="AQ129" s="1139"/>
      <c r="AR129" s="1139"/>
      <c r="AS129" s="1139"/>
      <c r="AT129" s="1140"/>
      <c r="AU129" s="229"/>
      <c r="AV129" s="229"/>
      <c r="AW129" s="229"/>
      <c r="AX129" s="1130" t="s">
        <v>486</v>
      </c>
      <c r="AY129" s="988"/>
      <c r="AZ129" s="988"/>
      <c r="BA129" s="988"/>
      <c r="BB129" s="988"/>
      <c r="BC129" s="988"/>
      <c r="BD129" s="988"/>
      <c r="BE129" s="989"/>
      <c r="BF129" s="1131" t="s">
        <v>130</v>
      </c>
      <c r="BG129" s="1132"/>
      <c r="BH129" s="1132"/>
      <c r="BI129" s="1132"/>
      <c r="BJ129" s="1132"/>
      <c r="BK129" s="1132"/>
      <c r="BL129" s="1133"/>
      <c r="BM129" s="1131">
        <v>16.73</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9" t="s">
        <v>487</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488</v>
      </c>
      <c r="X130" s="1136"/>
      <c r="Y130" s="1136"/>
      <c r="Z130" s="1137"/>
      <c r="AA130" s="1023">
        <v>3174876</v>
      </c>
      <c r="AB130" s="1024"/>
      <c r="AC130" s="1024"/>
      <c r="AD130" s="1024"/>
      <c r="AE130" s="1025"/>
      <c r="AF130" s="1026">
        <v>3256217</v>
      </c>
      <c r="AG130" s="1024"/>
      <c r="AH130" s="1024"/>
      <c r="AI130" s="1024"/>
      <c r="AJ130" s="1025"/>
      <c r="AK130" s="1026">
        <v>3312107</v>
      </c>
      <c r="AL130" s="1024"/>
      <c r="AM130" s="1024"/>
      <c r="AN130" s="1024"/>
      <c r="AO130" s="1025"/>
      <c r="AP130" s="1138"/>
      <c r="AQ130" s="1139"/>
      <c r="AR130" s="1139"/>
      <c r="AS130" s="1139"/>
      <c r="AT130" s="1140"/>
      <c r="AU130" s="229"/>
      <c r="AV130" s="229"/>
      <c r="AW130" s="229"/>
      <c r="AX130" s="1130" t="s">
        <v>489</v>
      </c>
      <c r="AY130" s="988"/>
      <c r="AZ130" s="988"/>
      <c r="BA130" s="988"/>
      <c r="BB130" s="988"/>
      <c r="BC130" s="988"/>
      <c r="BD130" s="988"/>
      <c r="BE130" s="989"/>
      <c r="BF130" s="1166">
        <v>2.4</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490</v>
      </c>
      <c r="X131" s="1173"/>
      <c r="Y131" s="1173"/>
      <c r="Z131" s="1174"/>
      <c r="AA131" s="1069">
        <v>25789985</v>
      </c>
      <c r="AB131" s="1051"/>
      <c r="AC131" s="1051"/>
      <c r="AD131" s="1051"/>
      <c r="AE131" s="1052"/>
      <c r="AF131" s="1050">
        <v>26608387</v>
      </c>
      <c r="AG131" s="1051"/>
      <c r="AH131" s="1051"/>
      <c r="AI131" s="1051"/>
      <c r="AJ131" s="1052"/>
      <c r="AK131" s="1050">
        <v>28331423</v>
      </c>
      <c r="AL131" s="1051"/>
      <c r="AM131" s="1051"/>
      <c r="AN131" s="1051"/>
      <c r="AO131" s="1052"/>
      <c r="AP131" s="1175"/>
      <c r="AQ131" s="1176"/>
      <c r="AR131" s="1176"/>
      <c r="AS131" s="1176"/>
      <c r="AT131" s="1177"/>
      <c r="AU131" s="229"/>
      <c r="AV131" s="229"/>
      <c r="AW131" s="229"/>
      <c r="AX131" s="1148" t="s">
        <v>491</v>
      </c>
      <c r="AY131" s="791"/>
      <c r="AZ131" s="791"/>
      <c r="BA131" s="791"/>
      <c r="BB131" s="791"/>
      <c r="BC131" s="791"/>
      <c r="BD131" s="791"/>
      <c r="BE131" s="1101"/>
      <c r="BF131" s="1149" t="s">
        <v>469</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5" t="s">
        <v>492</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493</v>
      </c>
      <c r="W132" s="1159"/>
      <c r="X132" s="1159"/>
      <c r="Y132" s="1159"/>
      <c r="Z132" s="1160"/>
      <c r="AA132" s="1161">
        <v>2.0328782670000001</v>
      </c>
      <c r="AB132" s="1162"/>
      <c r="AC132" s="1162"/>
      <c r="AD132" s="1162"/>
      <c r="AE132" s="1163"/>
      <c r="AF132" s="1164">
        <v>2.0057284950000001</v>
      </c>
      <c r="AG132" s="1162"/>
      <c r="AH132" s="1162"/>
      <c r="AI132" s="1162"/>
      <c r="AJ132" s="1163"/>
      <c r="AK132" s="1164">
        <v>3.2120997240000002</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494</v>
      </c>
      <c r="W133" s="1142"/>
      <c r="X133" s="1142"/>
      <c r="Y133" s="1142"/>
      <c r="Z133" s="1143"/>
      <c r="AA133" s="1144">
        <v>2.7</v>
      </c>
      <c r="AB133" s="1145"/>
      <c r="AC133" s="1145"/>
      <c r="AD133" s="1145"/>
      <c r="AE133" s="1146"/>
      <c r="AF133" s="1144">
        <v>2.2999999999999998</v>
      </c>
      <c r="AG133" s="1145"/>
      <c r="AH133" s="1145"/>
      <c r="AI133" s="1145"/>
      <c r="AJ133" s="1146"/>
      <c r="AK133" s="1144">
        <v>2.4</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EoM3zOHpe+IM0OZeafNDH62f85GJGLyUEUDSTAf7/5n+7NCGcRC616gBAFbULz1XGt5cMOm8XIpkI/3ViHplmA==" saltValue="TQ0lF3KmQ/A8rL8iCo+0V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495</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hOYE2zdyNYNx3ihrKRpE1ifuhal/8plnIgsGi2pMsnYsz5HjgbcLS0rp86PdNhGFLh6Zc1LkEuEOKtdcaie1A==" saltValue="2gDzcC/jV4sl7LYm8kmcC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496</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497</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498</v>
      </c>
      <c r="AP7" s="268"/>
      <c r="AQ7" s="269" t="s">
        <v>499</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500</v>
      </c>
      <c r="AQ8" s="275" t="s">
        <v>501</v>
      </c>
      <c r="AR8" s="276" t="s">
        <v>502</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503</v>
      </c>
      <c r="AL9" s="1182"/>
      <c r="AM9" s="1182"/>
      <c r="AN9" s="1183"/>
      <c r="AO9" s="277">
        <v>8471389</v>
      </c>
      <c r="AP9" s="277">
        <v>55845</v>
      </c>
      <c r="AQ9" s="278">
        <v>61144</v>
      </c>
      <c r="AR9" s="279">
        <v>-8.6999999999999993</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504</v>
      </c>
      <c r="AL10" s="1182"/>
      <c r="AM10" s="1182"/>
      <c r="AN10" s="1183"/>
      <c r="AO10" s="280">
        <v>27880</v>
      </c>
      <c r="AP10" s="280">
        <v>184</v>
      </c>
      <c r="AQ10" s="281">
        <v>1318</v>
      </c>
      <c r="AR10" s="282">
        <v>-86</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505</v>
      </c>
      <c r="AL11" s="1182"/>
      <c r="AM11" s="1182"/>
      <c r="AN11" s="1183"/>
      <c r="AO11" s="280">
        <v>184160</v>
      </c>
      <c r="AP11" s="280">
        <v>1214</v>
      </c>
      <c r="AQ11" s="281">
        <v>986</v>
      </c>
      <c r="AR11" s="282">
        <v>23.1</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506</v>
      </c>
      <c r="AL12" s="1182"/>
      <c r="AM12" s="1182"/>
      <c r="AN12" s="1183"/>
      <c r="AO12" s="280" t="s">
        <v>507</v>
      </c>
      <c r="AP12" s="280" t="s">
        <v>507</v>
      </c>
      <c r="AQ12" s="281">
        <v>36</v>
      </c>
      <c r="AR12" s="282" t="s">
        <v>507</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508</v>
      </c>
      <c r="AL13" s="1182"/>
      <c r="AM13" s="1182"/>
      <c r="AN13" s="1183"/>
      <c r="AO13" s="280">
        <v>382842</v>
      </c>
      <c r="AP13" s="280">
        <v>2524</v>
      </c>
      <c r="AQ13" s="281">
        <v>2152</v>
      </c>
      <c r="AR13" s="282">
        <v>17.3</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509</v>
      </c>
      <c r="AL14" s="1182"/>
      <c r="AM14" s="1182"/>
      <c r="AN14" s="1183"/>
      <c r="AO14" s="280">
        <v>89845</v>
      </c>
      <c r="AP14" s="280">
        <v>592</v>
      </c>
      <c r="AQ14" s="281">
        <v>1296</v>
      </c>
      <c r="AR14" s="282">
        <v>-54.3</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510</v>
      </c>
      <c r="AL15" s="1185"/>
      <c r="AM15" s="1185"/>
      <c r="AN15" s="1186"/>
      <c r="AO15" s="280">
        <v>-371692</v>
      </c>
      <c r="AP15" s="280">
        <v>-2450</v>
      </c>
      <c r="AQ15" s="281">
        <v>-3683</v>
      </c>
      <c r="AR15" s="282">
        <v>-33.5</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188</v>
      </c>
      <c r="AL16" s="1185"/>
      <c r="AM16" s="1185"/>
      <c r="AN16" s="1186"/>
      <c r="AO16" s="280">
        <v>8784424</v>
      </c>
      <c r="AP16" s="280">
        <v>57908</v>
      </c>
      <c r="AQ16" s="281">
        <v>63248</v>
      </c>
      <c r="AR16" s="282">
        <v>-8.4</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511</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512</v>
      </c>
      <c r="AP20" s="289" t="s">
        <v>513</v>
      </c>
      <c r="AQ20" s="290" t="s">
        <v>514</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515</v>
      </c>
      <c r="AL21" s="1188"/>
      <c r="AM21" s="1188"/>
      <c r="AN21" s="1189"/>
      <c r="AO21" s="293">
        <v>4.92</v>
      </c>
      <c r="AP21" s="294">
        <v>6.03</v>
      </c>
      <c r="AQ21" s="295">
        <v>-1.1100000000000001</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516</v>
      </c>
      <c r="AL22" s="1188"/>
      <c r="AM22" s="1188"/>
      <c r="AN22" s="1189"/>
      <c r="AO22" s="298">
        <v>100.4</v>
      </c>
      <c r="AP22" s="299">
        <v>99.9</v>
      </c>
      <c r="AQ22" s="300">
        <v>0.5</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8" t="s">
        <v>517</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ht="13.2" x14ac:dyDescent="0.2">
      <c r="A27" s="305"/>
      <c r="AO27" s="258"/>
      <c r="AP27" s="258"/>
      <c r="AQ27" s="258"/>
      <c r="AR27" s="258"/>
      <c r="AS27" s="258"/>
      <c r="AT27" s="258"/>
    </row>
    <row r="28" spans="1:46" ht="16.2" x14ac:dyDescent="0.2">
      <c r="A28" s="259" t="s">
        <v>518</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519</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498</v>
      </c>
      <c r="AP30" s="268"/>
      <c r="AQ30" s="269" t="s">
        <v>499</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500</v>
      </c>
      <c r="AQ31" s="275" t="s">
        <v>501</v>
      </c>
      <c r="AR31" s="276" t="s">
        <v>502</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520</v>
      </c>
      <c r="AL32" s="1196"/>
      <c r="AM32" s="1196"/>
      <c r="AN32" s="1197"/>
      <c r="AO32" s="308">
        <v>3988080</v>
      </c>
      <c r="AP32" s="308">
        <v>26290</v>
      </c>
      <c r="AQ32" s="309">
        <v>26067</v>
      </c>
      <c r="AR32" s="310">
        <v>0.9</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521</v>
      </c>
      <c r="AL33" s="1196"/>
      <c r="AM33" s="1196"/>
      <c r="AN33" s="1197"/>
      <c r="AO33" s="308" t="s">
        <v>507</v>
      </c>
      <c r="AP33" s="308" t="s">
        <v>507</v>
      </c>
      <c r="AQ33" s="309">
        <v>0</v>
      </c>
      <c r="AR33" s="310" t="s">
        <v>507</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522</v>
      </c>
      <c r="AL34" s="1196"/>
      <c r="AM34" s="1196"/>
      <c r="AN34" s="1197"/>
      <c r="AO34" s="308" t="s">
        <v>507</v>
      </c>
      <c r="AP34" s="308" t="s">
        <v>507</v>
      </c>
      <c r="AQ34" s="309">
        <v>31</v>
      </c>
      <c r="AR34" s="310" t="s">
        <v>507</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523</v>
      </c>
      <c r="AL35" s="1196"/>
      <c r="AM35" s="1196"/>
      <c r="AN35" s="1197"/>
      <c r="AO35" s="308">
        <v>1300069</v>
      </c>
      <c r="AP35" s="308">
        <v>8570</v>
      </c>
      <c r="AQ35" s="309">
        <v>5447</v>
      </c>
      <c r="AR35" s="310">
        <v>57.3</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524</v>
      </c>
      <c r="AL36" s="1196"/>
      <c r="AM36" s="1196"/>
      <c r="AN36" s="1197"/>
      <c r="AO36" s="308">
        <v>21408</v>
      </c>
      <c r="AP36" s="308">
        <v>141</v>
      </c>
      <c r="AQ36" s="309">
        <v>447</v>
      </c>
      <c r="AR36" s="310">
        <v>-68.5</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525</v>
      </c>
      <c r="AL37" s="1196"/>
      <c r="AM37" s="1196"/>
      <c r="AN37" s="1197"/>
      <c r="AO37" s="308">
        <v>399147</v>
      </c>
      <c r="AP37" s="308">
        <v>2631</v>
      </c>
      <c r="AQ37" s="309">
        <v>1408</v>
      </c>
      <c r="AR37" s="310">
        <v>86.9</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526</v>
      </c>
      <c r="AL38" s="1199"/>
      <c r="AM38" s="1199"/>
      <c r="AN38" s="1200"/>
      <c r="AO38" s="311">
        <v>226</v>
      </c>
      <c r="AP38" s="311">
        <v>1</v>
      </c>
      <c r="AQ38" s="312">
        <v>0</v>
      </c>
      <c r="AR38" s="300">
        <v>0</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527</v>
      </c>
      <c r="AL39" s="1199"/>
      <c r="AM39" s="1199"/>
      <c r="AN39" s="1200"/>
      <c r="AO39" s="308">
        <v>-1486789</v>
      </c>
      <c r="AP39" s="308">
        <v>-9801</v>
      </c>
      <c r="AQ39" s="309">
        <v>-7310</v>
      </c>
      <c r="AR39" s="310">
        <v>34.1</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528</v>
      </c>
      <c r="AL40" s="1196"/>
      <c r="AM40" s="1196"/>
      <c r="AN40" s="1197"/>
      <c r="AO40" s="308">
        <v>-3312107</v>
      </c>
      <c r="AP40" s="308">
        <v>-21834</v>
      </c>
      <c r="AQ40" s="309">
        <v>-19218</v>
      </c>
      <c r="AR40" s="310">
        <v>13.6</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297</v>
      </c>
      <c r="AL41" s="1202"/>
      <c r="AM41" s="1202"/>
      <c r="AN41" s="1203"/>
      <c r="AO41" s="308">
        <v>910034</v>
      </c>
      <c r="AP41" s="308">
        <v>5999</v>
      </c>
      <c r="AQ41" s="309">
        <v>6873</v>
      </c>
      <c r="AR41" s="310">
        <v>-12.7</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529</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530</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531</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498</v>
      </c>
      <c r="AN49" s="1192" t="s">
        <v>532</v>
      </c>
      <c r="AO49" s="1193"/>
      <c r="AP49" s="1193"/>
      <c r="AQ49" s="1193"/>
      <c r="AR49" s="1194"/>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533</v>
      </c>
      <c r="AO50" s="325" t="s">
        <v>534</v>
      </c>
      <c r="AP50" s="326" t="s">
        <v>535</v>
      </c>
      <c r="AQ50" s="327" t="s">
        <v>536</v>
      </c>
      <c r="AR50" s="328" t="s">
        <v>537</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538</v>
      </c>
      <c r="AL51" s="321"/>
      <c r="AM51" s="329">
        <v>3524873</v>
      </c>
      <c r="AN51" s="330">
        <v>23341</v>
      </c>
      <c r="AO51" s="331">
        <v>-18.399999999999999</v>
      </c>
      <c r="AP51" s="332">
        <v>42651</v>
      </c>
      <c r="AQ51" s="333">
        <v>4.3</v>
      </c>
      <c r="AR51" s="334">
        <v>-22.7</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539</v>
      </c>
      <c r="AM52" s="337">
        <v>2002408</v>
      </c>
      <c r="AN52" s="338">
        <v>13259</v>
      </c>
      <c r="AO52" s="339">
        <v>-32.700000000000003</v>
      </c>
      <c r="AP52" s="340">
        <v>22675</v>
      </c>
      <c r="AQ52" s="341">
        <v>-5.9</v>
      </c>
      <c r="AR52" s="342">
        <v>-26.8</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540</v>
      </c>
      <c r="AL53" s="321"/>
      <c r="AM53" s="329">
        <v>4785871</v>
      </c>
      <c r="AN53" s="330">
        <v>31739</v>
      </c>
      <c r="AO53" s="331">
        <v>36</v>
      </c>
      <c r="AP53" s="332">
        <v>43226</v>
      </c>
      <c r="AQ53" s="333">
        <v>1.3</v>
      </c>
      <c r="AR53" s="334">
        <v>34.700000000000003</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539</v>
      </c>
      <c r="AM54" s="337">
        <v>3266518</v>
      </c>
      <c r="AN54" s="338">
        <v>21663</v>
      </c>
      <c r="AO54" s="339">
        <v>63.4</v>
      </c>
      <c r="AP54" s="340">
        <v>22622</v>
      </c>
      <c r="AQ54" s="341">
        <v>-0.2</v>
      </c>
      <c r="AR54" s="342">
        <v>63.6</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541</v>
      </c>
      <c r="AL55" s="321"/>
      <c r="AM55" s="329">
        <v>3590693</v>
      </c>
      <c r="AN55" s="330">
        <v>23739</v>
      </c>
      <c r="AO55" s="331">
        <v>-25.2</v>
      </c>
      <c r="AP55" s="332">
        <v>42836</v>
      </c>
      <c r="AQ55" s="333">
        <v>-0.9</v>
      </c>
      <c r="AR55" s="334">
        <v>-24.3</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539</v>
      </c>
      <c r="AM56" s="337">
        <v>1956347</v>
      </c>
      <c r="AN56" s="338">
        <v>12934</v>
      </c>
      <c r="AO56" s="339">
        <v>-40.299999999999997</v>
      </c>
      <c r="AP56" s="340">
        <v>22936</v>
      </c>
      <c r="AQ56" s="341">
        <v>1.4</v>
      </c>
      <c r="AR56" s="342">
        <v>-41.7</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542</v>
      </c>
      <c r="AL57" s="321"/>
      <c r="AM57" s="329">
        <v>5032220</v>
      </c>
      <c r="AN57" s="330">
        <v>33200</v>
      </c>
      <c r="AO57" s="331">
        <v>39.9</v>
      </c>
      <c r="AP57" s="332">
        <v>39221</v>
      </c>
      <c r="AQ57" s="333">
        <v>-8.4</v>
      </c>
      <c r="AR57" s="334">
        <v>48.3</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539</v>
      </c>
      <c r="AM58" s="337">
        <v>2908167</v>
      </c>
      <c r="AN58" s="338">
        <v>19186</v>
      </c>
      <c r="AO58" s="339">
        <v>48.3</v>
      </c>
      <c r="AP58" s="340">
        <v>24821</v>
      </c>
      <c r="AQ58" s="341">
        <v>8.1999999999999993</v>
      </c>
      <c r="AR58" s="342">
        <v>40.1</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543</v>
      </c>
      <c r="AL59" s="321"/>
      <c r="AM59" s="329">
        <v>4957919</v>
      </c>
      <c r="AN59" s="330">
        <v>32683</v>
      </c>
      <c r="AO59" s="331">
        <v>-1.6</v>
      </c>
      <c r="AP59" s="332">
        <v>38566</v>
      </c>
      <c r="AQ59" s="333">
        <v>-1.7</v>
      </c>
      <c r="AR59" s="334">
        <v>0.1</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539</v>
      </c>
      <c r="AM60" s="337">
        <v>2667757</v>
      </c>
      <c r="AN60" s="338">
        <v>17586</v>
      </c>
      <c r="AO60" s="339">
        <v>-8.3000000000000007</v>
      </c>
      <c r="AP60" s="340">
        <v>24059</v>
      </c>
      <c r="AQ60" s="341">
        <v>-3.1</v>
      </c>
      <c r="AR60" s="342">
        <v>-5.2</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544</v>
      </c>
      <c r="AL61" s="343"/>
      <c r="AM61" s="344">
        <v>4378315</v>
      </c>
      <c r="AN61" s="345">
        <v>28940</v>
      </c>
      <c r="AO61" s="346">
        <v>6.1</v>
      </c>
      <c r="AP61" s="347">
        <v>41300</v>
      </c>
      <c r="AQ61" s="348">
        <v>-1.1000000000000001</v>
      </c>
      <c r="AR61" s="334">
        <v>7.2</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539</v>
      </c>
      <c r="AM62" s="337">
        <v>2560239</v>
      </c>
      <c r="AN62" s="338">
        <v>16926</v>
      </c>
      <c r="AO62" s="339">
        <v>6.1</v>
      </c>
      <c r="AP62" s="340">
        <v>23423</v>
      </c>
      <c r="AQ62" s="341">
        <v>0.1</v>
      </c>
      <c r="AR62" s="342">
        <v>6</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EBamx8llBAHpYJEtHrD+FROXWqN9/cbwEvWR+2s2LbqFF/SoEzMY8YpB/e2z23wLPlG6r2JXHSC5ZdRKz4eOUQ==" saltValue="k77RYGTsnlRiFuskMrFfz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546</v>
      </c>
    </row>
    <row r="120" spans="125:125" ht="13.5" hidden="1" customHeight="1" x14ac:dyDescent="0.2"/>
    <row r="121" spans="125:125" ht="13.5" hidden="1" customHeight="1" x14ac:dyDescent="0.2">
      <c r="DU121" s="255"/>
    </row>
  </sheetData>
  <sheetProtection algorithmName="SHA-512" hashValue="hDzKRwKufg7U4rxMV+CXdYGNT8GjjnBQtwHIgx91bsc/NQRBvbD5zBkaHyfGx9Q/9XwAM1OaTf5vQl9Eq1RO9Q==" saltValue="WD1NdRa00975ieoOYtNZh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547</v>
      </c>
    </row>
  </sheetData>
  <sheetProtection algorithmName="SHA-512" hashValue="L1qN+KblPr1uitJ29opsueU0kn+AEbKqBSv/3B4s932X8bCjp1D4gDrOQI/UuWV3Pu0glNWHOAua/pPHHpiNsA==" saltValue="y7Fu+mzx3aXqZ6Szm56I1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2">
      <c r="B47" s="10"/>
      <c r="C47" s="1204" t="s">
        <v>3</v>
      </c>
      <c r="D47" s="1204"/>
      <c r="E47" s="1205"/>
      <c r="F47" s="11">
        <v>14.69</v>
      </c>
      <c r="G47" s="12">
        <v>14.31</v>
      </c>
      <c r="H47" s="12">
        <v>13.01</v>
      </c>
      <c r="I47" s="12">
        <v>11.3</v>
      </c>
      <c r="J47" s="13">
        <v>11.66</v>
      </c>
    </row>
    <row r="48" spans="2:10" ht="57.75" customHeight="1" x14ac:dyDescent="0.2">
      <c r="B48" s="14"/>
      <c r="C48" s="1206" t="s">
        <v>4</v>
      </c>
      <c r="D48" s="1206"/>
      <c r="E48" s="1207"/>
      <c r="F48" s="15">
        <v>5.5</v>
      </c>
      <c r="G48" s="16">
        <v>6.33</v>
      </c>
      <c r="H48" s="16">
        <v>6.68</v>
      </c>
      <c r="I48" s="16">
        <v>8.89</v>
      </c>
      <c r="J48" s="17">
        <v>10.45</v>
      </c>
    </row>
    <row r="49" spans="2:10" ht="57.75" customHeight="1" thickBot="1" x14ac:dyDescent="0.25">
      <c r="B49" s="18"/>
      <c r="C49" s="1208" t="s">
        <v>5</v>
      </c>
      <c r="D49" s="1208"/>
      <c r="E49" s="1209"/>
      <c r="F49" s="19" t="s">
        <v>553</v>
      </c>
      <c r="G49" s="20" t="s">
        <v>554</v>
      </c>
      <c r="H49" s="20" t="s">
        <v>555</v>
      </c>
      <c r="I49" s="20" t="s">
        <v>556</v>
      </c>
      <c r="J49" s="21">
        <v>1.07</v>
      </c>
    </row>
    <row r="50" spans="2:10" ht="13.2" x14ac:dyDescent="0.2"/>
  </sheetData>
  <sheetProtection algorithmName="SHA-512" hashValue="JBo1r749CSp74DzJo9LZ0LSsgGt+Pm5Mq+rhnF+ZBh2U6gwFQaFdnJltX1xOKlpfOk1IR9e/TdFDLt+iGOmaGw==" saltValue="0TnsLaY+RDYAXaikHAxC5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2023-03-19T23:56:39Z</cp:lastPrinted>
  <dcterms:created xsi:type="dcterms:W3CDTF">2023-02-20T04:47:53Z</dcterms:created>
  <dcterms:modified xsi:type="dcterms:W3CDTF">2023-10-10T05:35:42Z</dcterms:modified>
  <cp:category/>
</cp:coreProperties>
</file>