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mc:AlternateContent xmlns:mc="http://schemas.openxmlformats.org/markup-compatibility/2006">
    <mc:Choice Requires="x15">
      <x15ac:absPath xmlns:x15ac="http://schemas.microsoft.com/office/spreadsheetml/2010/11/ac" url="\\TMG-fc00.edstokyotocho.onmicrosoft.com\sfs003-001\行政部\zaisei\☆03-　決算統計担当\01-決算統計\R6年度\31_財政状況資料集の作成\06_作成連絡（2回目）※次年度になってからの対応\04_完成版\"/>
    </mc:Choice>
  </mc:AlternateContent>
  <xr:revisionPtr revIDLastSave="0" documentId="13_ncr:1_{55A6B126-671C-475B-9558-C21F63F1E559}" xr6:coauthVersionLast="47" xr6:coauthVersionMax="47" xr10:uidLastSave="{00000000-0000-0000-0000-000000000000}"/>
  <bookViews>
    <workbookView xWindow="28680" yWindow="-120" windowWidth="29040" windowHeight="1572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74" i="9" l="1"/>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DG43" i="10"/>
  <c r="CQ43" i="10"/>
  <c r="CO43" i="10"/>
  <c r="BY43" i="10"/>
  <c r="BW43" i="10"/>
  <c r="BE43" i="10"/>
  <c r="AM43" i="10"/>
  <c r="U43" i="10"/>
  <c r="E43" i="10"/>
  <c r="C43" i="10" s="1"/>
  <c r="DG42" i="10"/>
  <c r="CQ42" i="10"/>
  <c r="CO42" i="10"/>
  <c r="BY42" i="10"/>
  <c r="BW42" i="10"/>
  <c r="BE42" i="10"/>
  <c r="AM42" i="10"/>
  <c r="U42" i="10"/>
  <c r="E42" i="10"/>
  <c r="C42" i="10"/>
  <c r="DG41" i="10"/>
  <c r="CQ41" i="10"/>
  <c r="CO41" i="10"/>
  <c r="BY41" i="10"/>
  <c r="BE41" i="10"/>
  <c r="AM41" i="10"/>
  <c r="U41" i="10"/>
  <c r="E41" i="10"/>
  <c r="C41" i="10"/>
  <c r="DG40" i="10"/>
  <c r="CQ40" i="10"/>
  <c r="CO40" i="10" s="1"/>
  <c r="BY40" i="10"/>
  <c r="BE40" i="10"/>
  <c r="AM40" i="10"/>
  <c r="U40" i="10"/>
  <c r="E40" i="10"/>
  <c r="C40" i="10"/>
  <c r="DG39" i="10"/>
  <c r="CQ39" i="10"/>
  <c r="CO39" i="10" s="1"/>
  <c r="BY39" i="10"/>
  <c r="BE39" i="10"/>
  <c r="AM39" i="10"/>
  <c r="U39" i="10"/>
  <c r="E39" i="10"/>
  <c r="C39" i="10"/>
  <c r="DG38" i="10"/>
  <c r="CQ38" i="10"/>
  <c r="CO38" i="10"/>
  <c r="BY38" i="10"/>
  <c r="BE38" i="10"/>
  <c r="AM38" i="10"/>
  <c r="U38" i="10"/>
  <c r="E38" i="10"/>
  <c r="C38" i="10" s="1"/>
  <c r="DG37" i="10"/>
  <c r="CQ37" i="10"/>
  <c r="CO37" i="10"/>
  <c r="BY37" i="10"/>
  <c r="BE37" i="10"/>
  <c r="AM37" i="10"/>
  <c r="U37" i="10"/>
  <c r="E37" i="10"/>
  <c r="C37" i="10" s="1"/>
  <c r="DG36" i="10"/>
  <c r="CQ36" i="10"/>
  <c r="CO36" i="10"/>
  <c r="BY36" i="10"/>
  <c r="BE36" i="10"/>
  <c r="AO36" i="10"/>
  <c r="W36" i="10"/>
  <c r="E36" i="10"/>
  <c r="C36" i="10" s="1"/>
  <c r="DG35" i="10"/>
  <c r="CQ35" i="10"/>
  <c r="CO35" i="10"/>
  <c r="BY35" i="10"/>
  <c r="BE35" i="10"/>
  <c r="AO35" i="10"/>
  <c r="W35" i="10"/>
  <c r="E35" i="10"/>
  <c r="C35" i="10" s="1"/>
  <c r="DG34" i="10"/>
  <c r="CQ34" i="10"/>
  <c r="CO34" i="10"/>
  <c r="BY34" i="10"/>
  <c r="BE34" i="10"/>
  <c r="AO34" i="10"/>
  <c r="W34" i="10"/>
  <c r="E34" i="10"/>
  <c r="C34" i="10" s="1"/>
  <c r="AM34" i="10" l="1"/>
  <c r="AM35" i="10" s="1"/>
  <c r="AM36" i="10" s="1"/>
  <c r="U34" i="10"/>
  <c r="U35" i="10" s="1"/>
  <c r="U36" i="10" s="1"/>
  <c r="BW34" i="10" l="1"/>
  <c r="BW35" i="10" s="1"/>
  <c r="BW36" i="10" s="1"/>
  <c r="BW37" i="10" s="1"/>
  <c r="BW38" i="10" s="1"/>
  <c r="BW39" i="10" s="1"/>
  <c r="BW40" i="10" s="1"/>
  <c r="BW41" i="10" s="1"/>
</calcChain>
</file>

<file path=xl/sharedStrings.xml><?xml version="1.0" encoding="utf-8"?>
<sst xmlns="http://schemas.openxmlformats.org/spreadsheetml/2006/main" count="1122" uniqueCount="546">
  <si>
    <t>組合等が起こした地方債の元利償還金に対する負担金等</t>
  </si>
  <si>
    <t>一時借入金の利子</t>
    <rPh sb="0" eb="2">
      <t>イチジ</t>
    </rPh>
    <rPh sb="2" eb="5">
      <t>カリイレキン</t>
    </rPh>
    <rPh sb="6" eb="8">
      <t>リシ</t>
    </rPh>
    <phoneticPr fontId="33"/>
  </si>
  <si>
    <t>標準財政規模比（％）</t>
  </si>
  <si>
    <t>財政調整基金残高</t>
    <rPh sb="0" eb="2">
      <t>ザイセイ</t>
    </rPh>
    <rPh sb="2" eb="4">
      <t>チョウセイ</t>
    </rPh>
    <rPh sb="4" eb="6">
      <t>キキン</t>
    </rPh>
    <rPh sb="6" eb="8">
      <t>ザンダカ</t>
    </rPh>
    <phoneticPr fontId="5"/>
  </si>
  <si>
    <t>徴収率
(％)</t>
    <rPh sb="0" eb="2">
      <t>チョウシュウ</t>
    </rPh>
    <rPh sb="2" eb="3">
      <t>リツ</t>
    </rPh>
    <phoneticPr fontId="5"/>
  </si>
  <si>
    <t>区分</t>
    <rPh sb="0" eb="2">
      <t>クブン</t>
    </rPh>
    <phoneticPr fontId="5"/>
  </si>
  <si>
    <t>（参考）</t>
    <rPh sb="1" eb="3">
      <t>サンコウ</t>
    </rPh>
    <phoneticPr fontId="5"/>
  </si>
  <si>
    <t>第2次</t>
    <rPh sb="0" eb="1">
      <t>ダイ</t>
    </rPh>
    <rPh sb="2" eb="3">
      <t>ジ</t>
    </rPh>
    <phoneticPr fontId="5"/>
  </si>
  <si>
    <t>(Ｂ)</t>
  </si>
  <si>
    <t>実質収支額</t>
    <rPh sb="0" eb="2">
      <t>ジッシツ</t>
    </rPh>
    <rPh sb="2" eb="4">
      <t>シュウシ</t>
    </rPh>
    <rPh sb="4" eb="5">
      <t>ガク</t>
    </rPh>
    <phoneticPr fontId="5"/>
  </si>
  <si>
    <t>実質公債費比率（分子）の構造</t>
  </si>
  <si>
    <t>社会福祉法人の施設建設費に係るもの</t>
    <rPh sb="0" eb="2">
      <t>シャカイ</t>
    </rPh>
    <rPh sb="2" eb="4">
      <t>フクシ</t>
    </rPh>
    <rPh sb="4" eb="6">
      <t>ホウジン</t>
    </rPh>
    <rPh sb="7" eb="9">
      <t>シセツ</t>
    </rPh>
    <rPh sb="9" eb="12">
      <t>ケンセツヒ</t>
    </rPh>
    <rPh sb="13" eb="14">
      <t>カカ</t>
    </rPh>
    <phoneticPr fontId="5"/>
  </si>
  <si>
    <t>前年度末減債基金残高(D)</t>
  </si>
  <si>
    <t>会計</t>
    <rPh sb="0" eb="2">
      <t>カイケイ</t>
    </rPh>
    <phoneticPr fontId="5"/>
  </si>
  <si>
    <t>令和2年国調(人)</t>
    <rPh sb="3" eb="4">
      <t>ネン</t>
    </rPh>
    <rPh sb="4" eb="5">
      <t>コク</t>
    </rPh>
    <rPh sb="5" eb="6">
      <t>チョウ</t>
    </rPh>
    <phoneticPr fontId="5"/>
  </si>
  <si>
    <t>実質単年度収支</t>
    <rPh sb="0" eb="2">
      <t>ジッシツ</t>
    </rPh>
    <rPh sb="2" eb="5">
      <t>タンネンド</t>
    </rPh>
    <rPh sb="5" eb="7">
      <t>シュウシ</t>
    </rPh>
    <phoneticPr fontId="5"/>
  </si>
  <si>
    <t>年度</t>
    <rPh sb="0" eb="2">
      <t>ネンド</t>
    </rPh>
    <phoneticPr fontId="5"/>
  </si>
  <si>
    <t>人口</t>
    <rPh sb="0" eb="2">
      <t>ジンコウ</t>
    </rPh>
    <phoneticPr fontId="5"/>
  </si>
  <si>
    <t>手数料</t>
  </si>
  <si>
    <t>（百万円）</t>
    <rPh sb="1" eb="2">
      <t>ヒャク</t>
    </rPh>
    <rPh sb="2" eb="4">
      <t>マンエン</t>
    </rPh>
    <phoneticPr fontId="5"/>
  </si>
  <si>
    <t>実質収支比率等に係る経年分析</t>
  </si>
  <si>
    <t>元利償還金</t>
  </si>
  <si>
    <t>分子の構造</t>
    <rPh sb="0" eb="2">
      <t>ブンシ</t>
    </rPh>
    <rPh sb="3" eb="5">
      <t>コウゾウ</t>
    </rPh>
    <phoneticPr fontId="5"/>
  </si>
  <si>
    <t>（百万円）</t>
  </si>
  <si>
    <t>元利償還金等(A)</t>
  </si>
  <si>
    <t>減債基金積立不足算定額</t>
  </si>
  <si>
    <t>実質公債費比率
（(Ａ)－((Ｂ)＋(Ｄ))）／（(Ｃ)－(Ｄ)）×１００</t>
    <rPh sb="0" eb="2">
      <t>ジッシツ</t>
    </rPh>
    <rPh sb="2" eb="4">
      <t>コウサイ</t>
    </rPh>
    <rPh sb="4" eb="5">
      <t>ヒ</t>
    </rPh>
    <rPh sb="5" eb="7">
      <t>ヒリツ</t>
    </rPh>
    <phoneticPr fontId="5"/>
  </si>
  <si>
    <t>減債基金積立不足算定額※2</t>
  </si>
  <si>
    <t>　補助費等</t>
    <rPh sb="1" eb="3">
      <t>ホジョ</t>
    </rPh>
    <rPh sb="3" eb="4">
      <t>ヒ</t>
    </rPh>
    <rPh sb="4" eb="5">
      <t>トウ</t>
    </rPh>
    <phoneticPr fontId="5"/>
  </si>
  <si>
    <t>依頼土地の買い戻しに係るもの</t>
    <rPh sb="0" eb="2">
      <t>イライ</t>
    </rPh>
    <rPh sb="2" eb="4">
      <t>トチ</t>
    </rPh>
    <rPh sb="5" eb="6">
      <t>カ</t>
    </rPh>
    <rPh sb="7" eb="8">
      <t>モド</t>
    </rPh>
    <rPh sb="10" eb="11">
      <t>カカ</t>
    </rPh>
    <phoneticPr fontId="5"/>
  </si>
  <si>
    <t>青梅、羽村地区工業用水企業団</t>
  </si>
  <si>
    <t>満期一括償還地方債に係る年度割相当額</t>
  </si>
  <si>
    <t>財政調整基金残高</t>
  </si>
  <si>
    <t>将来負担額(A)</t>
  </si>
  <si>
    <t>債務負担行為額（支出予定額）</t>
    <rPh sb="0" eb="2">
      <t>サイム</t>
    </rPh>
    <rPh sb="2" eb="4">
      <t>フタン</t>
    </rPh>
    <rPh sb="4" eb="6">
      <t>コウイ</t>
    </rPh>
    <rPh sb="6" eb="7">
      <t>ガク</t>
    </rPh>
    <rPh sb="8" eb="10">
      <t>シシュツ</t>
    </rPh>
    <rPh sb="10" eb="12">
      <t>ヨテイ</t>
    </rPh>
    <rPh sb="12" eb="13">
      <t>ガク</t>
    </rPh>
    <phoneticPr fontId="5"/>
  </si>
  <si>
    <t>臨時職員</t>
    <rPh sb="0" eb="2">
      <t>リンジ</t>
    </rPh>
    <rPh sb="2" eb="4">
      <t>ショクイン</t>
    </rPh>
    <phoneticPr fontId="5"/>
  </si>
  <si>
    <t>一部事務組合等の起こした地方債に充てたと認められる
補助金又は負担金</t>
  </si>
  <si>
    <t>公営企業債の元利償還金に対する繰入金</t>
  </si>
  <si>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34"/>
  </si>
  <si>
    <t>債務負担行為に基づく支出額</t>
  </si>
  <si>
    <t>対比（差引）</t>
    <rPh sb="0" eb="2">
      <t>タイヒ</t>
    </rPh>
    <rPh sb="3" eb="5">
      <t>サシヒキ</t>
    </rPh>
    <phoneticPr fontId="5"/>
  </si>
  <si>
    <t>基準財政需要額算入見込額</t>
  </si>
  <si>
    <t>利子割交付金</t>
  </si>
  <si>
    <t>一時借入金の利子</t>
  </si>
  <si>
    <t>令和5年度(千円･％)</t>
    <rPh sb="0" eb="2">
      <t>レイワ</t>
    </rPh>
    <rPh sb="4" eb="5">
      <t>ド</t>
    </rPh>
    <rPh sb="6" eb="8">
      <t>センエン</t>
    </rPh>
    <phoneticPr fontId="5"/>
  </si>
  <si>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34"/>
  </si>
  <si>
    <t>算入公債費等(B)</t>
  </si>
  <si>
    <t>算入公債費等</t>
  </si>
  <si>
    <t>(A)－(B)</t>
  </si>
  <si>
    <t>(注釈)</t>
    <rPh sb="1" eb="2">
      <t>チュウ</t>
    </rPh>
    <rPh sb="2" eb="3">
      <t>シャク</t>
    </rPh>
    <phoneticPr fontId="5"/>
  </si>
  <si>
    <t>当該団体
からの
補助金</t>
  </si>
  <si>
    <t>実質公債費比率の分子</t>
  </si>
  <si>
    <t>国有提供交付金(特別区財調交付金)</t>
  </si>
  <si>
    <t>一般会計等に係る地方債の現在高</t>
  </si>
  <si>
    <t>人口密度 (人/k㎡)</t>
    <rPh sb="0" eb="2">
      <t>ジンコウ</t>
    </rPh>
    <rPh sb="2" eb="4">
      <t>ミツド</t>
    </rPh>
    <phoneticPr fontId="5"/>
  </si>
  <si>
    <t>一般職員等(※6)</t>
    <rPh sb="0" eb="2">
      <t>イッパン</t>
    </rPh>
    <rPh sb="2" eb="4">
      <t>ショクイン</t>
    </rPh>
    <rPh sb="4" eb="5">
      <t>トウ</t>
    </rPh>
    <phoneticPr fontId="5"/>
  </si>
  <si>
    <t>※ 減債基金積立不足算定額=(C)×(１－(D)/(E))</t>
  </si>
  <si>
    <t>将来負担比率（分子）の構造</t>
  </si>
  <si>
    <t>項番</t>
  </si>
  <si>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</si>
  <si>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　　都市計画税</t>
  </si>
  <si>
    <t>減債基金
積立状況等（注）</t>
    <rPh sb="0" eb="2">
      <t>ゲンサイ</t>
    </rPh>
    <rPh sb="2" eb="4">
      <t>キキン</t>
    </rPh>
    <rPh sb="5" eb="7">
      <t>ツミタテ</t>
    </rPh>
    <rPh sb="7" eb="9">
      <t>ジョウキョウ</t>
    </rPh>
    <rPh sb="9" eb="10">
      <t>トウ</t>
    </rPh>
    <rPh sb="10" eb="13">
      <t>チュウ</t>
    </rPh>
    <phoneticPr fontId="5"/>
  </si>
  <si>
    <t>将来負担比率</t>
    <rPh sb="0" eb="2">
      <t>ショウライ</t>
    </rPh>
    <rPh sb="2" eb="4">
      <t>フタン</t>
    </rPh>
    <rPh sb="4" eb="6">
      <t>ヒリツ</t>
    </rPh>
    <phoneticPr fontId="35"/>
  </si>
  <si>
    <t>PFI事業に係るもの</t>
    <rPh sb="3" eb="5">
      <t>ジギョウ</t>
    </rPh>
    <rPh sb="6" eb="7">
      <t>カカ</t>
    </rPh>
    <phoneticPr fontId="33"/>
  </si>
  <si>
    <t>満期一括償還地方債に係る実質償還額又は理論償還額のいずれか少ない額(C)</t>
  </si>
  <si>
    <t>消防費</t>
  </si>
  <si>
    <t>前年度末減債基金積立相当額(E)</t>
    <rPh sb="0" eb="3">
      <t>ゼンネンド</t>
    </rPh>
    <rPh sb="3" eb="4">
      <t>マツ</t>
    </rPh>
    <rPh sb="4" eb="6">
      <t>ゲンサイ</t>
    </rPh>
    <rPh sb="6" eb="8">
      <t>キキン</t>
    </rPh>
    <rPh sb="8" eb="10">
      <t>ツミタテ</t>
    </rPh>
    <rPh sb="10" eb="12">
      <t>ソウトウ</t>
    </rPh>
    <rPh sb="12" eb="13">
      <t>ガク</t>
    </rPh>
    <phoneticPr fontId="34"/>
  </si>
  <si>
    <t>黒字額</t>
    <rPh sb="0" eb="2">
      <t>クロジ</t>
    </rPh>
    <rPh sb="2" eb="3">
      <t>ガク</t>
    </rPh>
    <phoneticPr fontId="36"/>
  </si>
  <si>
    <t>公債費負担比率</t>
    <rPh sb="0" eb="3">
      <t>コウサイヒ</t>
    </rPh>
    <rPh sb="3" eb="5">
      <t>フタン</t>
    </rPh>
    <rPh sb="5" eb="7">
      <t>ヒリツ</t>
    </rPh>
    <phoneticPr fontId="5"/>
  </si>
  <si>
    <t>その他特定目的基金</t>
    <rPh sb="2" eb="3">
      <t>タ</t>
    </rPh>
    <rPh sb="3" eb="5">
      <t>トクテイ</t>
    </rPh>
    <rPh sb="5" eb="7">
      <t>モクテキ</t>
    </rPh>
    <rPh sb="7" eb="9">
      <t>キキン</t>
    </rPh>
    <phoneticPr fontId="5"/>
  </si>
  <si>
    <t>×</t>
  </si>
  <si>
    <t>単年度収支</t>
  </si>
  <si>
    <t>債務負担行為に基づく支出予定額</t>
  </si>
  <si>
    <t>公営企業債等繰入見込額</t>
  </si>
  <si>
    <t>財源超過</t>
    <rPh sb="0" eb="2">
      <t>ザイゲン</t>
    </rPh>
    <rPh sb="2" eb="4">
      <t>チョウカ</t>
    </rPh>
    <phoneticPr fontId="5"/>
  </si>
  <si>
    <t>組合等負担等見込額</t>
  </si>
  <si>
    <t>設立法人等の負債額等負担見込額</t>
  </si>
  <si>
    <t>退職手当負担見込額</t>
  </si>
  <si>
    <t>利子補給に係るもの</t>
  </si>
  <si>
    <t>うち、健全化法施行規則附則第三条に係る負担見込額</t>
  </si>
  <si>
    <r>
      <t>(※</t>
    </r>
    <r>
      <rPr>
        <sz val="9"/>
        <color indexed="8"/>
        <rFont val="ＭＳ ゴシック"/>
        <family val="3"/>
        <charset val="128"/>
      </rPr>
      <t>3)</t>
    </r>
  </si>
  <si>
    <t>当該団体(円)</t>
  </si>
  <si>
    <t>(一般財源計)</t>
  </si>
  <si>
    <t>連結実質赤字額</t>
  </si>
  <si>
    <t>▲特定財源の額</t>
  </si>
  <si>
    <t>　　うち人件費</t>
  </si>
  <si>
    <t>(3ヵ年平均)</t>
    <rPh sb="3" eb="4">
      <t>ネン</t>
    </rPh>
    <rPh sb="4" eb="6">
      <t>ヘイキン</t>
    </rPh>
    <phoneticPr fontId="5"/>
  </si>
  <si>
    <t>当該団体決算額
（千円）</t>
    <rPh sb="0" eb="2">
      <t>トウガイ</t>
    </rPh>
    <rPh sb="2" eb="4">
      <t>ダンタイ</t>
    </rPh>
    <rPh sb="4" eb="6">
      <t>ケッサン</t>
    </rPh>
    <rPh sb="6" eb="7">
      <t>ガク</t>
    </rPh>
    <rPh sb="9" eb="11">
      <t>センエン</t>
    </rPh>
    <phoneticPr fontId="5"/>
  </si>
  <si>
    <t>実質収支額</t>
  </si>
  <si>
    <t>組合等連結実質赤字額負担見込額</t>
  </si>
  <si>
    <t>商工費</t>
  </si>
  <si>
    <t>充当可能財源等(B)</t>
  </si>
  <si>
    <t>事業会計の一覧</t>
    <rPh sb="0" eb="2">
      <t>ジギョウ</t>
    </rPh>
    <rPh sb="2" eb="4">
      <t>カイケイ</t>
    </rPh>
    <phoneticPr fontId="5"/>
  </si>
  <si>
    <t>充当可能基金</t>
  </si>
  <si>
    <t>（百万円）</t>
    <rPh sb="1" eb="4">
      <t>ヒャクマンエン</t>
    </rPh>
    <phoneticPr fontId="5"/>
  </si>
  <si>
    <t>内訳</t>
    <rPh sb="0" eb="2">
      <t>ウチワケ</t>
    </rPh>
    <phoneticPr fontId="33"/>
  </si>
  <si>
    <t>充当可能特定歳入</t>
  </si>
  <si>
    <t>第3次</t>
    <rPh sb="0" eb="1">
      <t>ダイ</t>
    </rPh>
    <rPh sb="2" eb="3">
      <t>ジ</t>
    </rPh>
    <phoneticPr fontId="5"/>
  </si>
  <si>
    <t>将来負担比率の分子</t>
  </si>
  <si>
    <t xml:space="preserve"> </t>
  </si>
  <si>
    <t>連結実質赤字比率に係る赤字・黒字の構成分析</t>
  </si>
  <si>
    <t>　法定外普通税</t>
  </si>
  <si>
    <t>財政調整基金</t>
    <rPh sb="0" eb="2">
      <t>ザイセイ</t>
    </rPh>
    <rPh sb="2" eb="4">
      <t>チョウセイ</t>
    </rPh>
    <rPh sb="4" eb="6">
      <t>キキン</t>
    </rPh>
    <phoneticPr fontId="5"/>
  </si>
  <si>
    <t>うち日本人(％)</t>
  </si>
  <si>
    <t>地方消費税交付金</t>
  </si>
  <si>
    <t>減債基金</t>
    <rPh sb="0" eb="2">
      <t>ゲンサイ</t>
    </rPh>
    <rPh sb="2" eb="4">
      <t>キキン</t>
    </rPh>
    <phoneticPr fontId="5"/>
  </si>
  <si>
    <t>　法定普通税</t>
  </si>
  <si>
    <t>基金残高合計</t>
    <rPh sb="0" eb="2">
      <t>キキン</t>
    </rPh>
    <rPh sb="2" eb="4">
      <t>ザンダカ</t>
    </rPh>
    <rPh sb="4" eb="6">
      <t>ゴウケイ</t>
    </rPh>
    <phoneticPr fontId="5"/>
  </si>
  <si>
    <t>基準財政需要額</t>
  </si>
  <si>
    <t>組合等名</t>
  </si>
  <si>
    <t>令和2年国調</t>
    <rPh sb="0" eb="2">
      <t>レイワ</t>
    </rPh>
    <rPh sb="3" eb="4">
      <t>ネン</t>
    </rPh>
    <rPh sb="4" eb="5">
      <t>コク</t>
    </rPh>
    <rPh sb="5" eb="6">
      <t>チョウ</t>
    </rPh>
    <phoneticPr fontId="5"/>
  </si>
  <si>
    <t>実質単年度収支</t>
    <rPh sb="0" eb="2">
      <t>ジッシツ</t>
    </rPh>
    <rPh sb="2" eb="5">
      <t>タンネンド</t>
    </rPh>
    <rPh sb="5" eb="7">
      <t>シュウシ</t>
    </rPh>
    <phoneticPr fontId="36"/>
  </si>
  <si>
    <t>赤字額</t>
    <rPh sb="0" eb="2">
      <t>アカジ</t>
    </rPh>
    <rPh sb="2" eb="3">
      <t>ガク</t>
    </rPh>
    <phoneticPr fontId="36"/>
  </si>
  <si>
    <t>介護保険事業</t>
  </si>
  <si>
    <t>元利償還金等</t>
    <rPh sb="0" eb="2">
      <t>ガンリ</t>
    </rPh>
    <rPh sb="2" eb="5">
      <t>ショウカンキン</t>
    </rPh>
    <rPh sb="5" eb="6">
      <t>トウ</t>
    </rPh>
    <phoneticPr fontId="5"/>
  </si>
  <si>
    <t>歳入の状況（単位 千円・％）</t>
    <rPh sb="0" eb="2">
      <t>サイニュウ</t>
    </rPh>
    <rPh sb="3" eb="5">
      <t>ジョウキョウ</t>
    </rPh>
    <rPh sb="6" eb="8">
      <t>タンイ</t>
    </rPh>
    <rPh sb="9" eb="11">
      <t>センエン</t>
    </rPh>
    <phoneticPr fontId="5"/>
  </si>
  <si>
    <t>算入公債費等</t>
    <rPh sb="0" eb="2">
      <t>サンニュウ</t>
    </rPh>
    <rPh sb="2" eb="6">
      <t>コウサイヒトウ</t>
    </rPh>
    <phoneticPr fontId="5"/>
  </si>
  <si>
    <t>連結実質赤字比率</t>
    <rPh sb="0" eb="2">
      <t>レンケツ</t>
    </rPh>
    <rPh sb="2" eb="4">
      <t>ジッシツ</t>
    </rPh>
    <rPh sb="4" eb="6">
      <t>アカジ</t>
    </rPh>
    <rPh sb="6" eb="8">
      <t>ヒリツ</t>
    </rPh>
    <phoneticPr fontId="35"/>
  </si>
  <si>
    <t>算入公債費等</t>
    <rPh sb="0" eb="2">
      <t>サンニュウ</t>
    </rPh>
    <rPh sb="2" eb="6">
      <t>コウサイヒトウ</t>
    </rPh>
    <phoneticPr fontId="36"/>
  </si>
  <si>
    <t>将来負担額</t>
    <rPh sb="0" eb="2">
      <t>ショウライ</t>
    </rPh>
    <rPh sb="2" eb="4">
      <t>フタン</t>
    </rPh>
    <rPh sb="4" eb="5">
      <t>ガク</t>
    </rPh>
    <phoneticPr fontId="5"/>
  </si>
  <si>
    <t>　　　個人均等割</t>
  </si>
  <si>
    <t>　　うち職員給</t>
    <rPh sb="4" eb="6">
      <t>ショクイン</t>
    </rPh>
    <rPh sb="6" eb="7">
      <t>キュウ</t>
    </rPh>
    <phoneticPr fontId="5"/>
  </si>
  <si>
    <t>充当可能財源等</t>
    <rPh sb="0" eb="2">
      <t>ジュウトウ</t>
    </rPh>
    <rPh sb="2" eb="4">
      <t>カノウ</t>
    </rPh>
    <rPh sb="4" eb="6">
      <t>ザイゲン</t>
    </rPh>
    <rPh sb="6" eb="7">
      <t>トウ</t>
    </rPh>
    <phoneticPr fontId="5"/>
  </si>
  <si>
    <t>基金残高に係る経年分析</t>
  </si>
  <si>
    <t>財政調整基金</t>
  </si>
  <si>
    <t>減債基金</t>
  </si>
  <si>
    <t>分離課税所得割交付金</t>
  </si>
  <si>
    <t>その他特定目的基金</t>
  </si>
  <si>
    <t>首都</t>
    <rPh sb="0" eb="2">
      <t>シュト</t>
    </rPh>
    <phoneticPr fontId="5"/>
  </si>
  <si>
    <t>令和6年度　財政状況資料集</t>
  </si>
  <si>
    <t>総括表（市町村）</t>
    <rPh sb="0" eb="2">
      <t>ソウカツ</t>
    </rPh>
    <rPh sb="2" eb="3">
      <t>ヒョウ</t>
    </rPh>
    <rPh sb="4" eb="7">
      <t>シチョウソン</t>
    </rPh>
    <phoneticPr fontId="5"/>
  </si>
  <si>
    <t>都道府県名</t>
  </si>
  <si>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3"/>
  </si>
  <si>
    <t xml:space="preserve"> R04</t>
  </si>
  <si>
    <t>いわゆる五省協定等に係るもの</t>
    <rPh sb="4" eb="6">
      <t>ゴショウ</t>
    </rPh>
    <rPh sb="6" eb="9">
      <t>キョウテイトウ</t>
    </rPh>
    <rPh sb="10" eb="11">
      <t>カカ</t>
    </rPh>
    <phoneticPr fontId="33"/>
  </si>
  <si>
    <t>東京都</t>
  </si>
  <si>
    <t>地方道路公社に係る将来負担額</t>
    <rPh sb="0" eb="2">
      <t>チホウ</t>
    </rPh>
    <rPh sb="2" eb="4">
      <t>ドウロ</t>
    </rPh>
    <rPh sb="4" eb="6">
      <t>コウシャ</t>
    </rPh>
    <rPh sb="7" eb="8">
      <t>カカ</t>
    </rPh>
    <rPh sb="9" eb="11">
      <t>ショウライ</t>
    </rPh>
    <rPh sb="11" eb="14">
      <t>フタンガク</t>
    </rPh>
    <phoneticPr fontId="33"/>
  </si>
  <si>
    <t>市町村類型</t>
  </si>
  <si>
    <t>Ⅲ－３</t>
  </si>
  <si>
    <t>指定団体等の指定状況</t>
  </si>
  <si>
    <t>歳出総額</t>
  </si>
  <si>
    <t>ゴルフ場利用税交付金</t>
  </si>
  <si>
    <t>寄附金</t>
  </si>
  <si>
    <t>令和6年度(千円)</t>
    <rPh sb="0" eb="2">
      <t>レイワ</t>
    </rPh>
    <rPh sb="3" eb="5">
      <t>ネンド</t>
    </rPh>
    <rPh sb="6" eb="8">
      <t>センエン</t>
    </rPh>
    <phoneticPr fontId="5"/>
  </si>
  <si>
    <t>令和5年度(千円)</t>
    <rPh sb="0" eb="2">
      <t>レイワ</t>
    </rPh>
    <rPh sb="4" eb="5">
      <t>ド</t>
    </rPh>
    <rPh sb="6" eb="8">
      <t>センエン</t>
    </rPh>
    <phoneticPr fontId="5"/>
  </si>
  <si>
    <t>令和6年度(千円･％)</t>
    <rPh sb="0" eb="2">
      <t>レイワ</t>
    </rPh>
    <rPh sb="3" eb="5">
      <t>ネンド</t>
    </rPh>
    <rPh sb="6" eb="8">
      <t>センエン</t>
    </rPh>
    <phoneticPr fontId="5"/>
  </si>
  <si>
    <t>算入公債費等の額</t>
    <rPh sb="0" eb="2">
      <t>サンニュウ</t>
    </rPh>
    <rPh sb="2" eb="4">
      <t>コウサイ</t>
    </rPh>
    <rPh sb="4" eb="5">
      <t>ヒ</t>
    </rPh>
    <rPh sb="5" eb="6">
      <t>トウ</t>
    </rPh>
    <rPh sb="7" eb="8">
      <t>ガク</t>
    </rPh>
    <phoneticPr fontId="5"/>
  </si>
  <si>
    <t>歳入総額</t>
  </si>
  <si>
    <t>準元利償還金</t>
    <rPh sb="0" eb="1">
      <t>ジュン</t>
    </rPh>
    <rPh sb="1" eb="3">
      <t>ガンリ</t>
    </rPh>
    <rPh sb="3" eb="6">
      <t>ショウカンキン</t>
    </rPh>
    <phoneticPr fontId="33"/>
  </si>
  <si>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</si>
  <si>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</si>
  <si>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分担金・負担金</t>
  </si>
  <si>
    <t>経常収支比率</t>
    <rPh sb="0" eb="2">
      <t>ケイジョウ</t>
    </rPh>
    <rPh sb="2" eb="4">
      <t>シュウシ</t>
    </rPh>
    <rPh sb="4" eb="6">
      <t>ヒリツ</t>
    </rPh>
    <phoneticPr fontId="5"/>
  </si>
  <si>
    <t>市町村名</t>
    <rPh sb="0" eb="3">
      <t>シチョウソン</t>
    </rPh>
    <rPh sb="3" eb="4">
      <t>メイ</t>
    </rPh>
    <phoneticPr fontId="5"/>
  </si>
  <si>
    <t>　　うち一部事務組合負担金</t>
  </si>
  <si>
    <t>森林環境整備等事業基金</t>
    <rPh sb="0" eb="2">
      <t>シンリン</t>
    </rPh>
    <rPh sb="2" eb="6">
      <t>カンキョ</t>
    </rPh>
    <rPh sb="6" eb="7">
      <t>トウ</t>
    </rPh>
    <rPh sb="7" eb="9">
      <t>ジギョウ</t>
    </rPh>
    <rPh sb="9" eb="11">
      <t>キキン</t>
    </rPh>
    <phoneticPr fontId="5"/>
  </si>
  <si>
    <t>純固定資産税</t>
    <rPh sb="0" eb="1">
      <t>ジュン</t>
    </rPh>
    <rPh sb="1" eb="3">
      <t>コテイ</t>
    </rPh>
    <rPh sb="3" eb="6">
      <t>シサンゼイ</t>
    </rPh>
    <phoneticPr fontId="5"/>
  </si>
  <si>
    <t>対比（％）</t>
    <rPh sb="0" eb="2">
      <t>タイヒ</t>
    </rPh>
    <phoneticPr fontId="5"/>
  </si>
  <si>
    <t>青梅市</t>
  </si>
  <si>
    <t>地方交付税種地</t>
    <rPh sb="0" eb="2">
      <t>チホウ</t>
    </rPh>
    <rPh sb="2" eb="5">
      <t>コウフゼイ</t>
    </rPh>
    <rPh sb="5" eb="6">
      <t>シュ</t>
    </rPh>
    <rPh sb="6" eb="7">
      <t>チ</t>
    </rPh>
    <phoneticPr fontId="5"/>
  </si>
  <si>
    <t>1-5</t>
  </si>
  <si>
    <t>会計名</t>
    <rPh sb="0" eb="2">
      <t>カイケイ</t>
    </rPh>
    <rPh sb="2" eb="3">
      <t>メイ</t>
    </rPh>
    <phoneticPr fontId="5"/>
  </si>
  <si>
    <t>(Ｅ)</t>
  </si>
  <si>
    <t>歳入歳出差引</t>
  </si>
  <si>
    <t>　　(※1)</t>
  </si>
  <si>
    <t>参考</t>
    <rPh sb="0" eb="2">
      <t>サンコウ</t>
    </rPh>
    <phoneticPr fontId="5"/>
  </si>
  <si>
    <t>○</t>
  </si>
  <si>
    <t>翌年度に繰越すべき財源</t>
  </si>
  <si>
    <t>標準財政規模</t>
    <rPh sb="0" eb="2">
      <t>ヒョウジュン</t>
    </rPh>
    <rPh sb="2" eb="4">
      <t>ザイセイ</t>
    </rPh>
    <rPh sb="4" eb="6">
      <t>キボ</t>
    </rPh>
    <phoneticPr fontId="5"/>
  </si>
  <si>
    <t>近畿</t>
    <rPh sb="0" eb="2">
      <t>キンキ</t>
    </rPh>
    <phoneticPr fontId="5"/>
  </si>
  <si>
    <t>(Ｃ)－(Ｄ)</t>
  </si>
  <si>
    <t>内訳</t>
    <rPh sb="0" eb="2">
      <t>ウチワケ</t>
    </rPh>
    <phoneticPr fontId="5"/>
  </si>
  <si>
    <t>実質収支</t>
  </si>
  <si>
    <t>財政力指数</t>
    <rPh sb="0" eb="3">
      <t>ザイセイリョク</t>
    </rPh>
    <rPh sb="3" eb="5">
      <t>シスウ</t>
    </rPh>
    <phoneticPr fontId="5"/>
  </si>
  <si>
    <t>歳入</t>
    <rPh sb="0" eb="2">
      <t>サイニュウ</t>
    </rPh>
    <phoneticPr fontId="33"/>
  </si>
  <si>
    <r>
      <t>産業構造</t>
    </r>
    <r>
      <rPr>
        <sz val="9"/>
        <color indexed="8"/>
        <rFont val="ＭＳ ゴシック"/>
        <family val="3"/>
        <charset val="128"/>
      </rPr>
      <t xml:space="preserve"> (※5)</t>
    </r>
    <rPh sb="0" eb="2">
      <t>サンギョウ</t>
    </rPh>
    <rPh sb="2" eb="4">
      <t>コウゾウ</t>
    </rPh>
    <phoneticPr fontId="5"/>
  </si>
  <si>
    <t>中部</t>
    <rPh sb="0" eb="2">
      <t>チュウブ</t>
    </rPh>
    <phoneticPr fontId="5"/>
  </si>
  <si>
    <t>職員数
(人)</t>
    <rPh sb="0" eb="3">
      <t>ショクインスウ</t>
    </rPh>
    <phoneticPr fontId="5"/>
  </si>
  <si>
    <t>一部事務組合等</t>
    <rPh sb="0" eb="2">
      <t>イチブ</t>
    </rPh>
    <rPh sb="2" eb="4">
      <t>ジム</t>
    </rPh>
    <rPh sb="4" eb="6">
      <t>クミアイ</t>
    </rPh>
    <rPh sb="6" eb="7">
      <t>トウ</t>
    </rPh>
    <phoneticPr fontId="5"/>
  </si>
  <si>
    <t>平成27年国調(人)</t>
    <rPh sb="4" eb="5">
      <t>ネン</t>
    </rPh>
    <rPh sb="5" eb="6">
      <t>コク</t>
    </rPh>
    <rPh sb="6" eb="7">
      <t>チョウ</t>
    </rPh>
    <phoneticPr fontId="5"/>
  </si>
  <si>
    <t>過疎</t>
    <rPh sb="0" eb="2">
      <t>カソ</t>
    </rPh>
    <phoneticPr fontId="5"/>
  </si>
  <si>
    <t>一般会計等の一覧</t>
  </si>
  <si>
    <t>積立金</t>
  </si>
  <si>
    <t>令和6年度</t>
    <rPh sb="0" eb="2">
      <t>レイワ</t>
    </rPh>
    <rPh sb="3" eb="5">
      <t>ネンド</t>
    </rPh>
    <phoneticPr fontId="5"/>
  </si>
  <si>
    <t>健全化判断比率</t>
  </si>
  <si>
    <t>　　　法人均等割</t>
  </si>
  <si>
    <t>歳出合計</t>
  </si>
  <si>
    <t>こどもまんなか応援基金</t>
    <rPh sb="7" eb="11">
      <t>オウエン</t>
    </rPh>
    <phoneticPr fontId="37"/>
  </si>
  <si>
    <r>
      <t xml:space="preserve">増減率 </t>
    </r>
    <r>
      <rPr>
        <sz val="9"/>
        <color indexed="8"/>
        <rFont val="ＭＳ ゴシック"/>
        <family val="3"/>
        <charset val="128"/>
      </rPr>
      <t xml:space="preserve"> (％)</t>
    </r>
    <rPh sb="0" eb="2">
      <t>ゾウゲン</t>
    </rPh>
    <rPh sb="2" eb="3">
      <t>リツ</t>
    </rPh>
    <phoneticPr fontId="5"/>
  </si>
  <si>
    <t>-2.8</t>
  </si>
  <si>
    <t>山振</t>
    <rPh sb="0" eb="1">
      <t>ヤマ</t>
    </rPh>
    <rPh sb="1" eb="2">
      <t>フ</t>
    </rPh>
    <phoneticPr fontId="5"/>
  </si>
  <si>
    <t>繰上償還金</t>
  </si>
  <si>
    <t>※5：産業構造の比率は、分母を就業人口総数とし、分類不能の産業を除いて算出。</t>
  </si>
  <si>
    <t>　人件費</t>
  </si>
  <si>
    <t>　実質赤字比率</t>
    <rPh sb="1" eb="3">
      <t>ジッシツ</t>
    </rPh>
    <rPh sb="3" eb="5">
      <t>アカジ</t>
    </rPh>
    <rPh sb="5" eb="7">
      <t>ヒリツ</t>
    </rPh>
    <phoneticPr fontId="5"/>
  </si>
  <si>
    <t>-</t>
  </si>
  <si>
    <t>将来負担比率　　（千円・％）</t>
    <rPh sb="0" eb="2">
      <t>ショウライ</t>
    </rPh>
    <rPh sb="2" eb="4">
      <t>フタン</t>
    </rPh>
    <phoneticPr fontId="5"/>
  </si>
  <si>
    <t>住民基本台帳人口
 (※7)</t>
    <rPh sb="0" eb="2">
      <t>ジュウミン</t>
    </rPh>
    <rPh sb="2" eb="4">
      <t>キホン</t>
    </rPh>
    <rPh sb="4" eb="6">
      <t>ダイチョウ</t>
    </rPh>
    <rPh sb="6" eb="8">
      <t>ジンコウ</t>
    </rPh>
    <phoneticPr fontId="5"/>
  </si>
  <si>
    <t>令07.01.01(人)</t>
    <rPh sb="0" eb="1">
      <t>レイ</t>
    </rPh>
    <phoneticPr fontId="5"/>
  </si>
  <si>
    <t xml:space="preserve">組合等負担等見込額 </t>
    <rPh sb="0" eb="2">
      <t>クミアイ</t>
    </rPh>
    <rPh sb="2" eb="3">
      <t>トウ</t>
    </rPh>
    <rPh sb="3" eb="5">
      <t>フタン</t>
    </rPh>
    <rPh sb="5" eb="6">
      <t>トウ</t>
    </rPh>
    <rPh sb="6" eb="9">
      <t>ミコミガク</t>
    </rPh>
    <phoneticPr fontId="33"/>
  </si>
  <si>
    <t>平成27年国調</t>
    <rPh sb="4" eb="5">
      <t>ネン</t>
    </rPh>
    <rPh sb="5" eb="6">
      <t>コク</t>
    </rPh>
    <rPh sb="6" eb="7">
      <t>チョウ</t>
    </rPh>
    <phoneticPr fontId="5"/>
  </si>
  <si>
    <t>低開発</t>
    <rPh sb="0" eb="1">
      <t>テイ</t>
    </rPh>
    <rPh sb="1" eb="3">
      <t>カイハツ</t>
    </rPh>
    <phoneticPr fontId="5"/>
  </si>
  <si>
    <t>一部事務組合負担金（補助費等）</t>
    <rPh sb="0" eb="2">
      <t>イチブ</t>
    </rPh>
    <rPh sb="2" eb="4">
      <t>ジム</t>
    </rPh>
    <rPh sb="4" eb="6">
      <t>クミアイ</t>
    </rPh>
    <rPh sb="6" eb="9">
      <t>フタンキン</t>
    </rPh>
    <rPh sb="10" eb="13">
      <t>ホジョヒ</t>
    </rPh>
    <rPh sb="13" eb="14">
      <t>トウ</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</si>
  <si>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</si>
  <si>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積立金取崩し額</t>
  </si>
  <si>
    <t>　連結実質赤字比率</t>
    <rPh sb="1" eb="3">
      <t>レンケツ</t>
    </rPh>
    <rPh sb="3" eb="5">
      <t>ジッシツ</t>
    </rPh>
    <rPh sb="5" eb="7">
      <t>アカジ</t>
    </rPh>
    <rPh sb="7" eb="9">
      <t>ヒリツ</t>
    </rPh>
    <phoneticPr fontId="5"/>
  </si>
  <si>
    <r>
      <t>資金不足比率 (※</t>
    </r>
    <r>
      <rPr>
        <sz val="9"/>
        <color indexed="8"/>
        <rFont val="ＭＳ ゴシック"/>
        <family val="3"/>
        <charset val="128"/>
      </rPr>
      <t>4)</t>
    </r>
  </si>
  <si>
    <t>うち日本人(人)</t>
  </si>
  <si>
    <t>第1次</t>
    <rPh sb="0" eb="1">
      <t>ダイ</t>
    </rPh>
    <rPh sb="2" eb="3">
      <t>ジ</t>
    </rPh>
    <phoneticPr fontId="5"/>
  </si>
  <si>
    <t xml:space="preserve">充当可能基金 </t>
    <rPh sb="0" eb="2">
      <t>ジュウトウ</t>
    </rPh>
    <rPh sb="2" eb="4">
      <t>カノウ</t>
    </rPh>
    <rPh sb="4" eb="6">
      <t>キキン</t>
    </rPh>
    <phoneticPr fontId="33"/>
  </si>
  <si>
    <t>指数表選定</t>
    <rPh sb="0" eb="2">
      <t>シスウ</t>
    </rPh>
    <rPh sb="2" eb="3">
      <t>ヒョウ</t>
    </rPh>
    <rPh sb="3" eb="5">
      <t>センテイ</t>
    </rPh>
    <phoneticPr fontId="5"/>
  </si>
  <si>
    <t>　　軽自動車税</t>
  </si>
  <si>
    <t>実質単年度収支</t>
  </si>
  <si>
    <t>国民健康保険事業</t>
  </si>
  <si>
    <t>　実質公債費比率</t>
    <rPh sb="1" eb="3">
      <t>ジッシツ</t>
    </rPh>
    <rPh sb="3" eb="6">
      <t>コウサイヒ</t>
    </rPh>
    <rPh sb="6" eb="8">
      <t>ヒリツ</t>
    </rPh>
    <phoneticPr fontId="5"/>
  </si>
  <si>
    <t>　住宅借入金等特別税額控除減収補塡特例交付金</t>
  </si>
  <si>
    <t>令06.01.01(人)</t>
  </si>
  <si>
    <t>　扶助費</t>
  </si>
  <si>
    <t>　うち、健全化法施行規則附則第三条に係る負担見込額</t>
  </si>
  <si>
    <t>　将来負担比率</t>
    <rPh sb="1" eb="3">
      <t>ショウライ</t>
    </rPh>
    <rPh sb="3" eb="5">
      <t>フタン</t>
    </rPh>
    <rPh sb="5" eb="7">
      <t>ヒリツ</t>
    </rPh>
    <phoneticPr fontId="5"/>
  </si>
  <si>
    <t>基準財政収入額</t>
  </si>
  <si>
    <t>労働費</t>
  </si>
  <si>
    <t>増減率  (％)</t>
    <rPh sb="0" eb="2">
      <t>ゾウゲン</t>
    </rPh>
    <rPh sb="2" eb="3">
      <t>リツ</t>
    </rPh>
    <phoneticPr fontId="5"/>
  </si>
  <si>
    <t>歳出の状況（単位 千円・％）</t>
  </si>
  <si>
    <t>上水道</t>
  </si>
  <si>
    <t>実質赤字比率</t>
    <rPh sb="0" eb="2">
      <t>ジッシツ</t>
    </rPh>
    <rPh sb="2" eb="4">
      <t>アカジ</t>
    </rPh>
    <rPh sb="4" eb="6">
      <t>ヒリツ</t>
    </rPh>
    <phoneticPr fontId="35"/>
  </si>
  <si>
    <t>-0.3</t>
  </si>
  <si>
    <t>純資産又は
正味財産</t>
  </si>
  <si>
    <t>-0.7</t>
  </si>
  <si>
    <t>決算額 (A)</t>
    <rPh sb="0" eb="2">
      <t>ケッサン</t>
    </rPh>
    <rPh sb="2" eb="3">
      <t>ガク</t>
    </rPh>
    <phoneticPr fontId="5"/>
  </si>
  <si>
    <t>標準税収入額等</t>
  </si>
  <si>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</si>
  <si>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37"/>
  </si>
  <si>
    <t>歳入一般財源等</t>
    <rPh sb="0" eb="2">
      <t>サイニュウ</t>
    </rPh>
    <rPh sb="2" eb="4">
      <t>イッパン</t>
    </rPh>
    <rPh sb="4" eb="6">
      <t>ザイゲン</t>
    </rPh>
    <rPh sb="6" eb="7">
      <t>トウ</t>
    </rPh>
    <phoneticPr fontId="37"/>
  </si>
  <si>
    <t>財産収入</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</si>
  <si>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</si>
  <si>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(Ｃ)</t>
  </si>
  <si>
    <t>世帯数 (世帯)</t>
    <rPh sb="0" eb="3">
      <t>セタイスウ</t>
    </rPh>
    <phoneticPr fontId="5"/>
  </si>
  <si>
    <t>令和6年度</t>
    <rPh sb="0" eb="2">
      <t>レイワ</t>
    </rPh>
    <rPh sb="3" eb="5">
      <t>ネンド</t>
    </rPh>
    <phoneticPr fontId="35"/>
  </si>
  <si>
    <t>職員の状況 (※8)</t>
    <rPh sb="0" eb="2">
      <t>ショクイン</t>
    </rPh>
    <rPh sb="3" eb="5">
      <t>ジョウキョウ</t>
    </rPh>
    <phoneticPr fontId="5"/>
  </si>
  <si>
    <t>特別職等</t>
    <rPh sb="0" eb="2">
      <t>トクベツ</t>
    </rPh>
    <rPh sb="2" eb="3">
      <t>ショク</t>
    </rPh>
    <rPh sb="3" eb="4">
      <t>トウ</t>
    </rPh>
    <phoneticPr fontId="5"/>
  </si>
  <si>
    <t>当該団体からの債務保証に係る債務残高</t>
    <rPh sb="9" eb="11">
      <t>ホショウ</t>
    </rPh>
    <phoneticPr fontId="5"/>
  </si>
  <si>
    <t>定数</t>
    <rPh sb="0" eb="2">
      <t>テイスウ</t>
    </rPh>
    <phoneticPr fontId="5"/>
  </si>
  <si>
    <t>当該団体
からの
出資金</t>
  </si>
  <si>
    <t>1人あたり平均
給料月額(百円)</t>
    <rPh sb="1" eb="2">
      <t>リ</t>
    </rPh>
    <rPh sb="5" eb="7">
      <t>ヘイキン</t>
    </rPh>
    <rPh sb="8" eb="10">
      <t>キュウリョウ</t>
    </rPh>
    <rPh sb="10" eb="11">
      <t>ツキ</t>
    </rPh>
    <rPh sb="11" eb="12">
      <t>ガク</t>
    </rPh>
    <rPh sb="13" eb="15">
      <t>ヒャクエン</t>
    </rPh>
    <phoneticPr fontId="5"/>
  </si>
  <si>
    <t>給料月額
(百円)</t>
    <rPh sb="0" eb="2">
      <t>キュウリョウ</t>
    </rPh>
    <rPh sb="2" eb="3">
      <t>ツキ</t>
    </rPh>
    <rPh sb="3" eb="4">
      <t>ガク</t>
    </rPh>
    <rPh sb="6" eb="8">
      <t>ヒャクエン</t>
    </rPh>
    <phoneticPr fontId="5"/>
  </si>
  <si>
    <t>資金剰余額
/不足額
（実質収支）</t>
  </si>
  <si>
    <t>地方債現在高</t>
  </si>
  <si>
    <t>・計</t>
  </si>
  <si>
    <t>　うち公的資金</t>
    <rPh sb="3" eb="5">
      <t>コウテキ</t>
    </rPh>
    <phoneticPr fontId="5"/>
  </si>
  <si>
    <t>計</t>
    <rPh sb="0" eb="1">
      <t>ケイ</t>
    </rPh>
    <phoneticPr fontId="5"/>
  </si>
  <si>
    <t>市区町村長</t>
    <rPh sb="0" eb="2">
      <t>シク</t>
    </rPh>
    <rPh sb="2" eb="4">
      <t>チョウソン</t>
    </rPh>
    <rPh sb="4" eb="5">
      <t>チョウ</t>
    </rPh>
    <phoneticPr fontId="5"/>
  </si>
  <si>
    <t>一般職員</t>
    <rPh sb="0" eb="2">
      <t>イッパン</t>
    </rPh>
    <rPh sb="2" eb="4">
      <t>ショクイン</t>
    </rPh>
    <phoneticPr fontId="5"/>
  </si>
  <si>
    <t>目的税</t>
  </si>
  <si>
    <t>地方債現在高（臨時財政対策債除き）</t>
  </si>
  <si>
    <t>R05</t>
  </si>
  <si>
    <t>経常一般財源等</t>
    <rPh sb="0" eb="2">
      <t>ケイジョウ</t>
    </rPh>
    <rPh sb="2" eb="4">
      <t>イッパン</t>
    </rPh>
    <rPh sb="4" eb="7">
      <t>ザイゲントウ</t>
    </rPh>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</si>
  <si>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</si>
  <si>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</si>
  <si>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教育長</t>
  </si>
  <si>
    <t>　うち技能労務職員</t>
    <rPh sb="3" eb="5">
      <t>ギノウ</t>
    </rPh>
    <rPh sb="5" eb="7">
      <t>ロウム</t>
    </rPh>
    <rPh sb="7" eb="9">
      <t>ショクイン</t>
    </rPh>
    <phoneticPr fontId="5"/>
  </si>
  <si>
    <t>収益事業収入</t>
  </si>
  <si>
    <t>議会議長</t>
    <rPh sb="0" eb="2">
      <t>ギカイ</t>
    </rPh>
    <rPh sb="2" eb="4">
      <t>ギチョウ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</si>
  <si>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</si>
  <si>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教育公務員</t>
    <rPh sb="0" eb="2">
      <t>キョウイク</t>
    </rPh>
    <rPh sb="2" eb="5">
      <t>コウムイン</t>
    </rPh>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</si>
  <si>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</si>
  <si>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土地開発基金現在高</t>
    <rPh sb="0" eb="2">
      <t>トチ</t>
    </rPh>
    <rPh sb="2" eb="4">
      <t>カイハツ</t>
    </rPh>
    <rPh sb="4" eb="6">
      <t>キキン</t>
    </rPh>
    <rPh sb="6" eb="8">
      <t>ゲンザイ</t>
    </rPh>
    <rPh sb="8" eb="9">
      <t>タカ</t>
    </rPh>
    <phoneticPr fontId="37"/>
  </si>
  <si>
    <t>議会副議長</t>
    <rPh sb="0" eb="2">
      <t>ギカイ</t>
    </rPh>
    <rPh sb="2" eb="3">
      <t>フク</t>
    </rPh>
    <rPh sb="3" eb="5">
      <t>ギチョウ</t>
    </rPh>
    <phoneticPr fontId="5"/>
  </si>
  <si>
    <t>一般会計</t>
  </si>
  <si>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</si>
  <si>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t>
  </si>
  <si>
    <t xml:space="preserve">公営企業債等繰入見込額 </t>
    <rPh sb="0" eb="2">
      <t>コウエイ</t>
    </rPh>
    <rPh sb="2" eb="5">
      <t>キギョウサイ</t>
    </rPh>
    <rPh sb="5" eb="6">
      <t>トウ</t>
    </rPh>
    <rPh sb="6" eb="8">
      <t>クリイ</t>
    </rPh>
    <rPh sb="8" eb="11">
      <t>ミコミガク</t>
    </rPh>
    <phoneticPr fontId="33"/>
  </si>
  <si>
    <t>企業債等
繰入見込額</t>
    <rPh sb="0" eb="2">
      <t>キギョウ</t>
    </rPh>
    <rPh sb="2" eb="3">
      <t>サイ</t>
    </rPh>
    <rPh sb="3" eb="4">
      <t>トウ</t>
    </rPh>
    <rPh sb="5" eb="7">
      <t>クリイレ</t>
    </rPh>
    <rPh sb="7" eb="9">
      <t>ミコ</t>
    </rPh>
    <rPh sb="9" eb="10">
      <t>ガク</t>
    </rPh>
    <phoneticPr fontId="5"/>
  </si>
  <si>
    <t>積立金
現在高</t>
    <rPh sb="4" eb="7">
      <t>ゲンザイダカ</t>
    </rPh>
    <phoneticPr fontId="37"/>
  </si>
  <si>
    <t>議会議員</t>
    <rPh sb="0" eb="2">
      <t>ギカイ</t>
    </rPh>
    <rPh sb="2" eb="4">
      <t>ギイン</t>
    </rPh>
    <phoneticPr fontId="5"/>
  </si>
  <si>
    <t>　法定外目的税</t>
  </si>
  <si>
    <t>合計</t>
    <rPh sb="0" eb="2">
      <t>ゴウケイ</t>
    </rPh>
    <phoneticPr fontId="5"/>
  </si>
  <si>
    <t>減債基金</t>
    <rPh sb="0" eb="1">
      <t>ゲン</t>
    </rPh>
    <rPh sb="1" eb="2">
      <t>サイ</t>
    </rPh>
    <rPh sb="2" eb="4">
      <t>キキン</t>
    </rPh>
    <phoneticPr fontId="5"/>
  </si>
  <si>
    <t>うち単独分</t>
    <rPh sb="2" eb="4">
      <t>タンドク</t>
    </rPh>
    <rPh sb="4" eb="5">
      <t>ブン</t>
    </rPh>
    <phoneticPr fontId="5"/>
  </si>
  <si>
    <t>ラスパイレス指数</t>
    <rPh sb="6" eb="8">
      <t>シスウ</t>
    </rPh>
    <phoneticPr fontId="5"/>
  </si>
  <si>
    <t>投資的経費計</t>
    <rPh sb="5" eb="6">
      <t>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</si>
  <si>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</si>
  <si>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</si>
  <si>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将来負担の状況</t>
  </si>
  <si>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</si>
  <si>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</si>
  <si>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会計名</t>
  </si>
  <si>
    <t>　前年度繰上充用金</t>
  </si>
  <si>
    <t>項番</t>
    <rPh sb="0" eb="2">
      <t>コウバン</t>
    </rPh>
    <phoneticPr fontId="5"/>
  </si>
  <si>
    <t>団体名</t>
    <rPh sb="0" eb="2">
      <t>ダンタイ</t>
    </rPh>
    <phoneticPr fontId="5"/>
  </si>
  <si>
    <t>（注釈）</t>
    <rPh sb="1" eb="3">
      <t>チュウシャク</t>
    </rPh>
    <phoneticPr fontId="5"/>
  </si>
  <si>
    <t>※1：経常収支比率の( )内の数値は、「減収補塡債（特例分）」及び「臨時財政対策債」を除いて算出したものである。</t>
  </si>
  <si>
    <t>収入済額</t>
    <rPh sb="0" eb="2">
      <t>シュウニュウ</t>
    </rPh>
    <rPh sb="2" eb="3">
      <t>スミ</t>
    </rPh>
    <rPh sb="3" eb="4">
      <t>ガク</t>
    </rPh>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</si>
  <si>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38"/>
  </si>
  <si>
    <t>　特別交付税</t>
  </si>
  <si>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</si>
  <si>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</si>
  <si>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　普通交付税</t>
  </si>
  <si>
    <t>(2)各会計、関係団体の財政状況及び健全化判断比率（市町村）</t>
    <rPh sb="26" eb="29">
      <t>シチョウソン</t>
    </rPh>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</si>
  <si>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</si>
  <si>
    <t>充当一般財源等</t>
  </si>
  <si>
    <t>※7：人口については、調査対象年度の1月1日現在の住民基本台帳に登載されている人口に基づいている。</t>
    <rPh sb="13" eb="15">
      <t>タイショウ</t>
    </rPh>
    <rPh sb="27" eb="29">
      <t>キホン</t>
    </rPh>
    <rPh sb="42" eb="43">
      <t>モト</t>
    </rPh>
    <phoneticPr fontId="39"/>
  </si>
  <si>
    <t>※8：職員の状況については、調査対象年度の地方公務員給与実態調査に基づいている。</t>
  </si>
  <si>
    <t>その他会計（黒字）</t>
  </si>
  <si>
    <t xml:space="preserve">基準財政需要額算入見込額 </t>
    <rPh sb="0" eb="2">
      <t>キジュン</t>
    </rPh>
    <rPh sb="2" eb="4">
      <t>ザイセイ</t>
    </rPh>
    <rPh sb="4" eb="7">
      <t>ジュヨウガク</t>
    </rPh>
    <rPh sb="7" eb="9">
      <t>サンニュウ</t>
    </rPh>
    <rPh sb="9" eb="12">
      <t>ミコミガク</t>
    </rPh>
    <phoneticPr fontId="33"/>
  </si>
  <si>
    <t>令和6年度</t>
  </si>
  <si>
    <t>左のうち
一般会計等
繰入見込額</t>
  </si>
  <si>
    <t>東京都青梅市</t>
  </si>
  <si>
    <t>一般会計等（純計）</t>
    <rPh sb="0" eb="2">
      <t>イッパン</t>
    </rPh>
    <rPh sb="2" eb="4">
      <t>カイケイ</t>
    </rPh>
    <rPh sb="4" eb="5">
      <t>トウ</t>
    </rPh>
    <rPh sb="6" eb="8">
      <t>ジュンケイ</t>
    </rPh>
    <phoneticPr fontId="5"/>
  </si>
  <si>
    <t>(1) 普通会計の状況（市町村）</t>
    <rPh sb="4" eb="6">
      <t>フツウ</t>
    </rPh>
    <rPh sb="6" eb="8">
      <t>カイケイ</t>
    </rPh>
    <rPh sb="9" eb="11">
      <t>ジョウキョウ</t>
    </rPh>
    <rPh sb="12" eb="15">
      <t>シチョウソン</t>
    </rPh>
    <phoneticPr fontId="5"/>
  </si>
  <si>
    <t>地方税の状況（単位 千円・％）</t>
    <rPh sb="0" eb="2">
      <t>チホウ</t>
    </rPh>
    <rPh sb="2" eb="3">
      <t>ゼイ</t>
    </rPh>
    <rPh sb="4" eb="6">
      <t>ジョウキョウ</t>
    </rPh>
    <rPh sb="7" eb="9">
      <t>タンイ</t>
    </rPh>
    <rPh sb="10" eb="12">
      <t>センエン</t>
    </rPh>
    <phoneticPr fontId="5"/>
  </si>
  <si>
    <t>決算額</t>
    <rPh sb="0" eb="2">
      <t>ケッサン</t>
    </rPh>
    <rPh sb="2" eb="3">
      <t>ガク</t>
    </rPh>
    <phoneticPr fontId="5"/>
  </si>
  <si>
    <t>▲退職金</t>
    <rPh sb="1" eb="3">
      <t>タイショク</t>
    </rPh>
    <rPh sb="3" eb="4">
      <t>キン</t>
    </rPh>
    <phoneticPr fontId="5"/>
  </si>
  <si>
    <t>地方税</t>
  </si>
  <si>
    <t>構成比</t>
    <rPh sb="0" eb="3">
      <t>コウセイヒ</t>
    </rPh>
    <phoneticPr fontId="5"/>
  </si>
  <si>
    <t>使用料</t>
  </si>
  <si>
    <t>　うち利子</t>
  </si>
  <si>
    <t>後期高齢者医療事業</t>
  </si>
  <si>
    <t>区分</t>
  </si>
  <si>
    <t>超過課税分</t>
    <rPh sb="0" eb="2">
      <t>チョウカ</t>
    </rPh>
    <rPh sb="2" eb="4">
      <t>カゼイ</t>
    </rPh>
    <rPh sb="4" eb="5">
      <t>ブン</t>
    </rPh>
    <phoneticPr fontId="5"/>
  </si>
  <si>
    <t>目的別歳出の状況（単位 千円・％）</t>
  </si>
  <si>
    <t xml:space="preserve"> R03</t>
  </si>
  <si>
    <t>普通税</t>
    <rPh sb="0" eb="2">
      <t>フツウ</t>
    </rPh>
    <rPh sb="2" eb="3">
      <t>ゼイ</t>
    </rPh>
    <phoneticPr fontId="40"/>
  </si>
  <si>
    <t>軽油引取税交付金</t>
  </si>
  <si>
    <t>(A)のうち普通建設事業費</t>
    <rPh sb="6" eb="8">
      <t>フツウ</t>
    </rPh>
    <rPh sb="8" eb="10">
      <t>ケンセツ</t>
    </rPh>
    <rPh sb="10" eb="13">
      <t>ジギョウヒ</t>
    </rPh>
    <phoneticPr fontId="5"/>
  </si>
  <si>
    <t>(Ａ)</t>
  </si>
  <si>
    <t>(A)のうち充当一般財源等</t>
    <rPh sb="6" eb="8">
      <t>ジュウトウ</t>
    </rPh>
    <rPh sb="8" eb="10">
      <t>イッパン</t>
    </rPh>
    <rPh sb="10" eb="12">
      <t>ザイゲン</t>
    </rPh>
    <rPh sb="12" eb="13">
      <t>ナド</t>
    </rPh>
    <phoneticPr fontId="5"/>
  </si>
  <si>
    <t>地方譲与税</t>
  </si>
  <si>
    <t>議会費</t>
  </si>
  <si>
    <t>　　市町村民税</t>
  </si>
  <si>
    <t>元利償還金</t>
    <rPh sb="0" eb="2">
      <t>ガンリ</t>
    </rPh>
    <rPh sb="2" eb="5">
      <t>ショウカンキン</t>
    </rPh>
    <phoneticPr fontId="33"/>
  </si>
  <si>
    <t>総務費</t>
  </si>
  <si>
    <t>配当割交付金</t>
    <rPh sb="0" eb="2">
      <t>ハイトウ</t>
    </rPh>
    <rPh sb="2" eb="3">
      <t>ワリ</t>
    </rPh>
    <rPh sb="3" eb="6">
      <t>コウフキン</t>
    </rPh>
    <phoneticPr fontId="40"/>
  </si>
  <si>
    <t>人件費及び人件費に準ずる費用</t>
    <rPh sb="0" eb="3">
      <t>ジンケンヒ</t>
    </rPh>
    <rPh sb="3" eb="4">
      <t>オヨ</t>
    </rPh>
    <rPh sb="5" eb="8">
      <t>ジンケンヒ</t>
    </rPh>
    <rPh sb="9" eb="10">
      <t>ジュン</t>
    </rPh>
    <rPh sb="12" eb="14">
      <t>ヒヨウ</t>
    </rPh>
    <phoneticPr fontId="5"/>
  </si>
  <si>
    <t>株式等譲渡所得割交付金</t>
    <rPh sb="0" eb="2">
      <t>カブシキ</t>
    </rPh>
    <rPh sb="2" eb="3">
      <t>トウ</t>
    </rPh>
    <rPh sb="3" eb="5">
      <t>ジョウト</t>
    </rPh>
    <rPh sb="5" eb="7">
      <t>ショトク</t>
    </rPh>
    <rPh sb="7" eb="8">
      <t>ワリ</t>
    </rPh>
    <rPh sb="8" eb="11">
      <t>コウフキン</t>
    </rPh>
    <phoneticPr fontId="40"/>
  </si>
  <si>
    <t>民生費</t>
  </si>
  <si>
    <t>　　　所得割</t>
  </si>
  <si>
    <t>類似団体平均</t>
    <rPh sb="0" eb="2">
      <t>ルイジ</t>
    </rPh>
    <rPh sb="2" eb="4">
      <t>ダンタイ</t>
    </rPh>
    <rPh sb="4" eb="6">
      <t>ヘイキン</t>
    </rPh>
    <phoneticPr fontId="5"/>
  </si>
  <si>
    <t>被保険者数(人)</t>
  </si>
  <si>
    <t>衛生費</t>
  </si>
  <si>
    <t>損失補償・債務保証の履行に係るもの</t>
    <rPh sb="0" eb="2">
      <t>ソンシツ</t>
    </rPh>
    <rPh sb="2" eb="4">
      <t>ホショウ</t>
    </rPh>
    <rPh sb="5" eb="7">
      <t>サイム</t>
    </rPh>
    <rPh sb="7" eb="9">
      <t>ホショウ</t>
    </rPh>
    <rPh sb="10" eb="12">
      <t>リコウ</t>
    </rPh>
    <rPh sb="13" eb="14">
      <t>カカ</t>
    </rPh>
    <phoneticPr fontId="5"/>
  </si>
  <si>
    <t>　　　法人税割</t>
  </si>
  <si>
    <t>地方交付税</t>
  </si>
  <si>
    <t>国庫支出金</t>
  </si>
  <si>
    <t>農林水産業費</t>
  </si>
  <si>
    <t>　　固定資産税</t>
  </si>
  <si>
    <t>公債費に準ずる債務負担行為に係るもの</t>
  </si>
  <si>
    <t>自動車取得税交付金</t>
  </si>
  <si>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3"/>
  </si>
  <si>
    <t>　　　うち純固定資産税</t>
  </si>
  <si>
    <t>土木費</t>
  </si>
  <si>
    <t>自動車税環境性能割交付金</t>
  </si>
  <si>
    <t>　　市町村たばこ税</t>
  </si>
  <si>
    <t>下水道事業会計</t>
  </si>
  <si>
    <t>教育費</t>
  </si>
  <si>
    <t>法人事業税交付金</t>
  </si>
  <si>
    <t>　　鉱産税</t>
  </si>
  <si>
    <t>災害復旧費</t>
  </si>
  <si>
    <t>地方特例交付金等</t>
    <rPh sb="7" eb="8">
      <t>トウ</t>
    </rPh>
    <phoneticPr fontId="36"/>
  </si>
  <si>
    <t>　　特別土地保有税</t>
  </si>
  <si>
    <t>企業債
（地方債）
現在高</t>
  </si>
  <si>
    <t>公債費</t>
  </si>
  <si>
    <t>諸支出金</t>
    <rPh sb="3" eb="4">
      <t>キン</t>
    </rPh>
    <phoneticPr fontId="37"/>
  </si>
  <si>
    <t>失業対策事業費</t>
  </si>
  <si>
    <t>　定額減税減収補塡特例交付金</t>
  </si>
  <si>
    <t>前年度繰上充用金</t>
  </si>
  <si>
    <t>　新型コロナウイルス感染症対策地方税減収補塡特別交付金</t>
  </si>
  <si>
    <t>　法定目的税</t>
  </si>
  <si>
    <t>経常損益</t>
  </si>
  <si>
    <t>　　入湯税</t>
  </si>
  <si>
    <t>　投資・出資金・貸付金</t>
  </si>
  <si>
    <t>　　事業所税</t>
  </si>
  <si>
    <t>性質別歳出の状況（単位 千円・％）</t>
    <rPh sb="0" eb="2">
      <t>セイシツ</t>
    </rPh>
    <phoneticPr fontId="5"/>
  </si>
  <si>
    <t>決算額</t>
  </si>
  <si>
    <t>市町村民税</t>
    <rPh sb="0" eb="3">
      <t>シチョウソン</t>
    </rPh>
    <rPh sb="3" eb="4">
      <t>ミン</t>
    </rPh>
    <rPh sb="4" eb="5">
      <t>ゼイ</t>
    </rPh>
    <phoneticPr fontId="5"/>
  </si>
  <si>
    <t>繰越金</t>
  </si>
  <si>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3"/>
  </si>
  <si>
    <t>構成比</t>
  </si>
  <si>
    <t>公営企業会計等</t>
    <rPh sb="0" eb="2">
      <t>コウエイ</t>
    </rPh>
    <rPh sb="2" eb="4">
      <t>キギョウ</t>
    </rPh>
    <rPh sb="4" eb="6">
      <t>カイケイ</t>
    </rPh>
    <rPh sb="6" eb="7">
      <t>トウ</t>
    </rPh>
    <phoneticPr fontId="5"/>
  </si>
  <si>
    <t>経常経費充当一般財源等</t>
  </si>
  <si>
    <t>経常収支比率</t>
    <rPh sb="0" eb="2">
      <t>ケイジョウ</t>
    </rPh>
    <rPh sb="2" eb="4">
      <t>シュウシ</t>
    </rPh>
    <rPh sb="4" eb="6">
      <t>ヒリツ</t>
    </rPh>
    <phoneticPr fontId="35"/>
  </si>
  <si>
    <t>　震災復興特別交付税</t>
  </si>
  <si>
    <t>　　水利地益税等</t>
  </si>
  <si>
    <t>義務的経費計</t>
    <rPh sb="0" eb="3">
      <t>ギムテキ</t>
    </rPh>
    <rPh sb="3" eb="5">
      <t>ケイヒ</t>
    </rPh>
    <rPh sb="5" eb="6">
      <t>ケイ</t>
    </rPh>
    <phoneticPr fontId="5"/>
  </si>
  <si>
    <t>　公債費</t>
  </si>
  <si>
    <t>増減率(%)(B)</t>
    <rPh sb="0" eb="3">
      <t>ゾウゲンリツ</t>
    </rPh>
    <phoneticPr fontId="5"/>
  </si>
  <si>
    <t>交通安全対策特別交付金</t>
  </si>
  <si>
    <t>　※一般会計等（純計）は、各会計の相互間の繰入・繰出等の重複を控除したものであり、各会計の合計と一致しない場合がある。</t>
  </si>
  <si>
    <t>債務負担行為</t>
    <rPh sb="0" eb="2">
      <t>サイム</t>
    </rPh>
    <rPh sb="2" eb="4">
      <t>フタン</t>
    </rPh>
    <rPh sb="4" eb="6">
      <t>コウイ</t>
    </rPh>
    <phoneticPr fontId="5"/>
  </si>
  <si>
    <t>旧法による税</t>
  </si>
  <si>
    <t>合計</t>
  </si>
  <si>
    <t>他会計等
からの
繰入金</t>
  </si>
  <si>
    <t>令和5年度</t>
    <rPh sb="0" eb="2">
      <t>レイワ</t>
    </rPh>
    <rPh sb="4" eb="5">
      <t>ド</t>
    </rPh>
    <phoneticPr fontId="5"/>
  </si>
  <si>
    <t>公共施設整備基金</t>
  </si>
  <si>
    <t>　うち元金</t>
  </si>
  <si>
    <t>現年</t>
    <rPh sb="0" eb="1">
      <t>ゲン</t>
    </rPh>
    <rPh sb="1" eb="2">
      <t>ネン</t>
    </rPh>
    <phoneticPr fontId="5"/>
  </si>
  <si>
    <t>都道府県支出金</t>
  </si>
  <si>
    <t>国営土地改良事業に係るもの</t>
    <rPh sb="0" eb="2">
      <t>コクエイ</t>
    </rPh>
    <rPh sb="2" eb="4">
      <t>トチ</t>
    </rPh>
    <rPh sb="4" eb="6">
      <t>カイリョウ</t>
    </rPh>
    <rPh sb="6" eb="8">
      <t>ジギョウ</t>
    </rPh>
    <rPh sb="9" eb="10">
      <t>カカ</t>
    </rPh>
    <phoneticPr fontId="33"/>
  </si>
  <si>
    <t>一時借入金利子</t>
  </si>
  <si>
    <t>その他の経費</t>
    <rPh sb="2" eb="3">
      <t>タ</t>
    </rPh>
    <rPh sb="4" eb="6">
      <t>ケイヒ</t>
    </rPh>
    <phoneticPr fontId="5"/>
  </si>
  <si>
    <t>諸収入</t>
  </si>
  <si>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</si>
  <si>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　物件費</t>
  </si>
  <si>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3"/>
  </si>
  <si>
    <t>繰入金</t>
  </si>
  <si>
    <t>公営事業等への繰出</t>
    <rPh sb="0" eb="2">
      <t>コウエイ</t>
    </rPh>
    <rPh sb="2" eb="4">
      <t>ジギョウ</t>
    </rPh>
    <rPh sb="4" eb="5">
      <t>トウ</t>
    </rPh>
    <rPh sb="7" eb="9">
      <t>クリダ</t>
    </rPh>
    <phoneticPr fontId="5"/>
  </si>
  <si>
    <t>　維持補修費</t>
  </si>
  <si>
    <t>森林総合研究所等が行う事業に係るもの</t>
  </si>
  <si>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</si>
  <si>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実質収支</t>
    <rPh sb="0" eb="2">
      <t>ジッシツ</t>
    </rPh>
    <rPh sb="2" eb="4">
      <t>シュウシ</t>
    </rPh>
    <phoneticPr fontId="5"/>
  </si>
  <si>
    <t>下水道</t>
  </si>
  <si>
    <t>財政再生基準</t>
  </si>
  <si>
    <t>再差引収支</t>
    <rPh sb="0" eb="1">
      <t>サイ</t>
    </rPh>
    <rPh sb="1" eb="3">
      <t>サシヒキ</t>
    </rPh>
    <rPh sb="3" eb="5">
      <t>シュウシ</t>
    </rPh>
    <phoneticPr fontId="5"/>
  </si>
  <si>
    <t>地方債</t>
  </si>
  <si>
    <t>病院</t>
  </si>
  <si>
    <t>地方独立行政法人に係る将来負担額</t>
  </si>
  <si>
    <t>当該団体
からの
貸付金</t>
  </si>
  <si>
    <t>一部事務組合等名</t>
    <rPh sb="0" eb="2">
      <t>イチブ</t>
    </rPh>
    <rPh sb="2" eb="4">
      <t>ジム</t>
    </rPh>
    <rPh sb="4" eb="6">
      <t>クミアイ</t>
    </rPh>
    <rPh sb="6" eb="7">
      <t>トウ</t>
    </rPh>
    <rPh sb="7" eb="8">
      <t>メイ</t>
    </rPh>
    <phoneticPr fontId="33"/>
  </si>
  <si>
    <t>加入世帯数(世帯)</t>
  </si>
  <si>
    <t>　繰出金</t>
  </si>
  <si>
    <t>　うち減収補塡債(特例分)</t>
    <rPh sb="4" eb="5">
      <t>シュウ</t>
    </rPh>
    <rPh sb="9" eb="10">
      <t>トク</t>
    </rPh>
    <rPh sb="10" eb="11">
      <t>レイ</t>
    </rPh>
    <rPh sb="11" eb="12">
      <t>ブン</t>
    </rPh>
    <phoneticPr fontId="36"/>
  </si>
  <si>
    <t>公営企業会計等の財政状況（単位：百万円）</t>
    <rPh sb="0" eb="2">
      <t>コウエイ</t>
    </rPh>
    <rPh sb="2" eb="4">
      <t>キギョウ</t>
    </rPh>
    <rPh sb="4" eb="6">
      <t>カイケイ</t>
    </rPh>
    <rPh sb="6" eb="7">
      <t>トウ</t>
    </rPh>
    <rPh sb="8" eb="10">
      <t>ザイセイ</t>
    </rPh>
    <rPh sb="10" eb="12">
      <t>ジョウキョウ</t>
    </rPh>
    <phoneticPr fontId="5"/>
  </si>
  <si>
    <t>土地開発公社に係る将来負担額</t>
    <rPh sb="0" eb="2">
      <t>トチ</t>
    </rPh>
    <rPh sb="2" eb="4">
      <t>カイハツ</t>
    </rPh>
    <rPh sb="4" eb="6">
      <t>コウシャ</t>
    </rPh>
    <rPh sb="7" eb="8">
      <t>カカ</t>
    </rPh>
    <rPh sb="9" eb="11">
      <t>ショウライ</t>
    </rPh>
    <rPh sb="11" eb="14">
      <t>フタンガク</t>
    </rPh>
    <phoneticPr fontId="33"/>
  </si>
  <si>
    <t>早期健全化基準</t>
  </si>
  <si>
    <t>　積立金</t>
  </si>
  <si>
    <t>　うち臨時財政対策債</t>
  </si>
  <si>
    <t>歳入合計</t>
  </si>
  <si>
    <t>工業用水道</t>
  </si>
  <si>
    <t>被保険者
1人当り</t>
  </si>
  <si>
    <t>東京都後期高齢者医療広域連合（後期高齢者医療特別会計）</t>
  </si>
  <si>
    <t>保険税(料)収入額</t>
  </si>
  <si>
    <t>国民健康保険</t>
  </si>
  <si>
    <t>その他</t>
  </si>
  <si>
    <t>保険給付費</t>
  </si>
  <si>
    <t>普通建設事業費</t>
  </si>
  <si>
    <t>　うち補助</t>
  </si>
  <si>
    <t>　うち単独</t>
  </si>
  <si>
    <t>実質公債費比率</t>
    <rPh sb="0" eb="2">
      <t>ジッシツ</t>
    </rPh>
    <rPh sb="2" eb="5">
      <t>コウサイヒ</t>
    </rPh>
    <rPh sb="5" eb="7">
      <t>ヒリツ</t>
    </rPh>
    <phoneticPr fontId="35"/>
  </si>
  <si>
    <t>災害復旧事業費</t>
  </si>
  <si>
    <t>一般会計等の財政状況（単位：百万円）</t>
    <rPh sb="0" eb="2">
      <t>イッパン</t>
    </rPh>
    <rPh sb="2" eb="4">
      <t>カイケイ</t>
    </rPh>
    <rPh sb="4" eb="5">
      <t>トウ</t>
    </rPh>
    <rPh sb="6" eb="8">
      <t>ザイセイ</t>
    </rPh>
    <rPh sb="8" eb="10">
      <t>ジョウキョウ</t>
    </rPh>
    <phoneticPr fontId="33"/>
  </si>
  <si>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3"/>
  </si>
  <si>
    <t>会計名</t>
    <rPh sb="0" eb="2">
      <t>カイケイ</t>
    </rPh>
    <rPh sb="2" eb="3">
      <t>メイ</t>
    </rPh>
    <phoneticPr fontId="33"/>
  </si>
  <si>
    <t>歳出</t>
  </si>
  <si>
    <t>形式収支</t>
  </si>
  <si>
    <t>他会計等
からの
繰入金</t>
    <rPh sb="9" eb="11">
      <t>クリイレ</t>
    </rPh>
    <rPh sb="11" eb="12">
      <t>キン</t>
    </rPh>
    <phoneticPr fontId="33"/>
  </si>
  <si>
    <t>地方債
現在高</t>
  </si>
  <si>
    <t>人口１人当たり決算額</t>
    <rPh sb="0" eb="2">
      <t>ジンコウ</t>
    </rPh>
    <rPh sb="2" eb="4">
      <t>ヒトリ</t>
    </rPh>
    <rPh sb="4" eb="5">
      <t>ア</t>
    </rPh>
    <rPh sb="7" eb="10">
      <t>ケッサンガク</t>
    </rPh>
    <phoneticPr fontId="5"/>
  </si>
  <si>
    <t>備考</t>
    <rPh sb="0" eb="2">
      <t>ビコウ</t>
    </rPh>
    <phoneticPr fontId="5"/>
  </si>
  <si>
    <t>地方公社・第三セクター等名</t>
    <rPh sb="12" eb="13">
      <t>メイ</t>
    </rPh>
    <phoneticPr fontId="5"/>
  </si>
  <si>
    <t>当該団体からの損失補償に係る債務残高</t>
  </si>
  <si>
    <t>地方公社・第三セクター等</t>
    <rPh sb="0" eb="4">
      <t>チホウコウシャ</t>
    </rPh>
    <rPh sb="5" eb="6">
      <t>ダイ</t>
    </rPh>
    <rPh sb="6" eb="7">
      <t>サン</t>
    </rPh>
    <rPh sb="11" eb="12">
      <t>ナド</t>
    </rPh>
    <phoneticPr fontId="5"/>
  </si>
  <si>
    <t>一般会計等
負担見込額</t>
  </si>
  <si>
    <t>実質赤字額</t>
    <rPh sb="0" eb="2">
      <t>ジッシツ</t>
    </rPh>
    <rPh sb="2" eb="5">
      <t>アカジガク</t>
    </rPh>
    <phoneticPr fontId="5"/>
  </si>
  <si>
    <t>減債基金積立不足算定額</t>
    <rPh sb="0" eb="2">
      <t>ゲンサイ</t>
    </rPh>
    <rPh sb="2" eb="4">
      <t>キキン</t>
    </rPh>
    <rPh sb="4" eb="6">
      <t>ツミタテ</t>
    </rPh>
    <rPh sb="6" eb="8">
      <t>ブソク</t>
    </rPh>
    <rPh sb="8" eb="10">
      <t>サンテイ</t>
    </rPh>
    <rPh sb="10" eb="11">
      <t>ガク</t>
    </rPh>
    <phoneticPr fontId="5"/>
  </si>
  <si>
    <t>総収益
（歳入）</t>
  </si>
  <si>
    <t>総費用
（歳出）</t>
  </si>
  <si>
    <t>純損益
（形式収支）</t>
  </si>
  <si>
    <t>資金不足
比率</t>
    <rPh sb="0" eb="2">
      <t>シキン</t>
    </rPh>
    <rPh sb="2" eb="4">
      <t>フソク</t>
    </rPh>
    <rPh sb="5" eb="7">
      <t>ヒリツ</t>
    </rPh>
    <phoneticPr fontId="5"/>
  </si>
  <si>
    <t>病院事業会計</t>
  </si>
  <si>
    <t>法適用企業</t>
  </si>
  <si>
    <t>モーターボート競走事業会計</t>
  </si>
  <si>
    <t>連結実質赤字額</t>
    <rPh sb="0" eb="2">
      <t>レンケツ</t>
    </rPh>
    <rPh sb="2" eb="4">
      <t>ジッシツ</t>
    </rPh>
    <rPh sb="4" eb="7">
      <t>アカジガク</t>
    </rPh>
    <phoneticPr fontId="5"/>
  </si>
  <si>
    <t>左のうち
一般会計等
負担見込額</t>
  </si>
  <si>
    <t>　※地方公共団体が①25%以上出資している法人又は②財政支援を行っている法人を記載している。</t>
  </si>
  <si>
    <t>　※地方公共団体財政健全化法に基づき将来負担比率の算定対象となっている法人については、○印を付与している。</t>
  </si>
  <si>
    <t>公債費負担の状況</t>
    <rPh sb="0" eb="3">
      <t>コウサイヒ</t>
    </rPh>
    <rPh sb="3" eb="5">
      <t>フタン</t>
    </rPh>
    <rPh sb="6" eb="8">
      <t>ジョウキョウ</t>
    </rPh>
    <phoneticPr fontId="5"/>
  </si>
  <si>
    <t>実質公債費比率　　（千円・％）</t>
    <rPh sb="0" eb="2">
      <t>ジッシツ</t>
    </rPh>
    <rPh sb="2" eb="4">
      <t>コウサイ</t>
    </rPh>
    <rPh sb="4" eb="5">
      <t>ヒ</t>
    </rPh>
    <rPh sb="5" eb="7">
      <t>ヒリツ</t>
    </rPh>
    <rPh sb="10" eb="12">
      <t>センエン</t>
    </rPh>
    <phoneticPr fontId="5"/>
  </si>
  <si>
    <t>区分</t>
    <rPh sb="0" eb="1">
      <t>ク</t>
    </rPh>
    <rPh sb="1" eb="2">
      <t>ブン</t>
    </rPh>
    <phoneticPr fontId="33"/>
  </si>
  <si>
    <t>令和4年度</t>
    <rPh sb="0" eb="2">
      <t>レイワ</t>
    </rPh>
    <rPh sb="3" eb="5">
      <t>ネンド</t>
    </rPh>
    <phoneticPr fontId="5"/>
  </si>
  <si>
    <t xml:space="preserve">充当可能特定歳入 </t>
    <rPh sb="0" eb="2">
      <t>ジュウトウ</t>
    </rPh>
    <rPh sb="2" eb="4">
      <t>カノウ</t>
    </rPh>
    <rPh sb="4" eb="6">
      <t>トクテイ</t>
    </rPh>
    <rPh sb="6" eb="8">
      <t>サイニュウ</t>
    </rPh>
    <phoneticPr fontId="33"/>
  </si>
  <si>
    <t>令和5年度</t>
    <rPh sb="0" eb="2">
      <t>レイワ</t>
    </rPh>
    <rPh sb="3" eb="5">
      <t>ネンド</t>
    </rPh>
    <phoneticPr fontId="5"/>
  </si>
  <si>
    <t>分母比</t>
    <rPh sb="0" eb="2">
      <t>ブンボ</t>
    </rPh>
    <rPh sb="2" eb="3">
      <t>ヒ</t>
    </rPh>
    <phoneticPr fontId="5"/>
  </si>
  <si>
    <t xml:space="preserve">一般会計等に係る地方債の現在高 </t>
    <rPh sb="0" eb="2">
      <t>イッパン</t>
    </rPh>
    <rPh sb="2" eb="4">
      <t>カイケイ</t>
    </rPh>
    <rPh sb="4" eb="5">
      <t>トウ</t>
    </rPh>
    <rPh sb="6" eb="7">
      <t>カカ</t>
    </rPh>
    <rPh sb="8" eb="11">
      <t>チホウサイ</t>
    </rPh>
    <rPh sb="12" eb="15">
      <t>ゲンザイダカ</t>
    </rPh>
    <phoneticPr fontId="33"/>
  </si>
  <si>
    <t xml:space="preserve">債務負担行為に基づく支出予定額 </t>
    <rPh sb="0" eb="2">
      <t>サイム</t>
    </rPh>
    <rPh sb="2" eb="4">
      <t>フタン</t>
    </rPh>
    <rPh sb="4" eb="6">
      <t>コウイ</t>
    </rPh>
    <rPh sb="7" eb="8">
      <t>モト</t>
    </rPh>
    <rPh sb="10" eb="12">
      <t>シシュツ</t>
    </rPh>
    <rPh sb="12" eb="15">
      <t>ヨテイガク</t>
    </rPh>
    <phoneticPr fontId="33"/>
  </si>
  <si>
    <t>充当可能
財源等</t>
    <rPh sb="0" eb="2">
      <t>ジュウトウ</t>
    </rPh>
    <rPh sb="2" eb="3">
      <t>カ</t>
    </rPh>
    <rPh sb="3" eb="4">
      <t>ノウ</t>
    </rPh>
    <rPh sb="5" eb="8">
      <t>ザイゲントウ</t>
    </rPh>
    <phoneticPr fontId="5"/>
  </si>
  <si>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3"/>
  </si>
  <si>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3"/>
  </si>
  <si>
    <t xml:space="preserve"> R02</t>
  </si>
  <si>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3"/>
  </si>
  <si>
    <t xml:space="preserve">退職手当負担見込額 </t>
    <rPh sb="0" eb="2">
      <t>タイショク</t>
    </rPh>
    <rPh sb="2" eb="4">
      <t>テアテ</t>
    </rPh>
    <rPh sb="4" eb="6">
      <t>フタン</t>
    </rPh>
    <rPh sb="6" eb="9">
      <t>ミコミガク</t>
    </rPh>
    <phoneticPr fontId="33"/>
  </si>
  <si>
    <t>地方公務員等共済組合に係るもの</t>
    <rPh sb="0" eb="2">
      <t>チホウ</t>
    </rPh>
    <rPh sb="2" eb="5">
      <t>コウムイン</t>
    </rPh>
    <rPh sb="5" eb="6">
      <t>トウ</t>
    </rPh>
    <rPh sb="6" eb="8">
      <t>キョウサイ</t>
    </rPh>
    <rPh sb="8" eb="10">
      <t>クミアイ</t>
    </rPh>
    <rPh sb="11" eb="12">
      <t>カカ</t>
    </rPh>
    <phoneticPr fontId="5"/>
  </si>
  <si>
    <t xml:space="preserve">連結実質赤字額 </t>
  </si>
  <si>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3"/>
  </si>
  <si>
    <t>引き受けた債務の履行に係るもの</t>
    <rPh sb="0" eb="1">
      <t>ヒ</t>
    </rPh>
    <rPh sb="2" eb="3">
      <t>ウ</t>
    </rPh>
    <rPh sb="5" eb="7">
      <t>サイム</t>
    </rPh>
    <rPh sb="8" eb="10">
      <t>リコウ</t>
    </rPh>
    <rPh sb="11" eb="12">
      <t>カカ</t>
    </rPh>
    <phoneticPr fontId="5"/>
  </si>
  <si>
    <t>その他上記に準ずるもの</t>
    <rPh sb="2" eb="3">
      <t>タ</t>
    </rPh>
    <rPh sb="3" eb="5">
      <t>ジョウキ</t>
    </rPh>
    <rPh sb="6" eb="7">
      <t>ジュン</t>
    </rPh>
    <phoneticPr fontId="5"/>
  </si>
  <si>
    <t>(Ｆ)</t>
  </si>
  <si>
    <t>将来負担比率（(Ｅ)－(Ｆ)）／（(Ｃ)－(Ｄ)）×１００</t>
    <rPh sb="0" eb="2">
      <t>ショウライ</t>
    </rPh>
    <rPh sb="2" eb="4">
      <t>フタン</t>
    </rPh>
    <rPh sb="4" eb="6">
      <t>ヒリツ</t>
    </rPh>
    <phoneticPr fontId="5"/>
  </si>
  <si>
    <t>その他の会計</t>
  </si>
  <si>
    <t>当該団体(円)</t>
    <rPh sb="0" eb="2">
      <t>トウガイ</t>
    </rPh>
    <rPh sb="2" eb="4">
      <t>ダンタイ</t>
    </rPh>
    <rPh sb="5" eb="6">
      <t>エン</t>
    </rPh>
    <phoneticPr fontId="5"/>
  </si>
  <si>
    <t>増減率(%)(A)</t>
    <rPh sb="0" eb="3">
      <t>ゾウゲンリツ</t>
    </rPh>
    <phoneticPr fontId="5"/>
  </si>
  <si>
    <t>公社・
三セク等</t>
    <rPh sb="0" eb="2">
      <t>コウシャ</t>
    </rPh>
    <rPh sb="4" eb="5">
      <t>サン</t>
    </rPh>
    <rPh sb="7" eb="8">
      <t>トウ</t>
    </rPh>
    <phoneticPr fontId="5"/>
  </si>
  <si>
    <t>健全化判断比率</t>
    <rPh sb="0" eb="3">
      <t>ケンゼンカ</t>
    </rPh>
    <rPh sb="3" eb="5">
      <t>ハンダン</t>
    </rPh>
    <rPh sb="5" eb="7">
      <t>ヒリツ</t>
    </rPh>
    <phoneticPr fontId="35"/>
  </si>
  <si>
    <t>特定財源の額</t>
    <rPh sb="0" eb="2">
      <t>トクテイ</t>
    </rPh>
    <rPh sb="2" eb="4">
      <t>ザイゲン</t>
    </rPh>
    <rPh sb="5" eb="6">
      <t>ガク</t>
    </rPh>
    <phoneticPr fontId="5"/>
  </si>
  <si>
    <t>(Ｄ)</t>
  </si>
  <si>
    <t>(単年度)</t>
    <rPh sb="1" eb="4">
      <t>タンネンド</t>
    </rPh>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</si>
  <si>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</si>
  <si>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</si>
  <si>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</si>
  <si>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</si>
  <si>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人件費</t>
    <rPh sb="0" eb="3">
      <t>ジンケンヒ</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</si>
  <si>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</si>
  <si>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</si>
  <si>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当該団体</t>
    <rPh sb="0" eb="2">
      <t>トウガイ</t>
    </rPh>
    <rPh sb="2" eb="4">
      <t>ダンタイ</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</si>
  <si>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</si>
  <si>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41"/>
  </si>
  <si>
    <t>（注）人口については、各調査対象年度の1月1日現在の住民基本台帳に登載されている人口に基づいている。</t>
    <rPh sb="14" eb="16">
      <t>タイショウ</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</si>
  <si>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</si>
  <si>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42"/>
  </si>
  <si>
    <t>満期一括償還地方債の一年当たりの元金償還金に相当するもの
（年度割相当額）</t>
  </si>
  <si>
    <t>公営企業に要する経費の財源とする地方債の償還の財源に
充てたと認められる繰入金</t>
  </si>
  <si>
    <t>一時借入金利子
（同一団体における会計間の現金運用に係る利子は除く）</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</si>
  <si>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</si>
  <si>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</si>
  <si>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</si>
  <si>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類似団体平均(円)</t>
    <rPh sb="0" eb="2">
      <t>ルイジ</t>
    </rPh>
    <rPh sb="2" eb="4">
      <t>ダンタイ</t>
    </rPh>
    <rPh sb="4" eb="6">
      <t>ヘイキン</t>
    </rPh>
    <rPh sb="7" eb="8">
      <t>エン</t>
    </rPh>
    <phoneticPr fontId="5"/>
  </si>
  <si>
    <t>(A)-(B)</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</si>
  <si>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</si>
  <si>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</si>
  <si>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</si>
  <si>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</si>
  <si>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</si>
  <si>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</si>
  <si>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</si>
  <si>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R06</t>
  </si>
  <si>
    <t>▲ 0.04</t>
  </si>
  <si>
    <t>その他会計（赤字）</t>
  </si>
  <si>
    <t>西多摩衛生組合</t>
  </si>
  <si>
    <t>東京たま広域資源循環組合</t>
  </si>
  <si>
    <t>東京都十一市競輪事業組合</t>
  </si>
  <si>
    <t>東京市町村総合事務組合（一般会計）</t>
  </si>
  <si>
    <t>東京市町村総合事務組合（交通災害共済事業特別会計）</t>
  </si>
  <si>
    <t>東京都後期高齢者医療広域連合（一般会計）</t>
  </si>
  <si>
    <t>ふれあい福祉基金</t>
  </si>
  <si>
    <t>職員退職手当基金</t>
  </si>
  <si>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45"/>
  </si>
  <si>
    <t>分析欄</t>
    <rPh sb="0" eb="2">
      <t>ブンセキ</t>
    </rPh>
    <rPh sb="2" eb="3">
      <t>ラン</t>
    </rPh>
    <phoneticPr fontId="45"/>
  </si>
  <si>
    <t>(　参考　）</t>
    <rPh sb="2" eb="4">
      <t>サンコウ</t>
    </rPh>
    <phoneticPr fontId="45"/>
  </si>
  <si>
    <t>当該団体値</t>
    <rPh sb="0" eb="2">
      <t>トウガイ</t>
    </rPh>
    <rPh sb="2" eb="4">
      <t>ダンタイ</t>
    </rPh>
    <rPh sb="4" eb="5">
      <t>アタイ</t>
    </rPh>
    <phoneticPr fontId="45"/>
  </si>
  <si>
    <t>将来負担比率</t>
    <phoneticPr fontId="45"/>
  </si>
  <si>
    <t>有形固定資産減価償却率</t>
    <phoneticPr fontId="45"/>
  </si>
  <si>
    <t>類似団体内平均値</t>
    <phoneticPr fontId="4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</si>
  <si>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45"/>
  </si>
  <si>
    <t>　将来負担比率については上記分析欄の理由により減少しており、実質公債費比率についても、市債借入額が前年度を上回ったことにより増加したものの、依然として安定した値で推移している。
　いずれの指標においても、類似団体と比較して低い水準となっているが、今後は施設の統廃合・老朽化による改修が見込まれているため、増加することが予測される。</t>
    <phoneticPr fontId="45"/>
  </si>
  <si>
    <t>実質公債費比率</t>
    <phoneticPr fontId="45"/>
  </si>
  <si>
    <t xml:space="preserve"> </t>
    <phoneticPr fontId="45"/>
  </si>
  <si>
    <t>　施設の老朽化に伴い有形固定資産減価償却率は増加しているが、地方債残高の減少から、将来負担比率は低い数値となっている。
　類似団体と比較しても、有形固定資産減価償却率は高い水準であり、将来負担比率は低い水準となっている。
　一方、公共施設整備に備えた基金残高は増加しており、今後はこの基金を活用しつつ、公共施設等総合管理計画や各種個別施設計画を踏まえ、更新・統廃合・長寿命化等を計画的に進めることにより、公共施設等の総合的かつ計画的な管理を実施していく必要がある。　</t>
    <phoneticPr fontId="4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</si>
</sst>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quot;(&quot;0&quot;)&quot;"/>
    <numFmt numFmtId="177" formatCode="0.00_ "/>
    <numFmt numFmtId="178" formatCode="#,##0_ "/>
    <numFmt numFmtId="179" formatCode="@&quot; &quot;"/>
    <numFmt numFmtId="180" formatCode="0.0_ "/>
    <numFmt numFmtId="181" formatCode="&quot;( &quot;0.0&quot; )&quot;;&quot;( &quot;\-0.0&quot; )&quot;"/>
    <numFmt numFmtId="182" formatCode="0_ "/>
    <numFmt numFmtId="183" formatCode="#,##0;&quot;▲ &quot;#,##0"/>
    <numFmt numFmtId="184" formatCode="#,##0.0;&quot;▲ &quot;#,##0.0"/>
    <numFmt numFmtId="185" formatCode="0.00;&quot;▲ &quot;0.00"/>
    <numFmt numFmtId="186" formatCode="0.0;&quot;▲ &quot;0.0"/>
    <numFmt numFmtId="187" formatCode="#,##0;&quot;△ &quot;#,##0"/>
    <numFmt numFmtId="188" formatCode="#,##0.00;&quot;▲ &quot;#,##0.00"/>
    <numFmt numFmtId="189" formatCode="#,##0.0_ "/>
    <numFmt numFmtId="190" formatCode="#,##0.0;&quot;△ &quot;#,##0.0"/>
    <numFmt numFmtId="191" formatCode="#,##0.0_);[Red]\(#,##0.0\)"/>
  </numFmts>
  <fonts count="50" x14ac:knownFonts="1">
    <font>
      <sz val="11"/>
      <color theme="1"/>
      <name val="ＭＳ Ｐゴシック"/>
      <family val="3"/>
    </font>
    <font>
      <sz val="11"/>
      <name val="ＭＳ Ｐゴシック"/>
      <family val="3"/>
    </font>
    <font>
      <sz val="9"/>
      <color indexed="8"/>
      <name val="ＭＳ ゴシック"/>
      <family val="3"/>
    </font>
    <font>
      <sz val="11"/>
      <color indexed="8"/>
      <name val="ＭＳ Ｐゴシック"/>
      <family val="3"/>
    </font>
    <font>
      <sz val="11"/>
      <color theme="1"/>
      <name val="游ゴシック"/>
      <family val="3"/>
      <scheme val="minor"/>
    </font>
    <font>
      <sz val="6"/>
      <name val="ＭＳ Ｐゴシック"/>
      <family val="3"/>
    </font>
    <font>
      <b/>
      <sz val="28"/>
      <name val="ＭＳ ゴシック"/>
      <family val="3"/>
    </font>
    <font>
      <b/>
      <sz val="20"/>
      <color indexed="8"/>
      <name val="ＭＳ ゴシック"/>
      <family val="3"/>
    </font>
    <font>
      <b/>
      <sz val="9"/>
      <color indexed="8"/>
      <name val="ＭＳ ゴシック"/>
      <family val="3"/>
    </font>
    <font>
      <sz val="8"/>
      <color indexed="8"/>
      <name val="ＭＳ ゴシック"/>
      <family val="3"/>
    </font>
    <font>
      <sz val="9"/>
      <name val="ＭＳ ゴシック"/>
      <family val="3"/>
    </font>
    <font>
      <sz val="9"/>
      <color indexed="8"/>
      <name val="ＭＳ Ｐゴシック"/>
      <family val="3"/>
    </font>
    <font>
      <b/>
      <sz val="9"/>
      <color indexed="12"/>
      <name val="ＭＳ ゴシック"/>
      <family val="3"/>
    </font>
    <font>
      <b/>
      <sz val="18"/>
      <color indexed="8"/>
      <name val="ＭＳ ゴシック"/>
      <family val="3"/>
    </font>
    <font>
      <sz val="11"/>
      <color indexed="8"/>
      <name val="ＭＳ ゴシック"/>
      <family val="3"/>
    </font>
    <font>
      <sz val="12"/>
      <color indexed="8"/>
      <name val="ＭＳ Ｐゴシック"/>
      <family val="3"/>
    </font>
    <font>
      <b/>
      <sz val="24"/>
      <color indexed="8"/>
      <name val="ＭＳ ゴシック"/>
      <family val="3"/>
    </font>
    <font>
      <sz val="14"/>
      <color indexed="8"/>
      <name val="ＭＳ Ｐゴシック"/>
      <family val="3"/>
    </font>
    <font>
      <strike/>
      <sz val="14"/>
      <color indexed="8"/>
      <name val="ＭＳ Ｐゴシック"/>
      <family val="3"/>
    </font>
    <font>
      <sz val="12"/>
      <color indexed="8"/>
      <name val="ＭＳ ゴシック"/>
      <family val="3"/>
    </font>
    <font>
      <b/>
      <sz val="12"/>
      <color indexed="8"/>
      <name val="ＭＳ ゴシック"/>
      <family val="3"/>
    </font>
    <font>
      <sz val="11"/>
      <name val="ＭＳ ゴシック"/>
      <family val="3"/>
    </font>
    <font>
      <sz val="14"/>
      <color indexed="8"/>
      <name val="ＭＳ ゴシック"/>
      <family val="3"/>
    </font>
    <font>
      <b/>
      <sz val="16"/>
      <color indexed="8"/>
      <name val="ＭＳ ゴシック"/>
      <family val="3"/>
    </font>
    <font>
      <sz val="13"/>
      <color indexed="8"/>
      <name val="ＭＳ ゴシック"/>
      <family val="3"/>
    </font>
    <font>
      <sz val="13"/>
      <color theme="1"/>
      <name val="ＭＳ ゴシック"/>
      <family val="3"/>
    </font>
    <font>
      <sz val="13"/>
      <color rgb="FFFF0000"/>
      <name val="ＭＳ ゴシック"/>
      <family val="3"/>
    </font>
    <font>
      <sz val="11"/>
      <color theme="1"/>
      <name val="ＭＳ ゴシック"/>
      <family val="3"/>
    </font>
    <font>
      <sz val="11"/>
      <color rgb="FFFF0000"/>
      <name val="ＭＳ ゴシック"/>
      <family val="3"/>
    </font>
    <font>
      <b/>
      <sz val="13"/>
      <color theme="1"/>
      <name val="ＭＳ ゴシック"/>
      <family val="3"/>
    </font>
    <font>
      <sz val="16"/>
      <color indexed="8"/>
      <name val="ＭＳ ゴシック"/>
      <family val="3"/>
    </font>
    <font>
      <sz val="16"/>
      <name val="ＭＳ ゴシック"/>
      <family val="3"/>
    </font>
    <font>
      <sz val="10"/>
      <color indexed="8"/>
      <name val="ＭＳ Ｐゴシック"/>
      <family val="3"/>
    </font>
    <font>
      <b/>
      <sz val="18"/>
      <color indexed="8"/>
      <name val="ＭＳ ゴシック"/>
      <family val="3"/>
    </font>
    <font>
      <sz val="11"/>
      <color indexed="8"/>
      <name val="ＭＳ Ｐゴシック"/>
      <family val="3"/>
    </font>
    <font>
      <sz val="9"/>
      <color indexed="8"/>
      <name val="ＭＳ ゴシック"/>
      <family val="3"/>
    </font>
    <font>
      <sz val="11"/>
      <name val="ＭＳ Ｐゴシック"/>
      <family val="3"/>
    </font>
    <font>
      <sz val="6"/>
      <name val="ＭＳ ゴシック"/>
      <family val="3"/>
    </font>
    <font>
      <b/>
      <sz val="13"/>
      <color indexed="56"/>
      <name val="ＭＳ ゴシック"/>
      <family val="3"/>
    </font>
    <font>
      <b/>
      <sz val="9"/>
      <color indexed="9"/>
      <name val="ＭＳ ゴシック"/>
      <family val="3"/>
    </font>
    <font>
      <sz val="9"/>
      <name val="ＭＳ ゴシック"/>
      <family val="3"/>
    </font>
    <font>
      <sz val="11"/>
      <color indexed="8"/>
      <name val="ＭＳ ゴシック"/>
      <family val="3"/>
    </font>
    <font>
      <sz val="11"/>
      <name val="ＭＳ ゴシック"/>
      <family val="3"/>
    </font>
    <font>
      <sz val="9"/>
      <color indexed="8"/>
      <name val="ＭＳ ゴシック"/>
      <family val="3"/>
      <charset val="128"/>
    </font>
    <font>
      <sz val="11"/>
      <name val="ＭＳ Ｐゴシック"/>
      <family val="3"/>
      <charset val="128"/>
    </font>
    <font>
      <sz val="6"/>
      <name val="ＭＳ Ｐゴシック"/>
      <family val="3"/>
      <charset val="128"/>
    </font>
    <font>
      <sz val="11"/>
      <color indexed="8"/>
      <name val="ＭＳ Ｐゴシック"/>
      <family val="3"/>
      <charset val="128"/>
    </font>
    <font>
      <sz val="14"/>
      <color indexed="8"/>
      <name val="ＭＳ Ｐ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
      <patternFill patternType="solid">
        <fgColor indexed="27"/>
        <bgColor indexed="64"/>
      </patternFill>
    </fill>
    <fill>
      <patternFill patternType="solid">
        <fgColor indexed="41"/>
        <bgColor indexed="64"/>
      </patternFill>
    </fill>
    <fill>
      <patternFill patternType="solid">
        <fgColor rgb="FFCCFFFF"/>
        <bgColor indexed="64"/>
      </patternFill>
    </fill>
  </fills>
  <borders count="188">
    <border>
      <left/>
      <right/>
      <top/>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diagonal/>
    </border>
    <border>
      <left/>
      <right style="thin">
        <color indexed="64"/>
      </right>
      <top style="medium">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bottom style="medium">
        <color indexed="64"/>
      </bottom>
      <diagonal/>
    </border>
    <border>
      <left/>
      <right/>
      <top style="medium">
        <color indexed="64"/>
      </top>
      <bottom style="medium">
        <color indexed="64"/>
      </bottom>
      <diagonal/>
    </border>
    <border>
      <left/>
      <right/>
      <top style="medium">
        <color indexed="64"/>
      </top>
      <bottom/>
      <diagonal/>
    </border>
    <border>
      <left/>
      <right/>
      <top/>
      <bottom style="medium">
        <color indexed="64"/>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right/>
      <top style="thin">
        <color indexed="64"/>
      </top>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right/>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medium">
        <color indexed="64"/>
      </top>
      <bottom/>
      <diagonal/>
    </border>
    <border>
      <left/>
      <right style="thin">
        <color indexed="64"/>
      </right>
      <top style="medium">
        <color indexed="64"/>
      </top>
      <bottom style="thin">
        <color indexed="64"/>
      </bottom>
      <diagonal/>
    </border>
    <border>
      <left style="thin">
        <color indexed="64"/>
      </left>
      <right/>
      <top/>
      <bottom/>
      <diagonal/>
    </border>
    <border>
      <left style="thin">
        <color indexed="64"/>
      </left>
      <right/>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style="medium">
        <color indexed="64"/>
      </right>
      <top style="medium">
        <color indexed="64"/>
      </top>
      <bottom/>
      <diagonal/>
    </border>
    <border>
      <left/>
      <right style="medium">
        <color indexed="64"/>
      </right>
      <top style="thin">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right style="medium">
        <color indexed="64"/>
      </right>
      <top/>
      <bottom/>
      <diagonal/>
    </border>
    <border>
      <left/>
      <right style="medium">
        <color indexed="64"/>
      </right>
      <top/>
      <bottom style="thin">
        <color indexed="64"/>
      </bottom>
      <diagonal/>
    </border>
    <border>
      <left/>
      <right style="medium">
        <color indexed="64"/>
      </right>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right style="hair">
        <color indexed="64"/>
      </right>
      <top style="thin">
        <color indexed="64"/>
      </top>
      <bottom/>
      <diagonal/>
    </border>
    <border>
      <left/>
      <right style="hair">
        <color indexed="64"/>
      </right>
      <top/>
      <bottom/>
      <diagonal/>
    </border>
    <border>
      <left/>
      <right style="hair">
        <color indexed="64"/>
      </right>
      <top/>
      <bottom style="thin">
        <color indexed="64"/>
      </bottom>
      <diagonal/>
    </border>
    <border>
      <left style="hair">
        <color indexed="64"/>
      </left>
      <right style="hair">
        <color indexed="64"/>
      </right>
      <top style="thin">
        <color indexed="64"/>
      </top>
      <bottom/>
      <diagonal/>
    </border>
    <border>
      <left style="hair">
        <color indexed="64"/>
      </left>
      <right style="hair">
        <color indexed="64"/>
      </right>
      <top/>
      <bottom/>
      <diagonal/>
    </border>
    <border>
      <left style="hair">
        <color indexed="64"/>
      </left>
      <right/>
      <top/>
      <bottom/>
      <diagonal/>
    </border>
    <border>
      <left style="hair">
        <color indexed="64"/>
      </left>
      <right style="hair">
        <color indexed="64"/>
      </right>
      <top/>
      <bottom style="thin">
        <color indexed="64"/>
      </bottom>
      <diagonal/>
    </border>
    <border>
      <left style="hair">
        <color indexed="64"/>
      </left>
      <right/>
      <top style="thin">
        <color indexed="64"/>
      </top>
      <bottom/>
      <diagonal/>
    </border>
    <border>
      <left style="hair">
        <color indexed="64"/>
      </left>
      <right/>
      <top/>
      <bottom style="thin">
        <color indexed="64"/>
      </bottom>
      <diagonal/>
    </border>
    <border>
      <left style="thin">
        <color indexed="64"/>
      </left>
      <right style="thin">
        <color indexed="64"/>
      </right>
      <top style="thin">
        <color indexed="64"/>
      </top>
      <bottom style="thin">
        <color indexed="64"/>
      </bottom>
      <diagonal/>
    </border>
    <border>
      <left style="hair">
        <color indexed="64"/>
      </left>
      <right style="thin">
        <color indexed="64"/>
      </right>
      <top/>
      <bottom/>
      <diagonal/>
    </border>
    <border>
      <left style="medium">
        <color indexed="64"/>
      </left>
      <right/>
      <top/>
      <bottom style="double">
        <color indexed="64"/>
      </bottom>
      <diagonal/>
    </border>
    <border>
      <left style="medium">
        <color indexed="64"/>
      </left>
      <right style="thin">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style="hair">
        <color indexed="64"/>
      </bottom>
      <diagonal/>
    </border>
    <border>
      <left style="medium">
        <color indexed="64"/>
      </left>
      <right style="thin">
        <color indexed="64"/>
      </right>
      <top style="hair">
        <color indexed="64"/>
      </top>
      <bottom style="thin">
        <color indexed="64"/>
      </bottom>
      <diagonal/>
    </border>
    <border>
      <left/>
      <right/>
      <top/>
      <bottom style="double">
        <color indexed="64"/>
      </bottom>
      <diagonal/>
    </border>
    <border>
      <left style="thin">
        <color indexed="64"/>
      </left>
      <right/>
      <top style="double">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right/>
      <top style="double">
        <color indexed="64"/>
      </top>
      <bottom style="hair">
        <color indexed="64"/>
      </bottom>
      <diagonal/>
    </border>
    <border>
      <left/>
      <right/>
      <top style="hair">
        <color indexed="64"/>
      </top>
      <bottom style="hair">
        <color indexed="64"/>
      </bottom>
      <diagonal/>
    </border>
    <border>
      <left/>
      <right/>
      <top style="hair">
        <color indexed="64"/>
      </top>
      <bottom style="thin">
        <color indexed="64"/>
      </bottom>
      <diagonal/>
    </border>
    <border>
      <left/>
      <right style="thin">
        <color indexed="64"/>
      </right>
      <top/>
      <bottom style="double">
        <color indexed="64"/>
      </bottom>
      <diagonal/>
    </border>
    <border>
      <left/>
      <right style="thin">
        <color indexed="64"/>
      </right>
      <top style="double">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style="thin">
        <color indexed="64"/>
      </left>
      <right/>
      <top/>
      <bottom style="double">
        <color indexed="64"/>
      </bottom>
      <diagonal/>
    </border>
    <border>
      <left style="thin">
        <color indexed="64"/>
      </left>
      <right style="hair">
        <color indexed="64"/>
      </right>
      <top style="double">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thin">
        <color indexed="64"/>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left style="hair">
        <color indexed="64"/>
      </left>
      <right style="hair">
        <color indexed="64"/>
      </right>
      <top style="double">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style="hair">
        <color indexed="64"/>
      </left>
      <right style="hair">
        <color indexed="64"/>
      </right>
      <top style="thin">
        <color indexed="64"/>
      </top>
      <bottom style="medium">
        <color indexed="64"/>
      </bottom>
      <diagonal/>
    </border>
    <border>
      <left style="hair">
        <color indexed="64"/>
      </left>
      <right style="hair">
        <color indexed="64"/>
      </right>
      <top style="thin">
        <color indexed="64"/>
      </top>
      <bottom style="hair">
        <color indexed="64"/>
      </bottom>
      <diagonal/>
    </border>
    <border diagonalUp="1">
      <left style="hair">
        <color indexed="64"/>
      </left>
      <right style="hair">
        <color indexed="64"/>
      </right>
      <top style="thin">
        <color indexed="64"/>
      </top>
      <bottom style="medium">
        <color indexed="64"/>
      </bottom>
      <diagonal style="thin">
        <color indexed="64"/>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top style="thin">
        <color indexed="64"/>
      </top>
      <bottom style="medium">
        <color indexed="64"/>
      </bottom>
      <diagonal/>
    </border>
    <border>
      <left style="hair">
        <color indexed="64"/>
      </left>
      <right/>
      <top style="double">
        <color indexed="64"/>
      </top>
      <bottom style="hair">
        <color indexed="64"/>
      </bottom>
      <diagonal/>
    </border>
    <border>
      <left style="hair">
        <color indexed="64"/>
      </left>
      <right/>
      <top style="hair">
        <color indexed="64"/>
      </top>
      <bottom style="thin">
        <color indexed="64"/>
      </bottom>
      <diagonal/>
    </border>
    <border>
      <left style="hair">
        <color indexed="64"/>
      </left>
      <right/>
      <top style="thin">
        <color indexed="64"/>
      </top>
      <bottom style="hair">
        <color indexed="64"/>
      </bottom>
      <diagonal/>
    </border>
    <border diagonalUp="1">
      <left style="hair">
        <color indexed="64"/>
      </left>
      <right/>
      <top style="thin">
        <color indexed="64"/>
      </top>
      <bottom style="medium">
        <color indexed="64"/>
      </bottom>
      <diagonal style="thin">
        <color indexed="64"/>
      </diagonal>
    </border>
    <border>
      <left/>
      <right style="hair">
        <color indexed="64"/>
      </right>
      <top style="thin">
        <color indexed="64"/>
      </top>
      <bottom style="thin">
        <color indexed="64"/>
      </bottom>
      <diagonal/>
    </border>
    <border>
      <left/>
      <right style="hair">
        <color indexed="64"/>
      </right>
      <top style="thin">
        <color indexed="64"/>
      </top>
      <bottom style="medium">
        <color indexed="64"/>
      </bottom>
      <diagonal/>
    </border>
    <border>
      <left style="medium">
        <color indexed="64"/>
      </left>
      <right/>
      <top/>
      <bottom style="hair">
        <color indexed="64"/>
      </bottom>
      <diagonal/>
    </border>
    <border>
      <left style="medium">
        <color indexed="64"/>
      </left>
      <right/>
      <top style="hair">
        <color indexed="64"/>
      </top>
      <bottom style="hair">
        <color indexed="64"/>
      </bottom>
      <diagonal/>
    </border>
    <border>
      <left style="medium">
        <color indexed="64"/>
      </left>
      <right style="hair">
        <color indexed="64"/>
      </right>
      <top style="thin">
        <color indexed="64"/>
      </top>
      <bottom style="medium">
        <color indexed="64"/>
      </bottom>
      <diagonal/>
    </border>
    <border>
      <left style="medium">
        <color indexed="64"/>
      </left>
      <right style="hair">
        <color indexed="64"/>
      </right>
      <top style="thin">
        <color indexed="64"/>
      </top>
      <bottom style="hair">
        <color indexed="64"/>
      </bottom>
      <diagonal/>
    </border>
    <border>
      <left style="hair">
        <color indexed="64"/>
      </left>
      <right/>
      <top style="thin">
        <color indexed="64"/>
      </top>
      <bottom style="thin">
        <color indexed="64"/>
      </bottom>
      <diagonal/>
    </border>
    <border>
      <left/>
      <right/>
      <top/>
      <bottom style="hair">
        <color indexed="64"/>
      </bottom>
      <diagonal/>
    </border>
    <border>
      <left/>
      <right style="medium">
        <color indexed="64"/>
      </right>
      <top/>
      <bottom style="double">
        <color indexed="64"/>
      </bottom>
      <diagonal/>
    </border>
    <border>
      <left/>
      <right style="medium">
        <color indexed="64"/>
      </right>
      <top/>
      <bottom style="hair">
        <color indexed="64"/>
      </bottom>
      <diagonal/>
    </border>
    <border>
      <left/>
      <right style="medium">
        <color indexed="64"/>
      </right>
      <top style="hair">
        <color indexed="64"/>
      </top>
      <bottom style="hair">
        <color indexed="64"/>
      </bottom>
      <diagonal/>
    </border>
    <border>
      <left style="hair">
        <color indexed="64"/>
      </left>
      <right style="medium">
        <color indexed="64"/>
      </right>
      <top style="thin">
        <color indexed="64"/>
      </top>
      <bottom style="medium">
        <color indexed="64"/>
      </bottom>
      <diagonal/>
    </border>
    <border>
      <left style="hair">
        <color indexed="64"/>
      </left>
      <right style="medium">
        <color indexed="64"/>
      </right>
      <top style="thin">
        <color indexed="64"/>
      </top>
      <bottom style="hair">
        <color indexed="64"/>
      </bottom>
      <diagonal/>
    </border>
    <border>
      <left/>
      <right style="hair">
        <color indexed="64"/>
      </right>
      <top style="double">
        <color indexed="64"/>
      </top>
      <bottom style="hair">
        <color indexed="64"/>
      </bottom>
      <diagonal/>
    </border>
    <border>
      <left/>
      <right style="hair">
        <color indexed="64"/>
      </right>
      <top style="hair">
        <color indexed="64"/>
      </top>
      <bottom style="thin">
        <color indexed="64"/>
      </bottom>
      <diagonal/>
    </border>
    <border diagonalUp="1">
      <left/>
      <right style="hair">
        <color indexed="64"/>
      </right>
      <top style="thin">
        <color indexed="64"/>
      </top>
      <bottom style="medium">
        <color indexed="64"/>
      </bottom>
      <diagonal style="thin">
        <color indexed="64"/>
      </diagonal>
    </border>
    <border>
      <left/>
      <right style="hair">
        <color indexed="64"/>
      </right>
      <top style="thin">
        <color indexed="64"/>
      </top>
      <bottom style="hair">
        <color indexed="64"/>
      </bottom>
      <diagonal/>
    </border>
    <border diagonalUp="1">
      <left style="hair">
        <color indexed="64"/>
      </left>
      <right/>
      <top style="thin">
        <color indexed="64"/>
      </top>
      <bottom style="thin">
        <color indexed="64"/>
      </bottom>
      <diagonal style="hair">
        <color indexed="64"/>
      </diagonal>
    </border>
    <border diagonalUp="1">
      <left style="hair">
        <color indexed="64"/>
      </left>
      <right/>
      <top style="thin">
        <color indexed="64"/>
      </top>
      <bottom/>
      <diagonal style="hair">
        <color indexed="64"/>
      </diagonal>
    </border>
    <border diagonalUp="1">
      <left style="hair">
        <color indexed="64"/>
      </left>
      <right/>
      <top/>
      <bottom/>
      <diagonal style="hair">
        <color indexed="64"/>
      </diagonal>
    </border>
    <border diagonalUp="1">
      <left style="hair">
        <color indexed="64"/>
      </left>
      <right/>
      <top/>
      <bottom style="thin">
        <color indexed="64"/>
      </bottom>
      <diagonal style="hair">
        <color indexed="64"/>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thin">
        <color indexed="64"/>
      </bottom>
      <diagonal style="hair">
        <color indexed="64"/>
      </diagonal>
    </border>
    <border diagonalUp="1">
      <left/>
      <right/>
      <top style="thin">
        <color indexed="64"/>
      </top>
      <bottom/>
      <diagonal style="hair">
        <color indexed="64"/>
      </diagonal>
    </border>
    <border diagonalUp="1">
      <left/>
      <right/>
      <top/>
      <bottom/>
      <diagonal style="hair">
        <color indexed="64"/>
      </diagonal>
    </border>
    <border diagonalUp="1">
      <left/>
      <right/>
      <top/>
      <bottom style="thin">
        <color indexed="64"/>
      </bottom>
      <diagonal style="hair">
        <color indexed="64"/>
      </diagonal>
    </border>
    <border diagonalUp="1">
      <left/>
      <right/>
      <top style="thin">
        <color indexed="64"/>
      </top>
      <bottom style="medium">
        <color indexed="64"/>
      </bottom>
      <diagonal style="hair">
        <color indexed="64"/>
      </diagonal>
    </border>
    <border diagonalUp="1">
      <left/>
      <right style="medium">
        <color indexed="64"/>
      </right>
      <top style="thin">
        <color indexed="64"/>
      </top>
      <bottom style="thin">
        <color indexed="64"/>
      </bottom>
      <diagonal style="hair">
        <color indexed="64"/>
      </diagonal>
    </border>
    <border diagonalUp="1">
      <left/>
      <right style="medium">
        <color indexed="64"/>
      </right>
      <top style="thin">
        <color indexed="64"/>
      </top>
      <bottom/>
      <diagonal style="hair">
        <color indexed="64"/>
      </diagonal>
    </border>
    <border diagonalUp="1">
      <left/>
      <right style="medium">
        <color indexed="64"/>
      </right>
      <top/>
      <bottom/>
      <diagonal style="hair">
        <color indexed="64"/>
      </diagonal>
    </border>
    <border diagonalUp="1">
      <left/>
      <right style="medium">
        <color indexed="64"/>
      </right>
      <top/>
      <bottom style="thin">
        <color indexed="64"/>
      </bottom>
      <diagonal style="hair">
        <color indexed="64"/>
      </diagonal>
    </border>
    <border diagonalUp="1">
      <left/>
      <right style="medium">
        <color indexed="64"/>
      </right>
      <top style="thin">
        <color indexed="64"/>
      </top>
      <bottom style="medium">
        <color indexed="64"/>
      </bottom>
      <diagonal style="hair">
        <color indexed="64"/>
      </diagonal>
    </border>
    <border>
      <left style="hair">
        <color indexed="64"/>
      </left>
      <right style="medium">
        <color indexed="64"/>
      </right>
      <top style="double">
        <color indexed="64"/>
      </top>
      <bottom style="hair">
        <color indexed="64"/>
      </bottom>
      <diagonal/>
    </border>
    <border>
      <left style="hair">
        <color indexed="64"/>
      </left>
      <right style="medium">
        <color indexed="64"/>
      </right>
      <top style="hair">
        <color indexed="64"/>
      </top>
      <bottom style="hair">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diagonal/>
    </border>
    <border>
      <left style="thin">
        <color indexed="64"/>
      </left>
      <right style="hair">
        <color indexed="64"/>
      </right>
      <top/>
      <bottom/>
      <diagonal/>
    </border>
    <border>
      <left style="thin">
        <color indexed="64"/>
      </left>
      <right style="hair">
        <color indexed="64"/>
      </right>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style="thin">
        <color indexed="64"/>
      </right>
      <top style="double">
        <color indexed="64"/>
      </top>
      <bottom style="hair">
        <color indexed="64"/>
      </bottom>
      <diagonal/>
    </border>
    <border>
      <left style="thin">
        <color indexed="64"/>
      </left>
      <right style="thin">
        <color indexed="64"/>
      </right>
      <top style="hair">
        <color indexed="64"/>
      </top>
      <bottom style="hair">
        <color indexed="64"/>
      </bottom>
      <diagonal/>
    </border>
    <border>
      <left style="hair">
        <color indexed="64"/>
      </left>
      <right style="hair">
        <color indexed="64"/>
      </right>
      <top style="thin">
        <color indexed="64"/>
      </top>
      <bottom style="thin">
        <color indexed="64"/>
      </bottom>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style="hair">
        <color indexed="64"/>
      </left>
      <right style="thin">
        <color indexed="64"/>
      </right>
      <top style="thin">
        <color indexed="64"/>
      </top>
      <bottom/>
      <diagonal/>
    </border>
    <border>
      <left style="hair">
        <color indexed="64"/>
      </left>
      <right style="thin">
        <color indexed="64"/>
      </right>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thin">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right style="medium">
        <color indexed="64"/>
      </right>
      <top style="double">
        <color indexed="64"/>
      </top>
      <bottom style="hair">
        <color indexed="64"/>
      </bottom>
      <diagonal/>
    </border>
    <border>
      <left style="hair">
        <color indexed="64"/>
      </left>
      <right style="medium">
        <color indexed="64"/>
      </right>
      <top style="thin">
        <color indexed="64"/>
      </top>
      <bottom/>
      <diagonal/>
    </border>
    <border>
      <left style="hair">
        <color indexed="64"/>
      </left>
      <right style="medium">
        <color indexed="64"/>
      </right>
      <top/>
      <bottom/>
      <diagonal/>
    </border>
    <border>
      <left style="hair">
        <color indexed="64"/>
      </left>
      <right style="medium">
        <color indexed="64"/>
      </right>
      <top/>
      <bottom style="medium">
        <color indexed="64"/>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dashed">
        <color indexed="64"/>
      </left>
      <right style="thin">
        <color indexed="64"/>
      </right>
      <top style="thin">
        <color indexed="64"/>
      </top>
      <bottom style="thin">
        <color indexed="64"/>
      </bottom>
      <diagonal/>
    </border>
    <border>
      <left style="dashed">
        <color indexed="64"/>
      </left>
      <right style="thin">
        <color indexed="64"/>
      </right>
      <top style="thin">
        <color indexed="64"/>
      </top>
      <bottom/>
      <diagonal/>
    </border>
    <border>
      <left style="thin">
        <color indexed="64"/>
      </left>
      <right style="dashed">
        <color indexed="64"/>
      </right>
      <top style="thin">
        <color indexed="64"/>
      </top>
      <bottom style="thin">
        <color indexed="64"/>
      </bottom>
      <diagonal/>
    </border>
    <border>
      <left style="thin">
        <color indexed="64"/>
      </left>
      <right style="dashed">
        <color indexed="64"/>
      </right>
      <top style="thin">
        <color indexed="64"/>
      </top>
      <bottom/>
      <diagonal/>
    </border>
    <border>
      <left style="thin">
        <color indexed="64"/>
      </left>
      <right style="dashed">
        <color indexed="64"/>
      </right>
      <top style="dashed">
        <color indexed="64"/>
      </top>
      <bottom style="thin">
        <color indexed="64"/>
      </bottom>
      <diagonal/>
    </border>
    <border>
      <left style="dashed">
        <color indexed="64"/>
      </left>
      <right/>
      <top style="thin">
        <color indexed="64"/>
      </top>
      <bottom/>
      <diagonal/>
    </border>
    <border>
      <left style="dashed">
        <color indexed="64"/>
      </left>
      <right/>
      <top style="dashed">
        <color indexed="64"/>
      </top>
      <bottom style="thin">
        <color indexed="64"/>
      </bottom>
      <diagonal/>
    </border>
    <border>
      <left style="dashed">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s>
  <cellStyleXfs count="26">
    <xf numFmtId="0" fontId="0" fillId="0" borderId="0">
      <alignment vertical="center"/>
    </xf>
    <xf numFmtId="0" fontId="1" fillId="0" borderId="0"/>
    <xf numFmtId="0" fontId="1" fillId="0" borderId="0">
      <alignment vertical="center"/>
    </xf>
    <xf numFmtId="0" fontId="2"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1" fillId="0" borderId="0"/>
    <xf numFmtId="0" fontId="1" fillId="0" borderId="0"/>
    <xf numFmtId="0" fontId="3" fillId="0" borderId="0">
      <alignment vertical="center"/>
    </xf>
    <xf numFmtId="0" fontId="3" fillId="0" borderId="0">
      <alignment vertical="center"/>
    </xf>
    <xf numFmtId="0" fontId="3" fillId="0" borderId="0">
      <alignment vertical="center"/>
    </xf>
    <xf numFmtId="0" fontId="1" fillId="0" borderId="0">
      <alignment vertical="center"/>
    </xf>
    <xf numFmtId="0" fontId="1" fillId="0" borderId="0">
      <alignment vertical="center"/>
    </xf>
    <xf numFmtId="0" fontId="44" fillId="0" borderId="0"/>
    <xf numFmtId="0" fontId="44" fillId="0" borderId="0">
      <alignment vertical="center"/>
    </xf>
    <xf numFmtId="0" fontId="44" fillId="0" borderId="0">
      <alignment vertical="center"/>
    </xf>
    <xf numFmtId="0" fontId="44" fillId="0" borderId="0"/>
    <xf numFmtId="0" fontId="44" fillId="0" borderId="0"/>
    <xf numFmtId="0" fontId="48" fillId="0" borderId="0">
      <alignment vertical="center"/>
    </xf>
  </cellStyleXfs>
  <cellXfs count="1141">
    <xf numFmtId="0" fontId="0" fillId="0" borderId="0" xfId="0">
      <alignment vertical="center"/>
    </xf>
    <xf numFmtId="0" fontId="2" fillId="0" borderId="0" xfId="9" applyFont="1">
      <alignment vertical="center"/>
    </xf>
    <xf numFmtId="49" fontId="2" fillId="0" borderId="0" xfId="9" applyNumberFormat="1" applyFont="1">
      <alignment vertical="center"/>
    </xf>
    <xf numFmtId="0" fontId="7" fillId="0" borderId="0" xfId="9" applyFont="1">
      <alignment vertical="center"/>
    </xf>
    <xf numFmtId="0" fontId="2" fillId="0" borderId="8" xfId="9" applyFont="1" applyBorder="1">
      <alignment vertical="center"/>
    </xf>
    <xf numFmtId="49" fontId="2" fillId="0" borderId="8" xfId="9" applyNumberFormat="1" applyFont="1" applyBorder="1">
      <alignment vertical="center"/>
    </xf>
    <xf numFmtId="0" fontId="2" fillId="0" borderId="9" xfId="9" applyFont="1" applyBorder="1">
      <alignment vertical="center"/>
    </xf>
    <xf numFmtId="0" fontId="2" fillId="0" borderId="0" xfId="9" applyFont="1" applyAlignment="1">
      <alignment horizontal="center" vertical="center" wrapText="1"/>
    </xf>
    <xf numFmtId="49" fontId="2" fillId="0" borderId="0" xfId="9" applyNumberFormat="1" applyFont="1" applyAlignment="1">
      <alignment horizontal="center" vertical="center"/>
    </xf>
    <xf numFmtId="0" fontId="2" fillId="0" borderId="20" xfId="9" applyFont="1" applyBorder="1">
      <alignment vertical="center"/>
    </xf>
    <xf numFmtId="0" fontId="8" fillId="0" borderId="0" xfId="9" applyFont="1">
      <alignment vertical="center"/>
    </xf>
    <xf numFmtId="0" fontId="2" fillId="0" borderId="30" xfId="9" applyFont="1" applyBorder="1" applyAlignment="1">
      <alignment horizontal="center" vertical="center"/>
    </xf>
    <xf numFmtId="0" fontId="2" fillId="0" borderId="0" xfId="9" applyFont="1" applyAlignment="1">
      <alignment horizontal="center" vertical="center"/>
    </xf>
    <xf numFmtId="0" fontId="2" fillId="0" borderId="23" xfId="9" applyFont="1" applyBorder="1" applyAlignment="1">
      <alignment horizontal="center" vertical="center"/>
    </xf>
    <xf numFmtId="0" fontId="10" fillId="0" borderId="26" xfId="10" applyFont="1" applyBorder="1">
      <alignment vertical="center"/>
    </xf>
    <xf numFmtId="0" fontId="10" fillId="0" borderId="28" xfId="10" applyFont="1" applyBorder="1" applyAlignment="1">
      <alignment horizontal="center" vertical="center"/>
    </xf>
    <xf numFmtId="0" fontId="2" fillId="0" borderId="42" xfId="9" applyFont="1" applyBorder="1" applyAlignment="1">
      <alignment horizontal="center" vertical="center"/>
    </xf>
    <xf numFmtId="0" fontId="2" fillId="0" borderId="8" xfId="9" applyFont="1" applyBorder="1" applyAlignment="1">
      <alignment horizontal="center" vertical="center"/>
    </xf>
    <xf numFmtId="0" fontId="2" fillId="0" borderId="9" xfId="9" applyFont="1" applyBorder="1" applyAlignment="1">
      <alignment horizontal="center" vertical="center"/>
    </xf>
    <xf numFmtId="0" fontId="2" fillId="0" borderId="58" xfId="9" applyFont="1" applyBorder="1" applyAlignment="1">
      <alignment horizontal="center" vertical="center"/>
    </xf>
    <xf numFmtId="0" fontId="2" fillId="0" borderId="34" xfId="9" applyFont="1" applyBorder="1" applyAlignment="1">
      <alignment horizontal="center" vertical="center" wrapText="1"/>
    </xf>
    <xf numFmtId="0" fontId="2" fillId="0" borderId="8" xfId="9" applyFont="1" applyBorder="1" applyAlignment="1">
      <alignment horizontal="left" vertical="center"/>
    </xf>
    <xf numFmtId="0" fontId="2" fillId="0" borderId="7" xfId="9" applyFont="1" applyBorder="1" applyAlignment="1">
      <alignment horizontal="left" vertical="center"/>
    </xf>
    <xf numFmtId="0" fontId="2" fillId="0" borderId="19" xfId="9" applyFont="1" applyBorder="1" applyAlignment="1">
      <alignment horizontal="left" vertical="center"/>
    </xf>
    <xf numFmtId="0" fontId="9" fillId="0" borderId="20" xfId="9" applyFont="1" applyBorder="1" applyAlignment="1">
      <alignment vertical="center" wrapText="1"/>
    </xf>
    <xf numFmtId="0" fontId="2" fillId="0" borderId="53" xfId="9" applyFont="1" applyBorder="1" applyAlignment="1">
      <alignment horizontal="left" vertical="center"/>
    </xf>
    <xf numFmtId="0" fontId="9" fillId="0" borderId="60" xfId="9" applyFont="1" applyBorder="1" applyAlignment="1">
      <alignment vertical="center" wrapText="1"/>
    </xf>
    <xf numFmtId="182" fontId="2" fillId="0" borderId="7" xfId="9" applyNumberFormat="1" applyFont="1" applyBorder="1" applyAlignment="1">
      <alignment horizontal="right" vertical="center" shrinkToFit="1"/>
    </xf>
    <xf numFmtId="182" fontId="2" fillId="0" borderId="7" xfId="9" applyNumberFormat="1" applyFont="1" applyBorder="1" applyAlignment="1">
      <alignment vertical="center" shrinkToFit="1"/>
    </xf>
    <xf numFmtId="180" fontId="2" fillId="0" borderId="9" xfId="9" applyNumberFormat="1" applyFont="1" applyBorder="1">
      <alignment vertical="center"/>
    </xf>
    <xf numFmtId="182" fontId="2" fillId="0" borderId="19" xfId="9" applyNumberFormat="1" applyFont="1" applyBorder="1" applyAlignment="1">
      <alignment horizontal="right" vertical="center" shrinkToFit="1"/>
    </xf>
    <xf numFmtId="182" fontId="2" fillId="0" borderId="19" xfId="9" applyNumberFormat="1" applyFont="1" applyBorder="1" applyAlignment="1">
      <alignment vertical="center" shrinkToFit="1"/>
    </xf>
    <xf numFmtId="180" fontId="2" fillId="0" borderId="20" xfId="9" applyNumberFormat="1" applyFont="1" applyBorder="1">
      <alignment vertical="center"/>
    </xf>
    <xf numFmtId="182" fontId="2" fillId="0" borderId="53" xfId="9" applyNumberFormat="1" applyFont="1" applyBorder="1" applyAlignment="1">
      <alignment horizontal="right" vertical="center" shrinkToFit="1"/>
    </xf>
    <xf numFmtId="182" fontId="2" fillId="0" borderId="53" xfId="9" applyNumberFormat="1" applyFont="1" applyBorder="1" applyAlignment="1">
      <alignment vertical="center" shrinkToFit="1"/>
    </xf>
    <xf numFmtId="180" fontId="2" fillId="0" borderId="60" xfId="9" applyNumberFormat="1" applyFont="1" applyBorder="1">
      <alignment vertical="center"/>
    </xf>
    <xf numFmtId="0" fontId="2" fillId="0" borderId="58" xfId="9" applyFont="1" applyBorder="1">
      <alignment vertical="center"/>
    </xf>
    <xf numFmtId="0" fontId="2" fillId="0" borderId="60" xfId="9" applyFont="1" applyBorder="1">
      <alignment vertical="center"/>
    </xf>
    <xf numFmtId="0" fontId="2" fillId="0" borderId="0" xfId="4" applyFont="1" applyAlignment="1">
      <alignment vertical="center" shrinkToFit="1"/>
    </xf>
    <xf numFmtId="49" fontId="12" fillId="0" borderId="0" xfId="4" applyNumberFormat="1" applyFont="1">
      <alignment vertical="center"/>
    </xf>
    <xf numFmtId="0" fontId="13" fillId="0" borderId="0" xfId="4" applyFont="1">
      <alignment vertical="center"/>
    </xf>
    <xf numFmtId="0" fontId="10" fillId="0" borderId="0" xfId="4" applyFont="1">
      <alignment vertical="center"/>
    </xf>
    <xf numFmtId="0" fontId="2" fillId="0" borderId="23" xfId="4" applyFont="1" applyBorder="1">
      <alignment vertical="center"/>
    </xf>
    <xf numFmtId="0" fontId="2" fillId="0" borderId="34" xfId="4" applyFont="1" applyBorder="1">
      <alignment vertical="center"/>
    </xf>
    <xf numFmtId="0" fontId="14" fillId="0" borderId="34" xfId="4" applyFont="1" applyBorder="1" applyAlignment="1">
      <alignment horizontal="center" vertical="center"/>
    </xf>
    <xf numFmtId="0" fontId="14" fillId="0" borderId="34" xfId="4" applyFont="1" applyBorder="1">
      <alignment vertical="center"/>
    </xf>
    <xf numFmtId="0" fontId="3" fillId="0" borderId="0" xfId="15">
      <alignment vertical="center"/>
    </xf>
    <xf numFmtId="0" fontId="15" fillId="0" borderId="0" xfId="15" applyFont="1">
      <alignment vertical="center"/>
    </xf>
    <xf numFmtId="0" fontId="3" fillId="3" borderId="0" xfId="15" applyFill="1">
      <alignment vertical="center"/>
    </xf>
    <xf numFmtId="49" fontId="2" fillId="3" borderId="0" xfId="12" applyNumberFormat="1" applyFont="1" applyFill="1">
      <alignment vertical="center"/>
    </xf>
    <xf numFmtId="0" fontId="2" fillId="3" borderId="0" xfId="12" applyFont="1" applyFill="1">
      <alignment vertical="center"/>
    </xf>
    <xf numFmtId="0" fontId="17" fillId="0" borderId="77" xfId="12" applyFont="1" applyBorder="1" applyAlignment="1" applyProtection="1">
      <alignment horizontal="center" vertical="center" shrinkToFit="1"/>
      <protection locked="0"/>
    </xf>
    <xf numFmtId="0" fontId="17" fillId="0" borderId="78" xfId="12" applyFont="1" applyBorder="1" applyAlignment="1" applyProtection="1">
      <alignment horizontal="center" vertical="center" shrinkToFit="1"/>
      <protection locked="0"/>
    </xf>
    <xf numFmtId="0" fontId="17" fillId="5" borderId="79" xfId="12" applyFont="1" applyFill="1" applyBorder="1" applyAlignment="1" applyProtection="1">
      <alignment horizontal="center" vertical="center" shrinkToFit="1"/>
      <protection locked="0"/>
    </xf>
    <xf numFmtId="0" fontId="17" fillId="0" borderId="80" xfId="12" applyFont="1" applyBorder="1" applyAlignment="1" applyProtection="1">
      <alignment horizontal="center" vertical="center" shrinkToFit="1"/>
      <protection locked="0"/>
    </xf>
    <xf numFmtId="0" fontId="11" fillId="3" borderId="0" xfId="12" applyFont="1" applyFill="1">
      <alignment vertical="center"/>
    </xf>
    <xf numFmtId="0" fontId="17" fillId="3" borderId="0" xfId="12" applyFont="1" applyFill="1">
      <alignment vertical="center"/>
    </xf>
    <xf numFmtId="0" fontId="17" fillId="0" borderId="81" xfId="12" applyFont="1" applyBorder="1" applyAlignment="1" applyProtection="1">
      <alignment horizontal="center" vertical="center" shrinkToFit="1"/>
      <protection locked="0"/>
    </xf>
    <xf numFmtId="0" fontId="17" fillId="3" borderId="0" xfId="12" applyFont="1" applyFill="1" applyAlignment="1">
      <alignment horizontal="center" vertical="center" shrinkToFit="1"/>
    </xf>
    <xf numFmtId="0" fontId="17" fillId="3" borderId="20" xfId="12" applyFont="1" applyFill="1" applyBorder="1">
      <alignment vertical="center"/>
    </xf>
    <xf numFmtId="0" fontId="17" fillId="3" borderId="12" xfId="12" applyFont="1" applyFill="1" applyBorder="1">
      <alignment vertical="center"/>
    </xf>
    <xf numFmtId="0" fontId="19" fillId="3" borderId="0" xfId="15" applyFont="1" applyFill="1">
      <alignment vertical="center"/>
    </xf>
    <xf numFmtId="0" fontId="17" fillId="3" borderId="0" xfId="12" applyFont="1" applyFill="1" applyAlignment="1">
      <alignment horizontal="left" vertical="center" shrinkToFit="1"/>
    </xf>
    <xf numFmtId="0" fontId="17" fillId="3" borderId="20" xfId="12" applyFont="1" applyFill="1" applyBorder="1" applyAlignment="1">
      <alignment horizontal="center" vertical="center"/>
    </xf>
    <xf numFmtId="0" fontId="17" fillId="3" borderId="23" xfId="12" applyFont="1" applyFill="1" applyBorder="1">
      <alignment vertical="center"/>
    </xf>
    <xf numFmtId="183" fontId="17" fillId="3" borderId="0" xfId="12" applyNumberFormat="1" applyFont="1" applyFill="1" applyAlignment="1">
      <alignment horizontal="right" vertical="center" shrinkToFit="1"/>
    </xf>
    <xf numFmtId="0" fontId="15" fillId="3" borderId="8" xfId="12" applyFont="1" applyFill="1" applyBorder="1">
      <alignment vertical="center"/>
    </xf>
    <xf numFmtId="0" fontId="15" fillId="3" borderId="0" xfId="12" applyFont="1" applyFill="1">
      <alignment vertical="center"/>
    </xf>
    <xf numFmtId="183" fontId="17" fillId="3" borderId="0" xfId="12" applyNumberFormat="1" applyFont="1" applyFill="1" applyAlignment="1">
      <alignment horizontal="left" vertical="center" shrinkToFit="1"/>
    </xf>
    <xf numFmtId="0" fontId="17" fillId="3" borderId="35" xfId="12" applyFont="1" applyFill="1" applyBorder="1">
      <alignment vertical="center"/>
    </xf>
    <xf numFmtId="0" fontId="15" fillId="3" borderId="0" xfId="12" applyFont="1" applyFill="1" applyAlignment="1">
      <alignment horizontal="center" vertical="center"/>
    </xf>
    <xf numFmtId="0" fontId="17" fillId="0" borderId="152" xfId="11" applyFont="1" applyBorder="1" applyAlignment="1" applyProtection="1">
      <alignment horizontal="center" vertical="center" shrinkToFit="1"/>
      <protection locked="0"/>
    </xf>
    <xf numFmtId="0" fontId="17" fillId="0" borderId="153" xfId="11" applyFont="1" applyBorder="1" applyAlignment="1" applyProtection="1">
      <alignment horizontal="center" vertical="center" shrinkToFit="1"/>
      <protection locked="0"/>
    </xf>
    <xf numFmtId="0" fontId="17" fillId="3" borderId="153" xfId="12" applyFont="1" applyFill="1" applyBorder="1" applyAlignment="1" applyProtection="1">
      <alignment horizontal="center" vertical="center" shrinkToFit="1"/>
      <protection locked="0"/>
    </xf>
    <xf numFmtId="0" fontId="17" fillId="3" borderId="0" xfId="12" applyFont="1" applyFill="1" applyAlignment="1">
      <alignment horizontal="center" vertical="center"/>
    </xf>
    <xf numFmtId="0" fontId="17" fillId="3" borderId="58" xfId="12" applyFont="1" applyFill="1" applyBorder="1">
      <alignment vertical="center"/>
    </xf>
    <xf numFmtId="0" fontId="2" fillId="3" borderId="20" xfId="12" applyFont="1" applyFill="1" applyBorder="1">
      <alignment vertical="center"/>
    </xf>
    <xf numFmtId="0" fontId="1" fillId="3" borderId="0" xfId="1" applyFill="1"/>
    <xf numFmtId="0" fontId="1" fillId="3" borderId="0" xfId="1" applyFill="1" applyProtection="1">
      <protection hidden="1"/>
    </xf>
    <xf numFmtId="0" fontId="3" fillId="0" borderId="14" xfId="19" applyFont="1" applyBorder="1">
      <alignment vertical="center"/>
    </xf>
    <xf numFmtId="0" fontId="3" fillId="0" borderId="42" xfId="19" applyFont="1" applyBorder="1">
      <alignment vertical="center"/>
    </xf>
    <xf numFmtId="178" fontId="14" fillId="0" borderId="0" xfId="19" applyNumberFormat="1" applyFont="1">
      <alignment vertical="center"/>
    </xf>
    <xf numFmtId="0" fontId="17" fillId="0" borderId="30" xfId="19" applyFont="1" applyBorder="1">
      <alignment vertical="center"/>
    </xf>
    <xf numFmtId="178" fontId="14" fillId="0" borderId="42" xfId="19" applyNumberFormat="1" applyFont="1" applyBorder="1">
      <alignment vertical="center"/>
    </xf>
    <xf numFmtId="178" fontId="14" fillId="0" borderId="31" xfId="19" applyNumberFormat="1" applyFont="1" applyBorder="1">
      <alignment vertical="center"/>
    </xf>
    <xf numFmtId="0" fontId="14" fillId="0" borderId="0" xfId="19" applyFont="1">
      <alignment vertical="center"/>
    </xf>
    <xf numFmtId="0" fontId="3" fillId="0" borderId="23" xfId="19" applyFont="1" applyBorder="1">
      <alignment vertical="center"/>
    </xf>
    <xf numFmtId="0" fontId="3" fillId="0" borderId="34" xfId="19" applyFont="1" applyBorder="1">
      <alignment vertical="center"/>
    </xf>
    <xf numFmtId="0" fontId="17" fillId="0" borderId="42" xfId="19" applyFont="1" applyBorder="1">
      <alignment vertical="center"/>
    </xf>
    <xf numFmtId="0" fontId="3" fillId="0" borderId="31" xfId="19" applyFont="1" applyBorder="1">
      <alignment vertical="center"/>
    </xf>
    <xf numFmtId="0" fontId="3" fillId="0" borderId="0" xfId="19" applyFont="1">
      <alignment vertical="center"/>
    </xf>
    <xf numFmtId="178" fontId="14" fillId="0" borderId="34" xfId="19" applyNumberFormat="1" applyFont="1" applyBorder="1">
      <alignment vertical="center"/>
    </xf>
    <xf numFmtId="0" fontId="3" fillId="3" borderId="30" xfId="19" applyFont="1" applyFill="1" applyBorder="1">
      <alignment vertical="center"/>
    </xf>
    <xf numFmtId="178" fontId="14" fillId="3" borderId="31" xfId="19" applyNumberFormat="1" applyFont="1" applyFill="1" applyBorder="1">
      <alignment vertical="center"/>
    </xf>
    <xf numFmtId="178" fontId="14" fillId="0" borderId="32" xfId="19" applyNumberFormat="1" applyFont="1" applyBorder="1">
      <alignment vertical="center"/>
    </xf>
    <xf numFmtId="0" fontId="14" fillId="0" borderId="0" xfId="19" applyFont="1" applyAlignment="1"/>
    <xf numFmtId="178" fontId="21" fillId="0" borderId="30" xfId="13" applyNumberFormat="1" applyFont="1" applyBorder="1" applyAlignment="1">
      <alignment vertical="center"/>
    </xf>
    <xf numFmtId="178" fontId="21" fillId="0" borderId="31" xfId="13" applyNumberFormat="1" applyFont="1" applyBorder="1" applyAlignment="1">
      <alignment vertical="center"/>
    </xf>
    <xf numFmtId="178" fontId="21" fillId="0" borderId="31" xfId="13" applyNumberFormat="1" applyFont="1" applyBorder="1" applyAlignment="1">
      <alignment horizontal="center" vertical="center"/>
    </xf>
    <xf numFmtId="0" fontId="3" fillId="3" borderId="23" xfId="19" applyFont="1" applyFill="1" applyBorder="1">
      <alignment vertical="center"/>
    </xf>
    <xf numFmtId="178" fontId="14" fillId="3" borderId="34" xfId="19" applyNumberFormat="1" applyFont="1" applyFill="1" applyBorder="1">
      <alignment vertical="center"/>
    </xf>
    <xf numFmtId="178" fontId="14" fillId="0" borderId="35" xfId="19" applyNumberFormat="1" applyFont="1" applyBorder="1">
      <alignment vertical="center"/>
    </xf>
    <xf numFmtId="178" fontId="21" fillId="0" borderId="16" xfId="13" applyNumberFormat="1" applyFont="1" applyBorder="1" applyAlignment="1">
      <alignment vertical="center"/>
    </xf>
    <xf numFmtId="178" fontId="21" fillId="0" borderId="15" xfId="13" applyNumberFormat="1" applyFont="1" applyBorder="1" applyAlignment="1">
      <alignment vertical="center"/>
    </xf>
    <xf numFmtId="178" fontId="21" fillId="0" borderId="171" xfId="13" applyNumberFormat="1" applyFont="1" applyBorder="1" applyAlignment="1">
      <alignment horizontal="center" vertical="center"/>
    </xf>
    <xf numFmtId="178" fontId="21" fillId="0" borderId="16" xfId="13" applyNumberFormat="1" applyFont="1" applyBorder="1" applyAlignment="1">
      <alignment horizontal="center" vertical="center"/>
    </xf>
    <xf numFmtId="178" fontId="21" fillId="0" borderId="27" xfId="13" applyNumberFormat="1" applyFont="1" applyBorder="1" applyAlignment="1">
      <alignment horizontal="center" vertical="center" wrapText="1"/>
    </xf>
    <xf numFmtId="183" fontId="21" fillId="0" borderId="27" xfId="14" applyNumberFormat="1" applyFont="1" applyBorder="1" applyAlignment="1">
      <alignment horizontal="right" vertical="center" shrinkToFit="1"/>
    </xf>
    <xf numFmtId="183" fontId="21" fillId="0" borderId="172" xfId="14" applyNumberFormat="1" applyFont="1" applyBorder="1" applyAlignment="1">
      <alignment horizontal="right" vertical="center" shrinkToFit="1"/>
    </xf>
    <xf numFmtId="0" fontId="3" fillId="3" borderId="16" xfId="19" applyFont="1" applyFill="1" applyBorder="1">
      <alignment vertical="center"/>
    </xf>
    <xf numFmtId="178" fontId="14" fillId="3" borderId="15" xfId="19" applyNumberFormat="1" applyFont="1" applyFill="1" applyBorder="1">
      <alignment vertical="center"/>
    </xf>
    <xf numFmtId="178" fontId="14" fillId="0" borderId="37" xfId="19" applyNumberFormat="1" applyFont="1" applyBorder="1">
      <alignment vertical="center"/>
    </xf>
    <xf numFmtId="178" fontId="21" fillId="0" borderId="32" xfId="13" applyNumberFormat="1" applyFont="1" applyBorder="1" applyAlignment="1">
      <alignment horizontal="center" vertical="center"/>
    </xf>
    <xf numFmtId="178" fontId="21" fillId="0" borderId="30" xfId="13" applyNumberFormat="1" applyFont="1" applyBorder="1" applyAlignment="1">
      <alignment horizontal="center" vertical="center"/>
    </xf>
    <xf numFmtId="183" fontId="21" fillId="0" borderId="30" xfId="14" applyNumberFormat="1" applyFont="1" applyBorder="1" applyAlignment="1">
      <alignment horizontal="right" vertical="center" shrinkToFit="1"/>
    </xf>
    <xf numFmtId="183" fontId="21" fillId="0" borderId="173" xfId="14" applyNumberFormat="1" applyFont="1" applyBorder="1" applyAlignment="1">
      <alignment horizontal="right" vertical="center" shrinkToFit="1"/>
    </xf>
    <xf numFmtId="183" fontId="14" fillId="3" borderId="26" xfId="18" applyNumberFormat="1" applyFont="1" applyFill="1" applyBorder="1" applyAlignment="1">
      <alignment horizontal="right" vertical="center" shrinkToFit="1"/>
    </xf>
    <xf numFmtId="183" fontId="14" fillId="3" borderId="74" xfId="18" applyNumberFormat="1" applyFont="1" applyFill="1" applyBorder="1" applyAlignment="1">
      <alignment horizontal="right" vertical="center" shrinkToFit="1"/>
    </xf>
    <xf numFmtId="178" fontId="14" fillId="0" borderId="74" xfId="19" applyNumberFormat="1" applyFont="1" applyBorder="1" applyAlignment="1">
      <alignment horizontal="center" vertical="center"/>
    </xf>
    <xf numFmtId="188" fontId="21" fillId="0" borderId="74" xfId="19" applyNumberFormat="1" applyFont="1" applyBorder="1" applyAlignment="1">
      <alignment horizontal="right" vertical="center" shrinkToFit="1"/>
    </xf>
    <xf numFmtId="184" fontId="21" fillId="0" borderId="74" xfId="19" applyNumberFormat="1" applyFont="1" applyBorder="1" applyAlignment="1">
      <alignment horizontal="right" vertical="center" shrinkToFit="1"/>
    </xf>
    <xf numFmtId="183" fontId="14" fillId="0" borderId="74" xfId="19" applyNumberFormat="1" applyFont="1" applyBorder="1" applyAlignment="1">
      <alignment horizontal="right" vertical="center" shrinkToFit="1"/>
    </xf>
    <xf numFmtId="178" fontId="21" fillId="0" borderId="35" xfId="13" applyNumberFormat="1" applyFont="1" applyBorder="1" applyAlignment="1">
      <alignment horizontal="center" vertical="center"/>
    </xf>
    <xf numFmtId="178" fontId="21" fillId="0" borderId="174" xfId="13" applyNumberFormat="1" applyFont="1" applyBorder="1" applyAlignment="1">
      <alignment horizontal="center" vertical="center" wrapText="1"/>
    </xf>
    <xf numFmtId="184" fontId="21" fillId="0" borderId="175" xfId="14" applyNumberFormat="1" applyFont="1" applyBorder="1" applyAlignment="1">
      <alignment horizontal="right" vertical="center" shrinkToFit="1"/>
    </xf>
    <xf numFmtId="184" fontId="21" fillId="0" borderId="171" xfId="14" applyNumberFormat="1" applyFont="1" applyBorder="1" applyAlignment="1">
      <alignment horizontal="right" vertical="center" shrinkToFit="1"/>
    </xf>
    <xf numFmtId="0" fontId="3" fillId="3" borderId="32" xfId="19" applyFont="1" applyFill="1" applyBorder="1">
      <alignment vertical="center"/>
    </xf>
    <xf numFmtId="178" fontId="14" fillId="3" borderId="74" xfId="19" applyNumberFormat="1" applyFont="1" applyFill="1" applyBorder="1" applyAlignment="1">
      <alignment horizontal="center" vertical="center"/>
    </xf>
    <xf numFmtId="178" fontId="14" fillId="0" borderId="176" xfId="19" applyNumberFormat="1" applyFont="1" applyBorder="1" applyAlignment="1">
      <alignment horizontal="center" vertical="center"/>
    </xf>
    <xf numFmtId="188" fontId="21" fillId="0" borderId="176" xfId="19" applyNumberFormat="1" applyFont="1" applyBorder="1" applyAlignment="1">
      <alignment horizontal="right" vertical="center" shrinkToFit="1"/>
    </xf>
    <xf numFmtId="184" fontId="21" fillId="0" borderId="176" xfId="19" applyNumberFormat="1" applyFont="1" applyBorder="1" applyAlignment="1">
      <alignment horizontal="right" vertical="center" shrinkToFit="1"/>
    </xf>
    <xf numFmtId="189" fontId="14" fillId="0" borderId="0" xfId="19" applyNumberFormat="1" applyFont="1">
      <alignment vertical="center"/>
    </xf>
    <xf numFmtId="189" fontId="14" fillId="0" borderId="34" xfId="19" applyNumberFormat="1" applyFont="1" applyBorder="1">
      <alignment vertical="center"/>
    </xf>
    <xf numFmtId="0" fontId="3" fillId="0" borderId="0" xfId="19" applyFont="1" applyAlignment="1"/>
    <xf numFmtId="178" fontId="10" fillId="0" borderId="177" xfId="13" applyNumberFormat="1" applyFont="1" applyBorder="1" applyAlignment="1">
      <alignment horizontal="center" vertical="center"/>
    </xf>
    <xf numFmtId="183" fontId="21" fillId="0" borderId="177" xfId="14" applyNumberFormat="1" applyFont="1" applyBorder="1" applyAlignment="1">
      <alignment horizontal="right" vertical="center" shrinkToFit="1"/>
    </xf>
    <xf numFmtId="183" fontId="21" fillId="0" borderId="178" xfId="14" applyNumberFormat="1" applyFont="1" applyBorder="1" applyAlignment="1">
      <alignment horizontal="right" vertical="center" shrinkToFit="1"/>
    </xf>
    <xf numFmtId="0" fontId="3" fillId="3" borderId="35" xfId="19" applyFont="1" applyFill="1" applyBorder="1">
      <alignment vertical="center"/>
    </xf>
    <xf numFmtId="178" fontId="2" fillId="3" borderId="176" xfId="19" applyNumberFormat="1" applyFont="1" applyFill="1" applyBorder="1" applyAlignment="1">
      <alignment horizontal="center" vertical="center"/>
    </xf>
    <xf numFmtId="183" fontId="14" fillId="3" borderId="31" xfId="18" applyNumberFormat="1" applyFont="1" applyFill="1" applyBorder="1" applyAlignment="1">
      <alignment horizontal="right" vertical="center" shrinkToFit="1"/>
    </xf>
    <xf numFmtId="183" fontId="14" fillId="3" borderId="32" xfId="18" applyNumberFormat="1" applyFont="1" applyFill="1" applyBorder="1" applyAlignment="1">
      <alignment horizontal="right" vertical="center" shrinkToFit="1"/>
    </xf>
    <xf numFmtId="178" fontId="14" fillId="0" borderId="174" xfId="19" applyNumberFormat="1" applyFont="1" applyBorder="1" applyAlignment="1">
      <alignment horizontal="center" vertical="center"/>
    </xf>
    <xf numFmtId="188" fontId="14" fillId="0" borderId="174" xfId="19" applyNumberFormat="1" applyFont="1" applyBorder="1" applyAlignment="1">
      <alignment horizontal="right" vertical="center" shrinkToFit="1"/>
    </xf>
    <xf numFmtId="184" fontId="14" fillId="0" borderId="174" xfId="19" applyNumberFormat="1" applyFont="1" applyBorder="1" applyAlignment="1">
      <alignment horizontal="right" vertical="center" shrinkToFit="1"/>
    </xf>
    <xf numFmtId="183" fontId="14" fillId="3" borderId="176" xfId="19" applyNumberFormat="1" applyFont="1" applyFill="1" applyBorder="1" applyAlignment="1">
      <alignment horizontal="right" vertical="center" shrinkToFit="1"/>
    </xf>
    <xf numFmtId="183" fontId="14" fillId="0" borderId="176" xfId="19" applyNumberFormat="1" applyFont="1" applyBorder="1" applyAlignment="1">
      <alignment horizontal="right" vertical="center" shrinkToFit="1"/>
    </xf>
    <xf numFmtId="189" fontId="14" fillId="0" borderId="23" xfId="19" applyNumberFormat="1" applyFont="1" applyBorder="1">
      <alignment vertical="center"/>
    </xf>
    <xf numFmtId="178" fontId="21" fillId="0" borderId="34" xfId="13" applyNumberFormat="1" applyFont="1" applyBorder="1" applyAlignment="1">
      <alignment horizontal="center" vertical="center" wrapText="1"/>
    </xf>
    <xf numFmtId="184" fontId="21" fillId="0" borderId="179" xfId="14" applyNumberFormat="1" applyFont="1" applyBorder="1" applyAlignment="1">
      <alignment horizontal="right" vertical="center" shrinkToFit="1"/>
    </xf>
    <xf numFmtId="184" fontId="21" fillId="0" borderId="180" xfId="14" applyNumberFormat="1" applyFont="1" applyBorder="1" applyAlignment="1">
      <alignment horizontal="right" vertical="center" shrinkToFit="1"/>
    </xf>
    <xf numFmtId="184" fontId="21" fillId="0" borderId="23" xfId="14" applyNumberFormat="1" applyFont="1" applyBorder="1" applyAlignment="1">
      <alignment horizontal="right" vertical="center" shrinkToFit="1"/>
    </xf>
    <xf numFmtId="0" fontId="3" fillId="3" borderId="37" xfId="19" applyFont="1" applyFill="1" applyBorder="1">
      <alignment vertical="center"/>
    </xf>
    <xf numFmtId="178" fontId="14" fillId="3" borderId="174" xfId="19" applyNumberFormat="1" applyFont="1" applyFill="1" applyBorder="1" applyAlignment="1">
      <alignment horizontal="center" vertical="center"/>
    </xf>
    <xf numFmtId="184" fontId="14" fillId="3" borderId="181" xfId="18" applyNumberFormat="1" applyFont="1" applyFill="1" applyBorder="1" applyAlignment="1">
      <alignment horizontal="right" vertical="center" shrinkToFit="1"/>
    </xf>
    <xf numFmtId="184" fontId="14" fillId="3" borderId="174" xfId="18" applyNumberFormat="1" applyFont="1" applyFill="1" applyBorder="1" applyAlignment="1">
      <alignment horizontal="right" vertical="center" shrinkToFit="1"/>
    </xf>
    <xf numFmtId="178" fontId="14" fillId="0" borderId="0" xfId="19" applyNumberFormat="1" applyFont="1" applyAlignment="1">
      <alignment horizontal="center" vertical="center"/>
    </xf>
    <xf numFmtId="178" fontId="21" fillId="0" borderId="37" xfId="13" applyNumberFormat="1" applyFont="1" applyBorder="1" applyAlignment="1">
      <alignment horizontal="center" vertical="center"/>
    </xf>
    <xf numFmtId="178" fontId="21" fillId="0" borderId="74" xfId="13" applyNumberFormat="1" applyFont="1" applyBorder="1" applyAlignment="1">
      <alignment horizontal="center" vertical="center"/>
    </xf>
    <xf numFmtId="184" fontId="21" fillId="0" borderId="27" xfId="14" applyNumberFormat="1" applyFont="1" applyBorder="1" applyAlignment="1">
      <alignment horizontal="right" vertical="center" shrinkToFit="1"/>
    </xf>
    <xf numFmtId="184" fontId="21" fillId="0" borderId="172" xfId="14" applyNumberFormat="1" applyFont="1" applyBorder="1" applyAlignment="1">
      <alignment horizontal="right" vertical="center" shrinkToFit="1"/>
    </xf>
    <xf numFmtId="0" fontId="3" fillId="0" borderId="16" xfId="19" applyFont="1" applyBorder="1">
      <alignment vertical="center"/>
    </xf>
    <xf numFmtId="178" fontId="14" fillId="0" borderId="14" xfId="19" applyNumberFormat="1" applyFont="1" applyBorder="1">
      <alignment vertical="center"/>
    </xf>
    <xf numFmtId="178" fontId="14" fillId="0" borderId="15" xfId="19" applyNumberFormat="1" applyFont="1" applyBorder="1">
      <alignment vertical="center"/>
    </xf>
    <xf numFmtId="0" fontId="3" fillId="0" borderId="16" xfId="19" applyFont="1" applyBorder="1" applyAlignment="1"/>
    <xf numFmtId="0" fontId="3" fillId="0" borderId="14" xfId="19" applyFont="1" applyBorder="1" applyAlignment="1"/>
    <xf numFmtId="0" fontId="3" fillId="0" borderId="15" xfId="19" applyFont="1" applyBorder="1">
      <alignment vertical="center"/>
    </xf>
    <xf numFmtId="0" fontId="22" fillId="6" borderId="6" xfId="6" applyFont="1" applyFill="1" applyBorder="1" applyAlignment="1"/>
    <xf numFmtId="0" fontId="22" fillId="0" borderId="8" xfId="6" applyFont="1" applyBorder="1" applyAlignment="1">
      <alignment horizontal="center" vertical="center" wrapText="1"/>
    </xf>
    <xf numFmtId="0" fontId="22" fillId="0" borderId="12" xfId="6" applyFont="1" applyBorder="1" applyAlignment="1">
      <alignment horizontal="center" vertical="center" wrapText="1"/>
    </xf>
    <xf numFmtId="0" fontId="22" fillId="0" borderId="61" xfId="6" applyFont="1" applyBorder="1" applyAlignment="1">
      <alignment horizontal="center" vertical="center"/>
    </xf>
    <xf numFmtId="0" fontId="22" fillId="6" borderId="18" xfId="6" applyFont="1" applyFill="1" applyBorder="1" applyAlignment="1">
      <alignment horizontal="right" vertical="top"/>
    </xf>
    <xf numFmtId="0" fontId="22" fillId="6" borderId="64" xfId="6" applyFont="1" applyFill="1" applyBorder="1" applyAlignment="1">
      <alignment horizontal="right" vertical="top"/>
    </xf>
    <xf numFmtId="0" fontId="22" fillId="6" borderId="1" xfId="6" applyFont="1" applyFill="1" applyBorder="1" applyAlignment="1">
      <alignment horizontal="center" vertical="center"/>
    </xf>
    <xf numFmtId="185" fontId="22" fillId="0" borderId="1" xfId="6" applyNumberFormat="1" applyFont="1" applyBorder="1" applyAlignment="1">
      <alignment horizontal="right" vertical="center" shrinkToFit="1"/>
    </xf>
    <xf numFmtId="185" fontId="22" fillId="0" borderId="4" xfId="6" applyNumberFormat="1" applyFont="1" applyBorder="1" applyAlignment="1">
      <alignment horizontal="right" vertical="center" shrinkToFit="1"/>
    </xf>
    <xf numFmtId="185" fontId="22" fillId="0" borderId="79" xfId="6" applyNumberFormat="1" applyFont="1" applyBorder="1" applyAlignment="1">
      <alignment horizontal="right" vertical="center" shrinkToFit="1"/>
    </xf>
    <xf numFmtId="0" fontId="22" fillId="6" borderId="24" xfId="6" applyFont="1" applyFill="1" applyBorder="1" applyAlignment="1">
      <alignment horizontal="center" vertical="center"/>
    </xf>
    <xf numFmtId="185" fontId="22" fillId="0" borderId="24" xfId="6" applyNumberFormat="1" applyFont="1" applyBorder="1" applyAlignment="1">
      <alignment horizontal="right" vertical="center" shrinkToFit="1"/>
    </xf>
    <xf numFmtId="185" fontId="22" fillId="0" borderId="27" xfId="6" applyNumberFormat="1" applyFont="1" applyBorder="1" applyAlignment="1">
      <alignment horizontal="right" vertical="center" shrinkToFit="1"/>
    </xf>
    <xf numFmtId="185" fontId="22" fillId="0" borderId="182" xfId="6" applyNumberFormat="1" applyFont="1" applyBorder="1" applyAlignment="1">
      <alignment horizontal="right" vertical="center" shrinkToFit="1"/>
    </xf>
    <xf numFmtId="0" fontId="23" fillId="0" borderId="0" xfId="6" applyFont="1" applyAlignment="1">
      <alignment horizontal="right" vertical="center"/>
    </xf>
    <xf numFmtId="0" fontId="22" fillId="6" borderId="55" xfId="6" applyFont="1" applyFill="1" applyBorder="1" applyAlignment="1">
      <alignment horizontal="center" vertical="center"/>
    </xf>
    <xf numFmtId="185" fontId="22" fillId="0" borderId="45" xfId="6" applyNumberFormat="1" applyFont="1" applyBorder="1" applyAlignment="1">
      <alignment horizontal="right" vertical="center" shrinkToFit="1"/>
    </xf>
    <xf numFmtId="185" fontId="22" fillId="0" borderId="48" xfId="6" applyNumberFormat="1" applyFont="1" applyBorder="1" applyAlignment="1">
      <alignment horizontal="right" vertical="center" shrinkToFit="1"/>
    </xf>
    <xf numFmtId="185" fontId="22" fillId="0" borderId="62" xfId="6" applyNumberFormat="1" applyFont="1" applyBorder="1" applyAlignment="1">
      <alignment horizontal="right" vertical="center" shrinkToFit="1"/>
    </xf>
    <xf numFmtId="0" fontId="22" fillId="0" borderId="0" xfId="17" applyFont="1">
      <alignment vertical="center"/>
    </xf>
    <xf numFmtId="0" fontId="22" fillId="7" borderId="6" xfId="17" applyFont="1" applyFill="1" applyBorder="1" applyAlignment="1"/>
    <xf numFmtId="0" fontId="22" fillId="0" borderId="56" xfId="17" applyFont="1" applyBorder="1" applyAlignment="1">
      <alignment vertical="center" wrapText="1"/>
    </xf>
    <xf numFmtId="0" fontId="22" fillId="0" borderId="57" xfId="17" applyFont="1" applyBorder="1">
      <alignment vertical="center"/>
    </xf>
    <xf numFmtId="0" fontId="22" fillId="0" borderId="12" xfId="17" applyFont="1" applyBorder="1">
      <alignment vertical="center"/>
    </xf>
    <xf numFmtId="0" fontId="22" fillId="0" borderId="61" xfId="17" applyFont="1" applyBorder="1">
      <alignment vertical="center"/>
    </xf>
    <xf numFmtId="0" fontId="24" fillId="0" borderId="0" xfId="17" applyFont="1">
      <alignment vertical="center"/>
    </xf>
    <xf numFmtId="0" fontId="22" fillId="7" borderId="18" xfId="17" applyFont="1" applyFill="1" applyBorder="1" applyAlignment="1">
      <alignment horizontal="right" vertical="top"/>
    </xf>
    <xf numFmtId="0" fontId="24" fillId="0" borderId="0" xfId="17" applyFont="1" applyAlignment="1">
      <alignment vertical="center" wrapText="1"/>
    </xf>
    <xf numFmtId="0" fontId="22" fillId="7" borderId="64" xfId="17" applyFont="1" applyFill="1" applyBorder="1" applyAlignment="1">
      <alignment horizontal="right" vertical="top"/>
    </xf>
    <xf numFmtId="0" fontId="22" fillId="7" borderId="13" xfId="17" applyFont="1" applyFill="1" applyBorder="1" applyAlignment="1">
      <alignment horizontal="center" vertical="center"/>
    </xf>
    <xf numFmtId="185" fontId="22" fillId="0" borderId="183" xfId="17" applyNumberFormat="1" applyFont="1" applyBorder="1" applyAlignment="1">
      <alignment horizontal="right" vertical="center" shrinkToFit="1"/>
    </xf>
    <xf numFmtId="185" fontId="22" fillId="0" borderId="184" xfId="17" applyNumberFormat="1" applyFont="1" applyBorder="1" applyAlignment="1">
      <alignment horizontal="right" vertical="center" shrinkToFit="1"/>
    </xf>
    <xf numFmtId="185" fontId="22" fillId="0" borderId="79" xfId="17" applyNumberFormat="1" applyFont="1" applyBorder="1" applyAlignment="1">
      <alignment horizontal="right" vertical="center" shrinkToFit="1"/>
    </xf>
    <xf numFmtId="0" fontId="22" fillId="7" borderId="24" xfId="17" applyFont="1" applyFill="1" applyBorder="1" applyAlignment="1">
      <alignment horizontal="center" vertical="center"/>
    </xf>
    <xf numFmtId="185" fontId="22" fillId="0" borderId="185" xfId="17" applyNumberFormat="1" applyFont="1" applyBorder="1" applyAlignment="1">
      <alignment horizontal="right" vertical="center" shrinkToFit="1"/>
    </xf>
    <xf numFmtId="185" fontId="22" fillId="0" borderId="74" xfId="17" applyNumberFormat="1" applyFont="1" applyBorder="1" applyAlignment="1">
      <alignment horizontal="right" vertical="center" shrinkToFit="1"/>
    </xf>
    <xf numFmtId="185" fontId="22" fillId="0" borderId="182" xfId="17" applyNumberFormat="1" applyFont="1" applyBorder="1" applyAlignment="1">
      <alignment horizontal="right" vertical="center" shrinkToFit="1"/>
    </xf>
    <xf numFmtId="0" fontId="22" fillId="7" borderId="45" xfId="17" applyFont="1" applyFill="1" applyBorder="1" applyAlignment="1">
      <alignment horizontal="center" vertical="center"/>
    </xf>
    <xf numFmtId="185" fontId="22" fillId="0" borderId="186" xfId="17" applyNumberFormat="1" applyFont="1" applyBorder="1" applyAlignment="1">
      <alignment horizontal="right" vertical="center" shrinkToFit="1"/>
    </xf>
    <xf numFmtId="185" fontId="22" fillId="0" borderId="187" xfId="17" applyNumberFormat="1" applyFont="1" applyBorder="1" applyAlignment="1">
      <alignment horizontal="right" vertical="center" shrinkToFit="1"/>
    </xf>
    <xf numFmtId="185" fontId="22" fillId="0" borderId="62" xfId="17" applyNumberFormat="1" applyFont="1" applyBorder="1" applyAlignment="1">
      <alignment horizontal="right" vertical="center" shrinkToFit="1"/>
    </xf>
    <xf numFmtId="0" fontId="24" fillId="6" borderId="6" xfId="8" applyFont="1" applyFill="1" applyBorder="1" applyAlignment="1"/>
    <xf numFmtId="0" fontId="24" fillId="0" borderId="0" xfId="8" applyFont="1" applyAlignment="1"/>
    <xf numFmtId="0" fontId="25" fillId="0" borderId="0" xfId="8" applyFont="1" applyAlignment="1"/>
    <xf numFmtId="0" fontId="25" fillId="8" borderId="6" xfId="8" applyFont="1" applyFill="1" applyBorder="1" applyAlignment="1"/>
    <xf numFmtId="0" fontId="26" fillId="0" borderId="0" xfId="8" applyFont="1" applyAlignment="1">
      <alignment horizontal="center" vertical="center" wrapText="1"/>
    </xf>
    <xf numFmtId="0" fontId="26" fillId="0" borderId="0" xfId="8" applyFont="1" applyAlignment="1">
      <alignment vertical="center" wrapText="1"/>
    </xf>
    <xf numFmtId="0" fontId="24" fillId="6" borderId="18" xfId="8" applyFont="1" applyFill="1" applyBorder="1" applyAlignment="1"/>
    <xf numFmtId="0" fontId="25" fillId="0" borderId="0" xfId="8" applyFont="1">
      <alignment vertical="center"/>
    </xf>
    <xf numFmtId="0" fontId="25" fillId="8" borderId="18" xfId="8" applyFont="1" applyFill="1" applyBorder="1" applyAlignment="1"/>
    <xf numFmtId="0" fontId="24" fillId="0" borderId="31" xfId="8" applyFont="1" applyBorder="1" applyAlignment="1">
      <alignment vertical="center" wrapText="1"/>
    </xf>
    <xf numFmtId="0" fontId="24" fillId="0" borderId="32" xfId="8" applyFont="1" applyBorder="1">
      <alignment vertical="center"/>
    </xf>
    <xf numFmtId="0" fontId="24" fillId="0" borderId="30" xfId="8" applyFont="1" applyBorder="1">
      <alignment vertical="center"/>
    </xf>
    <xf numFmtId="0" fontId="24" fillId="0" borderId="33" xfId="8" applyFont="1" applyBorder="1">
      <alignment vertical="center"/>
    </xf>
    <xf numFmtId="0" fontId="25" fillId="0" borderId="0" xfId="8" applyFont="1" applyAlignment="1">
      <alignment vertical="top"/>
    </xf>
    <xf numFmtId="0" fontId="24" fillId="6" borderId="18" xfId="8" applyFont="1" applyFill="1" applyBorder="1" applyAlignment="1">
      <alignment horizontal="right" vertical="center"/>
    </xf>
    <xf numFmtId="0" fontId="25" fillId="8" borderId="18" xfId="8" applyFont="1" applyFill="1" applyBorder="1" applyAlignment="1">
      <alignment horizontal="right" vertical="center"/>
    </xf>
    <xf numFmtId="0" fontId="28" fillId="0" borderId="0" xfId="8" applyFont="1">
      <alignment vertical="center"/>
    </xf>
    <xf numFmtId="0" fontId="24" fillId="6" borderId="64" xfId="8" applyFont="1" applyFill="1" applyBorder="1" applyAlignment="1">
      <alignment horizontal="right" vertical="top"/>
    </xf>
    <xf numFmtId="0" fontId="25" fillId="8" borderId="64" xfId="8" applyFont="1" applyFill="1" applyBorder="1" applyAlignment="1">
      <alignment horizontal="right" vertical="top"/>
    </xf>
    <xf numFmtId="0" fontId="24" fillId="6" borderId="13" xfId="8" applyFont="1" applyFill="1" applyBorder="1" applyAlignment="1">
      <alignment horizontal="center" vertical="center"/>
    </xf>
    <xf numFmtId="183" fontId="24" fillId="0" borderId="183" xfId="8" applyNumberFormat="1" applyFont="1" applyBorder="1" applyAlignment="1">
      <alignment horizontal="right" vertical="center" shrinkToFit="1"/>
    </xf>
    <xf numFmtId="183" fontId="24" fillId="0" borderId="184" xfId="8" applyNumberFormat="1" applyFont="1" applyBorder="1" applyAlignment="1">
      <alignment horizontal="right" vertical="center" shrinkToFit="1"/>
    </xf>
    <xf numFmtId="183" fontId="24" fillId="0" borderId="79" xfId="8" applyNumberFormat="1" applyFont="1" applyBorder="1" applyAlignment="1">
      <alignment horizontal="right" vertical="center" shrinkToFit="1"/>
    </xf>
    <xf numFmtId="183" fontId="25" fillId="0" borderId="0" xfId="8" applyNumberFormat="1" applyFont="1" applyAlignment="1">
      <alignment horizontal="right" vertical="center" shrinkToFit="1"/>
    </xf>
    <xf numFmtId="0" fontId="25" fillId="8" borderId="13" xfId="8" applyFont="1" applyFill="1" applyBorder="1" applyAlignment="1">
      <alignment horizontal="center" vertical="center"/>
    </xf>
    <xf numFmtId="183" fontId="25" fillId="0" borderId="183" xfId="8" applyNumberFormat="1" applyFont="1" applyBorder="1" applyAlignment="1" applyProtection="1">
      <alignment horizontal="right" vertical="center" shrinkToFit="1"/>
      <protection locked="0"/>
    </xf>
    <xf numFmtId="183" fontId="25" fillId="0" borderId="2" xfId="8" applyNumberFormat="1" applyFont="1" applyBorder="1" applyAlignment="1" applyProtection="1">
      <alignment horizontal="right" vertical="center" shrinkToFit="1"/>
      <protection locked="0"/>
    </xf>
    <xf numFmtId="183" fontId="25" fillId="0" borderId="79" xfId="8" applyNumberFormat="1" applyFont="1" applyBorder="1" applyAlignment="1" applyProtection="1">
      <alignment horizontal="right" vertical="center" shrinkToFit="1"/>
      <protection locked="0"/>
    </xf>
    <xf numFmtId="0" fontId="24" fillId="6" borderId="24" xfId="8" applyFont="1" applyFill="1" applyBorder="1" applyAlignment="1">
      <alignment horizontal="center" vertical="center"/>
    </xf>
    <xf numFmtId="183" fontId="24" fillId="0" borderId="185" xfId="8" applyNumberFormat="1" applyFont="1" applyBorder="1" applyAlignment="1">
      <alignment horizontal="right" vertical="center" shrinkToFit="1"/>
    </xf>
    <xf numFmtId="183" fontId="24" fillId="0" borderId="74" xfId="8" applyNumberFormat="1" applyFont="1" applyBorder="1" applyAlignment="1">
      <alignment horizontal="right" vertical="center" shrinkToFit="1"/>
    </xf>
    <xf numFmtId="183" fontId="24" fillId="0" borderId="182" xfId="8" applyNumberFormat="1" applyFont="1" applyBorder="1" applyAlignment="1">
      <alignment horizontal="right" vertical="center" shrinkToFit="1"/>
    </xf>
    <xf numFmtId="0" fontId="25" fillId="8" borderId="24" xfId="8" applyFont="1" applyFill="1" applyBorder="1" applyAlignment="1">
      <alignment horizontal="center" vertical="center"/>
    </xf>
    <xf numFmtId="183" fontId="25" fillId="0" borderId="185" xfId="8" applyNumberFormat="1" applyFont="1" applyBorder="1" applyAlignment="1" applyProtection="1">
      <alignment horizontal="right" vertical="center" shrinkToFit="1"/>
      <protection locked="0"/>
    </xf>
    <xf numFmtId="183" fontId="25" fillId="0" borderId="25" xfId="8" applyNumberFormat="1" applyFont="1" applyBorder="1" applyAlignment="1" applyProtection="1">
      <alignment horizontal="right" vertical="center" shrinkToFit="1"/>
      <protection locked="0"/>
    </xf>
    <xf numFmtId="183" fontId="25" fillId="0" borderId="182" xfId="8" applyNumberFormat="1" applyFont="1" applyBorder="1" applyAlignment="1" applyProtection="1">
      <alignment horizontal="right" vertical="center" shrinkToFit="1"/>
      <protection locked="0"/>
    </xf>
    <xf numFmtId="0" fontId="23" fillId="0" borderId="0" xfId="8" applyFont="1" applyAlignment="1">
      <alignment horizontal="center" vertical="center"/>
    </xf>
    <xf numFmtId="0" fontId="24" fillId="6" borderId="55" xfId="8" applyFont="1" applyFill="1" applyBorder="1" applyAlignment="1">
      <alignment horizontal="center" vertical="center"/>
    </xf>
    <xf numFmtId="183" fontId="24" fillId="0" borderId="186" xfId="8" applyNumberFormat="1" applyFont="1" applyBorder="1" applyAlignment="1">
      <alignment horizontal="right" vertical="center" shrinkToFit="1"/>
    </xf>
    <xf numFmtId="183" fontId="24" fillId="0" borderId="187" xfId="8" applyNumberFormat="1" applyFont="1" applyBorder="1" applyAlignment="1">
      <alignment horizontal="right" vertical="center" shrinkToFit="1"/>
    </xf>
    <xf numFmtId="183" fontId="24" fillId="0" borderId="62" xfId="8" applyNumberFormat="1" applyFont="1" applyBorder="1" applyAlignment="1">
      <alignment horizontal="right" vertical="center" shrinkToFit="1"/>
    </xf>
    <xf numFmtId="0" fontId="29" fillId="0" borderId="0" xfId="8" applyFont="1" applyAlignment="1">
      <alignment horizontal="center" vertical="center" shrinkToFit="1"/>
    </xf>
    <xf numFmtId="0" fontId="25" fillId="8" borderId="55" xfId="8" applyFont="1" applyFill="1" applyBorder="1" applyAlignment="1">
      <alignment horizontal="center" vertical="center"/>
    </xf>
    <xf numFmtId="183" fontId="25" fillId="0" borderId="186" xfId="8" applyNumberFormat="1" applyFont="1" applyBorder="1" applyAlignment="1" applyProtection="1">
      <alignment horizontal="right" vertical="center" shrinkToFit="1"/>
      <protection locked="0"/>
    </xf>
    <xf numFmtId="183" fontId="25" fillId="0" borderId="46" xfId="8" applyNumberFormat="1" applyFont="1" applyBorder="1" applyAlignment="1" applyProtection="1">
      <alignment horizontal="right" vertical="center" shrinkToFit="1"/>
      <protection locked="0"/>
    </xf>
    <xf numFmtId="183" fontId="25" fillId="0" borderId="62" xfId="8" applyNumberFormat="1" applyFont="1" applyBorder="1" applyAlignment="1" applyProtection="1">
      <alignment horizontal="right" vertical="center" shrinkToFit="1"/>
      <protection locked="0"/>
    </xf>
    <xf numFmtId="0" fontId="24" fillId="0" borderId="0" xfId="7" applyFont="1" applyAlignment="1"/>
    <xf numFmtId="0" fontId="24" fillId="0" borderId="26" xfId="7" applyFont="1" applyBorder="1">
      <alignment vertical="center"/>
    </xf>
    <xf numFmtId="0" fontId="24" fillId="0" borderId="32" xfId="7" applyFont="1" applyBorder="1" applyAlignment="1">
      <alignment vertical="center" wrapText="1"/>
    </xf>
    <xf numFmtId="0" fontId="24" fillId="0" borderId="0" xfId="7" applyFont="1" applyAlignment="1">
      <alignment horizontal="left" vertical="center"/>
    </xf>
    <xf numFmtId="183" fontId="24" fillId="0" borderId="183" xfId="7" applyNumberFormat="1" applyFont="1" applyBorder="1" applyAlignment="1">
      <alignment horizontal="right" vertical="center" shrinkToFit="1"/>
    </xf>
    <xf numFmtId="183" fontId="24" fillId="0" borderId="184" xfId="7" applyNumberFormat="1" applyFont="1" applyBorder="1" applyAlignment="1">
      <alignment horizontal="right" vertical="center" shrinkToFit="1"/>
    </xf>
    <xf numFmtId="183" fontId="24" fillId="0" borderId="79" xfId="7" applyNumberFormat="1" applyFont="1" applyBorder="1" applyAlignment="1">
      <alignment horizontal="right" vertical="center" shrinkToFit="1"/>
    </xf>
    <xf numFmtId="183" fontId="24" fillId="0" borderId="0" xfId="7" applyNumberFormat="1" applyFont="1" applyAlignment="1">
      <alignment horizontal="right" vertical="center"/>
    </xf>
    <xf numFmtId="183" fontId="24" fillId="0" borderId="185" xfId="7" applyNumberFormat="1" applyFont="1" applyBorder="1" applyAlignment="1">
      <alignment horizontal="right" vertical="center" shrinkToFit="1"/>
    </xf>
    <xf numFmtId="183" fontId="24" fillId="0" borderId="74" xfId="7" applyNumberFormat="1" applyFont="1" applyBorder="1" applyAlignment="1">
      <alignment horizontal="right" vertical="center" shrinkToFit="1"/>
    </xf>
    <xf numFmtId="183" fontId="24" fillId="0" borderId="182" xfId="7" applyNumberFormat="1" applyFont="1" applyBorder="1" applyAlignment="1">
      <alignment horizontal="right" vertical="center" shrinkToFit="1"/>
    </xf>
    <xf numFmtId="0" fontId="24" fillId="6" borderId="45" xfId="7" applyFont="1" applyFill="1" applyBorder="1" applyAlignment="1">
      <alignment horizontal="center" vertical="center"/>
    </xf>
    <xf numFmtId="183" fontId="24" fillId="0" borderId="186" xfId="7" applyNumberFormat="1" applyFont="1" applyBorder="1" applyAlignment="1">
      <alignment horizontal="right" vertical="center" shrinkToFit="1"/>
    </xf>
    <xf numFmtId="183" fontId="24" fillId="0" borderId="187" xfId="7" applyNumberFormat="1" applyFont="1" applyBorder="1" applyAlignment="1">
      <alignment horizontal="right" vertical="center" shrinkToFit="1"/>
    </xf>
    <xf numFmtId="183" fontId="24" fillId="0" borderId="62" xfId="7" applyNumberFormat="1" applyFont="1" applyBorder="1" applyAlignment="1">
      <alignment horizontal="right" vertical="center" shrinkToFit="1"/>
    </xf>
    <xf numFmtId="0" fontId="30" fillId="6" borderId="6" xfId="6" applyFont="1" applyFill="1" applyBorder="1" applyAlignment="1"/>
    <xf numFmtId="0" fontId="30" fillId="0" borderId="8" xfId="6" applyFont="1" applyBorder="1" applyAlignment="1">
      <alignment horizontal="center" vertical="center" wrapText="1"/>
    </xf>
    <xf numFmtId="0" fontId="30" fillId="0" borderId="12" xfId="6" applyFont="1" applyBorder="1" applyAlignment="1">
      <alignment horizontal="center" vertical="center" wrapText="1"/>
    </xf>
    <xf numFmtId="0" fontId="30" fillId="0" borderId="2" xfId="6" applyFont="1" applyBorder="1" applyAlignment="1">
      <alignment horizontal="center" vertical="center"/>
    </xf>
    <xf numFmtId="0" fontId="30" fillId="0" borderId="5" xfId="6" applyFont="1" applyBorder="1" applyAlignment="1">
      <alignment horizontal="center" vertical="center"/>
    </xf>
    <xf numFmtId="0" fontId="30" fillId="0" borderId="6" xfId="6" applyFont="1" applyBorder="1" applyAlignment="1">
      <alignment horizontal="center" vertical="center"/>
    </xf>
    <xf numFmtId="0" fontId="30" fillId="6" borderId="18" xfId="6" applyFont="1" applyFill="1" applyBorder="1" applyAlignment="1">
      <alignment horizontal="right" vertical="top"/>
    </xf>
    <xf numFmtId="0" fontId="30" fillId="6" borderId="64" xfId="6" applyFont="1" applyFill="1" applyBorder="1" applyAlignment="1">
      <alignment horizontal="right" vertical="top"/>
    </xf>
    <xf numFmtId="0" fontId="31" fillId="8" borderId="24" xfId="5" applyFont="1" applyFill="1" applyBorder="1" applyAlignment="1">
      <alignment horizontal="center" vertical="center"/>
    </xf>
    <xf numFmtId="183" fontId="30" fillId="0" borderId="24" xfId="5" applyNumberFormat="1" applyFont="1" applyBorder="1" applyAlignment="1">
      <alignment horizontal="right" vertical="center" shrinkToFit="1"/>
    </xf>
    <xf numFmtId="183" fontId="30" fillId="0" borderId="27" xfId="5" applyNumberFormat="1" applyFont="1" applyBorder="1" applyAlignment="1">
      <alignment horizontal="right" vertical="center" shrinkToFit="1"/>
    </xf>
    <xf numFmtId="183" fontId="30" fillId="0" borderId="74" xfId="5" applyNumberFormat="1" applyFont="1" applyBorder="1" applyAlignment="1">
      <alignment horizontal="right" vertical="center" shrinkToFit="1"/>
    </xf>
    <xf numFmtId="183" fontId="30" fillId="0" borderId="74" xfId="5" applyNumberFormat="1" applyFont="1" applyBorder="1" applyAlignment="1" applyProtection="1">
      <alignment horizontal="right" vertical="center" shrinkToFit="1"/>
      <protection locked="0"/>
    </xf>
    <xf numFmtId="183" fontId="30" fillId="0" borderId="182" xfId="5" applyNumberFormat="1" applyFont="1" applyBorder="1" applyAlignment="1" applyProtection="1">
      <alignment horizontal="right" vertical="center" shrinkToFit="1"/>
      <protection locked="0"/>
    </xf>
    <xf numFmtId="183" fontId="30" fillId="0" borderId="29" xfId="5" applyNumberFormat="1" applyFont="1" applyBorder="1" applyAlignment="1">
      <alignment horizontal="right" vertical="center" shrinkToFit="1"/>
    </xf>
    <xf numFmtId="0" fontId="23" fillId="0" borderId="0" xfId="6" applyFont="1" applyAlignment="1">
      <alignment horizontal="right"/>
    </xf>
    <xf numFmtId="0" fontId="31" fillId="8" borderId="55" xfId="5" applyFont="1" applyFill="1" applyBorder="1" applyAlignment="1">
      <alignment horizontal="center" vertical="center"/>
    </xf>
    <xf numFmtId="183" fontId="30" fillId="0" borderId="45" xfId="5" applyNumberFormat="1" applyFont="1" applyBorder="1" applyAlignment="1">
      <alignment horizontal="right" vertical="center" shrinkToFit="1"/>
    </xf>
    <xf numFmtId="183" fontId="30" fillId="0" borderId="48" xfId="5" applyNumberFormat="1" applyFont="1" applyBorder="1" applyAlignment="1">
      <alignment horizontal="right" vertical="center" shrinkToFit="1"/>
    </xf>
    <xf numFmtId="183" fontId="30" fillId="0" borderId="187" xfId="5" applyNumberFormat="1" applyFont="1" applyBorder="1" applyAlignment="1">
      <alignment horizontal="right" vertical="center" shrinkToFit="1"/>
    </xf>
    <xf numFmtId="183" fontId="30" fillId="0" borderId="187" xfId="5" applyNumberFormat="1" applyFont="1" applyBorder="1" applyAlignment="1" applyProtection="1">
      <alignment horizontal="right" vertical="center" shrinkToFit="1"/>
      <protection locked="0"/>
    </xf>
    <xf numFmtId="183" fontId="30" fillId="0" borderId="62" xfId="5" applyNumberFormat="1" applyFont="1" applyBorder="1" applyAlignment="1" applyProtection="1">
      <alignment horizontal="right" vertical="center" shrinkToFit="1"/>
      <protection locked="0"/>
    </xf>
    <xf numFmtId="183" fontId="30" fillId="0" borderId="55" xfId="5" applyNumberFormat="1" applyFont="1" applyBorder="1" applyAlignment="1">
      <alignment horizontal="right" vertical="center" shrinkToFit="1"/>
    </xf>
    <xf numFmtId="0" fontId="1" fillId="0" borderId="0" xfId="1"/>
    <xf numFmtId="0" fontId="1" fillId="0" borderId="74" xfId="1" applyBorder="1"/>
    <xf numFmtId="0" fontId="1" fillId="0" borderId="74" xfId="1" applyBorder="1" applyAlignment="1">
      <alignment vertical="center"/>
    </xf>
    <xf numFmtId="0" fontId="32" fillId="0" borderId="74" xfId="1" applyFont="1" applyBorder="1"/>
    <xf numFmtId="0" fontId="1" fillId="0" borderId="74" xfId="2" applyBorder="1" applyAlignment="1"/>
    <xf numFmtId="0" fontId="1" fillId="0" borderId="0" xfId="2" applyAlignment="1"/>
    <xf numFmtId="183" fontId="1" fillId="0" borderId="74" xfId="2" applyNumberFormat="1" applyBorder="1" applyAlignment="1"/>
    <xf numFmtId="0" fontId="1" fillId="0" borderId="26" xfId="1" applyBorder="1" applyAlignment="1">
      <alignment vertical="center"/>
    </xf>
    <xf numFmtId="187" fontId="21" fillId="0" borderId="27" xfId="1" applyNumberFormat="1" applyFont="1" applyBorder="1" applyAlignment="1">
      <alignment vertical="center"/>
    </xf>
    <xf numFmtId="187" fontId="21" fillId="0" borderId="172" xfId="1" applyNumberFormat="1" applyFont="1" applyBorder="1" applyAlignment="1">
      <alignment vertical="center"/>
    </xf>
    <xf numFmtId="187" fontId="21" fillId="0" borderId="172" xfId="1" applyNumberFormat="1" applyFont="1" applyBorder="1" applyAlignment="1">
      <alignment vertical="center" wrapText="1"/>
    </xf>
    <xf numFmtId="187" fontId="21" fillId="0" borderId="30" xfId="1" applyNumberFormat="1" applyFont="1" applyBorder="1" applyAlignment="1">
      <alignment vertical="center"/>
    </xf>
    <xf numFmtId="187" fontId="21" fillId="0" borderId="173" xfId="1" applyNumberFormat="1" applyFont="1" applyBorder="1" applyAlignment="1">
      <alignment vertical="center"/>
    </xf>
    <xf numFmtId="190" fontId="21" fillId="0" borderId="175" xfId="1" applyNumberFormat="1" applyFont="1" applyBorder="1" applyAlignment="1">
      <alignment vertical="center"/>
    </xf>
    <xf numFmtId="190" fontId="21" fillId="0" borderId="171" xfId="1" applyNumberFormat="1" applyFont="1" applyBorder="1" applyAlignment="1">
      <alignment vertical="center"/>
    </xf>
    <xf numFmtId="178" fontId="21" fillId="0" borderId="177" xfId="1" applyNumberFormat="1" applyFont="1" applyBorder="1" applyAlignment="1">
      <alignment horizontal="center" vertical="center"/>
    </xf>
    <xf numFmtId="187" fontId="21" fillId="0" borderId="177" xfId="1" applyNumberFormat="1" applyFont="1" applyBorder="1" applyAlignment="1">
      <alignment vertical="center"/>
    </xf>
    <xf numFmtId="187" fontId="21" fillId="0" borderId="178" xfId="1" applyNumberFormat="1" applyFont="1" applyBorder="1" applyAlignment="1">
      <alignment vertical="center"/>
    </xf>
    <xf numFmtId="190" fontId="21" fillId="0" borderId="179" xfId="1" applyNumberFormat="1" applyFont="1" applyBorder="1" applyAlignment="1">
      <alignment vertical="center"/>
    </xf>
    <xf numFmtId="190" fontId="21" fillId="0" borderId="180" xfId="1" applyNumberFormat="1" applyFont="1" applyBorder="1" applyAlignment="1">
      <alignment vertical="center"/>
    </xf>
    <xf numFmtId="190" fontId="21" fillId="0" borderId="23" xfId="1" applyNumberFormat="1" applyFont="1" applyBorder="1" applyAlignment="1">
      <alignment vertical="center"/>
    </xf>
    <xf numFmtId="190" fontId="21" fillId="0" borderId="27" xfId="1" applyNumberFormat="1" applyFont="1" applyBorder="1" applyAlignment="1">
      <alignment vertical="center"/>
    </xf>
    <xf numFmtId="190" fontId="21" fillId="0" borderId="172" xfId="1" applyNumberFormat="1" applyFont="1" applyBorder="1" applyAlignment="1">
      <alignment vertical="center"/>
    </xf>
    <xf numFmtId="0" fontId="0" fillId="3" borderId="0" xfId="20" applyFont="1" applyFill="1" applyAlignment="1">
      <alignment vertical="center"/>
    </xf>
    <xf numFmtId="0" fontId="44" fillId="3" borderId="0" xfId="20" applyFill="1" applyAlignment="1" applyProtection="1">
      <alignment vertical="center"/>
      <protection hidden="1"/>
    </xf>
    <xf numFmtId="0" fontId="46" fillId="0" borderId="0" xfId="21" applyFont="1">
      <alignment vertical="center"/>
    </xf>
    <xf numFmtId="0" fontId="44" fillId="3" borderId="0" xfId="20" applyFill="1" applyAlignment="1">
      <alignment vertical="center"/>
    </xf>
    <xf numFmtId="0" fontId="44" fillId="3" borderId="0" xfId="20" applyFill="1" applyProtection="1">
      <protection hidden="1"/>
    </xf>
    <xf numFmtId="0" fontId="46" fillId="0" borderId="30" xfId="21" applyFont="1" applyBorder="1">
      <alignment vertical="center"/>
    </xf>
    <xf numFmtId="0" fontId="46" fillId="0" borderId="23" xfId="21" applyFont="1" applyBorder="1">
      <alignment vertical="center"/>
    </xf>
    <xf numFmtId="189" fontId="46" fillId="0" borderId="23" xfId="21" applyNumberFormat="1" applyFont="1" applyBorder="1">
      <alignment vertical="center"/>
    </xf>
    <xf numFmtId="0" fontId="46" fillId="0" borderId="16" xfId="21" applyFont="1" applyBorder="1">
      <alignment vertical="center"/>
    </xf>
    <xf numFmtId="0" fontId="46" fillId="0" borderId="42" xfId="21" applyFont="1" applyBorder="1">
      <alignment vertical="center"/>
    </xf>
    <xf numFmtId="0" fontId="46" fillId="0" borderId="14" xfId="21" applyFont="1" applyBorder="1">
      <alignment vertical="center"/>
    </xf>
    <xf numFmtId="0" fontId="46" fillId="0" borderId="31" xfId="21" applyFont="1" applyBorder="1">
      <alignment vertical="center"/>
    </xf>
    <xf numFmtId="0" fontId="46" fillId="0" borderId="34" xfId="21" applyFont="1" applyBorder="1">
      <alignment vertical="center"/>
    </xf>
    <xf numFmtId="0" fontId="46" fillId="0" borderId="15" xfId="21" applyFont="1" applyBorder="1">
      <alignment vertical="center"/>
    </xf>
    <xf numFmtId="0" fontId="46" fillId="0" borderId="35" xfId="21" applyFont="1" applyBorder="1">
      <alignment vertical="center"/>
    </xf>
    <xf numFmtId="0" fontId="47" fillId="0" borderId="30" xfId="21" applyFont="1" applyBorder="1">
      <alignment vertical="center"/>
    </xf>
    <xf numFmtId="178" fontId="48" fillId="0" borderId="0" xfId="21" applyNumberFormat="1" applyFont="1">
      <alignment vertical="center"/>
    </xf>
    <xf numFmtId="178" fontId="46" fillId="0" borderId="0" xfId="21" applyNumberFormat="1" applyFont="1">
      <alignment vertical="center"/>
    </xf>
    <xf numFmtId="187" fontId="46" fillId="3" borderId="0" xfId="22" applyNumberFormat="1" applyFont="1" applyFill="1" applyAlignment="1">
      <alignment vertical="center" wrapText="1"/>
    </xf>
    <xf numFmtId="49" fontId="46" fillId="3" borderId="0" xfId="22" applyNumberFormat="1" applyFont="1" applyFill="1" applyAlignment="1">
      <alignment horizontal="center" vertical="center" wrapText="1"/>
    </xf>
    <xf numFmtId="49" fontId="46" fillId="3" borderId="0" xfId="22" applyNumberFormat="1" applyFont="1" applyFill="1" applyAlignment="1">
      <alignment horizontal="center" vertical="center"/>
    </xf>
    <xf numFmtId="178" fontId="46" fillId="0" borderId="42" xfId="21" applyNumberFormat="1" applyFont="1" applyBorder="1">
      <alignment vertical="center"/>
    </xf>
    <xf numFmtId="178" fontId="46" fillId="0" borderId="14" xfId="21" applyNumberFormat="1" applyFont="1" applyBorder="1">
      <alignment vertical="center"/>
    </xf>
    <xf numFmtId="191" fontId="46" fillId="0" borderId="0" xfId="21" applyNumberFormat="1" applyFont="1">
      <alignment vertical="center"/>
    </xf>
    <xf numFmtId="178" fontId="46" fillId="0" borderId="31" xfId="21" applyNumberFormat="1" applyFont="1" applyBorder="1">
      <alignment vertical="center"/>
    </xf>
    <xf numFmtId="178" fontId="46" fillId="0" borderId="34" xfId="21" applyNumberFormat="1" applyFont="1" applyBorder="1">
      <alignment vertical="center"/>
    </xf>
    <xf numFmtId="189" fontId="46" fillId="0" borderId="34" xfId="21" applyNumberFormat="1" applyFont="1" applyBorder="1">
      <alignment vertical="center"/>
    </xf>
    <xf numFmtId="178" fontId="46" fillId="0" borderId="15" xfId="21" applyNumberFormat="1" applyFont="1" applyBorder="1">
      <alignment vertical="center"/>
    </xf>
    <xf numFmtId="0" fontId="47" fillId="0" borderId="42" xfId="21" applyFont="1" applyBorder="1">
      <alignment vertical="center"/>
    </xf>
    <xf numFmtId="0" fontId="46" fillId="0" borderId="0" xfId="22" applyFont="1">
      <alignment vertical="center"/>
    </xf>
    <xf numFmtId="189" fontId="46" fillId="0" borderId="0" xfId="22" applyNumberFormat="1" applyFont="1">
      <alignment vertical="center"/>
    </xf>
    <xf numFmtId="178" fontId="44" fillId="0" borderId="0" xfId="23" applyNumberFormat="1" applyAlignment="1">
      <alignment vertical="center"/>
    </xf>
    <xf numFmtId="183" fontId="44" fillId="0" borderId="0" xfId="24" applyNumberFormat="1" applyAlignment="1">
      <alignment horizontal="right" vertical="center"/>
    </xf>
    <xf numFmtId="184" fontId="44" fillId="0" borderId="0" xfId="24" applyNumberFormat="1" applyAlignment="1">
      <alignment horizontal="right" vertical="center"/>
    </xf>
    <xf numFmtId="178" fontId="46" fillId="3" borderId="0" xfId="21" applyNumberFormat="1" applyFont="1" applyFill="1" applyAlignment="1">
      <alignment vertical="center" wrapText="1"/>
    </xf>
    <xf numFmtId="178" fontId="44" fillId="0" borderId="0" xfId="23" applyNumberFormat="1" applyAlignment="1">
      <alignment horizontal="center" vertical="center"/>
    </xf>
    <xf numFmtId="0" fontId="49" fillId="0" borderId="0" xfId="25" applyFont="1">
      <alignment vertical="center"/>
    </xf>
    <xf numFmtId="0" fontId="44" fillId="3" borderId="0" xfId="20" applyFill="1"/>
    <xf numFmtId="0" fontId="9" fillId="0" borderId="0" xfId="9" applyFont="1" applyAlignment="1">
      <alignment horizontal="left" vertical="center" wrapText="1"/>
    </xf>
    <xf numFmtId="0" fontId="9" fillId="0" borderId="58" xfId="9" applyFont="1" applyBorder="1" applyAlignment="1">
      <alignment horizontal="left" vertical="center" wrapText="1"/>
    </xf>
    <xf numFmtId="180" fontId="2" fillId="0" borderId="8" xfId="9" applyNumberFormat="1" applyFont="1" applyBorder="1" applyAlignment="1">
      <alignment horizontal="right" vertical="center" shrinkToFit="1"/>
    </xf>
    <xf numFmtId="180" fontId="2" fillId="0" borderId="0" xfId="9" applyNumberFormat="1" applyFont="1" applyAlignment="1">
      <alignment horizontal="right" vertical="center" shrinkToFit="1"/>
    </xf>
    <xf numFmtId="180" fontId="2" fillId="0" borderId="58" xfId="9" applyNumberFormat="1" applyFont="1" applyBorder="1" applyAlignment="1">
      <alignment horizontal="right" vertical="center" shrinkToFit="1"/>
    </xf>
    <xf numFmtId="0" fontId="10" fillId="0" borderId="7" xfId="2" applyFont="1" applyBorder="1" applyAlignment="1">
      <alignment horizontal="center" vertical="center" wrapText="1"/>
    </xf>
    <xf numFmtId="0" fontId="10" fillId="0" borderId="19" xfId="2" applyFont="1" applyBorder="1" applyAlignment="1">
      <alignment horizontal="center" vertical="center" wrapText="1"/>
    </xf>
    <xf numFmtId="0" fontId="10" fillId="0" borderId="53" xfId="2" applyFont="1" applyBorder="1" applyAlignment="1">
      <alignment horizontal="center" vertical="center" wrapText="1"/>
    </xf>
    <xf numFmtId="0" fontId="10" fillId="0" borderId="8" xfId="2" applyFont="1" applyBorder="1" applyAlignment="1">
      <alignment horizontal="center" vertical="center" wrapText="1"/>
    </xf>
    <xf numFmtId="0" fontId="10" fillId="0" borderId="0" xfId="2" applyFont="1" applyAlignment="1">
      <alignment horizontal="center" vertical="center" wrapText="1"/>
    </xf>
    <xf numFmtId="0" fontId="10" fillId="0" borderId="58" xfId="2" applyFont="1" applyBorder="1" applyAlignment="1">
      <alignment horizontal="center" vertical="center" wrapText="1"/>
    </xf>
    <xf numFmtId="0" fontId="10" fillId="0" borderId="9" xfId="2" applyFont="1" applyBorder="1" applyAlignment="1">
      <alignment horizontal="center" vertical="center" wrapText="1"/>
    </xf>
    <xf numFmtId="0" fontId="10" fillId="0" borderId="20" xfId="2" applyFont="1" applyBorder="1" applyAlignment="1">
      <alignment horizontal="center" vertical="center" wrapText="1"/>
    </xf>
    <xf numFmtId="0" fontId="10" fillId="0" borderId="60" xfId="2" applyFont="1" applyBorder="1" applyAlignment="1">
      <alignment horizontal="center" vertical="center" wrapText="1"/>
    </xf>
    <xf numFmtId="178" fontId="2" fillId="0" borderId="8" xfId="9" applyNumberFormat="1" applyFont="1" applyBorder="1" applyAlignment="1">
      <alignment horizontal="right" vertical="center" shrinkToFit="1"/>
    </xf>
    <xf numFmtId="178" fontId="2" fillId="0" borderId="0" xfId="9" applyNumberFormat="1" applyFont="1" applyAlignment="1">
      <alignment horizontal="right" vertical="center" shrinkToFit="1"/>
    </xf>
    <xf numFmtId="178" fontId="2" fillId="0" borderId="58" xfId="9" applyNumberFormat="1" applyFont="1" applyBorder="1" applyAlignment="1">
      <alignment horizontal="right" vertical="center" shrinkToFit="1"/>
    </xf>
    <xf numFmtId="178" fontId="2" fillId="0" borderId="9" xfId="9" applyNumberFormat="1" applyFont="1" applyBorder="1" applyAlignment="1">
      <alignment horizontal="right" vertical="center" shrinkToFit="1"/>
    </xf>
    <xf numFmtId="178" fontId="2" fillId="0" borderId="20" xfId="9" applyNumberFormat="1" applyFont="1" applyBorder="1" applyAlignment="1">
      <alignment horizontal="right" vertical="center" shrinkToFit="1"/>
    </xf>
    <xf numFmtId="178" fontId="2" fillId="0" borderId="60" xfId="9" applyNumberFormat="1" applyFont="1" applyBorder="1" applyAlignment="1">
      <alignment horizontal="right" vertical="center" shrinkToFit="1"/>
    </xf>
    <xf numFmtId="178" fontId="2" fillId="0" borderId="7" xfId="9" applyNumberFormat="1" applyFont="1" applyBorder="1" applyAlignment="1">
      <alignment horizontal="right" vertical="center" shrinkToFit="1"/>
    </xf>
    <xf numFmtId="178" fontId="2" fillId="0" borderId="19" xfId="9" applyNumberFormat="1" applyFont="1" applyBorder="1" applyAlignment="1">
      <alignment horizontal="right" vertical="center" shrinkToFit="1"/>
    </xf>
    <xf numFmtId="178" fontId="2" fillId="0" borderId="53" xfId="9" applyNumberFormat="1" applyFont="1" applyBorder="1" applyAlignment="1">
      <alignment horizontal="right" vertical="center" shrinkToFit="1"/>
    </xf>
    <xf numFmtId="0" fontId="2" fillId="0" borderId="30" xfId="9" applyFont="1" applyBorder="1" applyAlignment="1">
      <alignment horizontal="center" vertical="center"/>
    </xf>
    <xf numFmtId="0" fontId="2" fillId="0" borderId="23" xfId="9" applyFont="1" applyBorder="1" applyAlignment="1">
      <alignment horizontal="center" vertical="center"/>
    </xf>
    <xf numFmtId="0" fontId="2" fillId="0" borderId="16" xfId="9" applyFont="1" applyBorder="1" applyAlignment="1">
      <alignment horizontal="center" vertical="center"/>
    </xf>
    <xf numFmtId="0" fontId="2" fillId="0" borderId="31" xfId="9" applyFont="1" applyBorder="1" applyAlignment="1">
      <alignment horizontal="center" vertical="center"/>
    </xf>
    <xf numFmtId="0" fontId="2" fillId="0" borderId="34" xfId="9" applyFont="1" applyBorder="1" applyAlignment="1">
      <alignment horizontal="center" vertical="center"/>
    </xf>
    <xf numFmtId="0" fontId="2" fillId="0" borderId="15" xfId="9" applyFont="1" applyBorder="1" applyAlignment="1">
      <alignment horizontal="center" vertical="center"/>
    </xf>
    <xf numFmtId="0" fontId="9" fillId="0" borderId="30" xfId="9" applyFont="1" applyBorder="1" applyAlignment="1">
      <alignment horizontal="center" vertical="center" wrapText="1"/>
    </xf>
    <xf numFmtId="0" fontId="9" fillId="0" borderId="23" xfId="9" applyFont="1" applyBorder="1" applyAlignment="1">
      <alignment horizontal="center" vertical="center" wrapText="1"/>
    </xf>
    <xf numFmtId="0" fontId="9" fillId="0" borderId="16" xfId="9" applyFont="1" applyBorder="1" applyAlignment="1">
      <alignment horizontal="center" vertical="center" wrapText="1"/>
    </xf>
    <xf numFmtId="0" fontId="9" fillId="0" borderId="31" xfId="9" applyFont="1" applyBorder="1" applyAlignment="1">
      <alignment horizontal="center" vertical="center" wrapText="1"/>
    </xf>
    <xf numFmtId="0" fontId="9" fillId="0" borderId="34" xfId="9" applyFont="1" applyBorder="1" applyAlignment="1">
      <alignment horizontal="center" vertical="center" wrapText="1"/>
    </xf>
    <xf numFmtId="0" fontId="9" fillId="0" borderId="15" xfId="9" applyFont="1" applyBorder="1" applyAlignment="1">
      <alignment horizontal="center" vertical="center" wrapText="1"/>
    </xf>
    <xf numFmtId="0" fontId="2" fillId="0" borderId="30" xfId="9" applyFont="1" applyBorder="1" applyAlignment="1">
      <alignment horizontal="center" vertical="center" wrapText="1"/>
    </xf>
    <xf numFmtId="0" fontId="2" fillId="0" borderId="23" xfId="9" applyFont="1" applyBorder="1" applyAlignment="1">
      <alignment horizontal="center" vertical="center" wrapText="1"/>
    </xf>
    <xf numFmtId="0" fontId="2" fillId="0" borderId="16" xfId="9" applyFont="1" applyBorder="1" applyAlignment="1">
      <alignment horizontal="center" vertical="center" wrapText="1"/>
    </xf>
    <xf numFmtId="0" fontId="2" fillId="0" borderId="31" xfId="9" applyFont="1" applyBorder="1" applyAlignment="1">
      <alignment horizontal="center" vertical="center" wrapText="1"/>
    </xf>
    <xf numFmtId="0" fontId="2" fillId="0" borderId="34" xfId="9" applyFont="1" applyBorder="1" applyAlignment="1">
      <alignment horizontal="center" vertical="center" wrapText="1"/>
    </xf>
    <xf numFmtId="0" fontId="2" fillId="0" borderId="15" xfId="9" applyFont="1" applyBorder="1" applyAlignment="1">
      <alignment horizontal="center" vertical="center" wrapText="1"/>
    </xf>
    <xf numFmtId="0" fontId="9" fillId="0" borderId="54" xfId="9" applyFont="1" applyBorder="1" applyAlignment="1">
      <alignment horizontal="center" vertical="center" wrapText="1"/>
    </xf>
    <xf numFmtId="0" fontId="9" fillId="0" borderId="59" xfId="9" applyFont="1" applyBorder="1" applyAlignment="1">
      <alignment horizontal="center" vertical="center" wrapText="1"/>
    </xf>
    <xf numFmtId="0" fontId="2" fillId="0" borderId="30" xfId="9" applyFont="1" applyBorder="1" applyAlignment="1">
      <alignment horizontal="center" vertical="center" textRotation="255"/>
    </xf>
    <xf numFmtId="0" fontId="2" fillId="0" borderId="23" xfId="9" applyFont="1" applyBorder="1" applyAlignment="1">
      <alignment horizontal="center" vertical="center" textRotation="255"/>
    </xf>
    <xf numFmtId="0" fontId="2" fillId="0" borderId="16" xfId="9" applyFont="1" applyBorder="1" applyAlignment="1">
      <alignment horizontal="center" vertical="center" textRotation="255"/>
    </xf>
    <xf numFmtId="0" fontId="2" fillId="0" borderId="42" xfId="9" applyFont="1" applyBorder="1" applyAlignment="1">
      <alignment horizontal="center" vertical="center" textRotation="255"/>
    </xf>
    <xf numFmtId="0" fontId="2" fillId="0" borderId="0" xfId="9" applyFont="1" applyAlignment="1">
      <alignment horizontal="center" vertical="center" textRotation="255"/>
    </xf>
    <xf numFmtId="0" fontId="2" fillId="0" borderId="14" xfId="9" applyFont="1" applyBorder="1" applyAlignment="1">
      <alignment horizontal="center" vertical="center" textRotation="255"/>
    </xf>
    <xf numFmtId="0" fontId="2" fillId="0" borderId="31" xfId="9" applyFont="1" applyBorder="1" applyAlignment="1">
      <alignment horizontal="center" vertical="center" textRotation="255"/>
    </xf>
    <xf numFmtId="0" fontId="2" fillId="0" borderId="34" xfId="9" applyFont="1" applyBorder="1" applyAlignment="1">
      <alignment horizontal="center" vertical="center" textRotation="255"/>
    </xf>
    <xf numFmtId="0" fontId="2" fillId="0" borderId="15" xfId="9" applyFont="1" applyBorder="1" applyAlignment="1">
      <alignment horizontal="center" vertical="center" textRotation="255"/>
    </xf>
    <xf numFmtId="0" fontId="2" fillId="0" borderId="32" xfId="9" applyFont="1" applyBorder="1">
      <alignment vertical="center"/>
    </xf>
    <xf numFmtId="0" fontId="2" fillId="0" borderId="35" xfId="9" applyFont="1" applyBorder="1">
      <alignment vertical="center"/>
    </xf>
    <xf numFmtId="0" fontId="2" fillId="0" borderId="37" xfId="9" applyFont="1" applyBorder="1">
      <alignment vertical="center"/>
    </xf>
    <xf numFmtId="178" fontId="2" fillId="0" borderId="32" xfId="9" applyNumberFormat="1" applyFont="1" applyBorder="1" applyAlignment="1">
      <alignment horizontal="right" vertical="center" shrinkToFit="1"/>
    </xf>
    <xf numFmtId="178" fontId="2" fillId="0" borderId="35" xfId="9" applyNumberFormat="1" applyFont="1" applyBorder="1" applyAlignment="1">
      <alignment horizontal="right" vertical="center" shrinkToFit="1"/>
    </xf>
    <xf numFmtId="178" fontId="2" fillId="0" borderId="37" xfId="9" applyNumberFormat="1" applyFont="1" applyBorder="1" applyAlignment="1">
      <alignment horizontal="right" vertical="center" shrinkToFit="1"/>
    </xf>
    <xf numFmtId="178" fontId="2" fillId="0" borderId="51" xfId="9" applyNumberFormat="1" applyFont="1" applyBorder="1" applyAlignment="1">
      <alignment horizontal="right" vertical="center" shrinkToFit="1"/>
    </xf>
    <xf numFmtId="0" fontId="10" fillId="0" borderId="7" xfId="2" applyFont="1" applyBorder="1" applyAlignment="1">
      <alignment horizontal="left" vertical="center"/>
    </xf>
    <xf numFmtId="0" fontId="10" fillId="0" borderId="19" xfId="2" applyFont="1" applyBorder="1" applyAlignment="1">
      <alignment horizontal="left" vertical="center"/>
    </xf>
    <xf numFmtId="0" fontId="10" fillId="0" borderId="53" xfId="2" applyFont="1" applyBorder="1" applyAlignment="1">
      <alignment horizontal="left" vertical="center"/>
    </xf>
    <xf numFmtId="0" fontId="2" fillId="0" borderId="0" xfId="9" applyFont="1">
      <alignment vertical="center"/>
    </xf>
    <xf numFmtId="0" fontId="2" fillId="0" borderId="1" xfId="9" applyFont="1" applyBorder="1" applyAlignment="1">
      <alignment horizontal="center" vertical="center"/>
    </xf>
    <xf numFmtId="0" fontId="2" fillId="0" borderId="13" xfId="9" applyFont="1" applyBorder="1" applyAlignment="1">
      <alignment horizontal="center" vertical="center"/>
    </xf>
    <xf numFmtId="0" fontId="2" fillId="0" borderId="24" xfId="9" applyFont="1" applyBorder="1" applyAlignment="1">
      <alignment horizontal="center" vertical="center"/>
    </xf>
    <xf numFmtId="0" fontId="2" fillId="0" borderId="2" xfId="9" applyFont="1" applyBorder="1" applyAlignment="1">
      <alignment horizontal="center" vertical="center"/>
    </xf>
    <xf numFmtId="0" fontId="2" fillId="0" borderId="14" xfId="9" applyFont="1" applyBorder="1" applyAlignment="1">
      <alignment horizontal="center" vertical="center"/>
    </xf>
    <xf numFmtId="0" fontId="2" fillId="0" borderId="25" xfId="9" applyFont="1" applyBorder="1" applyAlignment="1">
      <alignment horizontal="center" vertical="center"/>
    </xf>
    <xf numFmtId="0" fontId="2" fillId="0" borderId="3" xfId="9" applyFont="1" applyBorder="1" applyAlignment="1">
      <alignment horizontal="center" vertical="center"/>
    </xf>
    <xf numFmtId="0" fontId="2" fillId="0" borderId="26" xfId="9" applyFont="1" applyBorder="1" applyAlignment="1">
      <alignment horizontal="center" vertical="center"/>
    </xf>
    <xf numFmtId="0" fontId="2" fillId="0" borderId="40" xfId="9" applyFont="1" applyBorder="1" applyAlignment="1">
      <alignment horizontal="center" vertical="center"/>
    </xf>
    <xf numFmtId="0" fontId="2" fillId="0" borderId="45" xfId="9" applyFont="1" applyBorder="1" applyAlignment="1">
      <alignment horizontal="center" vertical="center"/>
    </xf>
    <xf numFmtId="0" fontId="2" fillId="0" borderId="42" xfId="9" applyFont="1" applyBorder="1" applyAlignment="1">
      <alignment horizontal="center" vertical="center"/>
    </xf>
    <xf numFmtId="0" fontId="2" fillId="0" borderId="46" xfId="9" applyFont="1" applyBorder="1" applyAlignment="1">
      <alignment horizontal="center" vertical="center"/>
    </xf>
    <xf numFmtId="0" fontId="2" fillId="0" borderId="47" xfId="9" applyFont="1" applyBorder="1" applyAlignment="1">
      <alignment horizontal="center" vertical="center"/>
    </xf>
    <xf numFmtId="0" fontId="2" fillId="0" borderId="7" xfId="9" applyFont="1" applyBorder="1" applyAlignment="1">
      <alignment horizontal="center" vertical="center"/>
    </xf>
    <xf numFmtId="0" fontId="2" fillId="0" borderId="19" xfId="9" applyFont="1" applyBorder="1" applyAlignment="1">
      <alignment horizontal="center" vertical="center"/>
    </xf>
    <xf numFmtId="0" fontId="2" fillId="0" borderId="8" xfId="9" applyFont="1" applyBorder="1" applyAlignment="1">
      <alignment horizontal="center" vertical="center"/>
    </xf>
    <xf numFmtId="0" fontId="2" fillId="0" borderId="0" xfId="9" applyFont="1" applyAlignment="1">
      <alignment horizontal="center" vertical="center"/>
    </xf>
    <xf numFmtId="0" fontId="2" fillId="0" borderId="56" xfId="9" applyFont="1" applyBorder="1" applyAlignment="1">
      <alignment horizontal="center" vertical="center"/>
    </xf>
    <xf numFmtId="0" fontId="2" fillId="0" borderId="53" xfId="9" applyFont="1" applyBorder="1" applyAlignment="1">
      <alignment horizontal="center" vertical="center"/>
    </xf>
    <xf numFmtId="0" fontId="2" fillId="0" borderId="58" xfId="9" applyFont="1" applyBorder="1" applyAlignment="1">
      <alignment horizontal="center" vertical="center"/>
    </xf>
    <xf numFmtId="0" fontId="2" fillId="0" borderId="59" xfId="9" applyFont="1" applyBorder="1" applyAlignment="1">
      <alignment horizontal="center" vertical="center"/>
    </xf>
    <xf numFmtId="0" fontId="2" fillId="0" borderId="4" xfId="9" applyFont="1" applyBorder="1" applyAlignment="1">
      <alignment horizontal="center" vertical="center"/>
    </xf>
    <xf numFmtId="0" fontId="2" fillId="0" borderId="27" xfId="9" applyFont="1" applyBorder="1" applyAlignment="1">
      <alignment horizontal="center" vertical="center"/>
    </xf>
    <xf numFmtId="0" fontId="2" fillId="0" borderId="5" xfId="9" applyFont="1" applyBorder="1" applyAlignment="1">
      <alignment horizontal="center" vertical="center"/>
    </xf>
    <xf numFmtId="0" fontId="2" fillId="0" borderId="17" xfId="9" applyFont="1" applyBorder="1" applyAlignment="1">
      <alignment horizontal="center" vertical="center"/>
    </xf>
    <xf numFmtId="0" fontId="2" fillId="0" borderId="28" xfId="9" applyFont="1" applyBorder="1" applyAlignment="1">
      <alignment horizontal="center" vertical="center"/>
    </xf>
    <xf numFmtId="0" fontId="2" fillId="0" borderId="48" xfId="9" applyFont="1" applyBorder="1" applyAlignment="1">
      <alignment horizontal="center" vertical="center"/>
    </xf>
    <xf numFmtId="0" fontId="2" fillId="0" borderId="43" xfId="9" applyFont="1" applyBorder="1" applyAlignment="1">
      <alignment horizontal="center" vertical="center"/>
    </xf>
    <xf numFmtId="0" fontId="2" fillId="0" borderId="49" xfId="9" applyFont="1" applyBorder="1" applyAlignment="1">
      <alignment horizontal="center" vertical="center"/>
    </xf>
    <xf numFmtId="0" fontId="2" fillId="0" borderId="12" xfId="9" applyFont="1" applyBorder="1" applyAlignment="1">
      <alignment horizontal="center" vertical="center"/>
    </xf>
    <xf numFmtId="0" fontId="2" fillId="0" borderId="9" xfId="9" applyFont="1" applyBorder="1" applyAlignment="1">
      <alignment horizontal="center" vertical="center"/>
    </xf>
    <xf numFmtId="0" fontId="2" fillId="0" borderId="20" xfId="9" applyFont="1" applyBorder="1" applyAlignment="1">
      <alignment horizontal="center" vertical="center"/>
    </xf>
    <xf numFmtId="49" fontId="2" fillId="0" borderId="30" xfId="9" applyNumberFormat="1" applyFont="1" applyBorder="1" applyAlignment="1">
      <alignment horizontal="center" vertical="center"/>
    </xf>
    <xf numFmtId="49" fontId="2" fillId="0" borderId="23" xfId="9" applyNumberFormat="1" applyFont="1" applyBorder="1" applyAlignment="1">
      <alignment horizontal="center" vertical="center"/>
    </xf>
    <xf numFmtId="49" fontId="2" fillId="0" borderId="54" xfId="9" applyNumberFormat="1" applyFont="1" applyBorder="1" applyAlignment="1">
      <alignment horizontal="center" vertical="center"/>
    </xf>
    <xf numFmtId="49" fontId="2" fillId="0" borderId="42" xfId="9" applyNumberFormat="1" applyFont="1" applyBorder="1" applyAlignment="1">
      <alignment horizontal="center" vertical="center"/>
    </xf>
    <xf numFmtId="49" fontId="2" fillId="0" borderId="0" xfId="9" applyNumberFormat="1" applyFont="1" applyAlignment="1">
      <alignment horizontal="center" vertical="center"/>
    </xf>
    <xf numFmtId="49" fontId="2" fillId="0" borderId="58" xfId="9" applyNumberFormat="1" applyFont="1" applyBorder="1" applyAlignment="1">
      <alignment horizontal="center" vertical="center"/>
    </xf>
    <xf numFmtId="49" fontId="2" fillId="0" borderId="43" xfId="9" applyNumberFormat="1" applyFont="1" applyBorder="1" applyAlignment="1">
      <alignment horizontal="center" vertical="center"/>
    </xf>
    <xf numFmtId="49" fontId="2" fillId="0" borderId="20" xfId="9" applyNumberFormat="1" applyFont="1" applyBorder="1" applyAlignment="1">
      <alignment horizontal="center" vertical="center"/>
    </xf>
    <xf numFmtId="49" fontId="2" fillId="0" borderId="60" xfId="9" applyNumberFormat="1" applyFont="1" applyBorder="1" applyAlignment="1">
      <alignment horizontal="center" vertical="center"/>
    </xf>
    <xf numFmtId="0" fontId="2" fillId="0" borderId="6" xfId="9" applyFont="1" applyBorder="1" applyAlignment="1">
      <alignment horizontal="center" vertical="center"/>
    </xf>
    <xf numFmtId="0" fontId="2" fillId="0" borderId="18" xfId="9" applyFont="1" applyBorder="1" applyAlignment="1">
      <alignment horizontal="center" vertical="center"/>
    </xf>
    <xf numFmtId="0" fontId="2" fillId="0" borderId="21" xfId="9" applyFont="1" applyBorder="1" applyAlignment="1">
      <alignment horizontal="center" vertical="center"/>
    </xf>
    <xf numFmtId="0" fontId="2" fillId="0" borderId="7" xfId="9" applyFont="1" applyBorder="1" applyAlignment="1">
      <alignment horizontal="center" vertical="center" wrapText="1"/>
    </xf>
    <xf numFmtId="0" fontId="2" fillId="0" borderId="19" xfId="9" applyFont="1" applyBorder="1" applyAlignment="1">
      <alignment horizontal="center" vertical="center" wrapText="1"/>
    </xf>
    <xf numFmtId="0" fontId="2" fillId="0" borderId="13" xfId="9" applyFont="1" applyBorder="1" applyAlignment="1">
      <alignment horizontal="center" vertical="center" wrapText="1"/>
    </xf>
    <xf numFmtId="0" fontId="2" fillId="0" borderId="8" xfId="9" applyFont="1" applyBorder="1" applyAlignment="1">
      <alignment horizontal="center" vertical="center" wrapText="1"/>
    </xf>
    <xf numFmtId="0" fontId="2" fillId="0" borderId="0" xfId="9" applyFont="1" applyAlignment="1">
      <alignment horizontal="center" vertical="center" wrapText="1"/>
    </xf>
    <xf numFmtId="0" fontId="2" fillId="0" borderId="14" xfId="9" applyFont="1" applyBorder="1" applyAlignment="1">
      <alignment horizontal="center" vertical="center" wrapText="1"/>
    </xf>
    <xf numFmtId="0" fontId="2" fillId="0" borderId="9" xfId="9" applyFont="1" applyBorder="1" applyAlignment="1">
      <alignment horizontal="center" vertical="center" wrapText="1"/>
    </xf>
    <xf numFmtId="0" fontId="2" fillId="0" borderId="20" xfId="9" applyFont="1" applyBorder="1" applyAlignment="1">
      <alignment horizontal="center" vertical="center" wrapText="1"/>
    </xf>
    <xf numFmtId="0" fontId="2" fillId="0" borderId="17" xfId="9" applyFont="1" applyBorder="1" applyAlignment="1">
      <alignment horizontal="center" vertical="center" wrapText="1"/>
    </xf>
    <xf numFmtId="0" fontId="9" fillId="0" borderId="0" xfId="9" applyFont="1" applyAlignment="1" applyProtection="1">
      <alignment horizontal="left" vertical="center" wrapText="1"/>
      <protection hidden="1"/>
    </xf>
    <xf numFmtId="176" fontId="2" fillId="0" borderId="0" xfId="9" applyNumberFormat="1" applyFont="1" applyAlignment="1" applyProtection="1">
      <alignment horizontal="center" vertical="center" shrinkToFit="1"/>
      <protection hidden="1"/>
    </xf>
    <xf numFmtId="0" fontId="2" fillId="0" borderId="0" xfId="9" applyFont="1" applyAlignment="1" applyProtection="1">
      <alignment horizontal="center" vertical="center" shrinkToFit="1"/>
      <protection hidden="1"/>
    </xf>
    <xf numFmtId="0" fontId="2" fillId="0" borderId="0" xfId="9" applyFont="1" applyAlignment="1">
      <alignment horizontal="center" vertical="center" shrinkToFit="1"/>
    </xf>
    <xf numFmtId="0" fontId="2" fillId="0" borderId="0" xfId="9" applyFont="1" applyAlignment="1">
      <alignment horizontal="left" vertical="center"/>
    </xf>
    <xf numFmtId="0" fontId="2" fillId="0" borderId="33" xfId="9" applyFont="1" applyBorder="1">
      <alignment vertical="center"/>
    </xf>
    <xf numFmtId="0" fontId="2" fillId="0" borderId="36" xfId="9" applyFont="1" applyBorder="1">
      <alignment vertical="center"/>
    </xf>
    <xf numFmtId="0" fontId="2" fillId="0" borderId="38" xfId="9" applyFont="1" applyBorder="1">
      <alignment vertical="center"/>
    </xf>
    <xf numFmtId="178" fontId="2" fillId="0" borderId="33" xfId="9" applyNumberFormat="1" applyFont="1" applyBorder="1" applyAlignment="1">
      <alignment horizontal="right" vertical="center"/>
    </xf>
    <xf numFmtId="178" fontId="2" fillId="0" borderId="36" xfId="9" applyNumberFormat="1" applyFont="1" applyBorder="1" applyAlignment="1">
      <alignment horizontal="right" vertical="center"/>
    </xf>
    <xf numFmtId="178" fontId="2" fillId="0" borderId="38" xfId="9" applyNumberFormat="1" applyFont="1" applyBorder="1" applyAlignment="1">
      <alignment horizontal="right" vertical="center"/>
    </xf>
    <xf numFmtId="0" fontId="2" fillId="0" borderId="43" xfId="9" applyFont="1" applyBorder="1" applyAlignment="1">
      <alignment horizontal="center" vertical="center" shrinkToFit="1"/>
    </xf>
    <xf numFmtId="0" fontId="2" fillId="0" borderId="20" xfId="9" applyFont="1" applyBorder="1" applyAlignment="1">
      <alignment horizontal="center" vertical="center" shrinkToFit="1"/>
    </xf>
    <xf numFmtId="0" fontId="2" fillId="0" borderId="17" xfId="9" applyFont="1" applyBorder="1" applyAlignment="1">
      <alignment horizontal="center" vertical="center" shrinkToFit="1"/>
    </xf>
    <xf numFmtId="180" fontId="2" fillId="0" borderId="33" xfId="9" applyNumberFormat="1" applyFont="1" applyBorder="1" applyAlignment="1">
      <alignment horizontal="right" vertical="center" shrinkToFit="1"/>
    </xf>
    <xf numFmtId="180" fontId="2" fillId="0" borderId="36" xfId="9" applyNumberFormat="1" applyFont="1" applyBorder="1" applyAlignment="1">
      <alignment horizontal="right" vertical="center" shrinkToFit="1"/>
    </xf>
    <xf numFmtId="180" fontId="2" fillId="0" borderId="52" xfId="9" applyNumberFormat="1" applyFont="1" applyBorder="1" applyAlignment="1">
      <alignment horizontal="right" vertical="center" shrinkToFit="1"/>
    </xf>
    <xf numFmtId="0" fontId="10" fillId="0" borderId="9" xfId="2" applyFont="1" applyBorder="1" applyAlignment="1">
      <alignment horizontal="left" vertical="center"/>
    </xf>
    <xf numFmtId="0" fontId="10" fillId="0" borderId="20" xfId="2" applyFont="1" applyBorder="1" applyAlignment="1">
      <alignment horizontal="left" vertical="center"/>
    </xf>
    <xf numFmtId="0" fontId="10" fillId="0" borderId="60" xfId="2" applyFont="1" applyBorder="1" applyAlignment="1">
      <alignment horizontal="left" vertical="center"/>
    </xf>
    <xf numFmtId="49" fontId="2" fillId="0" borderId="0" xfId="9" applyNumberFormat="1" applyFont="1" applyAlignment="1">
      <alignment horizontal="left" vertical="center"/>
    </xf>
    <xf numFmtId="0" fontId="2" fillId="0" borderId="12" xfId="9" applyFont="1" applyBorder="1" applyAlignment="1">
      <alignment horizontal="center" vertical="center" textRotation="255"/>
    </xf>
    <xf numFmtId="0" fontId="2" fillId="0" borderId="8" xfId="9" applyFont="1" applyBorder="1" applyAlignment="1">
      <alignment horizontal="center" vertical="center" textRotation="255"/>
    </xf>
    <xf numFmtId="0" fontId="2" fillId="0" borderId="9" xfId="9" applyFont="1" applyBorder="1" applyAlignment="1">
      <alignment horizontal="center" vertical="center" textRotation="255"/>
    </xf>
    <xf numFmtId="0" fontId="2" fillId="0" borderId="20" xfId="9" applyFont="1" applyBorder="1" applyAlignment="1">
      <alignment horizontal="center" vertical="center" textRotation="255"/>
    </xf>
    <xf numFmtId="0" fontId="2" fillId="0" borderId="17" xfId="9" applyFont="1" applyBorder="1" applyAlignment="1">
      <alignment horizontal="center" vertical="center" textRotation="255"/>
    </xf>
    <xf numFmtId="0" fontId="10" fillId="0" borderId="8" xfId="2" applyFont="1" applyBorder="1" applyAlignment="1">
      <alignment horizontal="left" vertical="center"/>
    </xf>
    <xf numFmtId="0" fontId="10" fillId="0" borderId="0" xfId="2" applyFont="1" applyAlignment="1">
      <alignment horizontal="left" vertical="center"/>
    </xf>
    <xf numFmtId="0" fontId="10" fillId="0" borderId="58" xfId="2" applyFont="1" applyBorder="1" applyAlignment="1">
      <alignment horizontal="left" vertical="center"/>
    </xf>
    <xf numFmtId="0" fontId="2" fillId="0" borderId="9" xfId="9" applyFont="1" applyBorder="1" applyAlignment="1">
      <alignment horizontal="left" vertical="center"/>
    </xf>
    <xf numFmtId="0" fontId="2" fillId="0" borderId="20" xfId="9" applyFont="1" applyBorder="1" applyAlignment="1">
      <alignment horizontal="left" vertical="center"/>
    </xf>
    <xf numFmtId="0" fontId="2" fillId="0" borderId="60" xfId="9" applyFont="1" applyBorder="1" applyAlignment="1">
      <alignment horizontal="left" vertical="center"/>
    </xf>
    <xf numFmtId="0" fontId="11" fillId="0" borderId="35" xfId="9" applyFont="1" applyBorder="1">
      <alignment vertical="center"/>
    </xf>
    <xf numFmtId="0" fontId="11" fillId="0" borderId="37" xfId="9" applyFont="1" applyBorder="1">
      <alignment vertical="center"/>
    </xf>
    <xf numFmtId="0" fontId="2" fillId="0" borderId="8" xfId="9" applyFont="1" applyBorder="1" applyAlignment="1">
      <alignment horizontal="left" vertical="center"/>
    </xf>
    <xf numFmtId="0" fontId="2" fillId="0" borderId="58" xfId="9" applyFont="1" applyBorder="1" applyAlignment="1">
      <alignment horizontal="left" vertical="center"/>
    </xf>
    <xf numFmtId="0" fontId="2" fillId="0" borderId="11" xfId="9" applyFont="1" applyBorder="1" applyAlignment="1">
      <alignment horizontal="center" vertical="center"/>
    </xf>
    <xf numFmtId="0" fontId="2" fillId="0" borderId="22" xfId="9" applyFont="1" applyBorder="1" applyAlignment="1">
      <alignment horizontal="center" vertical="center"/>
    </xf>
    <xf numFmtId="0" fontId="2" fillId="0" borderId="50" xfId="9" applyFont="1" applyBorder="1" applyAlignment="1">
      <alignment horizontal="center" vertical="center"/>
    </xf>
    <xf numFmtId="0" fontId="2" fillId="0" borderId="10" xfId="9" applyFont="1" applyBorder="1" applyAlignment="1">
      <alignment horizontal="center" vertical="center"/>
    </xf>
    <xf numFmtId="0" fontId="2" fillId="0" borderId="29" xfId="9" applyFont="1" applyBorder="1" applyAlignment="1">
      <alignment horizontal="center" vertical="center"/>
    </xf>
    <xf numFmtId="178" fontId="2" fillId="0" borderId="29" xfId="9" applyNumberFormat="1" applyFont="1" applyBorder="1" applyAlignment="1">
      <alignment horizontal="right" vertical="center" shrinkToFit="1"/>
    </xf>
    <xf numFmtId="178" fontId="2" fillId="0" borderId="44" xfId="9" applyNumberFormat="1" applyFont="1" applyBorder="1" applyAlignment="1">
      <alignment horizontal="right" vertical="center" shrinkToFit="1"/>
    </xf>
    <xf numFmtId="178" fontId="2" fillId="0" borderId="55" xfId="9" applyNumberFormat="1" applyFont="1" applyBorder="1" applyAlignment="1">
      <alignment horizontal="right" vertical="center" shrinkToFit="1"/>
    </xf>
    <xf numFmtId="180" fontId="2" fillId="0" borderId="20" xfId="9" applyNumberFormat="1" applyFont="1" applyBorder="1" applyAlignment="1">
      <alignment horizontal="right" vertical="center"/>
    </xf>
    <xf numFmtId="180" fontId="2" fillId="0" borderId="60" xfId="9" applyNumberFormat="1" applyFont="1" applyBorder="1" applyAlignment="1">
      <alignment horizontal="right" vertical="center"/>
    </xf>
    <xf numFmtId="0" fontId="2" fillId="0" borderId="61" xfId="9" applyFont="1" applyBorder="1">
      <alignment vertical="center"/>
    </xf>
    <xf numFmtId="0" fontId="2" fillId="0" borderId="62" xfId="9" applyFont="1" applyBorder="1" applyAlignment="1">
      <alignment horizontal="center" vertical="center"/>
    </xf>
    <xf numFmtId="0" fontId="2" fillId="0" borderId="52" xfId="9" applyFont="1" applyBorder="1" applyAlignment="1">
      <alignment horizontal="center" vertical="center"/>
    </xf>
    <xf numFmtId="0" fontId="2" fillId="0" borderId="63" xfId="9" applyFont="1" applyBorder="1" applyAlignment="1">
      <alignment horizontal="center" vertical="center"/>
    </xf>
    <xf numFmtId="178" fontId="2" fillId="0" borderId="19" xfId="9" applyNumberFormat="1" applyFont="1" applyBorder="1" applyAlignment="1">
      <alignment horizontal="right" vertical="center"/>
    </xf>
    <xf numFmtId="178" fontId="2" fillId="0" borderId="53" xfId="9" applyNumberFormat="1" applyFont="1" applyBorder="1" applyAlignment="1">
      <alignment horizontal="right" vertical="center"/>
    </xf>
    <xf numFmtId="0" fontId="2" fillId="0" borderId="57" xfId="9" applyFont="1" applyBorder="1">
      <alignment vertical="center"/>
    </xf>
    <xf numFmtId="0" fontId="2" fillId="0" borderId="32" xfId="9" applyFont="1" applyBorder="1" applyAlignment="1">
      <alignment horizontal="center" vertical="center"/>
    </xf>
    <xf numFmtId="0" fontId="2" fillId="0" borderId="35" xfId="9" applyFont="1" applyBorder="1" applyAlignment="1">
      <alignment horizontal="center" vertical="center"/>
    </xf>
    <xf numFmtId="177" fontId="2" fillId="0" borderId="29" xfId="9" applyNumberFormat="1" applyFont="1" applyBorder="1" applyAlignment="1">
      <alignment horizontal="right" vertical="center" shrinkToFit="1"/>
    </xf>
    <xf numFmtId="177" fontId="2" fillId="0" borderId="44" xfId="9" applyNumberFormat="1" applyFont="1" applyBorder="1" applyAlignment="1">
      <alignment horizontal="right" vertical="center" shrinkToFit="1"/>
    </xf>
    <xf numFmtId="177" fontId="2" fillId="0" borderId="55" xfId="9" applyNumberFormat="1" applyFont="1" applyBorder="1" applyAlignment="1">
      <alignment horizontal="right" vertical="center" shrinkToFit="1"/>
    </xf>
    <xf numFmtId="180" fontId="2" fillId="0" borderId="38" xfId="9" applyNumberFormat="1" applyFont="1" applyBorder="1" applyAlignment="1">
      <alignment horizontal="right" vertical="center" shrinkToFit="1"/>
    </xf>
    <xf numFmtId="0" fontId="10" fillId="0" borderId="33" xfId="10" applyFont="1" applyBorder="1" applyAlignment="1">
      <alignment horizontal="center" vertical="center" shrinkToFit="1"/>
    </xf>
    <xf numFmtId="0" fontId="10" fillId="0" borderId="36" xfId="10" applyFont="1" applyBorder="1" applyAlignment="1">
      <alignment horizontal="center" vertical="center" shrinkToFit="1"/>
    </xf>
    <xf numFmtId="0" fontId="10" fillId="0" borderId="38" xfId="10" applyFont="1" applyBorder="1" applyAlignment="1">
      <alignment horizontal="center" vertical="center" shrinkToFit="1"/>
    </xf>
    <xf numFmtId="179" fontId="10" fillId="0" borderId="30" xfId="9" applyNumberFormat="1" applyFont="1" applyBorder="1" applyAlignment="1">
      <alignment horizontal="right" vertical="center" shrinkToFit="1"/>
    </xf>
    <xf numFmtId="179" fontId="10" fillId="0" borderId="23" xfId="9" applyNumberFormat="1" applyFont="1" applyBorder="1" applyAlignment="1">
      <alignment horizontal="right" vertical="center" shrinkToFit="1"/>
    </xf>
    <xf numFmtId="179" fontId="10" fillId="0" borderId="54" xfId="9" applyNumberFormat="1" applyFont="1" applyBorder="1" applyAlignment="1">
      <alignment horizontal="right" vertical="center" shrinkToFit="1"/>
    </xf>
    <xf numFmtId="0" fontId="10" fillId="0" borderId="30" xfId="9" applyFont="1" applyBorder="1">
      <alignment vertical="center"/>
    </xf>
    <xf numFmtId="0" fontId="10" fillId="0" borderId="23" xfId="9" applyFont="1" applyBorder="1">
      <alignment vertical="center"/>
    </xf>
    <xf numFmtId="0" fontId="10" fillId="0" borderId="16" xfId="9" applyFont="1" applyBorder="1">
      <alignment vertical="center"/>
    </xf>
    <xf numFmtId="180" fontId="2" fillId="0" borderId="32" xfId="9" applyNumberFormat="1" applyFont="1" applyBorder="1" applyAlignment="1">
      <alignment horizontal="right" vertical="center" shrinkToFit="1"/>
    </xf>
    <xf numFmtId="180" fontId="2" fillId="0" borderId="35" xfId="9" applyNumberFormat="1" applyFont="1" applyBorder="1" applyAlignment="1">
      <alignment horizontal="right" vertical="center" shrinkToFit="1"/>
    </xf>
    <xf numFmtId="180" fontId="2" fillId="0" borderId="37" xfId="9" applyNumberFormat="1" applyFont="1" applyBorder="1" applyAlignment="1">
      <alignment horizontal="right" vertical="center" shrinkToFit="1"/>
    </xf>
    <xf numFmtId="180" fontId="2" fillId="0" borderId="51" xfId="9" applyNumberFormat="1" applyFont="1" applyBorder="1" applyAlignment="1">
      <alignment horizontal="right" vertical="center" shrinkToFit="1"/>
    </xf>
    <xf numFmtId="180" fontId="2" fillId="0" borderId="9" xfId="9" applyNumberFormat="1" applyFont="1" applyBorder="1" applyAlignment="1">
      <alignment horizontal="right" vertical="center" shrinkToFit="1"/>
    </xf>
    <xf numFmtId="180" fontId="2" fillId="0" borderId="20" xfId="9" applyNumberFormat="1" applyFont="1" applyBorder="1" applyAlignment="1">
      <alignment horizontal="right" vertical="center" shrinkToFit="1"/>
    </xf>
    <xf numFmtId="180" fontId="2" fillId="0" borderId="60" xfId="9" applyNumberFormat="1" applyFont="1" applyBorder="1" applyAlignment="1">
      <alignment horizontal="right" vertical="center" shrinkToFit="1"/>
    </xf>
    <xf numFmtId="0" fontId="10" fillId="0" borderId="30" xfId="10" applyFont="1" applyBorder="1" applyAlignment="1">
      <alignment horizontal="center" vertical="center" shrinkToFit="1"/>
    </xf>
    <xf numFmtId="0" fontId="10" fillId="0" borderId="23" xfId="10" applyFont="1" applyBorder="1" applyAlignment="1">
      <alignment horizontal="center" vertical="center" shrinkToFit="1"/>
    </xf>
    <xf numFmtId="0" fontId="10" fillId="0" borderId="16" xfId="10" applyFont="1" applyBorder="1" applyAlignment="1">
      <alignment horizontal="center" vertical="center" shrinkToFit="1"/>
    </xf>
    <xf numFmtId="178" fontId="10" fillId="0" borderId="32" xfId="9" applyNumberFormat="1" applyFont="1" applyBorder="1" applyAlignment="1">
      <alignment horizontal="right" vertical="center" shrinkToFit="1"/>
    </xf>
    <xf numFmtId="178" fontId="10" fillId="0" borderId="35" xfId="9" applyNumberFormat="1" applyFont="1" applyBorder="1" applyAlignment="1">
      <alignment horizontal="right" vertical="center" shrinkToFit="1"/>
    </xf>
    <xf numFmtId="178" fontId="10" fillId="0" borderId="51" xfId="9" applyNumberFormat="1" applyFont="1" applyBorder="1" applyAlignment="1">
      <alignment horizontal="right" vertical="center" shrinkToFit="1"/>
    </xf>
    <xf numFmtId="0" fontId="2" fillId="0" borderId="7" xfId="9" applyFont="1" applyBorder="1" applyAlignment="1">
      <alignment horizontal="left" vertical="center"/>
    </xf>
    <xf numFmtId="0" fontId="2" fillId="0" borderId="19" xfId="9" applyFont="1" applyBorder="1" applyAlignment="1">
      <alignment horizontal="left" vertical="center"/>
    </xf>
    <xf numFmtId="0" fontId="2" fillId="0" borderId="53" xfId="9" applyFont="1" applyBorder="1" applyAlignment="1">
      <alignment horizontal="left" vertical="center"/>
    </xf>
    <xf numFmtId="0" fontId="10" fillId="0" borderId="35" xfId="9" applyFont="1" applyBorder="1">
      <alignment vertical="center"/>
    </xf>
    <xf numFmtId="0" fontId="10" fillId="0" borderId="37" xfId="9" applyFont="1" applyBorder="1">
      <alignment vertical="center"/>
    </xf>
    <xf numFmtId="177" fontId="2" fillId="0" borderId="8" xfId="9" applyNumberFormat="1" applyFont="1" applyBorder="1" applyAlignment="1">
      <alignment horizontal="right" vertical="center" shrinkToFit="1"/>
    </xf>
    <xf numFmtId="177" fontId="2" fillId="0" borderId="0" xfId="9" applyNumberFormat="1" applyFont="1" applyAlignment="1">
      <alignment horizontal="right" vertical="center" shrinkToFit="1"/>
    </xf>
    <xf numFmtId="177" fontId="2" fillId="0" borderId="58" xfId="9" applyNumberFormat="1" applyFont="1" applyBorder="1" applyAlignment="1">
      <alignment horizontal="right" vertical="center" shrinkToFit="1"/>
    </xf>
    <xf numFmtId="0" fontId="10" fillId="0" borderId="40" xfId="9" applyFont="1" applyBorder="1">
      <alignment vertical="center"/>
    </xf>
    <xf numFmtId="0" fontId="10" fillId="0" borderId="22" xfId="9" applyFont="1" applyBorder="1">
      <alignment vertical="center"/>
    </xf>
    <xf numFmtId="0" fontId="10" fillId="0" borderId="41" xfId="9" applyFont="1" applyBorder="1">
      <alignment vertical="center"/>
    </xf>
    <xf numFmtId="178" fontId="10" fillId="0" borderId="40" xfId="9" applyNumberFormat="1" applyFont="1" applyBorder="1" applyAlignment="1">
      <alignment horizontal="right" vertical="center" shrinkToFit="1"/>
    </xf>
    <xf numFmtId="178" fontId="10" fillId="0" borderId="19" xfId="9" applyNumberFormat="1" applyFont="1" applyBorder="1" applyAlignment="1">
      <alignment horizontal="right" vertical="center" shrinkToFit="1"/>
    </xf>
    <xf numFmtId="178" fontId="10" fillId="0" borderId="53" xfId="9" applyNumberFormat="1" applyFont="1" applyBorder="1" applyAlignment="1">
      <alignment horizontal="right" vertical="center" shrinkToFit="1"/>
    </xf>
    <xf numFmtId="0" fontId="2" fillId="0" borderId="57" xfId="9" applyFont="1" applyBorder="1" applyAlignment="1">
      <alignment horizontal="center" vertical="center"/>
    </xf>
    <xf numFmtId="0" fontId="2" fillId="0" borderId="37" xfId="9" applyFont="1" applyBorder="1" applyAlignment="1">
      <alignment horizontal="center" vertical="center"/>
    </xf>
    <xf numFmtId="0" fontId="2" fillId="0" borderId="32" xfId="9" applyFont="1" applyBorder="1" applyAlignment="1">
      <alignment horizontal="center" vertical="center" shrinkToFit="1"/>
    </xf>
    <xf numFmtId="0" fontId="2" fillId="0" borderId="35" xfId="9" applyFont="1" applyBorder="1" applyAlignment="1">
      <alignment horizontal="center" vertical="center" shrinkToFit="1"/>
    </xf>
    <xf numFmtId="0" fontId="2" fillId="0" borderId="37" xfId="9" applyFont="1" applyBorder="1" applyAlignment="1">
      <alignment horizontal="center" vertical="center" shrinkToFit="1"/>
    </xf>
    <xf numFmtId="0" fontId="2" fillId="0" borderId="51" xfId="9" applyFont="1" applyBorder="1" applyAlignment="1">
      <alignment horizontal="center" vertical="center" shrinkToFit="1"/>
    </xf>
    <xf numFmtId="179" fontId="2" fillId="0" borderId="33" xfId="9" applyNumberFormat="1" applyFont="1" applyBorder="1" applyAlignment="1">
      <alignment horizontal="right" vertical="center" shrinkToFit="1"/>
    </xf>
    <xf numFmtId="179" fontId="2" fillId="0" borderId="36" xfId="9" applyNumberFormat="1" applyFont="1" applyBorder="1" applyAlignment="1">
      <alignment horizontal="right" vertical="center" shrinkToFit="1"/>
    </xf>
    <xf numFmtId="179" fontId="2" fillId="0" borderId="52" xfId="9" applyNumberFormat="1" applyFont="1" applyBorder="1" applyAlignment="1">
      <alignment horizontal="right" vertical="center" shrinkToFit="1"/>
    </xf>
    <xf numFmtId="0" fontId="2" fillId="0" borderId="39" xfId="9" applyFont="1" applyBorder="1">
      <alignment vertical="center"/>
    </xf>
    <xf numFmtId="0" fontId="2" fillId="0" borderId="22" xfId="9" applyFont="1" applyBorder="1">
      <alignment vertical="center"/>
    </xf>
    <xf numFmtId="0" fontId="2" fillId="0" borderId="41" xfId="9" applyFont="1" applyBorder="1">
      <alignment vertical="center"/>
    </xf>
    <xf numFmtId="178" fontId="2" fillId="0" borderId="39" xfId="9" applyNumberFormat="1" applyFont="1" applyBorder="1" applyAlignment="1">
      <alignment horizontal="right" vertical="center" shrinkToFit="1"/>
    </xf>
    <xf numFmtId="178" fontId="2" fillId="0" borderId="22" xfId="9" applyNumberFormat="1" applyFont="1" applyBorder="1" applyAlignment="1">
      <alignment horizontal="right" vertical="center" shrinkToFit="1"/>
    </xf>
    <xf numFmtId="178" fontId="2" fillId="0" borderId="50" xfId="9" applyNumberFormat="1" applyFont="1" applyBorder="1" applyAlignment="1">
      <alignment horizontal="right" vertical="center" shrinkToFit="1"/>
    </xf>
    <xf numFmtId="181" fontId="2" fillId="0" borderId="8" xfId="9" applyNumberFormat="1" applyFont="1" applyBorder="1" applyAlignment="1">
      <alignment horizontal="right" vertical="center" shrinkToFit="1"/>
    </xf>
    <xf numFmtId="181" fontId="2" fillId="0" borderId="0" xfId="9" applyNumberFormat="1" applyFont="1" applyAlignment="1">
      <alignment horizontal="right" vertical="center" shrinkToFit="1"/>
    </xf>
    <xf numFmtId="181" fontId="2" fillId="0" borderId="58" xfId="9" applyNumberFormat="1" applyFont="1" applyBorder="1" applyAlignment="1">
      <alignment horizontal="right" vertical="center" shrinkToFit="1"/>
    </xf>
    <xf numFmtId="49" fontId="6" fillId="0" borderId="0" xfId="9" applyNumberFormat="1" applyFont="1" applyAlignment="1">
      <alignment horizontal="center" vertical="center"/>
    </xf>
    <xf numFmtId="0" fontId="2" fillId="0" borderId="64" xfId="9" applyFont="1" applyBorder="1" applyAlignment="1">
      <alignment horizontal="center" vertical="center"/>
    </xf>
    <xf numFmtId="180" fontId="2" fillId="0" borderId="7" xfId="9" applyNumberFormat="1" applyFont="1" applyBorder="1" applyAlignment="1">
      <alignment horizontal="right" vertical="center" shrinkToFit="1"/>
    </xf>
    <xf numFmtId="180" fontId="2" fillId="0" borderId="19" xfId="9" applyNumberFormat="1" applyFont="1" applyBorder="1" applyAlignment="1">
      <alignment horizontal="right" vertical="center" shrinkToFit="1"/>
    </xf>
    <xf numFmtId="180" fontId="2" fillId="0" borderId="53" xfId="9" applyNumberFormat="1" applyFont="1" applyBorder="1" applyAlignment="1">
      <alignment horizontal="right" vertical="center" shrinkToFit="1"/>
    </xf>
    <xf numFmtId="0" fontId="2" fillId="0" borderId="31" xfId="4" applyFont="1" applyBorder="1">
      <alignment vertical="center"/>
    </xf>
    <xf numFmtId="0" fontId="2" fillId="0" borderId="34" xfId="4" applyFont="1" applyBorder="1">
      <alignment vertical="center"/>
    </xf>
    <xf numFmtId="0" fontId="2" fillId="0" borderId="15" xfId="4" applyFont="1" applyBorder="1">
      <alignment vertical="center"/>
    </xf>
    <xf numFmtId="178" fontId="2" fillId="0" borderId="31" xfId="4" applyNumberFormat="1" applyFont="1" applyBorder="1" applyAlignment="1">
      <alignment horizontal="right" vertical="center" shrinkToFit="1"/>
    </xf>
    <xf numFmtId="0" fontId="3" fillId="0" borderId="34" xfId="4" applyBorder="1" applyAlignment="1">
      <alignment horizontal="right" vertical="center" shrinkToFit="1"/>
    </xf>
    <xf numFmtId="0" fontId="3" fillId="0" borderId="67" xfId="4" applyBorder="1" applyAlignment="1">
      <alignment horizontal="right" vertical="center" shrinkToFit="1"/>
    </xf>
    <xf numFmtId="180" fontId="2" fillId="0" borderId="73" xfId="4" applyNumberFormat="1" applyFont="1" applyBorder="1" applyAlignment="1">
      <alignment horizontal="right" vertical="center" shrinkToFit="1"/>
    </xf>
    <xf numFmtId="180" fontId="3" fillId="0" borderId="34" xfId="4" applyNumberFormat="1" applyBorder="1" applyAlignment="1">
      <alignment horizontal="right" vertical="center" shrinkToFit="1"/>
    </xf>
    <xf numFmtId="180" fontId="3" fillId="0" borderId="67" xfId="4" applyNumberFormat="1" applyBorder="1" applyAlignment="1">
      <alignment horizontal="right" vertical="center" shrinkToFit="1"/>
    </xf>
    <xf numFmtId="178" fontId="2" fillId="0" borderId="73" xfId="4" applyNumberFormat="1" applyFont="1" applyBorder="1" applyAlignment="1">
      <alignment horizontal="right" vertical="center" shrinkToFit="1"/>
    </xf>
    <xf numFmtId="178" fontId="2" fillId="2" borderId="73" xfId="4" applyNumberFormat="1" applyFont="1" applyFill="1" applyBorder="1" applyAlignment="1">
      <alignment horizontal="right" vertical="center" shrinkToFit="1"/>
    </xf>
    <xf numFmtId="178" fontId="2" fillId="2" borderId="34" xfId="4" applyNumberFormat="1" applyFont="1" applyFill="1" applyBorder="1" applyAlignment="1">
      <alignment horizontal="right" vertical="center" shrinkToFit="1"/>
    </xf>
    <xf numFmtId="178" fontId="2" fillId="2" borderId="67" xfId="4" applyNumberFormat="1" applyFont="1" applyFill="1" applyBorder="1" applyAlignment="1">
      <alignment horizontal="right" vertical="center" shrinkToFit="1"/>
    </xf>
    <xf numFmtId="0" fontId="2" fillId="2" borderId="73" xfId="4" applyFont="1" applyFill="1" applyBorder="1" applyAlignment="1">
      <alignment horizontal="right" vertical="center" shrinkToFit="1"/>
    </xf>
    <xf numFmtId="0" fontId="2" fillId="2" borderId="34" xfId="4" applyFont="1" applyFill="1" applyBorder="1" applyAlignment="1">
      <alignment horizontal="right" vertical="center" shrinkToFit="1"/>
    </xf>
    <xf numFmtId="0" fontId="2" fillId="2" borderId="15" xfId="4" applyFont="1" applyFill="1" applyBorder="1" applyAlignment="1">
      <alignment horizontal="right" vertical="center" shrinkToFit="1"/>
    </xf>
    <xf numFmtId="0" fontId="2" fillId="0" borderId="42" xfId="4" applyFont="1" applyBorder="1" applyAlignment="1">
      <alignment horizontal="center" vertical="center" wrapText="1"/>
    </xf>
    <xf numFmtId="0" fontId="2" fillId="0" borderId="23" xfId="4" applyFont="1" applyBorder="1" applyAlignment="1">
      <alignment vertical="center" textRotation="255"/>
    </xf>
    <xf numFmtId="0" fontId="2" fillId="0" borderId="0" xfId="4" applyFont="1" applyAlignment="1">
      <alignment vertical="center" textRotation="255"/>
    </xf>
    <xf numFmtId="0" fontId="2" fillId="0" borderId="34" xfId="4" applyFont="1" applyBorder="1" applyAlignment="1">
      <alignment vertical="center" textRotation="255"/>
    </xf>
    <xf numFmtId="0" fontId="2" fillId="0" borderId="42" xfId="4" applyFont="1" applyBorder="1">
      <alignment vertical="center"/>
    </xf>
    <xf numFmtId="0" fontId="2" fillId="0" borderId="14" xfId="4" applyFont="1" applyBorder="1">
      <alignment vertical="center"/>
    </xf>
    <xf numFmtId="178" fontId="2" fillId="0" borderId="42" xfId="4" applyNumberFormat="1" applyFont="1" applyBorder="1" applyAlignment="1">
      <alignment horizontal="right" vertical="center" shrinkToFit="1"/>
    </xf>
    <xf numFmtId="0" fontId="3" fillId="0" borderId="0" xfId="4" applyAlignment="1">
      <alignment horizontal="right" vertical="center" shrinkToFit="1"/>
    </xf>
    <xf numFmtId="0" fontId="3" fillId="0" borderId="66" xfId="4" applyBorder="1" applyAlignment="1">
      <alignment horizontal="right" vertical="center" shrinkToFit="1"/>
    </xf>
    <xf numFmtId="180" fontId="2" fillId="0" borderId="70" xfId="4" applyNumberFormat="1" applyFont="1" applyBorder="1" applyAlignment="1">
      <alignment horizontal="right" vertical="center" shrinkToFit="1"/>
    </xf>
    <xf numFmtId="180" fontId="3" fillId="0" borderId="0" xfId="4" applyNumberFormat="1" applyAlignment="1">
      <alignment horizontal="right" vertical="center" shrinkToFit="1"/>
    </xf>
    <xf numFmtId="180" fontId="3" fillId="0" borderId="66" xfId="4" applyNumberFormat="1" applyBorder="1" applyAlignment="1">
      <alignment horizontal="right" vertical="center" shrinkToFit="1"/>
    </xf>
    <xf numFmtId="178" fontId="2" fillId="0" borderId="70" xfId="4" applyNumberFormat="1" applyFont="1" applyBorder="1" applyAlignment="1">
      <alignment horizontal="right" vertical="center" shrinkToFit="1"/>
    </xf>
    <xf numFmtId="178" fontId="2" fillId="2" borderId="70" xfId="4" applyNumberFormat="1" applyFont="1" applyFill="1" applyBorder="1" applyAlignment="1">
      <alignment horizontal="right" vertical="center" shrinkToFit="1"/>
    </xf>
    <xf numFmtId="178" fontId="2" fillId="2" borderId="0" xfId="4" applyNumberFormat="1" applyFont="1" applyFill="1" applyAlignment="1">
      <alignment horizontal="right" vertical="center" shrinkToFit="1"/>
    </xf>
    <xf numFmtId="178" fontId="2" fillId="2" borderId="66" xfId="4" applyNumberFormat="1" applyFont="1" applyFill="1" applyBorder="1" applyAlignment="1">
      <alignment horizontal="right" vertical="center" shrinkToFit="1"/>
    </xf>
    <xf numFmtId="0" fontId="2" fillId="2" borderId="70" xfId="4" applyFont="1" applyFill="1" applyBorder="1" applyAlignment="1">
      <alignment horizontal="right" vertical="center" shrinkToFit="1"/>
    </xf>
    <xf numFmtId="0" fontId="2" fillId="2" borderId="0" xfId="4" applyFont="1" applyFill="1" applyAlignment="1">
      <alignment horizontal="right" vertical="center" shrinkToFit="1"/>
    </xf>
    <xf numFmtId="0" fontId="2" fillId="2" borderId="14" xfId="4" applyFont="1" applyFill="1" applyBorder="1" applyAlignment="1">
      <alignment horizontal="right" vertical="center" shrinkToFit="1"/>
    </xf>
    <xf numFmtId="178" fontId="2" fillId="0" borderId="66" xfId="4" applyNumberFormat="1" applyFont="1" applyBorder="1" applyAlignment="1">
      <alignment horizontal="right" vertical="center" shrinkToFit="1"/>
    </xf>
    <xf numFmtId="180" fontId="2" fillId="0" borderId="66" xfId="4" applyNumberFormat="1" applyFont="1" applyBorder="1" applyAlignment="1">
      <alignment horizontal="right" vertical="center" shrinkToFit="1"/>
    </xf>
    <xf numFmtId="0" fontId="10" fillId="0" borderId="0" xfId="4" applyFont="1">
      <alignment vertical="center"/>
    </xf>
    <xf numFmtId="0" fontId="10" fillId="0" borderId="14" xfId="4" applyFont="1" applyBorder="1">
      <alignment vertical="center"/>
    </xf>
    <xf numFmtId="0" fontId="2" fillId="0" borderId="31" xfId="4" applyFont="1" applyBorder="1" applyAlignment="1">
      <alignment horizontal="left" vertical="center"/>
    </xf>
    <xf numFmtId="0" fontId="2" fillId="0" borderId="34" xfId="4" applyFont="1" applyBorder="1" applyAlignment="1">
      <alignment horizontal="left" vertical="center"/>
    </xf>
    <xf numFmtId="0" fontId="2" fillId="0" borderId="15" xfId="4" applyFont="1" applyBorder="1" applyAlignment="1">
      <alignment horizontal="left" vertical="center"/>
    </xf>
    <xf numFmtId="178" fontId="2" fillId="0" borderId="34" xfId="4" applyNumberFormat="1" applyFont="1" applyBorder="1" applyAlignment="1">
      <alignment horizontal="right" vertical="center" shrinkToFit="1"/>
    </xf>
    <xf numFmtId="0" fontId="3" fillId="0" borderId="15" xfId="4" applyBorder="1" applyAlignment="1">
      <alignment horizontal="right" vertical="center" shrinkToFit="1"/>
    </xf>
    <xf numFmtId="178" fontId="2" fillId="0" borderId="15" xfId="4" applyNumberFormat="1" applyFont="1" applyBorder="1" applyAlignment="1">
      <alignment horizontal="right" vertical="center" shrinkToFit="1"/>
    </xf>
    <xf numFmtId="178" fontId="2" fillId="0" borderId="67" xfId="4" applyNumberFormat="1" applyFont="1" applyBorder="1" applyAlignment="1">
      <alignment horizontal="right" vertical="center" shrinkToFit="1"/>
    </xf>
    <xf numFmtId="180" fontId="2" fillId="0" borderId="71" xfId="4" applyNumberFormat="1" applyFont="1" applyBorder="1" applyAlignment="1">
      <alignment horizontal="right" vertical="center" shrinkToFit="1"/>
    </xf>
    <xf numFmtId="178" fontId="2" fillId="0" borderId="71" xfId="4" applyNumberFormat="1" applyFont="1" applyBorder="1" applyAlignment="1">
      <alignment horizontal="right" vertical="center" shrinkToFit="1"/>
    </xf>
    <xf numFmtId="180" fontId="2" fillId="0" borderId="34" xfId="4" applyNumberFormat="1" applyFont="1" applyBorder="1" applyAlignment="1">
      <alignment horizontal="right" vertical="center" shrinkToFit="1"/>
    </xf>
    <xf numFmtId="180" fontId="2" fillId="0" borderId="15" xfId="4" applyNumberFormat="1" applyFont="1" applyBorder="1" applyAlignment="1">
      <alignment horizontal="right" vertical="center" shrinkToFit="1"/>
    </xf>
    <xf numFmtId="0" fontId="2" fillId="0" borderId="42" xfId="4" applyFont="1" applyBorder="1" applyAlignment="1">
      <alignment horizontal="left" vertical="center"/>
    </xf>
    <xf numFmtId="0" fontId="2" fillId="0" borderId="14" xfId="4" applyFont="1" applyBorder="1" applyAlignment="1">
      <alignment horizontal="left" vertical="center"/>
    </xf>
    <xf numFmtId="0" fontId="3" fillId="0" borderId="14" xfId="4" applyBorder="1" applyAlignment="1">
      <alignment horizontal="right" vertical="center" shrinkToFit="1"/>
    </xf>
    <xf numFmtId="178" fontId="2" fillId="0" borderId="14" xfId="4" applyNumberFormat="1" applyFont="1" applyBorder="1" applyAlignment="1">
      <alignment horizontal="right" vertical="center" shrinkToFit="1"/>
    </xf>
    <xf numFmtId="180" fontId="3" fillId="0" borderId="14" xfId="4" applyNumberFormat="1" applyBorder="1" applyAlignment="1">
      <alignment horizontal="right" vertical="center" shrinkToFit="1"/>
    </xf>
    <xf numFmtId="180" fontId="2" fillId="0" borderId="69" xfId="4" applyNumberFormat="1" applyFont="1" applyBorder="1" applyAlignment="1">
      <alignment horizontal="right" vertical="center" shrinkToFit="1"/>
    </xf>
    <xf numFmtId="178" fontId="2" fillId="0" borderId="69" xfId="4" applyNumberFormat="1" applyFont="1" applyBorder="1" applyAlignment="1">
      <alignment horizontal="right" vertical="center" shrinkToFit="1"/>
    </xf>
    <xf numFmtId="180" fontId="2" fillId="0" borderId="14" xfId="4" applyNumberFormat="1" applyFont="1" applyBorder="1" applyAlignment="1">
      <alignment horizontal="right" vertical="center" shrinkToFit="1"/>
    </xf>
    <xf numFmtId="0" fontId="2" fillId="0" borderId="30" xfId="4" applyFont="1" applyBorder="1" applyAlignment="1">
      <alignment horizontal="left" vertical="center"/>
    </xf>
    <xf numFmtId="0" fontId="2" fillId="0" borderId="23" xfId="4" applyFont="1" applyBorder="1" applyAlignment="1">
      <alignment horizontal="left" vertical="center"/>
    </xf>
    <xf numFmtId="0" fontId="2" fillId="0" borderId="16" xfId="4" applyFont="1" applyBorder="1" applyAlignment="1">
      <alignment horizontal="left" vertical="center"/>
    </xf>
    <xf numFmtId="178" fontId="2" fillId="0" borderId="30" xfId="4" applyNumberFormat="1" applyFont="1" applyBorder="1" applyAlignment="1">
      <alignment horizontal="right" vertical="center" shrinkToFit="1"/>
    </xf>
    <xf numFmtId="178" fontId="2" fillId="0" borderId="23" xfId="4" applyNumberFormat="1" applyFont="1" applyBorder="1" applyAlignment="1">
      <alignment horizontal="right" vertical="center" shrinkToFit="1"/>
    </xf>
    <xf numFmtId="178" fontId="2" fillId="0" borderId="16" xfId="4" applyNumberFormat="1" applyFont="1" applyBorder="1" applyAlignment="1">
      <alignment horizontal="right" vertical="center" shrinkToFit="1"/>
    </xf>
    <xf numFmtId="0" fontId="2" fillId="0" borderId="30" xfId="4" applyFont="1" applyBorder="1">
      <alignment vertical="center"/>
    </xf>
    <xf numFmtId="0" fontId="2" fillId="0" borderId="23" xfId="4" applyFont="1" applyBorder="1">
      <alignment vertical="center"/>
    </xf>
    <xf numFmtId="0" fontId="2" fillId="0" borderId="16" xfId="4" applyFont="1" applyBorder="1">
      <alignment vertical="center"/>
    </xf>
    <xf numFmtId="180" fontId="2" fillId="0" borderId="31" xfId="4" applyNumberFormat="1" applyFont="1" applyBorder="1" applyAlignment="1">
      <alignment horizontal="right" vertical="center" shrinkToFit="1"/>
    </xf>
    <xf numFmtId="180" fontId="2" fillId="0" borderId="42" xfId="4" applyNumberFormat="1" applyFont="1" applyBorder="1" applyAlignment="1">
      <alignment horizontal="right" vertical="center" shrinkToFit="1"/>
    </xf>
    <xf numFmtId="0" fontId="9" fillId="0" borderId="42" xfId="4" applyFont="1" applyBorder="1">
      <alignment vertical="center"/>
    </xf>
    <xf numFmtId="0" fontId="9" fillId="0" borderId="0" xfId="4" applyFont="1">
      <alignment vertical="center"/>
    </xf>
    <xf numFmtId="0" fontId="9" fillId="0" borderId="14" xfId="4" applyFont="1" applyBorder="1">
      <alignment vertical="center"/>
    </xf>
    <xf numFmtId="180" fontId="2" fillId="0" borderId="30" xfId="4" applyNumberFormat="1" applyFont="1" applyBorder="1" applyAlignment="1">
      <alignment horizontal="right" vertical="center" shrinkToFit="1"/>
    </xf>
    <xf numFmtId="0" fontId="3" fillId="0" borderId="23" xfId="4" applyBorder="1" applyAlignment="1">
      <alignment horizontal="right" vertical="center" shrinkToFit="1"/>
    </xf>
    <xf numFmtId="180" fontId="2" fillId="0" borderId="23" xfId="4" applyNumberFormat="1" applyFont="1" applyBorder="1" applyAlignment="1">
      <alignment horizontal="right" vertical="center" shrinkToFit="1"/>
    </xf>
    <xf numFmtId="0" fontId="3" fillId="0" borderId="16" xfId="4" applyBorder="1" applyAlignment="1">
      <alignment horizontal="right" vertical="center" shrinkToFit="1"/>
    </xf>
    <xf numFmtId="178" fontId="2" fillId="0" borderId="75" xfId="4" applyNumberFormat="1" applyFont="1" applyBorder="1" applyAlignment="1">
      <alignment horizontal="right" vertical="center" shrinkToFit="1"/>
    </xf>
    <xf numFmtId="0" fontId="3" fillId="0" borderId="35" xfId="4" applyBorder="1" applyAlignment="1">
      <alignment horizontal="center" vertical="center"/>
    </xf>
    <xf numFmtId="0" fontId="3" fillId="0" borderId="37" xfId="4" applyBorder="1" applyAlignment="1">
      <alignment horizontal="center" vertical="center"/>
    </xf>
    <xf numFmtId="0" fontId="1" fillId="0" borderId="0" xfId="1" applyAlignment="1">
      <alignment vertical="center"/>
    </xf>
    <xf numFmtId="0" fontId="1" fillId="0" borderId="14" xfId="1" applyBorder="1" applyAlignment="1">
      <alignment vertical="center"/>
    </xf>
    <xf numFmtId="0" fontId="9" fillId="0" borderId="32" xfId="4" applyFont="1" applyBorder="1" applyAlignment="1">
      <alignment horizontal="center" vertical="center"/>
    </xf>
    <xf numFmtId="0" fontId="9" fillId="0" borderId="35" xfId="4" applyFont="1" applyBorder="1" applyAlignment="1">
      <alignment horizontal="center" vertical="center"/>
    </xf>
    <xf numFmtId="0" fontId="9" fillId="0" borderId="37" xfId="4" applyFont="1" applyBorder="1" applyAlignment="1">
      <alignment horizontal="center" vertical="center"/>
    </xf>
    <xf numFmtId="178" fontId="2" fillId="0" borderId="65" xfId="4" applyNumberFormat="1" applyFont="1" applyBorder="1" applyAlignment="1">
      <alignment horizontal="right" vertical="center" shrinkToFit="1"/>
    </xf>
    <xf numFmtId="180" fontId="2" fillId="0" borderId="72" xfId="4" applyNumberFormat="1" applyFont="1" applyBorder="1" applyAlignment="1">
      <alignment horizontal="right" vertical="center" shrinkToFit="1"/>
    </xf>
    <xf numFmtId="180" fontId="2" fillId="0" borderId="65" xfId="4" applyNumberFormat="1" applyFont="1" applyBorder="1" applyAlignment="1">
      <alignment horizontal="right" vertical="center" shrinkToFit="1"/>
    </xf>
    <xf numFmtId="178" fontId="2" fillId="0" borderId="72" xfId="4" applyNumberFormat="1" applyFont="1" applyBorder="1" applyAlignment="1">
      <alignment horizontal="right" vertical="center" shrinkToFit="1"/>
    </xf>
    <xf numFmtId="180" fontId="2" fillId="0" borderId="16" xfId="4" applyNumberFormat="1" applyFont="1" applyBorder="1" applyAlignment="1">
      <alignment horizontal="right" vertical="center" shrinkToFit="1"/>
    </xf>
    <xf numFmtId="178" fontId="2" fillId="0" borderId="42" xfId="4" applyNumberFormat="1" applyFont="1" applyBorder="1" applyAlignment="1">
      <alignment horizontal="right" vertical="center"/>
    </xf>
    <xf numFmtId="178" fontId="2" fillId="0" borderId="0" xfId="4" applyNumberFormat="1" applyFont="1" applyAlignment="1">
      <alignment horizontal="right" vertical="center"/>
    </xf>
    <xf numFmtId="178" fontId="2" fillId="0" borderId="66" xfId="4" applyNumberFormat="1" applyFont="1" applyBorder="1" applyAlignment="1">
      <alignment horizontal="right" vertical="center"/>
    </xf>
    <xf numFmtId="180" fontId="2" fillId="0" borderId="69" xfId="4" applyNumberFormat="1" applyFont="1" applyBorder="1" applyAlignment="1">
      <alignment horizontal="right" vertical="center"/>
    </xf>
    <xf numFmtId="178" fontId="2" fillId="0" borderId="70" xfId="4" applyNumberFormat="1" applyFont="1" applyBorder="1" applyAlignment="1">
      <alignment horizontal="right" vertical="center"/>
    </xf>
    <xf numFmtId="178" fontId="2" fillId="0" borderId="14" xfId="4" applyNumberFormat="1" applyFont="1" applyBorder="1" applyAlignment="1">
      <alignment horizontal="right" vertical="center"/>
    </xf>
    <xf numFmtId="180" fontId="2" fillId="0" borderId="68" xfId="4" applyNumberFormat="1" applyFont="1" applyBorder="1" applyAlignment="1">
      <alignment horizontal="right" vertical="center" shrinkToFit="1"/>
    </xf>
    <xf numFmtId="178" fontId="2" fillId="0" borderId="68" xfId="4" applyNumberFormat="1" applyFont="1" applyBorder="1" applyAlignment="1">
      <alignment horizontal="right" vertical="center" shrinkToFit="1"/>
    </xf>
    <xf numFmtId="49" fontId="8" fillId="0" borderId="6" xfId="4" applyNumberFormat="1" applyFont="1" applyBorder="1" applyAlignment="1">
      <alignment horizontal="center" vertical="center"/>
    </xf>
    <xf numFmtId="49" fontId="8" fillId="0" borderId="18" xfId="4" applyNumberFormat="1" applyFont="1" applyBorder="1" applyAlignment="1">
      <alignment horizontal="center" vertical="center"/>
    </xf>
    <xf numFmtId="49" fontId="8" fillId="0" borderId="64" xfId="4" applyNumberFormat="1" applyFont="1" applyBorder="1" applyAlignment="1">
      <alignment horizontal="center" vertical="center"/>
    </xf>
    <xf numFmtId="0" fontId="2" fillId="0" borderId="74" xfId="4" applyFont="1" applyBorder="1" applyAlignment="1">
      <alignment horizontal="center" vertical="center"/>
    </xf>
    <xf numFmtId="0" fontId="17" fillId="4" borderId="40" xfId="12" applyFont="1" applyFill="1" applyBorder="1" applyAlignment="1" applyProtection="1">
      <alignment horizontal="center" vertical="center" wrapText="1"/>
      <protection locked="0"/>
    </xf>
    <xf numFmtId="0" fontId="17" fillId="4" borderId="19" xfId="12" applyFont="1" applyFill="1" applyBorder="1" applyAlignment="1" applyProtection="1">
      <alignment horizontal="center" vertical="center" wrapText="1"/>
      <protection locked="0"/>
    </xf>
    <xf numFmtId="0" fontId="17" fillId="4" borderId="13" xfId="12" applyFont="1" applyFill="1" applyBorder="1" applyAlignment="1" applyProtection="1">
      <alignment horizontal="center" vertical="center" wrapText="1"/>
      <protection locked="0"/>
    </xf>
    <xf numFmtId="0" fontId="17" fillId="4" borderId="93" xfId="12" applyFont="1" applyFill="1" applyBorder="1" applyAlignment="1" applyProtection="1">
      <alignment horizontal="center" vertical="center" wrapText="1"/>
      <protection locked="0"/>
    </xf>
    <xf numFmtId="0" fontId="17" fillId="4" borderId="82" xfId="12" applyFont="1" applyFill="1" applyBorder="1" applyAlignment="1" applyProtection="1">
      <alignment horizontal="center" vertical="center" wrapText="1"/>
      <protection locked="0"/>
    </xf>
    <xf numFmtId="0" fontId="17" fillId="4" borderId="89" xfId="12" applyFont="1" applyFill="1" applyBorder="1" applyAlignment="1" applyProtection="1">
      <alignment horizontal="center" vertical="center" wrapText="1"/>
      <protection locked="0"/>
    </xf>
    <xf numFmtId="0" fontId="17" fillId="4" borderId="53" xfId="12" applyFont="1" applyFill="1" applyBorder="1" applyAlignment="1" applyProtection="1">
      <alignment horizontal="center" vertical="center" wrapText="1"/>
      <protection locked="0"/>
    </xf>
    <xf numFmtId="0" fontId="17" fillId="4" borderId="121" xfId="12" applyFont="1" applyFill="1" applyBorder="1" applyAlignment="1" applyProtection="1">
      <alignment horizontal="center" vertical="center" wrapText="1"/>
      <protection locked="0"/>
    </xf>
    <xf numFmtId="0" fontId="17" fillId="4" borderId="7" xfId="12" applyFont="1" applyFill="1" applyBorder="1" applyAlignment="1" applyProtection="1">
      <alignment horizontal="center" vertical="center"/>
      <protection locked="0"/>
    </xf>
    <xf numFmtId="0" fontId="17" fillId="4" borderId="19" xfId="12" applyFont="1" applyFill="1" applyBorder="1" applyAlignment="1" applyProtection="1">
      <alignment horizontal="center" vertical="center"/>
      <protection locked="0"/>
    </xf>
    <xf numFmtId="0" fontId="17" fillId="4" borderId="13" xfId="12" applyFont="1" applyFill="1" applyBorder="1" applyAlignment="1" applyProtection="1">
      <alignment horizontal="center" vertical="center"/>
      <protection locked="0"/>
    </xf>
    <xf numFmtId="0" fontId="17" fillId="4" borderId="76" xfId="12" applyFont="1" applyFill="1" applyBorder="1" applyAlignment="1" applyProtection="1">
      <alignment horizontal="center" vertical="center"/>
      <protection locked="0"/>
    </xf>
    <xf numFmtId="0" fontId="17" fillId="4" borderId="82" xfId="12" applyFont="1" applyFill="1" applyBorder="1" applyAlignment="1" applyProtection="1">
      <alignment horizontal="center" vertical="center"/>
      <protection locked="0"/>
    </xf>
    <xf numFmtId="0" fontId="17" fillId="4" borderId="89" xfId="12" applyFont="1" applyFill="1" applyBorder="1" applyAlignment="1" applyProtection="1">
      <alignment horizontal="center" vertical="center"/>
      <protection locked="0"/>
    </xf>
    <xf numFmtId="0" fontId="17" fillId="4" borderId="7" xfId="12" applyFont="1" applyFill="1" applyBorder="1" applyAlignment="1" applyProtection="1">
      <alignment horizontal="center" vertical="center" wrapText="1" shrinkToFit="1"/>
      <protection locked="0"/>
    </xf>
    <xf numFmtId="0" fontId="17" fillId="4" borderId="19" xfId="12" applyFont="1" applyFill="1" applyBorder="1" applyAlignment="1" applyProtection="1">
      <alignment horizontal="center" vertical="center" shrinkToFit="1"/>
      <protection locked="0"/>
    </xf>
    <xf numFmtId="0" fontId="17" fillId="4" borderId="53" xfId="12" applyFont="1" applyFill="1" applyBorder="1" applyAlignment="1" applyProtection="1">
      <alignment horizontal="center" vertical="center" shrinkToFit="1"/>
      <protection locked="0"/>
    </xf>
    <xf numFmtId="0" fontId="17" fillId="4" borderId="76" xfId="12" applyFont="1" applyFill="1" applyBorder="1" applyAlignment="1" applyProtection="1">
      <alignment horizontal="center" vertical="center" shrinkToFit="1"/>
      <protection locked="0"/>
    </xf>
    <xf numFmtId="0" fontId="17" fillId="4" borderId="82" xfId="12" applyFont="1" applyFill="1" applyBorder="1" applyAlignment="1" applyProtection="1">
      <alignment horizontal="center" vertical="center" shrinkToFit="1"/>
      <protection locked="0"/>
    </xf>
    <xf numFmtId="0" fontId="17" fillId="4" borderId="121" xfId="12" applyFont="1" applyFill="1" applyBorder="1" applyAlignment="1" applyProtection="1">
      <alignment horizontal="center" vertical="center" shrinkToFit="1"/>
      <protection locked="0"/>
    </xf>
    <xf numFmtId="0" fontId="17" fillId="4" borderId="40" xfId="12" applyFont="1" applyFill="1" applyBorder="1" applyAlignment="1" applyProtection="1">
      <alignment horizontal="center" vertical="center" wrapText="1" shrinkToFit="1"/>
      <protection locked="0"/>
    </xf>
    <xf numFmtId="0" fontId="17" fillId="4" borderId="13" xfId="12" applyFont="1" applyFill="1" applyBorder="1" applyAlignment="1" applyProtection="1">
      <alignment horizontal="center" vertical="center" shrinkToFit="1"/>
      <protection locked="0"/>
    </xf>
    <xf numFmtId="0" fontId="17" fillId="4" borderId="93" xfId="12" applyFont="1" applyFill="1" applyBorder="1" applyAlignment="1" applyProtection="1">
      <alignment horizontal="center" vertical="center" shrinkToFit="1"/>
      <protection locked="0"/>
    </xf>
    <xf numFmtId="0" fontId="17" fillId="4" borderId="89" xfId="12" applyFont="1" applyFill="1" applyBorder="1" applyAlignment="1" applyProtection="1">
      <alignment horizontal="center" vertical="center" shrinkToFit="1"/>
      <protection locked="0"/>
    </xf>
    <xf numFmtId="0" fontId="17" fillId="4" borderId="93" xfId="12" applyFont="1" applyFill="1" applyBorder="1" applyAlignment="1" applyProtection="1">
      <alignment horizontal="center" vertical="center"/>
      <protection locked="0"/>
    </xf>
    <xf numFmtId="0" fontId="17" fillId="0" borderId="84" xfId="16" applyFont="1" applyBorder="1" applyAlignment="1" applyProtection="1">
      <alignment horizontal="left" vertical="center" shrinkToFit="1"/>
      <protection locked="0"/>
    </xf>
    <xf numFmtId="0" fontId="17" fillId="0" borderId="87" xfId="16" applyFont="1" applyBorder="1" applyAlignment="1" applyProtection="1">
      <alignment horizontal="left" vertical="center" shrinkToFit="1"/>
      <protection locked="0"/>
    </xf>
    <xf numFmtId="0" fontId="17" fillId="0" borderId="91" xfId="16" applyFont="1" applyBorder="1" applyAlignment="1" applyProtection="1">
      <alignment horizontal="left" vertical="center" shrinkToFit="1"/>
      <protection locked="0"/>
    </xf>
    <xf numFmtId="183" fontId="17" fillId="0" borderId="84" xfId="12" applyNumberFormat="1" applyFont="1" applyBorder="1" applyAlignment="1" applyProtection="1">
      <alignment horizontal="right" vertical="center" shrinkToFit="1"/>
      <protection locked="0"/>
    </xf>
    <xf numFmtId="183" fontId="17" fillId="0" borderId="87" xfId="12" applyNumberFormat="1" applyFont="1" applyBorder="1" applyAlignment="1" applyProtection="1">
      <alignment horizontal="right" vertical="center" shrinkToFit="1"/>
      <protection locked="0"/>
    </xf>
    <xf numFmtId="183" fontId="17" fillId="0" borderId="91" xfId="11" applyNumberFormat="1" applyFont="1" applyBorder="1" applyAlignment="1" applyProtection="1">
      <alignment horizontal="right" vertical="center" shrinkToFit="1"/>
      <protection locked="0"/>
    </xf>
    <xf numFmtId="0" fontId="17" fillId="0" borderId="123" xfId="11" applyFont="1" applyBorder="1" applyAlignment="1" applyProtection="1">
      <alignment horizontal="left" vertical="center" shrinkToFit="1"/>
      <protection locked="0"/>
    </xf>
    <xf numFmtId="0" fontId="17" fillId="3" borderId="23" xfId="12" applyFont="1" applyFill="1" applyBorder="1" applyAlignment="1">
      <alignment horizontal="center" vertical="center"/>
    </xf>
    <xf numFmtId="0" fontId="17" fillId="3" borderId="16" xfId="12" applyFont="1" applyFill="1" applyBorder="1" applyAlignment="1">
      <alignment horizontal="center" vertical="center"/>
    </xf>
    <xf numFmtId="184" fontId="17" fillId="3" borderId="32" xfId="16" applyNumberFormat="1" applyFont="1" applyFill="1" applyBorder="1" applyAlignment="1">
      <alignment horizontal="right" vertical="center" shrinkToFit="1"/>
    </xf>
    <xf numFmtId="184" fontId="17" fillId="3" borderId="35" xfId="16" applyNumberFormat="1" applyFont="1" applyFill="1" applyBorder="1" applyAlignment="1">
      <alignment horizontal="right" vertical="center" shrinkToFit="1"/>
    </xf>
    <xf numFmtId="184" fontId="17" fillId="3" borderId="113" xfId="16" applyNumberFormat="1" applyFont="1" applyFill="1" applyBorder="1" applyAlignment="1">
      <alignment horizontal="right" vertical="center" shrinkToFit="1"/>
    </xf>
    <xf numFmtId="184" fontId="17" fillId="3" borderId="119" xfId="16" applyNumberFormat="1" applyFont="1" applyFill="1" applyBorder="1" applyAlignment="1">
      <alignment horizontal="right" vertical="center" shrinkToFit="1"/>
    </xf>
    <xf numFmtId="184" fontId="17" fillId="3" borderId="130" xfId="16" applyNumberFormat="1" applyFont="1" applyFill="1" applyBorder="1" applyAlignment="1">
      <alignment horizontal="right" vertical="center" shrinkToFit="1"/>
    </xf>
    <xf numFmtId="184" fontId="17" fillId="3" borderId="135" xfId="16" applyNumberFormat="1" applyFont="1" applyFill="1" applyBorder="1" applyAlignment="1">
      <alignment horizontal="right" vertical="center" shrinkToFit="1"/>
    </xf>
    <xf numFmtId="184" fontId="17" fillId="3" borderId="140" xfId="16" applyNumberFormat="1" applyFont="1" applyFill="1" applyBorder="1" applyAlignment="1">
      <alignment horizontal="right" vertical="center" shrinkToFit="1"/>
    </xf>
    <xf numFmtId="0" fontId="17" fillId="3" borderId="20" xfId="12" applyFont="1" applyFill="1" applyBorder="1" applyAlignment="1">
      <alignment horizontal="center" vertical="center"/>
    </xf>
    <xf numFmtId="0" fontId="17" fillId="3" borderId="17" xfId="12" applyFont="1" applyFill="1" applyBorder="1" applyAlignment="1">
      <alignment horizontal="center" vertical="center"/>
    </xf>
    <xf numFmtId="184" fontId="17" fillId="3" borderId="108" xfId="16" applyNumberFormat="1" applyFont="1" applyFill="1" applyBorder="1" applyAlignment="1">
      <alignment horizontal="right" vertical="center" shrinkToFit="1"/>
    </xf>
    <xf numFmtId="184" fontId="17" fillId="3" borderId="36" xfId="16" applyNumberFormat="1" applyFont="1" applyFill="1" applyBorder="1" applyAlignment="1">
      <alignment horizontal="right" vertical="center" shrinkToFit="1"/>
    </xf>
    <xf numFmtId="184" fontId="17" fillId="3" borderId="114" xfId="16" applyNumberFormat="1" applyFont="1" applyFill="1" applyBorder="1" applyAlignment="1">
      <alignment horizontal="right" vertical="center" shrinkToFit="1"/>
    </xf>
    <xf numFmtId="184" fontId="17" fillId="3" borderId="134" xfId="16" applyNumberFormat="1" applyFont="1" applyFill="1" applyBorder="1" applyAlignment="1">
      <alignment horizontal="right" vertical="center" shrinkToFit="1"/>
    </xf>
    <xf numFmtId="184" fontId="17" fillId="3" borderId="139" xfId="16" applyNumberFormat="1" applyFont="1" applyFill="1" applyBorder="1" applyAlignment="1">
      <alignment horizontal="right" vertical="center" shrinkToFit="1"/>
    </xf>
    <xf numFmtId="184" fontId="17" fillId="3" borderId="144" xfId="16" applyNumberFormat="1" applyFont="1" applyFill="1" applyBorder="1" applyAlignment="1">
      <alignment horizontal="right" vertical="center" shrinkToFit="1"/>
    </xf>
    <xf numFmtId="0" fontId="17" fillId="4" borderId="7" xfId="12" applyFont="1" applyFill="1" applyBorder="1" applyAlignment="1" applyProtection="1">
      <alignment horizontal="center" vertical="center" wrapText="1"/>
      <protection locked="0"/>
    </xf>
    <xf numFmtId="0" fontId="17" fillId="4" borderId="76" xfId="12" applyFont="1" applyFill="1" applyBorder="1" applyAlignment="1" applyProtection="1">
      <alignment horizontal="center" vertical="center" wrapText="1"/>
      <protection locked="0"/>
    </xf>
    <xf numFmtId="0" fontId="17" fillId="3" borderId="12" xfId="12" applyFont="1" applyFill="1" applyBorder="1" applyAlignment="1">
      <alignment horizontal="center" vertical="center" textRotation="255" shrinkToFit="1"/>
    </xf>
    <xf numFmtId="0" fontId="17" fillId="3" borderId="16" xfId="12" applyFont="1" applyFill="1" applyBorder="1" applyAlignment="1">
      <alignment horizontal="center" vertical="center" textRotation="255" shrinkToFit="1"/>
    </xf>
    <xf numFmtId="0" fontId="17" fillId="3" borderId="8" xfId="12" applyFont="1" applyFill="1" applyBorder="1" applyAlignment="1">
      <alignment horizontal="center" vertical="center" textRotation="255" shrinkToFit="1"/>
    </xf>
    <xf numFmtId="0" fontId="17" fillId="3" borderId="14" xfId="12" applyFont="1" applyFill="1" applyBorder="1" applyAlignment="1">
      <alignment horizontal="center" vertical="center" textRotation="255" shrinkToFit="1"/>
    </xf>
    <xf numFmtId="0" fontId="17" fillId="3" borderId="56" xfId="12" applyFont="1" applyFill="1" applyBorder="1" applyAlignment="1">
      <alignment horizontal="center" vertical="center" textRotation="255" shrinkToFit="1"/>
    </xf>
    <xf numFmtId="0" fontId="17" fillId="3" borderId="15" xfId="12" applyFont="1" applyFill="1" applyBorder="1" applyAlignment="1">
      <alignment horizontal="center" vertical="center" textRotation="255" shrinkToFit="1"/>
    </xf>
    <xf numFmtId="0" fontId="17" fillId="3" borderId="12" xfId="12" applyFont="1" applyFill="1" applyBorder="1" applyAlignment="1">
      <alignment horizontal="left" vertical="center" wrapText="1"/>
    </xf>
    <xf numFmtId="0" fontId="17" fillId="3" borderId="23" xfId="12" applyFont="1" applyFill="1" applyBorder="1" applyAlignment="1">
      <alignment horizontal="left" vertical="center" wrapText="1"/>
    </xf>
    <xf numFmtId="0" fontId="17" fillId="3" borderId="9" xfId="12" applyFont="1" applyFill="1" applyBorder="1" applyAlignment="1">
      <alignment horizontal="left" vertical="center" wrapText="1"/>
    </xf>
    <xf numFmtId="0" fontId="17" fillId="3" borderId="20" xfId="12" applyFont="1" applyFill="1" applyBorder="1" applyAlignment="1">
      <alignment horizontal="left" vertical="center" wrapText="1"/>
    </xf>
    <xf numFmtId="0" fontId="17" fillId="3" borderId="12" xfId="12" applyFont="1" applyFill="1" applyBorder="1" applyAlignment="1">
      <alignment horizontal="center" vertical="center" textRotation="255" wrapText="1"/>
    </xf>
    <xf numFmtId="0" fontId="17" fillId="3" borderId="16" xfId="12" applyFont="1" applyFill="1" applyBorder="1" applyAlignment="1">
      <alignment horizontal="center" vertical="center" textRotation="255" wrapText="1"/>
    </xf>
    <xf numFmtId="0" fontId="17" fillId="3" borderId="8" xfId="12" applyFont="1" applyFill="1" applyBorder="1" applyAlignment="1">
      <alignment horizontal="center" vertical="center" textRotation="255" wrapText="1"/>
    </xf>
    <xf numFmtId="0" fontId="17" fillId="3" borderId="14" xfId="12" applyFont="1" applyFill="1" applyBorder="1" applyAlignment="1">
      <alignment horizontal="center" vertical="center" textRotation="255" wrapText="1"/>
    </xf>
    <xf numFmtId="0" fontId="17" fillId="3" borderId="56" xfId="12" applyFont="1" applyFill="1" applyBorder="1" applyAlignment="1">
      <alignment horizontal="center" vertical="center" textRotation="255" wrapText="1"/>
    </xf>
    <xf numFmtId="0" fontId="17" fillId="3" borderId="15" xfId="12" applyFont="1" applyFill="1" applyBorder="1" applyAlignment="1">
      <alignment horizontal="center" vertical="center" textRotation="255" wrapText="1"/>
    </xf>
    <xf numFmtId="0" fontId="17" fillId="3" borderId="8" xfId="12" applyFont="1" applyFill="1" applyBorder="1" applyAlignment="1">
      <alignment horizontal="left" vertical="center"/>
    </xf>
    <xf numFmtId="0" fontId="17" fillId="3" borderId="0" xfId="12" applyFont="1" applyFill="1" applyAlignment="1">
      <alignment horizontal="left" vertical="center"/>
    </xf>
    <xf numFmtId="0" fontId="17" fillId="3" borderId="0" xfId="12" applyFont="1" applyFill="1" applyAlignment="1">
      <alignment horizontal="right" vertical="center" wrapText="1"/>
    </xf>
    <xf numFmtId="0" fontId="17" fillId="3" borderId="0" xfId="12" applyFont="1" applyFill="1" applyAlignment="1">
      <alignment horizontal="right" vertical="center"/>
    </xf>
    <xf numFmtId="0" fontId="17" fillId="3" borderId="14" xfId="12" applyFont="1" applyFill="1" applyBorder="1" applyAlignment="1">
      <alignment horizontal="right" vertical="center"/>
    </xf>
    <xf numFmtId="183" fontId="17" fillId="3" borderId="42" xfId="15" applyNumberFormat="1" applyFont="1" applyFill="1" applyBorder="1" applyAlignment="1">
      <alignment horizontal="right" vertical="center" shrinkToFit="1"/>
    </xf>
    <xf numFmtId="183" fontId="17" fillId="3" borderId="0" xfId="12" applyNumberFormat="1" applyFont="1" applyFill="1" applyAlignment="1">
      <alignment horizontal="right" vertical="center" shrinkToFit="1"/>
    </xf>
    <xf numFmtId="183" fontId="17" fillId="3" borderId="66" xfId="15" applyNumberFormat="1" applyFont="1" applyFill="1" applyBorder="1" applyAlignment="1">
      <alignment horizontal="right" vertical="center" shrinkToFit="1"/>
    </xf>
    <xf numFmtId="183" fontId="17" fillId="3" borderId="70" xfId="15" applyNumberFormat="1" applyFont="1" applyFill="1" applyBorder="1" applyAlignment="1">
      <alignment horizontal="right" vertical="center" shrinkToFit="1"/>
    </xf>
    <xf numFmtId="184" fontId="17" fillId="3" borderId="132" xfId="16" applyNumberFormat="1" applyFont="1" applyFill="1" applyBorder="1" applyAlignment="1">
      <alignment horizontal="right" vertical="center" shrinkToFit="1"/>
    </xf>
    <xf numFmtId="184" fontId="17" fillId="3" borderId="137" xfId="16" applyNumberFormat="1" applyFont="1" applyFill="1" applyBorder="1" applyAlignment="1">
      <alignment horizontal="right" vertical="center" shrinkToFit="1"/>
    </xf>
    <xf numFmtId="184" fontId="17" fillId="3" borderId="142" xfId="16" applyNumberFormat="1" applyFont="1" applyFill="1" applyBorder="1" applyAlignment="1">
      <alignment horizontal="right" vertical="center" shrinkToFit="1"/>
    </xf>
    <xf numFmtId="0" fontId="17" fillId="3" borderId="57" xfId="12" applyFont="1" applyFill="1" applyBorder="1" applyAlignment="1">
      <alignment horizontal="center" vertical="center"/>
    </xf>
    <xf numFmtId="0" fontId="17" fillId="3" borderId="35" xfId="12" applyFont="1" applyFill="1" applyBorder="1" applyAlignment="1">
      <alignment horizontal="center" vertical="center"/>
    </xf>
    <xf numFmtId="0" fontId="17" fillId="3" borderId="37" xfId="12" applyFont="1" applyFill="1" applyBorder="1" applyAlignment="1">
      <alignment horizontal="center" vertical="center"/>
    </xf>
    <xf numFmtId="0" fontId="17" fillId="3" borderId="32" xfId="12" applyFont="1" applyFill="1" applyBorder="1" applyAlignment="1">
      <alignment horizontal="center" vertical="center"/>
    </xf>
    <xf numFmtId="0" fontId="17" fillId="3" borderId="51" xfId="12" applyFont="1" applyFill="1" applyBorder="1" applyAlignment="1">
      <alignment horizontal="center" vertical="center"/>
    </xf>
    <xf numFmtId="0" fontId="17" fillId="3" borderId="0" xfId="12" applyFont="1" applyFill="1">
      <alignment vertical="center"/>
    </xf>
    <xf numFmtId="0" fontId="17" fillId="3" borderId="14" xfId="12" applyFont="1" applyFill="1" applyBorder="1">
      <alignment vertical="center"/>
    </xf>
    <xf numFmtId="0" fontId="17" fillId="3" borderId="8" xfId="12" applyFont="1" applyFill="1" applyBorder="1">
      <alignment vertical="center"/>
    </xf>
    <xf numFmtId="186" fontId="17" fillId="3" borderId="42" xfId="16" applyNumberFormat="1" applyFont="1" applyFill="1" applyBorder="1" applyAlignment="1">
      <alignment horizontal="right" vertical="center" shrinkToFit="1"/>
    </xf>
    <xf numFmtId="186" fontId="17" fillId="3" borderId="0" xfId="16" applyNumberFormat="1" applyFont="1" applyFill="1" applyAlignment="1">
      <alignment horizontal="right" vertical="center" shrinkToFit="1"/>
    </xf>
    <xf numFmtId="186" fontId="17" fillId="3" borderId="14" xfId="16" applyNumberFormat="1" applyFont="1" applyFill="1" applyBorder="1" applyAlignment="1">
      <alignment horizontal="right" vertical="center" shrinkToFit="1"/>
    </xf>
    <xf numFmtId="186" fontId="17" fillId="3" borderId="58" xfId="16" applyNumberFormat="1" applyFont="1" applyFill="1" applyBorder="1" applyAlignment="1">
      <alignment horizontal="right" vertical="center" shrinkToFit="1"/>
    </xf>
    <xf numFmtId="0" fontId="18" fillId="3" borderId="56" xfId="12" applyFont="1" applyFill="1" applyBorder="1" applyAlignment="1">
      <alignment horizontal="left" vertical="center"/>
    </xf>
    <xf numFmtId="0" fontId="17" fillId="3" borderId="34" xfId="12" applyFont="1" applyFill="1" applyBorder="1" applyAlignment="1">
      <alignment horizontal="left" vertical="center"/>
    </xf>
    <xf numFmtId="0" fontId="17" fillId="3" borderId="34" xfId="12" applyFont="1" applyFill="1" applyBorder="1" applyAlignment="1">
      <alignment horizontal="right" vertical="center" wrapText="1"/>
    </xf>
    <xf numFmtId="0" fontId="17" fillId="3" borderId="34" xfId="12" applyFont="1" applyFill="1" applyBorder="1" applyAlignment="1">
      <alignment horizontal="right" vertical="center"/>
    </xf>
    <xf numFmtId="0" fontId="17" fillId="3" borderId="15" xfId="12" applyFont="1" applyFill="1" applyBorder="1" applyAlignment="1">
      <alignment horizontal="right" vertical="center"/>
    </xf>
    <xf numFmtId="183" fontId="17" fillId="3" borderId="31" xfId="16" applyNumberFormat="1" applyFont="1" applyFill="1" applyBorder="1" applyAlignment="1">
      <alignment horizontal="right" vertical="center" shrinkToFit="1"/>
    </xf>
    <xf numFmtId="183" fontId="17" fillId="3" borderId="34" xfId="16" applyNumberFormat="1" applyFont="1" applyFill="1" applyBorder="1" applyAlignment="1">
      <alignment horizontal="right" vertical="center" shrinkToFit="1"/>
    </xf>
    <xf numFmtId="183" fontId="17" fillId="3" borderId="67" xfId="16" applyNumberFormat="1" applyFont="1" applyFill="1" applyBorder="1" applyAlignment="1">
      <alignment horizontal="right" vertical="center" shrinkToFit="1"/>
    </xf>
    <xf numFmtId="183" fontId="17" fillId="3" borderId="73" xfId="16" applyNumberFormat="1" applyFont="1" applyFill="1" applyBorder="1" applyAlignment="1">
      <alignment horizontal="right" vertical="center" shrinkToFit="1"/>
    </xf>
    <xf numFmtId="184" fontId="17" fillId="3" borderId="133" xfId="16" applyNumberFormat="1" applyFont="1" applyFill="1" applyBorder="1" applyAlignment="1">
      <alignment horizontal="right" vertical="center" shrinkToFit="1"/>
    </xf>
    <xf numFmtId="184" fontId="17" fillId="3" borderId="138" xfId="16" applyNumberFormat="1" applyFont="1" applyFill="1" applyBorder="1" applyAlignment="1">
      <alignment horizontal="right" vertical="center" shrinkToFit="1"/>
    </xf>
    <xf numFmtId="184" fontId="17" fillId="3" borderId="143" xfId="16" applyNumberFormat="1" applyFont="1" applyFill="1" applyBorder="1" applyAlignment="1">
      <alignment horizontal="right" vertical="center" shrinkToFit="1"/>
    </xf>
    <xf numFmtId="0" fontId="17" fillId="3" borderId="9" xfId="12" applyFont="1" applyFill="1" applyBorder="1">
      <alignment vertical="center"/>
    </xf>
    <xf numFmtId="0" fontId="17" fillId="3" borderId="20" xfId="12" applyFont="1" applyFill="1" applyBorder="1">
      <alignment vertical="center"/>
    </xf>
    <xf numFmtId="0" fontId="17" fillId="3" borderId="17" xfId="12" applyFont="1" applyFill="1" applyBorder="1">
      <alignment vertical="center"/>
    </xf>
    <xf numFmtId="186" fontId="17" fillId="3" borderId="43" xfId="16" applyNumberFormat="1" applyFont="1" applyFill="1" applyBorder="1" applyAlignment="1">
      <alignment horizontal="right" vertical="center" shrinkToFit="1"/>
    </xf>
    <xf numFmtId="186" fontId="17" fillId="3" borderId="20" xfId="16" applyNumberFormat="1" applyFont="1" applyFill="1" applyBorder="1" applyAlignment="1">
      <alignment horizontal="right" vertical="center" shrinkToFit="1"/>
    </xf>
    <xf numFmtId="186" fontId="17" fillId="3" borderId="17" xfId="16" applyNumberFormat="1" applyFont="1" applyFill="1" applyBorder="1" applyAlignment="1">
      <alignment horizontal="right" vertical="center" shrinkToFit="1"/>
    </xf>
    <xf numFmtId="186" fontId="17" fillId="3" borderId="155" xfId="16" applyNumberFormat="1" applyFont="1" applyFill="1" applyBorder="1" applyAlignment="1">
      <alignment horizontal="right" vertical="center" shrinkToFit="1"/>
    </xf>
    <xf numFmtId="186" fontId="17" fillId="3" borderId="156" xfId="16" applyNumberFormat="1" applyFont="1" applyFill="1" applyBorder="1" applyAlignment="1">
      <alignment horizontal="right" vertical="center" shrinkToFit="1"/>
    </xf>
    <xf numFmtId="186" fontId="17" fillId="3" borderId="157" xfId="16" applyNumberFormat="1" applyFont="1" applyFill="1" applyBorder="1" applyAlignment="1">
      <alignment horizontal="right" vertical="center" shrinkToFit="1"/>
    </xf>
    <xf numFmtId="0" fontId="17" fillId="3" borderId="12" xfId="12" applyFont="1" applyFill="1" applyBorder="1" applyAlignment="1">
      <alignment horizontal="left" vertical="center"/>
    </xf>
    <xf numFmtId="0" fontId="17" fillId="3" borderId="23" xfId="12" applyFont="1" applyFill="1" applyBorder="1" applyAlignment="1">
      <alignment horizontal="left" vertical="center"/>
    </xf>
    <xf numFmtId="0" fontId="17" fillId="3" borderId="23" xfId="12" applyFont="1" applyFill="1" applyBorder="1" applyAlignment="1">
      <alignment horizontal="right" vertical="center"/>
    </xf>
    <xf numFmtId="0" fontId="17" fillId="3" borderId="16" xfId="12" applyFont="1" applyFill="1" applyBorder="1" applyAlignment="1">
      <alignment horizontal="right" vertical="center"/>
    </xf>
    <xf numFmtId="183" fontId="17" fillId="3" borderId="30" xfId="16" applyNumberFormat="1" applyFont="1" applyFill="1" applyBorder="1" applyAlignment="1">
      <alignment horizontal="right" vertical="center" shrinkToFit="1"/>
    </xf>
    <xf numFmtId="183" fontId="17" fillId="3" borderId="23" xfId="16" applyNumberFormat="1" applyFont="1" applyFill="1" applyBorder="1" applyAlignment="1">
      <alignment horizontal="right" vertical="center" shrinkToFit="1"/>
    </xf>
    <xf numFmtId="183" fontId="17" fillId="3" borderId="65" xfId="16" applyNumberFormat="1" applyFont="1" applyFill="1" applyBorder="1" applyAlignment="1">
      <alignment horizontal="right" vertical="center" shrinkToFit="1"/>
    </xf>
    <xf numFmtId="183" fontId="17" fillId="3" borderId="72" xfId="16" applyNumberFormat="1" applyFont="1" applyFill="1" applyBorder="1" applyAlignment="1">
      <alignment horizontal="right" vertical="center" shrinkToFit="1"/>
    </xf>
    <xf numFmtId="184" fontId="17" fillId="3" borderId="131" xfId="16" applyNumberFormat="1" applyFont="1" applyFill="1" applyBorder="1" applyAlignment="1">
      <alignment horizontal="right" vertical="center" shrinkToFit="1"/>
    </xf>
    <xf numFmtId="184" fontId="17" fillId="3" borderId="136" xfId="16" applyNumberFormat="1" applyFont="1" applyFill="1" applyBorder="1" applyAlignment="1">
      <alignment horizontal="right" vertical="center" shrinkToFit="1"/>
    </xf>
    <xf numFmtId="184" fontId="17" fillId="3" borderId="141" xfId="16" applyNumberFormat="1" applyFont="1" applyFill="1" applyBorder="1" applyAlignment="1">
      <alignment horizontal="right" vertical="center" shrinkToFit="1"/>
    </xf>
    <xf numFmtId="0" fontId="17" fillId="3" borderId="12" xfId="12" applyFont="1" applyFill="1" applyBorder="1">
      <alignment vertical="center"/>
    </xf>
    <xf numFmtId="0" fontId="17" fillId="3" borderId="23" xfId="12" applyFont="1" applyFill="1" applyBorder="1">
      <alignment vertical="center"/>
    </xf>
    <xf numFmtId="0" fontId="17" fillId="3" borderId="16" xfId="12" applyFont="1" applyFill="1" applyBorder="1">
      <alignment vertical="center"/>
    </xf>
    <xf numFmtId="185" fontId="17" fillId="3" borderId="30" xfId="16" applyNumberFormat="1" applyFont="1" applyFill="1" applyBorder="1" applyAlignment="1">
      <alignment horizontal="right" vertical="center" shrinkToFit="1"/>
    </xf>
    <xf numFmtId="185" fontId="17" fillId="3" borderId="23" xfId="16" applyNumberFormat="1" applyFont="1" applyFill="1" applyBorder="1" applyAlignment="1">
      <alignment horizontal="right" vertical="center" shrinkToFit="1"/>
    </xf>
    <xf numFmtId="185" fontId="17" fillId="3" borderId="16" xfId="16" applyNumberFormat="1" applyFont="1" applyFill="1" applyBorder="1" applyAlignment="1">
      <alignment horizontal="right" vertical="center" shrinkToFit="1"/>
    </xf>
    <xf numFmtId="185" fontId="17" fillId="3" borderId="54" xfId="16" applyNumberFormat="1" applyFont="1" applyFill="1" applyBorder="1" applyAlignment="1">
      <alignment horizontal="right" vertical="center" shrinkToFit="1"/>
    </xf>
    <xf numFmtId="0" fontId="17" fillId="3" borderId="43" xfId="12" applyFont="1" applyFill="1" applyBorder="1">
      <alignment vertical="center"/>
    </xf>
    <xf numFmtId="183" fontId="17" fillId="3" borderId="165" xfId="16" applyNumberFormat="1" applyFont="1" applyFill="1" applyBorder="1" applyAlignment="1">
      <alignment horizontal="right" vertical="center" shrinkToFit="1"/>
    </xf>
    <xf numFmtId="183" fontId="17" fillId="3" borderId="166" xfId="16" applyNumberFormat="1" applyFont="1" applyFill="1" applyBorder="1" applyAlignment="1">
      <alignment horizontal="right" vertical="center" shrinkToFit="1"/>
    </xf>
    <xf numFmtId="184" fontId="17" fillId="3" borderId="166" xfId="16" applyNumberFormat="1" applyFont="1" applyFill="1" applyBorder="1" applyAlignment="1">
      <alignment horizontal="right" vertical="center" shrinkToFit="1"/>
    </xf>
    <xf numFmtId="184" fontId="17" fillId="3" borderId="170" xfId="16" applyNumberFormat="1" applyFont="1" applyFill="1" applyBorder="1" applyAlignment="1">
      <alignment horizontal="right" vertical="center" shrinkToFit="1"/>
    </xf>
    <xf numFmtId="185" fontId="17" fillId="3" borderId="42" xfId="16" applyNumberFormat="1" applyFont="1" applyFill="1" applyBorder="1" applyAlignment="1">
      <alignment horizontal="right" vertical="center" shrinkToFit="1"/>
    </xf>
    <xf numFmtId="185" fontId="17" fillId="3" borderId="0" xfId="16" applyNumberFormat="1" applyFont="1" applyFill="1" applyAlignment="1">
      <alignment horizontal="right" vertical="center" shrinkToFit="1"/>
    </xf>
    <xf numFmtId="185" fontId="17" fillId="3" borderId="14" xfId="16" applyNumberFormat="1" applyFont="1" applyFill="1" applyBorder="1" applyAlignment="1">
      <alignment horizontal="right" vertical="center" shrinkToFit="1"/>
    </xf>
    <xf numFmtId="185" fontId="17" fillId="3" borderId="58" xfId="16" applyNumberFormat="1" applyFont="1" applyFill="1" applyBorder="1" applyAlignment="1">
      <alignment horizontal="right" vertical="center" shrinkToFit="1"/>
    </xf>
    <xf numFmtId="0" fontId="17" fillId="3" borderId="12" xfId="12" applyFont="1" applyFill="1" applyBorder="1" applyAlignment="1">
      <alignment horizontal="center" vertical="center" wrapText="1"/>
    </xf>
    <xf numFmtId="0" fontId="17" fillId="3" borderId="23" xfId="12" applyFont="1" applyFill="1" applyBorder="1" applyAlignment="1">
      <alignment horizontal="center" vertical="center" wrapText="1"/>
    </xf>
    <xf numFmtId="0" fontId="17" fillId="3" borderId="16" xfId="12" applyFont="1" applyFill="1" applyBorder="1" applyAlignment="1">
      <alignment horizontal="center" vertical="center" wrapText="1"/>
    </xf>
    <xf numFmtId="0" fontId="17" fillId="3" borderId="8" xfId="12" applyFont="1" applyFill="1" applyBorder="1" applyAlignment="1">
      <alignment horizontal="center" vertical="center" wrapText="1"/>
    </xf>
    <xf numFmtId="0" fontId="17" fillId="3" borderId="0" xfId="12" applyFont="1" applyFill="1" applyAlignment="1">
      <alignment horizontal="center" vertical="center" wrapText="1"/>
    </xf>
    <xf numFmtId="0" fontId="17" fillId="3" borderId="14" xfId="12" applyFont="1" applyFill="1" applyBorder="1" applyAlignment="1">
      <alignment horizontal="center" vertical="center" wrapText="1"/>
    </xf>
    <xf numFmtId="0" fontId="17" fillId="3" borderId="9" xfId="12" applyFont="1" applyFill="1" applyBorder="1" applyAlignment="1">
      <alignment horizontal="center" vertical="center" wrapText="1"/>
    </xf>
    <xf numFmtId="0" fontId="17" fillId="3" borderId="20" xfId="12" applyFont="1" applyFill="1" applyBorder="1" applyAlignment="1">
      <alignment horizontal="center" vertical="center" wrapText="1"/>
    </xf>
    <xf numFmtId="0" fontId="17" fillId="3" borderId="17" xfId="12" applyFont="1" applyFill="1" applyBorder="1" applyAlignment="1">
      <alignment horizontal="center" vertical="center" wrapText="1"/>
    </xf>
    <xf numFmtId="0" fontId="17" fillId="3" borderId="42" xfId="12" applyFont="1" applyFill="1" applyBorder="1">
      <alignment vertical="center"/>
    </xf>
    <xf numFmtId="184" fontId="17" fillId="3" borderId="70" xfId="15" applyNumberFormat="1" applyFont="1" applyFill="1" applyBorder="1" applyAlignment="1">
      <alignment horizontal="right" vertical="center" shrinkToFit="1"/>
    </xf>
    <xf numFmtId="184" fontId="17" fillId="3" borderId="0" xfId="15" applyNumberFormat="1" applyFont="1" applyFill="1" applyAlignment="1">
      <alignment horizontal="right" vertical="center" shrinkToFit="1"/>
    </xf>
    <xf numFmtId="184" fontId="17" fillId="3" borderId="58" xfId="15" applyNumberFormat="1" applyFont="1" applyFill="1" applyBorder="1" applyAlignment="1">
      <alignment horizontal="right" vertical="center" shrinkToFit="1"/>
    </xf>
    <xf numFmtId="183" fontId="17" fillId="3" borderId="149" xfId="16" applyNumberFormat="1" applyFont="1" applyFill="1" applyBorder="1" applyAlignment="1">
      <alignment horizontal="right" vertical="center" shrinkToFit="1"/>
    </xf>
    <xf numFmtId="183" fontId="17" fillId="3" borderId="69" xfId="16" applyNumberFormat="1" applyFont="1" applyFill="1" applyBorder="1" applyAlignment="1">
      <alignment horizontal="right" vertical="center" shrinkToFit="1"/>
    </xf>
    <xf numFmtId="184" fontId="17" fillId="3" borderId="69" xfId="16" applyNumberFormat="1" applyFont="1" applyFill="1" applyBorder="1" applyAlignment="1">
      <alignment horizontal="right" vertical="center" shrinkToFit="1"/>
    </xf>
    <xf numFmtId="184" fontId="17" fillId="3" borderId="169" xfId="16" applyNumberFormat="1" applyFont="1" applyFill="1" applyBorder="1" applyAlignment="1">
      <alignment horizontal="right" vertical="center" shrinkToFit="1"/>
    </xf>
    <xf numFmtId="0" fontId="17" fillId="3" borderId="31" xfId="12" applyFont="1" applyFill="1" applyBorder="1">
      <alignment vertical="center"/>
    </xf>
    <xf numFmtId="0" fontId="17" fillId="3" borderId="34" xfId="12" applyFont="1" applyFill="1" applyBorder="1">
      <alignment vertical="center"/>
    </xf>
    <xf numFmtId="0" fontId="17" fillId="3" borderId="15" xfId="12" applyFont="1" applyFill="1" applyBorder="1">
      <alignment vertical="center"/>
    </xf>
    <xf numFmtId="0" fontId="17" fillId="3" borderId="11" xfId="12" applyFont="1" applyFill="1" applyBorder="1" applyAlignment="1">
      <alignment horizontal="center" vertical="center"/>
    </xf>
    <xf numFmtId="0" fontId="17" fillId="3" borderId="22" xfId="12" applyFont="1" applyFill="1" applyBorder="1" applyAlignment="1">
      <alignment horizontal="center" vertical="center"/>
    </xf>
    <xf numFmtId="0" fontId="17" fillId="3" borderId="41" xfId="12" applyFont="1" applyFill="1" applyBorder="1" applyAlignment="1">
      <alignment horizontal="center" vertical="center"/>
    </xf>
    <xf numFmtId="0" fontId="17" fillId="3" borderId="39" xfId="12" applyFont="1" applyFill="1" applyBorder="1" applyAlignment="1">
      <alignment horizontal="center" vertical="center"/>
    </xf>
    <xf numFmtId="0" fontId="17" fillId="3" borderId="50" xfId="12" applyFont="1" applyFill="1" applyBorder="1" applyAlignment="1">
      <alignment horizontal="center" vertical="center"/>
    </xf>
    <xf numFmtId="0" fontId="17" fillId="3" borderId="61" xfId="12" applyFont="1" applyFill="1" applyBorder="1" applyAlignment="1">
      <alignment horizontal="left" vertical="center" wrapText="1"/>
    </xf>
    <xf numFmtId="0" fontId="17" fillId="3" borderId="36" xfId="12" applyFont="1" applyFill="1" applyBorder="1" applyAlignment="1">
      <alignment horizontal="left" vertical="center"/>
    </xf>
    <xf numFmtId="0" fontId="17" fillId="3" borderId="38" xfId="12" applyFont="1" applyFill="1" applyBorder="1" applyAlignment="1">
      <alignment horizontal="left" vertical="center"/>
    </xf>
    <xf numFmtId="184" fontId="17" fillId="3" borderId="97" xfId="16" applyNumberFormat="1" applyFont="1" applyFill="1" applyBorder="1" applyAlignment="1">
      <alignment horizontal="right" vertical="center" shrinkToFit="1"/>
    </xf>
    <xf numFmtId="184" fontId="17" fillId="3" borderId="103" xfId="16" applyNumberFormat="1" applyFont="1" applyFill="1" applyBorder="1" applyAlignment="1">
      <alignment horizontal="right" vertical="center" shrinkToFit="1"/>
    </xf>
    <xf numFmtId="184" fontId="17" fillId="3" borderId="163" xfId="16" applyNumberFormat="1" applyFont="1" applyFill="1" applyBorder="1" applyAlignment="1">
      <alignment horizontal="right" vertical="center" shrinkToFit="1"/>
    </xf>
    <xf numFmtId="0" fontId="17" fillId="3" borderId="42" xfId="16" applyFont="1" applyFill="1" applyBorder="1" applyAlignment="1">
      <alignment horizontal="left" vertical="center" shrinkToFit="1"/>
    </xf>
    <xf numFmtId="0" fontId="17" fillId="3" borderId="0" xfId="12" applyFont="1" applyFill="1" applyAlignment="1">
      <alignment horizontal="left" vertical="center" shrinkToFit="1"/>
    </xf>
    <xf numFmtId="0" fontId="17" fillId="3" borderId="14" xfId="16" applyFont="1" applyFill="1" applyBorder="1" applyAlignment="1">
      <alignment horizontal="left" vertical="center" shrinkToFit="1"/>
    </xf>
    <xf numFmtId="184" fontId="17" fillId="3" borderId="73" xfId="16" applyNumberFormat="1" applyFont="1" applyFill="1" applyBorder="1" applyAlignment="1">
      <alignment horizontal="right" vertical="center" shrinkToFit="1"/>
    </xf>
    <xf numFmtId="184" fontId="17" fillId="3" borderId="34" xfId="16" applyNumberFormat="1" applyFont="1" applyFill="1" applyBorder="1" applyAlignment="1">
      <alignment horizontal="right" vertical="center" shrinkToFit="1"/>
    </xf>
    <xf numFmtId="184" fontId="17" fillId="3" borderId="59" xfId="16" applyNumberFormat="1" applyFont="1" applyFill="1" applyBorder="1" applyAlignment="1">
      <alignment horizontal="right" vertical="center" shrinkToFit="1"/>
    </xf>
    <xf numFmtId="0" fontId="17" fillId="3" borderId="30" xfId="12" applyFont="1" applyFill="1" applyBorder="1">
      <alignment vertical="center"/>
    </xf>
    <xf numFmtId="183" fontId="17" fillId="3" borderId="148" xfId="16" applyNumberFormat="1" applyFont="1" applyFill="1" applyBorder="1" applyAlignment="1">
      <alignment horizontal="right" vertical="center" shrinkToFit="1"/>
    </xf>
    <xf numFmtId="183" fontId="17" fillId="3" borderId="68" xfId="16" applyNumberFormat="1" applyFont="1" applyFill="1" applyBorder="1" applyAlignment="1">
      <alignment horizontal="right" vertical="center" shrinkToFit="1"/>
    </xf>
    <xf numFmtId="184" fontId="17" fillId="3" borderId="68" xfId="16" applyNumberFormat="1" applyFont="1" applyFill="1" applyBorder="1" applyAlignment="1">
      <alignment horizontal="right" vertical="center" shrinkToFit="1"/>
    </xf>
    <xf numFmtId="184" fontId="17" fillId="3" borderId="168" xfId="16" applyNumberFormat="1" applyFont="1" applyFill="1" applyBorder="1" applyAlignment="1">
      <alignment horizontal="right" vertical="center" shrinkToFit="1"/>
    </xf>
    <xf numFmtId="0" fontId="17" fillId="3" borderId="30" xfId="12" applyFont="1" applyFill="1" applyBorder="1" applyAlignment="1">
      <alignment horizontal="center" vertical="center" wrapText="1"/>
    </xf>
    <xf numFmtId="0" fontId="17" fillId="3" borderId="42" xfId="12" applyFont="1" applyFill="1" applyBorder="1" applyAlignment="1">
      <alignment horizontal="center" vertical="center" wrapText="1"/>
    </xf>
    <xf numFmtId="0" fontId="17" fillId="3" borderId="34" xfId="12" applyFont="1" applyFill="1" applyBorder="1" applyAlignment="1">
      <alignment horizontal="center" vertical="center" wrapText="1"/>
    </xf>
    <xf numFmtId="0" fontId="17" fillId="3" borderId="15" xfId="12" applyFont="1" applyFill="1" applyBorder="1" applyAlignment="1">
      <alignment horizontal="center" vertical="center" wrapText="1"/>
    </xf>
    <xf numFmtId="183" fontId="17" fillId="3" borderId="150" xfId="16" applyNumberFormat="1" applyFont="1" applyFill="1" applyBorder="1" applyAlignment="1">
      <alignment horizontal="right" vertical="center" shrinkToFit="1"/>
    </xf>
    <xf numFmtId="183" fontId="17" fillId="3" borderId="71" xfId="16" applyNumberFormat="1" applyFont="1" applyFill="1" applyBorder="1" applyAlignment="1">
      <alignment horizontal="right" vertical="center" shrinkToFit="1"/>
    </xf>
    <xf numFmtId="184" fontId="17" fillId="3" borderId="159" xfId="16" applyNumberFormat="1" applyFont="1" applyFill="1" applyBorder="1" applyAlignment="1">
      <alignment horizontal="right" vertical="center" shrinkToFit="1"/>
    </xf>
    <xf numFmtId="184" fontId="17" fillId="3" borderId="26" xfId="16" applyNumberFormat="1" applyFont="1" applyFill="1" applyBorder="1" applyAlignment="1">
      <alignment horizontal="right" vertical="center" shrinkToFit="1"/>
    </xf>
    <xf numFmtId="0" fontId="17" fillId="3" borderId="35" xfId="12" applyFont="1" applyFill="1" applyBorder="1" applyAlignment="1">
      <alignment horizontal="center" vertical="center" wrapText="1"/>
    </xf>
    <xf numFmtId="0" fontId="18" fillId="3" borderId="37" xfId="12" applyFont="1" applyFill="1" applyBorder="1" applyAlignment="1">
      <alignment horizontal="center" vertical="center"/>
    </xf>
    <xf numFmtId="183" fontId="17" fillId="3" borderId="151" xfId="16" applyNumberFormat="1" applyFont="1" applyFill="1" applyBorder="1" applyAlignment="1">
      <alignment horizontal="right" vertical="center" shrinkToFit="1"/>
    </xf>
    <xf numFmtId="183" fontId="17" fillId="3" borderId="154" xfId="16" applyNumberFormat="1" applyFont="1" applyFill="1" applyBorder="1" applyAlignment="1">
      <alignment horizontal="right" vertical="center" shrinkToFit="1"/>
    </xf>
    <xf numFmtId="184" fontId="17" fillId="3" borderId="162" xfId="16" applyNumberFormat="1" applyFont="1" applyFill="1" applyBorder="1" applyAlignment="1">
      <alignment horizontal="right" vertical="center" shrinkToFit="1"/>
    </xf>
    <xf numFmtId="0" fontId="17" fillId="3" borderId="12" xfId="12" applyFont="1" applyFill="1" applyBorder="1" applyAlignment="1">
      <alignment horizontal="center" vertical="top" wrapText="1"/>
    </xf>
    <xf numFmtId="0" fontId="17" fillId="3" borderId="23" xfId="12" applyFont="1" applyFill="1" applyBorder="1" applyAlignment="1">
      <alignment horizontal="center" vertical="top" wrapText="1"/>
    </xf>
    <xf numFmtId="0" fontId="17" fillId="3" borderId="16" xfId="12" applyFont="1" applyFill="1" applyBorder="1" applyAlignment="1">
      <alignment horizontal="center" vertical="top" wrapText="1"/>
    </xf>
    <xf numFmtId="0" fontId="17" fillId="3" borderId="8" xfId="12" applyFont="1" applyFill="1" applyBorder="1" applyAlignment="1">
      <alignment horizontal="center" vertical="top" wrapText="1"/>
    </xf>
    <xf numFmtId="0" fontId="17" fillId="3" borderId="0" xfId="12" applyFont="1" applyFill="1" applyAlignment="1">
      <alignment horizontal="center" vertical="top" wrapText="1"/>
    </xf>
    <xf numFmtId="0" fontId="17" fillId="3" borderId="14" xfId="12" applyFont="1" applyFill="1" applyBorder="1" applyAlignment="1">
      <alignment horizontal="center" vertical="top" wrapText="1"/>
    </xf>
    <xf numFmtId="0" fontId="17" fillId="3" borderId="56" xfId="12" applyFont="1" applyFill="1" applyBorder="1" applyAlignment="1">
      <alignment horizontal="center" vertical="top" wrapText="1"/>
    </xf>
    <xf numFmtId="0" fontId="17" fillId="3" borderId="34" xfId="12" applyFont="1" applyFill="1" applyBorder="1" applyAlignment="1">
      <alignment horizontal="center" vertical="top" wrapText="1"/>
    </xf>
    <xf numFmtId="184" fontId="17" fillId="3" borderId="158" xfId="16" applyNumberFormat="1" applyFont="1" applyFill="1" applyBorder="1" applyAlignment="1">
      <alignment horizontal="right" vertical="center" shrinkToFit="1"/>
    </xf>
    <xf numFmtId="184" fontId="17" fillId="3" borderId="27" xfId="16" applyNumberFormat="1" applyFont="1" applyFill="1" applyBorder="1" applyAlignment="1">
      <alignment horizontal="right" vertical="center" shrinkToFit="1"/>
    </xf>
    <xf numFmtId="0" fontId="17" fillId="3" borderId="30" xfId="16" applyFont="1" applyFill="1" applyBorder="1" applyAlignment="1">
      <alignment horizontal="left" vertical="center" shrinkToFit="1"/>
    </xf>
    <xf numFmtId="0" fontId="17" fillId="3" borderId="23" xfId="16" applyFont="1" applyFill="1" applyBorder="1" applyAlignment="1">
      <alignment horizontal="left" vertical="center" shrinkToFit="1"/>
    </xf>
    <xf numFmtId="0" fontId="17" fillId="3" borderId="16" xfId="16" applyFont="1" applyFill="1" applyBorder="1" applyAlignment="1">
      <alignment horizontal="left" vertical="center" shrinkToFit="1"/>
    </xf>
    <xf numFmtId="0" fontId="17" fillId="3" borderId="42" xfId="12" applyFont="1" applyFill="1" applyBorder="1" applyAlignment="1">
      <alignment vertical="center" shrinkToFit="1"/>
    </xf>
    <xf numFmtId="0" fontId="17" fillId="3" borderId="0" xfId="12" applyFont="1" applyFill="1" applyAlignment="1">
      <alignment vertical="center" shrinkToFit="1"/>
    </xf>
    <xf numFmtId="0" fontId="17" fillId="3" borderId="14" xfId="12" applyFont="1" applyFill="1" applyBorder="1" applyAlignment="1">
      <alignment vertical="center" shrinkToFit="1"/>
    </xf>
    <xf numFmtId="184" fontId="17" fillId="3" borderId="75" xfId="16" applyNumberFormat="1" applyFont="1" applyFill="1" applyBorder="1" applyAlignment="1">
      <alignment horizontal="right" vertical="center" shrinkToFit="1"/>
    </xf>
    <xf numFmtId="184" fontId="17" fillId="3" borderId="25" xfId="16" applyNumberFormat="1" applyFont="1" applyFill="1" applyBorder="1" applyAlignment="1">
      <alignment horizontal="right" vertical="center" shrinkToFit="1"/>
    </xf>
    <xf numFmtId="184" fontId="17" fillId="3" borderId="72" xfId="16" applyNumberFormat="1" applyFont="1" applyFill="1" applyBorder="1" applyAlignment="1">
      <alignment horizontal="right" vertical="center" shrinkToFit="1"/>
    </xf>
    <xf numFmtId="184" fontId="17" fillId="3" borderId="23" xfId="16" applyNumberFormat="1" applyFont="1" applyFill="1" applyBorder="1" applyAlignment="1">
      <alignment horizontal="right" vertical="center" shrinkToFit="1"/>
    </xf>
    <xf numFmtId="184" fontId="17" fillId="3" borderId="54" xfId="16" applyNumberFormat="1" applyFont="1" applyFill="1" applyBorder="1" applyAlignment="1">
      <alignment horizontal="right" vertical="center" shrinkToFit="1"/>
    </xf>
    <xf numFmtId="0" fontId="17" fillId="3" borderId="12" xfId="12" applyFont="1" applyFill="1" applyBorder="1" applyAlignment="1">
      <alignment horizontal="center" vertical="top"/>
    </xf>
    <xf numFmtId="0" fontId="17" fillId="3" borderId="23" xfId="12" applyFont="1" applyFill="1" applyBorder="1" applyAlignment="1">
      <alignment horizontal="center" vertical="top"/>
    </xf>
    <xf numFmtId="0" fontId="17" fillId="3" borderId="8" xfId="12" applyFont="1" applyFill="1" applyBorder="1" applyAlignment="1">
      <alignment horizontal="center" vertical="top"/>
    </xf>
    <xf numFmtId="0" fontId="17" fillId="3" borderId="0" xfId="12" applyFont="1" applyFill="1" applyAlignment="1">
      <alignment horizontal="center" vertical="top"/>
    </xf>
    <xf numFmtId="0" fontId="17" fillId="3" borderId="56" xfId="12" applyFont="1" applyFill="1" applyBorder="1" applyAlignment="1">
      <alignment horizontal="center" vertical="top"/>
    </xf>
    <xf numFmtId="0" fontId="17" fillId="3" borderId="34" xfId="12" applyFont="1" applyFill="1" applyBorder="1" applyAlignment="1">
      <alignment horizontal="center" vertical="top"/>
    </xf>
    <xf numFmtId="0" fontId="17" fillId="3" borderId="30" xfId="12" applyFont="1" applyFill="1" applyBorder="1" applyAlignment="1">
      <alignment horizontal="center" vertical="center" textRotation="255" wrapText="1"/>
    </xf>
    <xf numFmtId="0" fontId="17" fillId="3" borderId="42" xfId="12" applyFont="1" applyFill="1" applyBorder="1" applyAlignment="1">
      <alignment horizontal="center" vertical="center" textRotation="255" wrapText="1"/>
    </xf>
    <xf numFmtId="0" fontId="17" fillId="3" borderId="31" xfId="12" applyFont="1" applyFill="1" applyBorder="1" applyAlignment="1">
      <alignment horizontal="center" vertical="center" textRotation="255" wrapText="1"/>
    </xf>
    <xf numFmtId="0" fontId="3" fillId="3" borderId="42" xfId="12" applyFill="1" applyBorder="1" applyAlignment="1">
      <alignment vertical="center" shrinkToFit="1"/>
    </xf>
    <xf numFmtId="0" fontId="3" fillId="3" borderId="0" xfId="12" applyFill="1" applyAlignment="1">
      <alignment vertical="center" shrinkToFit="1"/>
    </xf>
    <xf numFmtId="0" fontId="3" fillId="3" borderId="14" xfId="12" applyFill="1" applyBorder="1" applyAlignment="1">
      <alignment vertical="center" shrinkToFit="1"/>
    </xf>
    <xf numFmtId="183" fontId="17" fillId="3" borderId="32" xfId="16" applyNumberFormat="1" applyFont="1" applyFill="1" applyBorder="1" applyAlignment="1">
      <alignment horizontal="right" vertical="center" shrinkToFit="1"/>
    </xf>
    <xf numFmtId="183" fontId="17" fillId="3" borderId="35" xfId="16" applyNumberFormat="1" applyFont="1" applyFill="1" applyBorder="1" applyAlignment="1">
      <alignment horizontal="right" vertical="center" shrinkToFit="1"/>
    </xf>
    <xf numFmtId="183" fontId="17" fillId="3" borderId="113" xfId="16" applyNumberFormat="1" applyFont="1" applyFill="1" applyBorder="1" applyAlignment="1">
      <alignment horizontal="right" vertical="center" shrinkToFit="1"/>
    </xf>
    <xf numFmtId="183" fontId="17" fillId="3" borderId="119" xfId="16" applyNumberFormat="1" applyFont="1" applyFill="1" applyBorder="1" applyAlignment="1">
      <alignment horizontal="right" vertical="center" shrinkToFit="1"/>
    </xf>
    <xf numFmtId="183" fontId="17" fillId="3" borderId="130" xfId="16" applyNumberFormat="1" applyFont="1" applyFill="1" applyBorder="1" applyAlignment="1">
      <alignment horizontal="right" vertical="center" shrinkToFit="1"/>
    </xf>
    <xf numFmtId="183" fontId="17" fillId="3" borderId="135" xfId="16" applyNumberFormat="1" applyFont="1" applyFill="1" applyBorder="1" applyAlignment="1">
      <alignment horizontal="right" vertical="center" shrinkToFit="1"/>
    </xf>
    <xf numFmtId="183" fontId="17" fillId="3" borderId="140" xfId="16" applyNumberFormat="1" applyFont="1" applyFill="1" applyBorder="1" applyAlignment="1">
      <alignment horizontal="right" vertical="center" shrinkToFit="1"/>
    </xf>
    <xf numFmtId="0" fontId="17" fillId="3" borderId="14" xfId="12" applyFont="1" applyFill="1" applyBorder="1" applyAlignment="1">
      <alignment horizontal="left" vertical="center"/>
    </xf>
    <xf numFmtId="0" fontId="17" fillId="3" borderId="19" xfId="12" applyFont="1" applyFill="1" applyBorder="1" applyAlignment="1">
      <alignment horizontal="left" vertical="center" wrapText="1"/>
    </xf>
    <xf numFmtId="0" fontId="17" fillId="3" borderId="56" xfId="12" applyFont="1" applyFill="1" applyBorder="1" applyAlignment="1">
      <alignment horizontal="center" vertical="center"/>
    </xf>
    <xf numFmtId="0" fontId="17" fillId="3" borderId="34" xfId="12" applyFont="1" applyFill="1" applyBorder="1" applyAlignment="1">
      <alignment horizontal="center" vertical="center"/>
    </xf>
    <xf numFmtId="0" fontId="17" fillId="3" borderId="59" xfId="12" applyFont="1" applyFill="1" applyBorder="1" applyAlignment="1">
      <alignment horizontal="center" vertical="center"/>
    </xf>
    <xf numFmtId="0" fontId="17" fillId="3" borderId="74" xfId="12" applyFont="1" applyFill="1" applyBorder="1" applyAlignment="1">
      <alignment horizontal="center" vertical="center"/>
    </xf>
    <xf numFmtId="0" fontId="17" fillId="3" borderId="84" xfId="12" applyFont="1" applyFill="1" applyBorder="1" applyAlignment="1" applyProtection="1">
      <alignment horizontal="left" vertical="center" shrinkToFit="1"/>
      <protection locked="0"/>
    </xf>
    <xf numFmtId="0" fontId="17" fillId="3" borderId="87" xfId="12" applyFont="1" applyFill="1" applyBorder="1" applyAlignment="1" applyProtection="1">
      <alignment horizontal="left" vertical="center" shrinkToFit="1"/>
      <protection locked="0"/>
    </xf>
    <xf numFmtId="0" fontId="17" fillId="3" borderId="91" xfId="12" applyFont="1" applyFill="1" applyBorder="1" applyAlignment="1" applyProtection="1">
      <alignment horizontal="left" vertical="center" shrinkToFit="1"/>
      <protection locked="0"/>
    </xf>
    <xf numFmtId="183" fontId="17" fillId="3" borderId="84" xfId="12" applyNumberFormat="1" applyFont="1" applyFill="1" applyBorder="1" applyAlignment="1" applyProtection="1">
      <alignment horizontal="right" vertical="center" shrinkToFit="1"/>
      <protection locked="0"/>
    </xf>
    <xf numFmtId="183" fontId="17" fillId="3" borderId="87" xfId="12" applyNumberFormat="1" applyFont="1" applyFill="1" applyBorder="1" applyAlignment="1" applyProtection="1">
      <alignment horizontal="right" vertical="center" shrinkToFit="1"/>
      <protection locked="0"/>
    </xf>
    <xf numFmtId="183" fontId="17" fillId="3" borderId="91" xfId="12" applyNumberFormat="1" applyFont="1" applyFill="1" applyBorder="1" applyAlignment="1" applyProtection="1">
      <alignment horizontal="right" vertical="center" shrinkToFit="1"/>
      <protection locked="0"/>
    </xf>
    <xf numFmtId="0" fontId="17" fillId="3" borderId="123" xfId="12" applyFont="1" applyFill="1" applyBorder="1" applyAlignment="1" applyProtection="1">
      <alignment horizontal="left" vertical="center" shrinkToFit="1"/>
      <protection locked="0"/>
    </xf>
    <xf numFmtId="0" fontId="17" fillId="5" borderId="33" xfId="12" applyFont="1" applyFill="1" applyBorder="1" applyAlignment="1" applyProtection="1">
      <alignment horizontal="left" vertical="center" shrinkToFit="1"/>
      <protection locked="0"/>
    </xf>
    <xf numFmtId="0" fontId="17" fillId="5" borderId="36" xfId="12" applyFont="1" applyFill="1" applyBorder="1" applyAlignment="1" applyProtection="1">
      <alignment horizontal="left" vertical="center" shrinkToFit="1"/>
      <protection locked="0"/>
    </xf>
    <xf numFmtId="0" fontId="17" fillId="5" borderId="38" xfId="12" applyFont="1" applyFill="1" applyBorder="1" applyAlignment="1" applyProtection="1">
      <alignment horizontal="left" vertical="center" shrinkToFit="1"/>
      <protection locked="0"/>
    </xf>
    <xf numFmtId="183" fontId="17" fillId="5" borderId="160" xfId="12" applyNumberFormat="1" applyFont="1" applyFill="1" applyBorder="1" applyAlignment="1" applyProtection="1">
      <alignment horizontal="right" vertical="center" shrinkToFit="1"/>
      <protection locked="0"/>
    </xf>
    <xf numFmtId="183" fontId="17" fillId="5" borderId="161" xfId="12" applyNumberFormat="1" applyFont="1" applyFill="1" applyBorder="1" applyAlignment="1" applyProtection="1">
      <alignment horizontal="right" vertical="center" shrinkToFit="1"/>
      <protection locked="0"/>
    </xf>
    <xf numFmtId="183" fontId="17" fillId="5" borderId="164" xfId="12" applyNumberFormat="1" applyFont="1" applyFill="1" applyBorder="1" applyAlignment="1" applyProtection="1">
      <alignment horizontal="right" vertical="center" shrinkToFit="1"/>
      <protection locked="0"/>
    </xf>
    <xf numFmtId="183" fontId="17" fillId="5" borderId="33" xfId="12" applyNumberFormat="1" applyFont="1" applyFill="1" applyBorder="1" applyAlignment="1" applyProtection="1">
      <alignment horizontal="right" vertical="center" shrinkToFit="1"/>
      <protection locked="0"/>
    </xf>
    <xf numFmtId="183" fontId="17" fillId="5" borderId="36" xfId="11" applyNumberFormat="1" applyFont="1" applyFill="1" applyBorder="1" applyAlignment="1" applyProtection="1">
      <alignment horizontal="right" vertical="center" shrinkToFit="1"/>
      <protection locked="0"/>
    </xf>
    <xf numFmtId="183" fontId="17" fillId="5" borderId="38" xfId="12" applyNumberFormat="1" applyFont="1" applyFill="1" applyBorder="1" applyAlignment="1" applyProtection="1">
      <alignment horizontal="right" vertical="center" shrinkToFit="1"/>
      <protection locked="0"/>
    </xf>
    <xf numFmtId="0" fontId="17" fillId="5" borderId="52" xfId="12" applyFont="1" applyFill="1" applyBorder="1" applyAlignment="1" applyProtection="1">
      <alignment horizontal="left" vertical="center" shrinkToFit="1"/>
      <protection locked="0"/>
    </xf>
    <xf numFmtId="183" fontId="17" fillId="5" borderId="99" xfId="12" applyNumberFormat="1" applyFont="1" applyFill="1" applyBorder="1" applyAlignment="1" applyProtection="1">
      <alignment horizontal="right" vertical="center" shrinkToFit="1"/>
      <protection locked="0"/>
    </xf>
    <xf numFmtId="183" fontId="17" fillId="5" borderId="105" xfId="12" applyNumberFormat="1" applyFont="1" applyFill="1" applyBorder="1" applyAlignment="1" applyProtection="1">
      <alignment horizontal="right" vertical="center" shrinkToFit="1"/>
      <protection locked="0"/>
    </xf>
    <xf numFmtId="183" fontId="17" fillId="5" borderId="103" xfId="11" applyNumberFormat="1" applyFont="1" applyFill="1" applyBorder="1" applyAlignment="1" applyProtection="1">
      <alignment horizontal="right" vertical="center" shrinkToFit="1"/>
      <protection locked="0"/>
    </xf>
    <xf numFmtId="0" fontId="17" fillId="5" borderId="103" xfId="11" applyFont="1" applyFill="1" applyBorder="1" applyAlignment="1" applyProtection="1">
      <alignment horizontal="left" vertical="center" shrinkToFit="1"/>
      <protection locked="0"/>
    </xf>
    <xf numFmtId="0" fontId="17" fillId="5" borderId="124" xfId="11" applyFont="1" applyFill="1" applyBorder="1" applyAlignment="1" applyProtection="1">
      <alignment horizontal="left" vertical="center" shrinkToFit="1"/>
      <protection locked="0"/>
    </xf>
    <xf numFmtId="0" fontId="17" fillId="3" borderId="85" xfId="12" applyFont="1" applyFill="1" applyBorder="1" applyAlignment="1" applyProtection="1">
      <alignment horizontal="left" vertical="center" shrinkToFit="1"/>
      <protection locked="0"/>
    </xf>
    <xf numFmtId="0" fontId="17" fillId="3" borderId="88" xfId="12" applyFont="1" applyFill="1" applyBorder="1" applyAlignment="1" applyProtection="1">
      <alignment horizontal="left" vertical="center" shrinkToFit="1"/>
      <protection locked="0"/>
    </xf>
    <xf numFmtId="0" fontId="17" fillId="3" borderId="92" xfId="12" applyFont="1" applyFill="1" applyBorder="1" applyAlignment="1" applyProtection="1">
      <alignment horizontal="left" vertical="center" shrinkToFit="1"/>
      <protection locked="0"/>
    </xf>
    <xf numFmtId="183" fontId="17" fillId="3" borderId="96" xfId="12" applyNumberFormat="1" applyFont="1" applyFill="1" applyBorder="1" applyAlignment="1" applyProtection="1">
      <alignment horizontal="right" vertical="center" shrinkToFit="1"/>
      <protection locked="0"/>
    </xf>
    <xf numFmtId="183" fontId="17" fillId="3" borderId="102" xfId="12" applyNumberFormat="1" applyFont="1" applyFill="1" applyBorder="1" applyAlignment="1" applyProtection="1">
      <alignment horizontal="right" vertical="center" shrinkToFit="1"/>
      <protection locked="0"/>
    </xf>
    <xf numFmtId="0" fontId="17" fillId="3" borderId="102" xfId="12" applyFont="1" applyFill="1" applyBorder="1" applyAlignment="1" applyProtection="1">
      <alignment horizontal="left" vertical="center" shrinkToFit="1"/>
      <protection locked="0"/>
    </xf>
    <xf numFmtId="0" fontId="17" fillId="3" borderId="147" xfId="12" applyFont="1" applyFill="1" applyBorder="1" applyAlignment="1" applyProtection="1">
      <alignment horizontal="left" vertical="center" shrinkToFit="1"/>
      <protection locked="0"/>
    </xf>
    <xf numFmtId="183" fontId="17" fillId="0" borderId="95" xfId="16" applyNumberFormat="1" applyFont="1" applyBorder="1" applyAlignment="1" applyProtection="1">
      <alignment horizontal="right" vertical="center" shrinkToFit="1"/>
      <protection locked="0"/>
    </xf>
    <xf numFmtId="183" fontId="17" fillId="0" borderId="101" xfId="16" applyNumberFormat="1" applyFont="1" applyBorder="1" applyAlignment="1" applyProtection="1">
      <alignment horizontal="right" vertical="center" shrinkToFit="1"/>
      <protection locked="0"/>
    </xf>
    <xf numFmtId="0" fontId="17" fillId="0" borderId="101" xfId="11" applyFont="1" applyBorder="1" applyAlignment="1" applyProtection="1">
      <alignment horizontal="left" vertical="center" shrinkToFit="1"/>
      <protection locked="0"/>
    </xf>
    <xf numFmtId="0" fontId="17" fillId="0" borderId="146" xfId="11" applyFont="1" applyBorder="1" applyAlignment="1" applyProtection="1">
      <alignment horizontal="left" vertical="center" shrinkToFit="1"/>
      <protection locked="0"/>
    </xf>
    <xf numFmtId="183" fontId="17" fillId="0" borderId="106" xfId="12" applyNumberFormat="1" applyFont="1" applyBorder="1" applyAlignment="1" applyProtection="1">
      <alignment horizontal="right" vertical="center" shrinkToFit="1"/>
      <protection locked="0"/>
    </xf>
    <xf numFmtId="183" fontId="17" fillId="0" borderId="107" xfId="12" applyNumberFormat="1" applyFont="1" applyBorder="1" applyAlignment="1" applyProtection="1">
      <alignment horizontal="right" vertical="center" shrinkToFit="1"/>
      <protection locked="0"/>
    </xf>
    <xf numFmtId="0" fontId="17" fillId="0" borderId="83" xfId="16" applyFont="1" applyBorder="1" applyAlignment="1" applyProtection="1">
      <alignment horizontal="left" vertical="center" shrinkToFit="1"/>
      <protection locked="0"/>
    </xf>
    <xf numFmtId="0" fontId="17" fillId="0" borderId="86" xfId="16" applyFont="1" applyBorder="1" applyAlignment="1" applyProtection="1">
      <alignment horizontal="left" vertical="center" shrinkToFit="1"/>
      <protection locked="0"/>
    </xf>
    <xf numFmtId="0" fontId="17" fillId="0" borderId="90" xfId="16" applyFont="1" applyBorder="1" applyAlignment="1" applyProtection="1">
      <alignment horizontal="left" vertical="center" shrinkToFit="1"/>
      <protection locked="0"/>
    </xf>
    <xf numFmtId="183" fontId="17" fillId="0" borderId="94" xfId="16" applyNumberFormat="1" applyFont="1" applyBorder="1" applyAlignment="1" applyProtection="1">
      <alignment horizontal="right" vertical="center" shrinkToFit="1"/>
      <protection locked="0"/>
    </xf>
    <xf numFmtId="183" fontId="17" fillId="0" borderId="100" xfId="16" applyNumberFormat="1" applyFont="1" applyBorder="1" applyAlignment="1" applyProtection="1">
      <alignment horizontal="right" vertical="center" shrinkToFit="1"/>
      <protection locked="0"/>
    </xf>
    <xf numFmtId="0" fontId="17" fillId="0" borderId="100" xfId="11" applyFont="1" applyBorder="1" applyAlignment="1" applyProtection="1">
      <alignment horizontal="left" vertical="center" shrinkToFit="1"/>
      <protection locked="0"/>
    </xf>
    <xf numFmtId="0" fontId="17" fillId="0" borderId="145" xfId="11" applyFont="1" applyBorder="1" applyAlignment="1" applyProtection="1">
      <alignment horizontal="left" vertical="center" shrinkToFit="1"/>
      <protection locked="0"/>
    </xf>
    <xf numFmtId="183" fontId="17" fillId="5" borderId="112" xfId="12" applyNumberFormat="1" applyFont="1" applyFill="1" applyBorder="1" applyAlignment="1" applyProtection="1">
      <alignment horizontal="right" vertical="center" shrinkToFit="1"/>
      <protection locked="0"/>
    </xf>
    <xf numFmtId="183" fontId="17" fillId="5" borderId="117" xfId="11" applyNumberFormat="1" applyFont="1" applyFill="1" applyBorder="1" applyAlignment="1" applyProtection="1">
      <alignment horizontal="right" vertical="center" shrinkToFit="1"/>
      <protection locked="0"/>
    </xf>
    <xf numFmtId="183" fontId="17" fillId="5" borderId="124" xfId="11" applyNumberFormat="1" applyFont="1" applyFill="1" applyBorder="1" applyAlignment="1" applyProtection="1">
      <alignment horizontal="right" vertical="center" shrinkToFit="1"/>
      <protection locked="0"/>
    </xf>
    <xf numFmtId="183" fontId="17" fillId="5" borderId="128" xfId="11" applyNumberFormat="1" applyFont="1" applyFill="1" applyBorder="1" applyAlignment="1" applyProtection="1">
      <alignment horizontal="right" vertical="center" shrinkToFit="1"/>
      <protection locked="0"/>
    </xf>
    <xf numFmtId="184" fontId="17" fillId="5" borderId="105" xfId="12" applyNumberFormat="1" applyFont="1" applyFill="1" applyBorder="1" applyAlignment="1" applyProtection="1">
      <alignment horizontal="right" vertical="center" shrinkToFit="1"/>
      <protection locked="0"/>
    </xf>
    <xf numFmtId="183" fontId="17" fillId="5" borderId="61" xfId="11" applyNumberFormat="1" applyFont="1" applyFill="1" applyBorder="1" applyAlignment="1" applyProtection="1">
      <alignment horizontal="right" vertical="center" shrinkToFit="1"/>
      <protection locked="0"/>
    </xf>
    <xf numFmtId="183" fontId="17" fillId="5" borderId="52" xfId="11" applyNumberFormat="1" applyFont="1" applyFill="1" applyBorder="1" applyAlignment="1" applyProtection="1">
      <alignment horizontal="right" vertical="center" shrinkToFit="1"/>
      <protection locked="0"/>
    </xf>
    <xf numFmtId="183" fontId="17" fillId="3" borderId="95" xfId="15" applyNumberFormat="1" applyFont="1" applyFill="1" applyBorder="1" applyAlignment="1" applyProtection="1">
      <alignment horizontal="right" vertical="center" shrinkToFit="1"/>
      <protection locked="0"/>
    </xf>
    <xf numFmtId="183" fontId="17" fillId="3" borderId="101" xfId="15" applyNumberFormat="1" applyFont="1" applyFill="1" applyBorder="1" applyAlignment="1" applyProtection="1">
      <alignment horizontal="right" vertical="center" shrinkToFit="1"/>
      <protection locked="0"/>
    </xf>
    <xf numFmtId="183" fontId="17" fillId="3" borderId="107" xfId="15" applyNumberFormat="1" applyFont="1" applyFill="1" applyBorder="1" applyAlignment="1" applyProtection="1">
      <alignment horizontal="right" vertical="center" shrinkToFit="1"/>
      <protection locked="0"/>
    </xf>
    <xf numFmtId="183" fontId="17" fillId="0" borderId="116" xfId="16" applyNumberFormat="1" applyFont="1" applyBorder="1" applyAlignment="1" applyProtection="1">
      <alignment horizontal="right" vertical="center" shrinkToFit="1"/>
      <protection locked="0"/>
    </xf>
    <xf numFmtId="183" fontId="17" fillId="0" borderId="123" xfId="16" applyNumberFormat="1" applyFont="1" applyBorder="1" applyAlignment="1" applyProtection="1">
      <alignment horizontal="right" vertical="center" shrinkToFit="1"/>
      <protection locked="0"/>
    </xf>
    <xf numFmtId="183" fontId="17" fillId="3" borderId="106" xfId="15" applyNumberFormat="1" applyFont="1" applyFill="1" applyBorder="1" applyAlignment="1" applyProtection="1">
      <alignment horizontal="right" vertical="center" shrinkToFit="1"/>
      <protection locked="0"/>
    </xf>
    <xf numFmtId="184" fontId="17" fillId="3" borderId="101" xfId="15" applyNumberFormat="1" applyFont="1" applyFill="1" applyBorder="1" applyAlignment="1" applyProtection="1">
      <alignment horizontal="right" vertical="center" shrinkToFit="1"/>
      <protection locked="0"/>
    </xf>
    <xf numFmtId="0" fontId="17" fillId="0" borderId="11" xfId="12" applyFont="1" applyBorder="1" applyAlignment="1" applyProtection="1">
      <alignment horizontal="center" vertical="center" shrinkToFit="1"/>
      <protection locked="0"/>
    </xf>
    <xf numFmtId="0" fontId="17" fillId="0" borderId="22" xfId="12" applyFont="1" applyBorder="1" applyAlignment="1" applyProtection="1">
      <alignment horizontal="center" vertical="center"/>
      <protection locked="0"/>
    </xf>
    <xf numFmtId="0" fontId="17" fillId="0" borderId="50" xfId="12" applyFont="1" applyBorder="1" applyAlignment="1" applyProtection="1">
      <alignment horizontal="center" vertical="center"/>
      <protection locked="0"/>
    </xf>
    <xf numFmtId="184" fontId="17" fillId="0" borderId="101" xfId="12" applyNumberFormat="1" applyFont="1" applyBorder="1" applyAlignment="1" applyProtection="1">
      <alignment horizontal="right" vertical="center" shrinkToFit="1"/>
      <protection locked="0"/>
    </xf>
    <xf numFmtId="183" fontId="17" fillId="0" borderId="98" xfId="16" applyNumberFormat="1" applyFont="1" applyBorder="1" applyAlignment="1" applyProtection="1">
      <alignment horizontal="right" vertical="center" shrinkToFit="1"/>
      <protection locked="0"/>
    </xf>
    <xf numFmtId="183" fontId="17" fillId="0" borderId="104" xfId="16" applyNumberFormat="1" applyFont="1" applyBorder="1" applyAlignment="1" applyProtection="1">
      <alignment horizontal="right" vertical="center" shrinkToFit="1"/>
      <protection locked="0"/>
    </xf>
    <xf numFmtId="183" fontId="17" fillId="0" borderId="111" xfId="16" applyNumberFormat="1" applyFont="1" applyBorder="1" applyAlignment="1" applyProtection="1">
      <alignment horizontal="right" vertical="center" shrinkToFit="1"/>
      <protection locked="0"/>
    </xf>
    <xf numFmtId="183" fontId="17" fillId="0" borderId="118" xfId="16" applyNumberFormat="1" applyFont="1" applyBorder="1" applyAlignment="1" applyProtection="1">
      <alignment horizontal="right" vertical="center" shrinkToFit="1"/>
      <protection locked="0"/>
    </xf>
    <xf numFmtId="183" fontId="17" fillId="0" borderId="125" xfId="16" applyNumberFormat="1" applyFont="1" applyBorder="1" applyAlignment="1" applyProtection="1">
      <alignment horizontal="right" vertical="center" shrinkToFit="1"/>
      <protection locked="0"/>
    </xf>
    <xf numFmtId="183" fontId="17" fillId="0" borderId="129" xfId="12" applyNumberFormat="1" applyFont="1" applyBorder="1" applyAlignment="1" applyProtection="1">
      <alignment horizontal="right" vertical="center" shrinkToFit="1"/>
      <protection locked="0"/>
    </xf>
    <xf numFmtId="184" fontId="17" fillId="0" borderId="104" xfId="12" applyNumberFormat="1" applyFont="1" applyBorder="1" applyAlignment="1" applyProtection="1">
      <alignment horizontal="right" vertical="center" shrinkToFit="1"/>
      <protection locked="0"/>
    </xf>
    <xf numFmtId="0" fontId="17" fillId="0" borderId="104" xfId="12" applyFont="1" applyBorder="1" applyAlignment="1" applyProtection="1">
      <alignment horizontal="left" vertical="center" shrinkToFit="1"/>
      <protection locked="0"/>
    </xf>
    <xf numFmtId="0" fontId="17" fillId="0" borderId="125" xfId="12" applyFont="1" applyBorder="1" applyAlignment="1" applyProtection="1">
      <alignment horizontal="left" vertical="center" shrinkToFit="1"/>
      <protection locked="0"/>
    </xf>
    <xf numFmtId="0" fontId="17" fillId="3" borderId="19" xfId="12" applyFont="1" applyFill="1" applyBorder="1" applyAlignment="1">
      <alignment horizontal="left" vertical="center"/>
    </xf>
    <xf numFmtId="0" fontId="17" fillId="3" borderId="20" xfId="12" applyFont="1" applyFill="1" applyBorder="1" applyAlignment="1">
      <alignment horizontal="left" vertical="center"/>
    </xf>
    <xf numFmtId="183" fontId="17" fillId="5" borderId="97" xfId="11" applyNumberFormat="1" applyFont="1" applyFill="1" applyBorder="1" applyAlignment="1" applyProtection="1">
      <alignment horizontal="right" vertical="center" shrinkToFit="1"/>
      <protection locked="0"/>
    </xf>
    <xf numFmtId="183" fontId="17" fillId="5" borderId="108" xfId="11" applyNumberFormat="1" applyFont="1" applyFill="1" applyBorder="1" applyAlignment="1" applyProtection="1">
      <alignment horizontal="right" vertical="center" shrinkToFit="1"/>
      <protection locked="0"/>
    </xf>
    <xf numFmtId="183" fontId="17" fillId="0" borderId="96" xfId="16" applyNumberFormat="1" applyFont="1" applyBorder="1" applyAlignment="1" applyProtection="1">
      <alignment horizontal="right" vertical="center" shrinkToFit="1"/>
      <protection locked="0"/>
    </xf>
    <xf numFmtId="183" fontId="17" fillId="0" borderId="102" xfId="16" applyNumberFormat="1" applyFont="1" applyBorder="1" applyAlignment="1" applyProtection="1">
      <alignment horizontal="right" vertical="center" shrinkToFit="1"/>
      <protection locked="0"/>
    </xf>
    <xf numFmtId="183" fontId="17" fillId="0" borderId="110" xfId="16" applyNumberFormat="1" applyFont="1" applyBorder="1" applyAlignment="1" applyProtection="1">
      <alignment horizontal="right" vertical="center" shrinkToFit="1"/>
      <protection locked="0"/>
    </xf>
    <xf numFmtId="183" fontId="17" fillId="0" borderId="127" xfId="11" applyNumberFormat="1" applyFont="1" applyBorder="1" applyAlignment="1" applyProtection="1">
      <alignment horizontal="right" vertical="center" shrinkToFit="1"/>
      <protection locked="0"/>
    </xf>
    <xf numFmtId="0" fontId="17" fillId="0" borderId="102" xfId="11" applyFont="1" applyBorder="1" applyAlignment="1" applyProtection="1">
      <alignment horizontal="left" vertical="center" shrinkToFit="1"/>
      <protection locked="0"/>
    </xf>
    <xf numFmtId="0" fontId="17" fillId="0" borderId="147" xfId="11" applyFont="1" applyBorder="1" applyAlignment="1" applyProtection="1">
      <alignment horizontal="left" vertical="center" shrinkToFit="1"/>
      <protection locked="0"/>
    </xf>
    <xf numFmtId="0" fontId="16" fillId="3" borderId="0" xfId="12" applyFont="1" applyFill="1">
      <alignment vertical="center"/>
    </xf>
    <xf numFmtId="0" fontId="20" fillId="3" borderId="6" xfId="12" applyFont="1" applyFill="1" applyBorder="1" applyAlignment="1">
      <alignment horizontal="center" vertical="center"/>
    </xf>
    <xf numFmtId="0" fontId="20" fillId="3" borderId="18" xfId="12" applyFont="1" applyFill="1" applyBorder="1" applyAlignment="1">
      <alignment horizontal="center" vertical="center"/>
    </xf>
    <xf numFmtId="0" fontId="20" fillId="3" borderId="64" xfId="12" applyFont="1" applyFill="1" applyBorder="1" applyAlignment="1">
      <alignment horizontal="center" vertical="center"/>
    </xf>
    <xf numFmtId="183" fontId="17" fillId="0" borderId="109" xfId="16" applyNumberFormat="1" applyFont="1" applyBorder="1" applyAlignment="1" applyProtection="1">
      <alignment horizontal="right" vertical="center" shrinkToFit="1"/>
      <protection locked="0"/>
    </xf>
    <xf numFmtId="183" fontId="17" fillId="0" borderId="115" xfId="16" applyNumberFormat="1" applyFont="1" applyBorder="1" applyAlignment="1" applyProtection="1">
      <alignment horizontal="right" vertical="center" shrinkToFit="1"/>
      <protection locked="0"/>
    </xf>
    <xf numFmtId="183" fontId="17" fillId="0" borderId="120" xfId="16" applyNumberFormat="1" applyFont="1" applyBorder="1" applyAlignment="1" applyProtection="1">
      <alignment horizontal="right" vertical="center" shrinkToFit="1"/>
      <protection locked="0"/>
    </xf>
    <xf numFmtId="183" fontId="17" fillId="0" borderId="122" xfId="16" applyNumberFormat="1" applyFont="1" applyBorder="1" applyAlignment="1" applyProtection="1">
      <alignment horizontal="right" vertical="center" shrinkToFit="1"/>
      <protection locked="0"/>
    </xf>
    <xf numFmtId="183" fontId="17" fillId="0" borderId="126" xfId="11" applyNumberFormat="1" applyFont="1" applyBorder="1" applyAlignment="1" applyProtection="1">
      <alignment horizontal="right" vertical="center" shrinkToFit="1"/>
      <protection locked="0"/>
    </xf>
    <xf numFmtId="183" fontId="17" fillId="0" borderId="83" xfId="11" applyNumberFormat="1" applyFont="1" applyBorder="1" applyAlignment="1" applyProtection="1">
      <alignment horizontal="right" vertical="center" shrinkToFit="1"/>
      <protection locked="0"/>
    </xf>
    <xf numFmtId="183" fontId="17" fillId="0" borderId="86" xfId="11" applyNumberFormat="1" applyFont="1" applyBorder="1" applyAlignment="1" applyProtection="1">
      <alignment horizontal="right" vertical="center" shrinkToFit="1"/>
      <protection locked="0"/>
    </xf>
    <xf numFmtId="183" fontId="17" fillId="0" borderId="90" xfId="11" applyNumberFormat="1" applyFont="1" applyBorder="1" applyAlignment="1" applyProtection="1">
      <alignment horizontal="right" vertical="center" shrinkToFit="1"/>
      <protection locked="0"/>
    </xf>
    <xf numFmtId="0" fontId="17" fillId="0" borderId="167" xfId="11" applyFont="1" applyBorder="1" applyAlignment="1" applyProtection="1">
      <alignment horizontal="left" vertical="center" shrinkToFit="1"/>
      <protection locked="0"/>
    </xf>
    <xf numFmtId="0" fontId="3" fillId="4" borderId="40" xfId="12" applyFill="1" applyBorder="1" applyAlignment="1" applyProtection="1">
      <alignment horizontal="center" vertical="center" wrapText="1"/>
      <protection locked="0"/>
    </xf>
    <xf numFmtId="0" fontId="3" fillId="4" borderId="19" xfId="12" applyFill="1" applyBorder="1" applyAlignment="1" applyProtection="1">
      <alignment horizontal="center" vertical="center" wrapText="1"/>
      <protection locked="0"/>
    </xf>
    <xf numFmtId="0" fontId="3" fillId="4" borderId="13" xfId="12" applyFill="1" applyBorder="1" applyAlignment="1" applyProtection="1">
      <alignment horizontal="center" vertical="center" wrapText="1"/>
      <protection locked="0"/>
    </xf>
    <xf numFmtId="0" fontId="3" fillId="4" borderId="93" xfId="12" applyFill="1" applyBorder="1" applyAlignment="1" applyProtection="1">
      <alignment horizontal="center" vertical="center" wrapText="1"/>
      <protection locked="0"/>
    </xf>
    <xf numFmtId="0" fontId="3" fillId="4" borderId="82" xfId="12" applyFill="1" applyBorder="1" applyAlignment="1" applyProtection="1">
      <alignment horizontal="center" vertical="center" wrapText="1"/>
      <protection locked="0"/>
    </xf>
    <xf numFmtId="0" fontId="3" fillId="4" borderId="89" xfId="12" applyFill="1" applyBorder="1" applyAlignment="1" applyProtection="1">
      <alignment horizontal="center" vertical="center" wrapText="1"/>
      <protection locked="0"/>
    </xf>
    <xf numFmtId="0" fontId="14" fillId="3" borderId="32" xfId="19" applyFont="1" applyFill="1" applyBorder="1">
      <alignment vertical="center"/>
    </xf>
    <xf numFmtId="0" fontId="14" fillId="3" borderId="35" xfId="19" applyFont="1" applyFill="1" applyBorder="1">
      <alignment vertical="center"/>
    </xf>
    <xf numFmtId="0" fontId="14" fillId="3" borderId="37" xfId="19" applyFont="1" applyFill="1" applyBorder="1">
      <alignment vertical="center"/>
    </xf>
    <xf numFmtId="178" fontId="21" fillId="0" borderId="32" xfId="13" applyNumberFormat="1" applyFont="1" applyBorder="1" applyAlignment="1">
      <alignment horizontal="center" vertical="center"/>
    </xf>
    <xf numFmtId="178" fontId="21" fillId="0" borderId="35" xfId="13" applyNumberFormat="1" applyFont="1" applyBorder="1" applyAlignment="1">
      <alignment horizontal="center" vertical="center"/>
    </xf>
    <xf numFmtId="178" fontId="21" fillId="0" borderId="37" xfId="13" applyNumberFormat="1" applyFont="1" applyBorder="1" applyAlignment="1">
      <alignment horizontal="center" vertical="center"/>
    </xf>
    <xf numFmtId="0" fontId="3" fillId="3" borderId="74" xfId="19" applyFont="1" applyFill="1" applyBorder="1" applyAlignment="1">
      <alignment horizontal="center" vertical="center" wrapText="1"/>
    </xf>
    <xf numFmtId="0" fontId="3" fillId="3" borderId="74" xfId="19" applyFont="1" applyFill="1" applyBorder="1" applyAlignment="1">
      <alignment horizontal="center" vertical="center"/>
    </xf>
    <xf numFmtId="178" fontId="21" fillId="0" borderId="27" xfId="13" applyNumberFormat="1" applyFont="1" applyBorder="1" applyAlignment="1">
      <alignment horizontal="center" vertical="center" wrapText="1"/>
    </xf>
    <xf numFmtId="178" fontId="21" fillId="0" borderId="26" xfId="13" applyNumberFormat="1" applyFont="1" applyBorder="1" applyAlignment="1">
      <alignment horizontal="center" vertical="center" wrapText="1"/>
    </xf>
    <xf numFmtId="178" fontId="14" fillId="3" borderId="32" xfId="19" applyNumberFormat="1" applyFont="1" applyFill="1" applyBorder="1" applyAlignment="1">
      <alignment vertical="center" wrapText="1"/>
    </xf>
    <xf numFmtId="178" fontId="14" fillId="3" borderId="35" xfId="19" applyNumberFormat="1" applyFont="1" applyFill="1" applyBorder="1" applyAlignment="1">
      <alignment vertical="center" wrapText="1"/>
    </xf>
    <xf numFmtId="178" fontId="14" fillId="3" borderId="37" xfId="19" applyNumberFormat="1" applyFont="1" applyFill="1" applyBorder="1" applyAlignment="1">
      <alignment vertical="center" wrapText="1"/>
    </xf>
    <xf numFmtId="178" fontId="14" fillId="0" borderId="32" xfId="19" applyNumberFormat="1" applyFont="1" applyBorder="1" applyAlignment="1">
      <alignment vertical="center" wrapText="1"/>
    </xf>
    <xf numFmtId="178" fontId="14" fillId="0" borderId="35" xfId="19" applyNumberFormat="1" applyFont="1" applyBorder="1" applyAlignment="1">
      <alignment vertical="center" wrapText="1"/>
    </xf>
    <xf numFmtId="178" fontId="14" fillId="0" borderId="37" xfId="19" applyNumberFormat="1" applyFont="1" applyBorder="1" applyAlignment="1">
      <alignment vertical="center" wrapText="1"/>
    </xf>
    <xf numFmtId="178" fontId="14" fillId="0" borderId="23" xfId="19" applyNumberFormat="1" applyFont="1" applyBorder="1">
      <alignment vertical="center"/>
    </xf>
    <xf numFmtId="187" fontId="14" fillId="3" borderId="32" xfId="18" applyNumberFormat="1" applyFont="1" applyFill="1" applyBorder="1" applyAlignment="1">
      <alignment horizontal="left" vertical="center" wrapText="1"/>
    </xf>
    <xf numFmtId="187" fontId="14" fillId="3" borderId="35" xfId="18" applyNumberFormat="1" applyFont="1" applyFill="1" applyBorder="1" applyAlignment="1">
      <alignment horizontal="left" vertical="center" wrapText="1"/>
    </xf>
    <xf numFmtId="187" fontId="14" fillId="3" borderId="37" xfId="18" applyNumberFormat="1" applyFont="1" applyFill="1" applyBorder="1" applyAlignment="1">
      <alignment horizontal="left" vertical="center" wrapText="1"/>
    </xf>
    <xf numFmtId="0" fontId="14" fillId="3" borderId="32" xfId="18" applyFont="1" applyFill="1" applyBorder="1" applyAlignment="1">
      <alignment horizontal="left" vertical="center"/>
    </xf>
    <xf numFmtId="0" fontId="14" fillId="3" borderId="35" xfId="18" applyFont="1" applyFill="1" applyBorder="1" applyAlignment="1">
      <alignment horizontal="left" vertical="center"/>
    </xf>
    <xf numFmtId="0" fontId="14" fillId="3" borderId="37" xfId="18" applyFont="1" applyFill="1" applyBorder="1" applyAlignment="1">
      <alignment horizontal="left" vertical="center"/>
    </xf>
    <xf numFmtId="178" fontId="21" fillId="0" borderId="32" xfId="19" applyNumberFormat="1" applyFont="1" applyBorder="1">
      <alignment vertical="center"/>
    </xf>
    <xf numFmtId="178" fontId="21" fillId="0" borderId="35" xfId="19" applyNumberFormat="1" applyFont="1" applyBorder="1">
      <alignment vertical="center"/>
    </xf>
    <xf numFmtId="178" fontId="21" fillId="0" borderId="37" xfId="19" applyNumberFormat="1" applyFont="1" applyBorder="1">
      <alignment vertical="center"/>
    </xf>
    <xf numFmtId="0" fontId="22" fillId="0" borderId="19" xfId="6" applyFont="1" applyBorder="1" applyAlignment="1">
      <alignment horizontal="left" vertical="center" wrapText="1"/>
    </xf>
    <xf numFmtId="0" fontId="22" fillId="0" borderId="53" xfId="6" applyFont="1" applyBorder="1" applyAlignment="1">
      <alignment horizontal="left" vertical="center" wrapText="1"/>
    </xf>
    <xf numFmtId="0" fontId="22" fillId="0" borderId="23" xfId="6" applyFont="1" applyBorder="1" applyAlignment="1">
      <alignment horizontal="left" vertical="center"/>
    </xf>
    <xf numFmtId="0" fontId="22" fillId="0" borderId="54" xfId="6" applyFont="1" applyBorder="1" applyAlignment="1">
      <alignment horizontal="left" vertical="center"/>
    </xf>
    <xf numFmtId="0" fontId="22" fillId="0" borderId="36" xfId="6" applyFont="1" applyBorder="1" applyAlignment="1">
      <alignment horizontal="left" vertical="center"/>
    </xf>
    <xf numFmtId="0" fontId="22" fillId="0" borderId="52" xfId="6" applyFont="1" applyBorder="1" applyAlignment="1">
      <alignment horizontal="left" vertical="center"/>
    </xf>
    <xf numFmtId="0" fontId="24" fillId="0" borderId="35" xfId="17" applyFont="1" applyBorder="1" applyAlignment="1">
      <alignment horizontal="left" vertical="center" wrapText="1"/>
    </xf>
    <xf numFmtId="0" fontId="24" fillId="0" borderId="51" xfId="17" applyFont="1" applyBorder="1" applyAlignment="1">
      <alignment horizontal="left" vertical="center" wrapText="1"/>
    </xf>
    <xf numFmtId="0" fontId="24" fillId="0" borderId="36" xfId="17" applyFont="1" applyBorder="1" applyAlignment="1">
      <alignment horizontal="left" vertical="center" wrapText="1"/>
    </xf>
    <xf numFmtId="0" fontId="24" fillId="0" borderId="52" xfId="17" applyFont="1" applyBorder="1" applyAlignment="1">
      <alignment horizontal="left" vertical="center" wrapText="1"/>
    </xf>
    <xf numFmtId="0" fontId="24" fillId="0" borderId="22" xfId="17" applyFont="1" applyBorder="1" applyAlignment="1">
      <alignment horizontal="left" vertical="center" wrapText="1"/>
    </xf>
    <xf numFmtId="0" fontId="24" fillId="0" borderId="50" xfId="17" applyFont="1" applyBorder="1" applyAlignment="1">
      <alignment horizontal="left" vertical="center" wrapText="1"/>
    </xf>
    <xf numFmtId="0" fontId="27" fillId="0" borderId="39" xfId="8" applyFont="1" applyBorder="1">
      <alignment vertical="center"/>
    </xf>
    <xf numFmtId="0" fontId="27" fillId="0" borderId="22" xfId="8" applyFont="1" applyBorder="1">
      <alignment vertical="center"/>
    </xf>
    <xf numFmtId="0" fontId="27" fillId="0" borderId="41" xfId="8" applyFont="1" applyBorder="1">
      <alignment vertical="center"/>
    </xf>
    <xf numFmtId="0" fontId="25" fillId="0" borderId="32" xfId="8" applyFont="1" applyBorder="1">
      <alignment vertical="center"/>
    </xf>
    <xf numFmtId="0" fontId="25" fillId="0" borderId="35" xfId="8" applyFont="1" applyBorder="1">
      <alignment vertical="center"/>
    </xf>
    <xf numFmtId="0" fontId="25" fillId="0" borderId="51" xfId="8" applyFont="1" applyBorder="1">
      <alignment vertical="center"/>
    </xf>
    <xf numFmtId="0" fontId="25" fillId="0" borderId="33" xfId="8" applyFont="1" applyBorder="1">
      <alignment vertical="center"/>
    </xf>
    <xf numFmtId="0" fontId="25" fillId="0" borderId="36" xfId="8" applyFont="1" applyBorder="1">
      <alignment vertical="center"/>
    </xf>
    <xf numFmtId="0" fontId="25" fillId="0" borderId="38" xfId="8" applyFont="1" applyBorder="1">
      <alignment vertical="center"/>
    </xf>
    <xf numFmtId="0" fontId="25" fillId="0" borderId="183" xfId="8" applyFont="1" applyBorder="1" applyAlignment="1">
      <alignment horizontal="center" vertical="center" wrapText="1"/>
    </xf>
    <xf numFmtId="0" fontId="25" fillId="0" borderId="185" xfId="8" applyFont="1" applyBorder="1" applyAlignment="1">
      <alignment horizontal="center" vertical="center" wrapText="1"/>
    </xf>
    <xf numFmtId="0" fontId="25" fillId="0" borderId="2" xfId="8" applyFont="1" applyBorder="1" applyAlignment="1">
      <alignment horizontal="center" vertical="center" wrapText="1"/>
    </xf>
    <xf numFmtId="0" fontId="25" fillId="0" borderId="25" xfId="8" applyFont="1" applyBorder="1" applyAlignment="1">
      <alignment horizontal="center" vertical="center" wrapText="1"/>
    </xf>
    <xf numFmtId="0" fontId="25" fillId="0" borderId="79" xfId="8" applyFont="1" applyBorder="1" applyAlignment="1">
      <alignment horizontal="center" vertical="center" wrapText="1"/>
    </xf>
    <xf numFmtId="0" fontId="25" fillId="0" borderId="182" xfId="8" applyFont="1" applyBorder="1" applyAlignment="1">
      <alignment horizontal="center" vertical="center" wrapText="1"/>
    </xf>
    <xf numFmtId="0" fontId="24" fillId="0" borderId="7" xfId="8" applyFont="1" applyBorder="1" applyAlignment="1">
      <alignment vertical="center" wrapText="1"/>
    </xf>
    <xf numFmtId="0" fontId="24" fillId="0" borderId="13" xfId="8" applyFont="1" applyBorder="1" applyAlignment="1">
      <alignment vertical="center" wrapText="1"/>
    </xf>
    <xf numFmtId="0" fontId="24" fillId="0" borderId="8" xfId="8" applyFont="1" applyBorder="1" applyAlignment="1">
      <alignment vertical="center" wrapText="1"/>
    </xf>
    <xf numFmtId="0" fontId="24" fillId="0" borderId="14" xfId="8" applyFont="1" applyBorder="1" applyAlignment="1">
      <alignment vertical="center" wrapText="1"/>
    </xf>
    <xf numFmtId="0" fontId="24" fillId="0" borderId="56" xfId="8" applyFont="1" applyBorder="1" applyAlignment="1">
      <alignment vertical="center" wrapText="1"/>
    </xf>
    <xf numFmtId="0" fontId="24" fillId="0" borderId="15" xfId="8" applyFont="1" applyBorder="1" applyAlignment="1">
      <alignment vertical="center" wrapText="1"/>
    </xf>
    <xf numFmtId="0" fontId="24" fillId="0" borderId="35" xfId="8" applyFont="1" applyBorder="1">
      <alignment vertical="center"/>
    </xf>
    <xf numFmtId="0" fontId="24" fillId="0" borderId="51" xfId="8" applyFont="1" applyBorder="1">
      <alignment vertical="center"/>
    </xf>
    <xf numFmtId="0" fontId="24" fillId="0" borderId="57" xfId="8" applyFont="1" applyBorder="1" applyAlignment="1">
      <alignment vertical="center" wrapText="1"/>
    </xf>
    <xf numFmtId="0" fontId="24" fillId="0" borderId="37" xfId="8" applyFont="1" applyBorder="1" applyAlignment="1">
      <alignment vertical="center" wrapText="1"/>
    </xf>
    <xf numFmtId="0" fontId="24" fillId="0" borderId="61" xfId="8" applyFont="1" applyBorder="1">
      <alignment vertical="center"/>
    </xf>
    <xf numFmtId="0" fontId="24" fillId="0" borderId="38" xfId="8" applyFont="1" applyBorder="1">
      <alignment vertical="center"/>
    </xf>
    <xf numFmtId="0" fontId="24" fillId="0" borderId="36" xfId="8" applyFont="1" applyBorder="1">
      <alignment vertical="center"/>
    </xf>
    <xf numFmtId="0" fontId="24" fillId="0" borderId="52" xfId="8" applyFont="1" applyBorder="1">
      <alignment vertical="center"/>
    </xf>
    <xf numFmtId="0" fontId="24" fillId="0" borderId="22" xfId="8" applyFont="1" applyBorder="1">
      <alignment vertical="center"/>
    </xf>
    <xf numFmtId="0" fontId="24" fillId="0" borderId="50" xfId="8" applyFont="1" applyBorder="1">
      <alignment vertical="center"/>
    </xf>
    <xf numFmtId="0" fontId="24" fillId="0" borderId="35" xfId="7" applyFont="1" applyBorder="1" applyAlignment="1">
      <alignment horizontal="left" vertical="center"/>
    </xf>
    <xf numFmtId="0" fontId="24" fillId="0" borderId="51" xfId="7" applyFont="1" applyBorder="1" applyAlignment="1">
      <alignment horizontal="left" vertical="center"/>
    </xf>
    <xf numFmtId="0" fontId="24" fillId="0" borderId="36" xfId="7" applyFont="1" applyBorder="1" applyAlignment="1">
      <alignment horizontal="left" vertical="center"/>
    </xf>
    <xf numFmtId="0" fontId="24" fillId="0" borderId="52" xfId="7" applyFont="1" applyBorder="1" applyAlignment="1">
      <alignment horizontal="left" vertical="center"/>
    </xf>
    <xf numFmtId="0" fontId="24" fillId="0" borderId="12" xfId="7" applyFont="1" applyBorder="1" applyAlignment="1">
      <alignment vertical="center" wrapText="1"/>
    </xf>
    <xf numFmtId="0" fontId="24" fillId="0" borderId="16" xfId="7" applyFont="1" applyBorder="1" applyAlignment="1">
      <alignment vertical="center" wrapText="1"/>
    </xf>
    <xf numFmtId="0" fontId="24" fillId="0" borderId="32" xfId="7" applyFont="1" applyBorder="1" applyAlignment="1">
      <alignment horizontal="center" vertical="center" shrinkToFit="1"/>
    </xf>
    <xf numFmtId="0" fontId="24" fillId="0" borderId="35" xfId="7" applyFont="1" applyBorder="1" applyAlignment="1">
      <alignment horizontal="center" vertical="center" shrinkToFit="1"/>
    </xf>
    <xf numFmtId="0" fontId="24" fillId="0" borderId="51" xfId="7" applyFont="1" applyBorder="1" applyAlignment="1">
      <alignment horizontal="center" vertical="center" shrinkToFit="1"/>
    </xf>
    <xf numFmtId="0" fontId="24" fillId="0" borderId="22" xfId="7" applyFont="1" applyBorder="1" applyAlignment="1">
      <alignment horizontal="left" vertical="center"/>
    </xf>
    <xf numFmtId="0" fontId="24" fillId="0" borderId="50" xfId="7" applyFont="1" applyBorder="1" applyAlignment="1">
      <alignment horizontal="left" vertical="center"/>
    </xf>
    <xf numFmtId="0" fontId="30" fillId="0" borderId="32" xfId="6" applyFont="1" applyBorder="1" applyAlignment="1" applyProtection="1">
      <alignment horizontal="left" vertical="center" wrapText="1"/>
      <protection locked="0"/>
    </xf>
    <xf numFmtId="0" fontId="30" fillId="0" borderId="35" xfId="6" applyFont="1" applyBorder="1" applyAlignment="1" applyProtection="1">
      <alignment horizontal="left" vertical="center" wrapText="1"/>
      <protection locked="0"/>
    </xf>
    <xf numFmtId="0" fontId="30" fillId="0" borderId="51" xfId="6" applyFont="1" applyBorder="1" applyAlignment="1" applyProtection="1">
      <alignment horizontal="left" vertical="center" wrapText="1"/>
      <protection locked="0"/>
    </xf>
    <xf numFmtId="0" fontId="30" fillId="0" borderId="33" xfId="6" applyFont="1" applyBorder="1" applyAlignment="1" applyProtection="1">
      <alignment horizontal="left" vertical="center" wrapText="1"/>
      <protection locked="0"/>
    </xf>
    <xf numFmtId="0" fontId="30" fillId="0" borderId="36" xfId="6" applyFont="1" applyBorder="1" applyAlignment="1" applyProtection="1">
      <alignment horizontal="left" vertical="center" wrapText="1"/>
      <protection locked="0"/>
    </xf>
    <xf numFmtId="0" fontId="30" fillId="0" borderId="52" xfId="6" applyFont="1" applyBorder="1" applyAlignment="1" applyProtection="1">
      <alignment horizontal="left" vertical="center" wrapText="1"/>
      <protection locked="0"/>
    </xf>
    <xf numFmtId="0" fontId="30" fillId="0" borderId="18" xfId="6" applyFont="1" applyBorder="1" applyAlignment="1">
      <alignment horizontal="left" vertical="center"/>
    </xf>
    <xf numFmtId="0" fontId="30" fillId="0" borderId="64" xfId="6" applyFont="1" applyBorder="1" applyAlignment="1">
      <alignment horizontal="left" vertical="center"/>
    </xf>
    <xf numFmtId="0" fontId="30" fillId="0" borderId="19" xfId="6" applyFont="1" applyBorder="1" applyAlignment="1">
      <alignment horizontal="left" vertical="center" wrapText="1"/>
    </xf>
    <xf numFmtId="0" fontId="30" fillId="0" borderId="53" xfId="6" applyFont="1" applyBorder="1" applyAlignment="1">
      <alignment horizontal="left" vertical="center" wrapText="1"/>
    </xf>
    <xf numFmtId="0" fontId="30" fillId="0" borderId="23" xfId="6" applyFont="1" applyBorder="1" applyAlignment="1">
      <alignment horizontal="left" vertical="center"/>
    </xf>
    <xf numFmtId="0" fontId="30" fillId="0" borderId="54" xfId="6" applyFont="1" applyBorder="1" applyAlignment="1">
      <alignment horizontal="left" vertical="center"/>
    </xf>
    <xf numFmtId="0" fontId="30" fillId="0" borderId="35" xfId="6" applyFont="1" applyBorder="1" applyAlignment="1">
      <alignment horizontal="left" vertical="center"/>
    </xf>
    <xf numFmtId="0" fontId="30" fillId="0" borderId="51" xfId="6" applyFont="1" applyBorder="1" applyAlignment="1">
      <alignment horizontal="left" vertical="center"/>
    </xf>
    <xf numFmtId="0" fontId="46" fillId="0" borderId="0" xfId="21" applyFont="1" applyAlignment="1">
      <alignment horizontal="center" vertical="center"/>
    </xf>
    <xf numFmtId="184" fontId="46" fillId="3" borderId="0" xfId="22" applyNumberFormat="1" applyFont="1" applyFill="1" applyAlignment="1">
      <alignment horizontal="center" vertical="center" wrapText="1"/>
    </xf>
    <xf numFmtId="184" fontId="46" fillId="3" borderId="74" xfId="22" applyNumberFormat="1" applyFont="1" applyFill="1" applyBorder="1" applyAlignment="1">
      <alignment horizontal="center" vertical="center"/>
    </xf>
    <xf numFmtId="178" fontId="44" fillId="0" borderId="0" xfId="21" applyNumberFormat="1" applyAlignment="1">
      <alignment horizontal="center" vertical="center"/>
    </xf>
    <xf numFmtId="184" fontId="46" fillId="0" borderId="0" xfId="21" applyNumberFormat="1" applyFont="1" applyAlignment="1">
      <alignment horizontal="center" vertical="center"/>
    </xf>
    <xf numFmtId="187" fontId="46" fillId="3" borderId="74" xfId="22" applyNumberFormat="1" applyFont="1" applyFill="1" applyBorder="1" applyAlignment="1">
      <alignment horizontal="center" vertical="center" wrapText="1"/>
    </xf>
    <xf numFmtId="0" fontId="46" fillId="0" borderId="74" xfId="21" applyFont="1" applyBorder="1" applyAlignment="1">
      <alignment horizontal="center" vertical="center"/>
    </xf>
    <xf numFmtId="184" fontId="46" fillId="3" borderId="0" xfId="22" applyNumberFormat="1" applyFont="1" applyFill="1" applyAlignment="1">
      <alignment horizontal="center" vertical="center"/>
    </xf>
    <xf numFmtId="0" fontId="46" fillId="0" borderId="30" xfId="21" applyFont="1" applyBorder="1" applyAlignment="1" applyProtection="1">
      <alignment horizontal="left" vertical="top" wrapText="1"/>
      <protection locked="0"/>
    </xf>
    <xf numFmtId="0" fontId="46" fillId="0" borderId="23" xfId="21" applyFont="1" applyBorder="1" applyAlignment="1" applyProtection="1">
      <alignment horizontal="left" vertical="top" wrapText="1"/>
      <protection locked="0"/>
    </xf>
    <xf numFmtId="0" fontId="46" fillId="0" borderId="16" xfId="21" applyFont="1" applyBorder="1" applyAlignment="1" applyProtection="1">
      <alignment horizontal="left" vertical="top" wrapText="1"/>
      <protection locked="0"/>
    </xf>
    <xf numFmtId="0" fontId="46" fillId="0" borderId="42" xfId="21" applyFont="1" applyBorder="1" applyAlignment="1" applyProtection="1">
      <alignment horizontal="left" vertical="top" wrapText="1"/>
      <protection locked="0"/>
    </xf>
    <xf numFmtId="0" fontId="46" fillId="0" borderId="0" xfId="21" applyFont="1" applyAlignment="1" applyProtection="1">
      <alignment horizontal="left" vertical="top" wrapText="1"/>
      <protection locked="0"/>
    </xf>
    <xf numFmtId="0" fontId="46" fillId="0" borderId="14" xfId="21" applyFont="1" applyBorder="1" applyAlignment="1" applyProtection="1">
      <alignment horizontal="left" vertical="top" wrapText="1"/>
      <protection locked="0"/>
    </xf>
    <xf numFmtId="0" fontId="46" fillId="0" borderId="31" xfId="21" applyFont="1" applyBorder="1" applyAlignment="1" applyProtection="1">
      <alignment horizontal="left" vertical="top" wrapText="1"/>
      <protection locked="0"/>
    </xf>
    <xf numFmtId="0" fontId="46" fillId="0" borderId="34" xfId="21" applyFont="1" applyBorder="1" applyAlignment="1" applyProtection="1">
      <alignment horizontal="left" vertical="top" wrapText="1"/>
      <protection locked="0"/>
    </xf>
    <xf numFmtId="0" fontId="46" fillId="0" borderId="15" xfId="21" applyFont="1" applyBorder="1" applyAlignment="1" applyProtection="1">
      <alignment horizontal="left" vertical="top" wrapText="1"/>
      <protection locked="0"/>
    </xf>
    <xf numFmtId="187" fontId="46" fillId="3" borderId="0" xfId="22" applyNumberFormat="1" applyFont="1" applyFill="1" applyAlignment="1">
      <alignment horizontal="center" vertical="center" wrapText="1"/>
    </xf>
    <xf numFmtId="0" fontId="46" fillId="0" borderId="32" xfId="21" applyFont="1" applyBorder="1" applyAlignment="1">
      <alignment horizontal="center" vertical="center"/>
    </xf>
    <xf numFmtId="0" fontId="46" fillId="0" borderId="35" xfId="21" applyFont="1" applyBorder="1" applyAlignment="1">
      <alignment horizontal="center" vertical="center"/>
    </xf>
    <xf numFmtId="0" fontId="46" fillId="0" borderId="37" xfId="21" applyFont="1" applyBorder="1" applyAlignment="1">
      <alignment horizontal="center" vertical="center"/>
    </xf>
    <xf numFmtId="187" fontId="46" fillId="0" borderId="0" xfId="22" applyNumberFormat="1" applyFont="1" applyAlignment="1">
      <alignment horizontal="center" vertical="center" wrapText="1"/>
    </xf>
  </cellXfs>
  <cellStyles count="26">
    <cellStyle name="標準" xfId="0" builtinId="0"/>
    <cellStyle name="標準 2" xfId="1" xr:uid="{00000000-0005-0000-0000-000001000000}"/>
    <cellStyle name="標準 2 2" xfId="2" xr:uid="{00000000-0005-0000-0000-000002000000}"/>
    <cellStyle name="標準 2 3" xfId="3" xr:uid="{00000000-0005-0000-0000-000003000000}"/>
    <cellStyle name="標準 2 4" xfId="20" xr:uid="{45434E0E-EE57-42CF-AB50-DEC5CC574577}"/>
    <cellStyle name="標準 3" xfId="4" xr:uid="{00000000-0005-0000-0000-000004000000}"/>
    <cellStyle name="標準 4" xfId="5" xr:uid="{00000000-0005-0000-0000-000005000000}"/>
    <cellStyle name="標準 4_APAHO401600" xfId="6" xr:uid="{00000000-0005-0000-0000-000006000000}"/>
    <cellStyle name="標準 4_APAHO4019001" xfId="7" xr:uid="{00000000-0005-0000-0000-000007000000}"/>
    <cellStyle name="標準 4_ZJ08_022012_青森市_2010" xfId="8" xr:uid="{00000000-0005-0000-0000-000008000000}"/>
    <cellStyle name="標準 6" xfId="9" xr:uid="{00000000-0005-0000-0000-000009000000}"/>
    <cellStyle name="標準 6_APAHO401000" xfId="10" xr:uid="{00000000-0005-0000-0000-00000A000000}"/>
    <cellStyle name="標準 6_APAHO401200_O-JJ1016-001-3_財政状況資料集(決算状況カード(各会計・関係団体))(Rev2)2" xfId="11" xr:uid="{00000000-0005-0000-0000-00000B000000}"/>
    <cellStyle name="標準 6_APAHO402200_O-JJ1016-001-3_財政状況資料集(決算状況カード(各会計・関係団体))(Rev2)2" xfId="12" xr:uid="{00000000-0005-0000-0000-00000C000000}"/>
    <cellStyle name="標準 7" xfId="25" xr:uid="{74D4A0C5-632E-4D07-811E-6A8C4D34DEED}"/>
    <cellStyle name="標準_【レイアウト】（県）資料３（Ｐ２）　歳出比較分析表" xfId="19" xr:uid="{00000000-0005-0000-0000-000013000000}"/>
    <cellStyle name="標準_【レイアウト】（県）資料３（Ｐ２）　歳出比較分析表 2" xfId="21" xr:uid="{8EB92CD3-C039-49BC-BBA0-7E70D045A808}"/>
    <cellStyle name="標準_【レイアウト】（市）資料３（Ｐ２）　歳出比較分析表" xfId="18" xr:uid="{00000000-0005-0000-0000-000012000000}"/>
    <cellStyle name="標準_【レイアウト】（市）資料３（Ｐ２）　歳出比較分析表 2" xfId="22" xr:uid="{B5FECE99-91A7-4EF9-B781-5E6B20091522}"/>
    <cellStyle name="標準_APAHO251300" xfId="13" xr:uid="{00000000-0005-0000-0000-00000D000000}"/>
    <cellStyle name="標準_APAHO251300 2" xfId="23" xr:uid="{E783E45C-B0C4-485D-BB42-A99D2DA992D4}"/>
    <cellStyle name="標準_APAHO252300" xfId="14" xr:uid="{00000000-0005-0000-0000-00000E000000}"/>
    <cellStyle name="標準_APAHO252300 2" xfId="24" xr:uid="{B01A247B-D040-4D6D-94C0-4E0315ABA9CD}"/>
    <cellStyle name="標準_Book1" xfId="15" xr:uid="{00000000-0005-0000-0000-00000F000000}"/>
    <cellStyle name="標準_O-JJ0722-001-3_決算状況カード(各会計・関係団体)_O-JJ1016-001-3_財政状況資料集(決算状況カード(各会計・関係団体))(Rev2)2" xfId="16" xr:uid="{00000000-0005-0000-0000-000010000000}"/>
    <cellStyle name="標準_O-JJ0722-001-8_連結実質赤字比率に係る赤字・黒字の構成分析" xfId="17" xr:uid="{00000000-0005-0000-0000-000011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44161</c:v>
                </c:pt>
                <c:pt idx="1">
                  <c:v>43955</c:v>
                </c:pt>
                <c:pt idx="2">
                  <c:v>41921</c:v>
                </c:pt>
                <c:pt idx="3">
                  <c:v>44585</c:v>
                </c:pt>
                <c:pt idx="4">
                  <c:v>49779</c:v>
                </c:pt>
              </c:numCache>
            </c:numRef>
          </c:val>
          <c:smooth val="0"/>
          <c:extLst>
            <c:ext xmlns:c16="http://schemas.microsoft.com/office/drawing/2014/chart" uri="{C3380CC4-5D6E-409C-BE32-E72D297353CC}">
              <c16:uniqueId val="{00000000-C339-403F-933E-A41DC6183822}"/>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17262</c:v>
                </c:pt>
                <c:pt idx="1">
                  <c:v>14840</c:v>
                </c:pt>
                <c:pt idx="2">
                  <c:v>28215</c:v>
                </c:pt>
                <c:pt idx="3">
                  <c:v>24376</c:v>
                </c:pt>
                <c:pt idx="4">
                  <c:v>37856</c:v>
                </c:pt>
              </c:numCache>
            </c:numRef>
          </c:val>
          <c:smooth val="0"/>
          <c:extLst>
            <c:ext xmlns:c16="http://schemas.microsoft.com/office/drawing/2014/chart" uri="{C3380CC4-5D6E-409C-BE32-E72D297353CC}">
              <c16:uniqueId val="{00000001-C339-403F-933E-A41DC6183822}"/>
            </c:ext>
          </c:extLst>
        </c:ser>
        <c:dLbls>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in"/>
        <c:minorTickMark val="none"/>
        <c:tickLblPos val="nextTo"/>
        <c:spPr>
          <a:ln w="9525">
            <a:noFill/>
          </a:ln>
        </c:spPr>
        <c:txPr>
          <a:bodyPr rot="0" horzOverflow="overflow" anchor="ctr" anchorCtr="1"/>
          <a:lstStyle/>
          <a:p>
            <a:pPr algn="ctr" rtl="0">
              <a:defRPr sz="1000">
                <a:solidFill>
                  <a:srgbClr val="000000"/>
                </a:solidFill>
              </a:defRPr>
            </a:pPr>
            <a:endParaRPr lang="ja-JP"/>
          </a:p>
        </c:txPr>
        <c:crossAx val="2"/>
        <c:crosses val="autoZero"/>
        <c:auto val="1"/>
        <c:lblAlgn val="ctr"/>
        <c:lblOffset val="100"/>
        <c:tickLblSkip val="1"/>
        <c:noMultiLvlLbl val="0"/>
      </c:catAx>
      <c:valAx>
        <c:axId val="2"/>
        <c:scaling>
          <c:orientation val="minMax"/>
          <c:max val="70000"/>
          <c:min val="0"/>
        </c:scaling>
        <c:delete val="0"/>
        <c:axPos val="l"/>
        <c:majorGridlines>
          <c:spPr>
            <a:ln w="12700">
              <a:solidFill>
                <a:srgbClr val="C0C0C0"/>
              </a:solidFill>
              <a:prstDash val="solid"/>
            </a:ln>
          </c:spPr>
        </c:majorGridlines>
        <c:title>
          <c:tx>
            <c:rich>
              <a:bodyPr rot="0" horzOverflow="overflow" anchor="ctr" anchorCtr="1"/>
              <a:lstStyle/>
              <a:p>
                <a:pPr algn="ctr" rtl="0">
                  <a:defRPr sz="1075">
                    <a:solidFill>
                      <a:srgbClr val="000000"/>
                    </a:solidFill>
                  </a:defRPr>
                </a:pPr>
                <a:r>
                  <a:rPr lang="ja-JP" altLang="en-US" sz="1075" b="0" i="0" u="none" strike="noStrike" baseline="0">
                    <a:solidFill>
                      <a:srgbClr val="000000"/>
                    </a:solidFill>
                    <a:latin typeface="ＭＳ Ｐゴシック"/>
                    <a:ea typeface="ＭＳ Ｐゴシック"/>
                    <a:cs typeface="ＭＳ Ｐゴシック"/>
                  </a:rPr>
                  <a:t>（円）</a:t>
                </a:r>
              </a:p>
            </c:rich>
          </c:tx>
          <c:layout>
            <c:manualLayout>
              <c:xMode val="edge"/>
              <c:yMode val="edge"/>
              <c:x val="9.3862762308184827E-2"/>
              <c:y val="7.5164387346318556E-2"/>
            </c:manualLayout>
          </c:layout>
          <c:overlay val="0"/>
          <c:spPr>
            <a:noFill/>
            <a:ln w="25400">
              <a:noFill/>
            </a:ln>
          </c:spPr>
        </c:title>
        <c:numFmt formatCode="#,##0;&quot;△ &quot;#,##0" sourceLinked="1"/>
        <c:majorTickMark val="in"/>
        <c:minorTickMark val="none"/>
        <c:tickLblPos val="nextTo"/>
        <c:spPr>
          <a:ln w="9525">
            <a:noFill/>
          </a:ln>
        </c:spPr>
        <c:txPr>
          <a:bodyPr rot="0" horzOverflow="overflow" anchor="ctr" anchorCtr="1"/>
          <a:lstStyle/>
          <a:p>
            <a:pPr algn="ctr" rtl="0">
              <a:defRPr sz="1000">
                <a:solidFill>
                  <a:srgbClr val="000000"/>
                </a:solidFill>
              </a:defRPr>
            </a:pPr>
            <a:endParaRPr lang="ja-JP"/>
          </a:p>
        </c:txPr>
        <c:crossAx val="1"/>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horzOverflow="overflow" anchor="ctr" anchorCtr="1"/>
    <a:lstStyle/>
    <a:p>
      <a:pPr algn="ctr" rtl="0">
        <a:defRPr lang="ja-JP" altLang="en-US"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extLst/>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5.87</c:v>
                </c:pt>
                <c:pt idx="1">
                  <c:v>10.07</c:v>
                </c:pt>
                <c:pt idx="2">
                  <c:v>13.55</c:v>
                </c:pt>
                <c:pt idx="3">
                  <c:v>7.33</c:v>
                </c:pt>
                <c:pt idx="4">
                  <c:v>6.62</c:v>
                </c:pt>
              </c:numCache>
            </c:numRef>
          </c:val>
          <c:extLst>
            <c:ext xmlns:c16="http://schemas.microsoft.com/office/drawing/2014/chart" uri="{C3380CC4-5D6E-409C-BE32-E72D297353CC}">
              <c16:uniqueId val="{00000000-5F6F-483A-89BF-E61082815CBB}"/>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14.46</c:v>
                </c:pt>
                <c:pt idx="1">
                  <c:v>21.05</c:v>
                </c:pt>
                <c:pt idx="2">
                  <c:v>26.76</c:v>
                </c:pt>
                <c:pt idx="3">
                  <c:v>32.69</c:v>
                </c:pt>
                <c:pt idx="4">
                  <c:v>32.44</c:v>
                </c:pt>
              </c:numCache>
            </c:numRef>
          </c:val>
          <c:extLst>
            <c:ext xmlns:c16="http://schemas.microsoft.com/office/drawing/2014/chart" uri="{C3380CC4-5D6E-409C-BE32-E72D297353CC}">
              <c16:uniqueId val="{00000001-5F6F-483A-89BF-E61082815CBB}"/>
            </c:ext>
          </c:extLst>
        </c:ser>
        <c:dLbls>
          <c:showLegendKey val="0"/>
          <c:showVal val="0"/>
          <c:showCatName val="0"/>
          <c:showSerName val="0"/>
          <c:showPercent val="0"/>
          <c:showBubbleSize val="0"/>
        </c:dLbls>
        <c:gapWidth val="250"/>
        <c:overlap val="100"/>
        <c:axId val="1"/>
        <c:axId val="2"/>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4.54</c:v>
                </c:pt>
                <c:pt idx="1">
                  <c:v>11.87</c:v>
                </c:pt>
                <c:pt idx="2">
                  <c:v>8.39</c:v>
                </c:pt>
                <c:pt idx="3">
                  <c:v>0.73</c:v>
                </c:pt>
                <c:pt idx="4">
                  <c:v>-0.04</c:v>
                </c:pt>
              </c:numCache>
            </c:numRef>
          </c:val>
          <c:smooth val="0"/>
          <c:extLst>
            <c:ext xmlns:c16="http://schemas.microsoft.com/office/drawing/2014/chart" uri="{C3380CC4-5D6E-409C-BE32-E72D297353CC}">
              <c16:uniqueId val="{00000002-5F6F-483A-89BF-E61082815CBB}"/>
            </c:ext>
          </c:extLst>
        </c:ser>
        <c:dLbls>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rot="0" horzOverflow="overflow" anchor="ctr" anchorCtr="1"/>
          <a:lstStyle/>
          <a:p>
            <a:pPr algn="ctr" rtl="0">
              <a:defRPr sz="1400">
                <a:solidFill>
                  <a:srgbClr val="000000"/>
                </a:solidFill>
              </a:defRPr>
            </a:pPr>
            <a:endParaRPr lang="ja-JP"/>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extLst/>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2051-4540-8C9A-8686812279A8}"/>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2051-4540-8C9A-8686812279A8}"/>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2051-4540-8C9A-8686812279A8}"/>
            </c:ext>
          </c:extLst>
        </c:ser>
        <c:ser>
          <c:idx val="3"/>
          <c:order val="3"/>
          <c:tx>
            <c:strRef>
              <c:f>データシート!$A$30</c:f>
              <c:strCache>
                <c:ptCount val="1"/>
                <c:pt idx="0">
                  <c:v>後期高齢者医療事業</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0.02</c:v>
                </c:pt>
                <c:pt idx="2">
                  <c:v>#N/A</c:v>
                </c:pt>
                <c:pt idx="3">
                  <c:v>0.01</c:v>
                </c:pt>
                <c:pt idx="4">
                  <c:v>#N/A</c:v>
                </c:pt>
                <c:pt idx="5">
                  <c:v>0.02</c:v>
                </c:pt>
                <c:pt idx="6">
                  <c:v>#N/A</c:v>
                </c:pt>
                <c:pt idx="7">
                  <c:v>0</c:v>
                </c:pt>
                <c:pt idx="8">
                  <c:v>#N/A</c:v>
                </c:pt>
                <c:pt idx="9">
                  <c:v>0.16</c:v>
                </c:pt>
              </c:numCache>
            </c:numRef>
          </c:val>
          <c:extLst>
            <c:ext xmlns:c16="http://schemas.microsoft.com/office/drawing/2014/chart" uri="{C3380CC4-5D6E-409C-BE32-E72D297353CC}">
              <c16:uniqueId val="{00000003-2051-4540-8C9A-8686812279A8}"/>
            </c:ext>
          </c:extLst>
        </c:ser>
        <c:ser>
          <c:idx val="4"/>
          <c:order val="4"/>
          <c:tx>
            <c:strRef>
              <c:f>データシート!$A$31</c:f>
              <c:strCache>
                <c:ptCount val="1"/>
                <c:pt idx="0">
                  <c:v>介護保険事業</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0.64</c:v>
                </c:pt>
                <c:pt idx="2">
                  <c:v>#N/A</c:v>
                </c:pt>
                <c:pt idx="3">
                  <c:v>0.33</c:v>
                </c:pt>
                <c:pt idx="4">
                  <c:v>#N/A</c:v>
                </c:pt>
                <c:pt idx="5">
                  <c:v>0.69</c:v>
                </c:pt>
                <c:pt idx="6">
                  <c:v>#N/A</c:v>
                </c:pt>
                <c:pt idx="7">
                  <c:v>0.44</c:v>
                </c:pt>
                <c:pt idx="8">
                  <c:v>#N/A</c:v>
                </c:pt>
                <c:pt idx="9">
                  <c:v>0.42</c:v>
                </c:pt>
              </c:numCache>
            </c:numRef>
          </c:val>
          <c:extLst>
            <c:ext xmlns:c16="http://schemas.microsoft.com/office/drawing/2014/chart" uri="{C3380CC4-5D6E-409C-BE32-E72D297353CC}">
              <c16:uniqueId val="{00000004-2051-4540-8C9A-8686812279A8}"/>
            </c:ext>
          </c:extLst>
        </c:ser>
        <c:ser>
          <c:idx val="5"/>
          <c:order val="5"/>
          <c:tx>
            <c:strRef>
              <c:f>データシート!$A$32</c:f>
              <c:strCache>
                <c:ptCount val="1"/>
                <c:pt idx="0">
                  <c:v>国民健康保険事業</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0.56000000000000005</c:v>
                </c:pt>
                <c:pt idx="2">
                  <c:v>#N/A</c:v>
                </c:pt>
                <c:pt idx="3">
                  <c:v>0.77</c:v>
                </c:pt>
                <c:pt idx="4">
                  <c:v>#N/A</c:v>
                </c:pt>
                <c:pt idx="5">
                  <c:v>0.44</c:v>
                </c:pt>
                <c:pt idx="6">
                  <c:v>#N/A</c:v>
                </c:pt>
                <c:pt idx="7">
                  <c:v>0.25</c:v>
                </c:pt>
                <c:pt idx="8">
                  <c:v>#N/A</c:v>
                </c:pt>
                <c:pt idx="9">
                  <c:v>0.42</c:v>
                </c:pt>
              </c:numCache>
            </c:numRef>
          </c:val>
          <c:extLst>
            <c:ext xmlns:c16="http://schemas.microsoft.com/office/drawing/2014/chart" uri="{C3380CC4-5D6E-409C-BE32-E72D297353CC}">
              <c16:uniqueId val="{00000005-2051-4540-8C9A-8686812279A8}"/>
            </c:ext>
          </c:extLst>
        </c:ser>
        <c:ser>
          <c:idx val="6"/>
          <c:order val="6"/>
          <c:tx>
            <c:strRef>
              <c:f>データシート!$A$33</c:f>
              <c:strCache>
                <c:ptCount val="1"/>
                <c:pt idx="0">
                  <c:v>下水道事業会計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0.31</c:v>
                </c:pt>
                <c:pt idx="2">
                  <c:v>#N/A</c:v>
                </c:pt>
                <c:pt idx="3">
                  <c:v>0.32</c:v>
                </c:pt>
                <c:pt idx="4">
                  <c:v>#N/A</c:v>
                </c:pt>
                <c:pt idx="5">
                  <c:v>0.37</c:v>
                </c:pt>
                <c:pt idx="6">
                  <c:v>#N/A</c:v>
                </c:pt>
                <c:pt idx="7">
                  <c:v>1.05</c:v>
                </c:pt>
                <c:pt idx="8">
                  <c:v>#N/A</c:v>
                </c:pt>
                <c:pt idx="9">
                  <c:v>2.0299999999999998</c:v>
                </c:pt>
              </c:numCache>
            </c:numRef>
          </c:val>
          <c:extLst>
            <c:ext xmlns:c16="http://schemas.microsoft.com/office/drawing/2014/chart" uri="{C3380CC4-5D6E-409C-BE32-E72D297353CC}">
              <c16:uniqueId val="{00000006-2051-4540-8C9A-8686812279A8}"/>
            </c:ext>
          </c:extLst>
        </c:ser>
        <c:ser>
          <c:idx val="7"/>
          <c:order val="7"/>
          <c:tx>
            <c:strRef>
              <c:f>データシート!$A$34</c:f>
              <c:strCache>
                <c:ptCount val="1"/>
                <c:pt idx="0">
                  <c:v>一般会計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5.86</c:v>
                </c:pt>
                <c:pt idx="2">
                  <c:v>#N/A</c:v>
                </c:pt>
                <c:pt idx="3">
                  <c:v>10.06</c:v>
                </c:pt>
                <c:pt idx="4">
                  <c:v>#N/A</c:v>
                </c:pt>
                <c:pt idx="5">
                  <c:v>13.55</c:v>
                </c:pt>
                <c:pt idx="6">
                  <c:v>#N/A</c:v>
                </c:pt>
                <c:pt idx="7">
                  <c:v>7.32</c:v>
                </c:pt>
                <c:pt idx="8">
                  <c:v>#N/A</c:v>
                </c:pt>
                <c:pt idx="9">
                  <c:v>6.62</c:v>
                </c:pt>
              </c:numCache>
            </c:numRef>
          </c:val>
          <c:extLst>
            <c:ext xmlns:c16="http://schemas.microsoft.com/office/drawing/2014/chart" uri="{C3380CC4-5D6E-409C-BE32-E72D297353CC}">
              <c16:uniqueId val="{00000007-2051-4540-8C9A-8686812279A8}"/>
            </c:ext>
          </c:extLst>
        </c:ser>
        <c:ser>
          <c:idx val="8"/>
          <c:order val="8"/>
          <c:tx>
            <c:strRef>
              <c:f>データシート!$A$35</c:f>
              <c:strCache>
                <c:ptCount val="1"/>
                <c:pt idx="0">
                  <c:v>病院事業会計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21.84</c:v>
                </c:pt>
                <c:pt idx="2">
                  <c:v>#N/A</c:v>
                </c:pt>
                <c:pt idx="3">
                  <c:v>24.98</c:v>
                </c:pt>
                <c:pt idx="4">
                  <c:v>#N/A</c:v>
                </c:pt>
                <c:pt idx="5">
                  <c:v>27.22</c:v>
                </c:pt>
                <c:pt idx="6">
                  <c:v>#N/A</c:v>
                </c:pt>
                <c:pt idx="7">
                  <c:v>21.37</c:v>
                </c:pt>
                <c:pt idx="8">
                  <c:v>#N/A</c:v>
                </c:pt>
                <c:pt idx="9">
                  <c:v>18.579999999999998</c:v>
                </c:pt>
              </c:numCache>
            </c:numRef>
          </c:val>
          <c:extLst>
            <c:ext xmlns:c16="http://schemas.microsoft.com/office/drawing/2014/chart" uri="{C3380CC4-5D6E-409C-BE32-E72D297353CC}">
              <c16:uniqueId val="{00000008-2051-4540-8C9A-8686812279A8}"/>
            </c:ext>
          </c:extLst>
        </c:ser>
        <c:ser>
          <c:idx val="9"/>
          <c:order val="9"/>
          <c:tx>
            <c:strRef>
              <c:f>データシート!$A$36</c:f>
              <c:strCache>
                <c:ptCount val="1"/>
                <c:pt idx="0">
                  <c:v>モーターボート競走事業会計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22.11</c:v>
                </c:pt>
                <c:pt idx="2">
                  <c:v>#N/A</c:v>
                </c:pt>
                <c:pt idx="3">
                  <c:v>30.2</c:v>
                </c:pt>
                <c:pt idx="4">
                  <c:v>#N/A</c:v>
                </c:pt>
                <c:pt idx="5">
                  <c:v>38.65</c:v>
                </c:pt>
                <c:pt idx="6">
                  <c:v>#N/A</c:v>
                </c:pt>
                <c:pt idx="7">
                  <c:v>42.64</c:v>
                </c:pt>
                <c:pt idx="8">
                  <c:v>#N/A</c:v>
                </c:pt>
                <c:pt idx="9">
                  <c:v>41.09</c:v>
                </c:pt>
              </c:numCache>
            </c:numRef>
          </c:val>
          <c:extLst>
            <c:ext xmlns:c16="http://schemas.microsoft.com/office/drawing/2014/chart" uri="{C3380CC4-5D6E-409C-BE32-E72D297353CC}">
              <c16:uniqueId val="{00000009-2051-4540-8C9A-8686812279A8}"/>
            </c:ext>
          </c:extLst>
        </c:ser>
        <c:dLbls>
          <c:showLegendKey val="0"/>
          <c:showVal val="0"/>
          <c:showCatName val="0"/>
          <c:showSerName val="0"/>
          <c:showPercent val="0"/>
          <c:showBubbleSize val="0"/>
        </c:dLbls>
        <c:gapWidth val="150"/>
        <c:overlap val="100"/>
        <c:axId val="1"/>
        <c:axId val="2"/>
      </c:bar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a:solidFill>
                  <a:srgbClr val="000000"/>
                </a:solidFill>
              </a:defRPr>
            </a:pPr>
            <a:endParaRPr lang="ja-JP"/>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p>
        </c:txPr>
        <c:crossAx val="1"/>
        <c:crosses val="autoZero"/>
        <c:crossBetween val="between"/>
      </c:valAx>
      <c:spPr>
        <a:solidFill>
          <a:schemeClr val="bg1"/>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extLst/>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3964</c:v>
                </c:pt>
                <c:pt idx="5">
                  <c:v>3876</c:v>
                </c:pt>
                <c:pt idx="8">
                  <c:v>3918</c:v>
                </c:pt>
                <c:pt idx="11">
                  <c:v>3908</c:v>
                </c:pt>
                <c:pt idx="14">
                  <c:v>3844</c:v>
                </c:pt>
              </c:numCache>
            </c:numRef>
          </c:val>
          <c:extLst>
            <c:ext xmlns:c16="http://schemas.microsoft.com/office/drawing/2014/chart" uri="{C3380CC4-5D6E-409C-BE32-E72D297353CC}">
              <c16:uniqueId val="{00000000-18C8-4511-B805-C6F364211BF9}"/>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18C8-4511-B805-C6F364211BF9}"/>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18C8-4511-B805-C6F364211BF9}"/>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111</c:v>
                </c:pt>
                <c:pt idx="3">
                  <c:v>116</c:v>
                </c:pt>
                <c:pt idx="6">
                  <c:v>90</c:v>
                </c:pt>
                <c:pt idx="9">
                  <c:v>89</c:v>
                </c:pt>
                <c:pt idx="12">
                  <c:v>66</c:v>
                </c:pt>
              </c:numCache>
            </c:numRef>
          </c:val>
          <c:extLst>
            <c:ext xmlns:c16="http://schemas.microsoft.com/office/drawing/2014/chart" uri="{C3380CC4-5D6E-409C-BE32-E72D297353CC}">
              <c16:uniqueId val="{00000003-18C8-4511-B805-C6F364211BF9}"/>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1450</c:v>
                </c:pt>
                <c:pt idx="3">
                  <c:v>1244</c:v>
                </c:pt>
                <c:pt idx="6">
                  <c:v>1242</c:v>
                </c:pt>
                <c:pt idx="9">
                  <c:v>1348</c:v>
                </c:pt>
                <c:pt idx="12">
                  <c:v>2156</c:v>
                </c:pt>
              </c:numCache>
            </c:numRef>
          </c:val>
          <c:extLst>
            <c:ext xmlns:c16="http://schemas.microsoft.com/office/drawing/2014/chart" uri="{C3380CC4-5D6E-409C-BE32-E72D297353CC}">
              <c16:uniqueId val="{00000004-18C8-4511-B805-C6F364211BF9}"/>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18C8-4511-B805-C6F364211BF9}"/>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18C8-4511-B805-C6F364211BF9}"/>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3006</c:v>
                </c:pt>
                <c:pt idx="3">
                  <c:v>3098</c:v>
                </c:pt>
                <c:pt idx="6">
                  <c:v>3106</c:v>
                </c:pt>
                <c:pt idx="9">
                  <c:v>3069</c:v>
                </c:pt>
                <c:pt idx="12">
                  <c:v>3065</c:v>
                </c:pt>
              </c:numCache>
            </c:numRef>
          </c:val>
          <c:extLst>
            <c:ext xmlns:c16="http://schemas.microsoft.com/office/drawing/2014/chart" uri="{C3380CC4-5D6E-409C-BE32-E72D297353CC}">
              <c16:uniqueId val="{00000007-18C8-4511-B805-C6F364211BF9}"/>
            </c:ext>
          </c:extLst>
        </c:ser>
        <c:dLbls>
          <c:showLegendKey val="0"/>
          <c:showVal val="0"/>
          <c:showCatName val="0"/>
          <c:showSerName val="0"/>
          <c:showPercent val="0"/>
          <c:showBubbleSize val="0"/>
        </c:dLbls>
        <c:gapWidth val="100"/>
        <c:overlap val="100"/>
        <c:axId val="1"/>
        <c:axId val="2"/>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603</c:v>
                </c:pt>
                <c:pt idx="2">
                  <c:v>#N/A</c:v>
                </c:pt>
                <c:pt idx="3">
                  <c:v>#N/A</c:v>
                </c:pt>
                <c:pt idx="4">
                  <c:v>582</c:v>
                </c:pt>
                <c:pt idx="5">
                  <c:v>#N/A</c:v>
                </c:pt>
                <c:pt idx="6">
                  <c:v>#N/A</c:v>
                </c:pt>
                <c:pt idx="7">
                  <c:v>520</c:v>
                </c:pt>
                <c:pt idx="8">
                  <c:v>#N/A</c:v>
                </c:pt>
                <c:pt idx="9">
                  <c:v>#N/A</c:v>
                </c:pt>
                <c:pt idx="10">
                  <c:v>598</c:v>
                </c:pt>
                <c:pt idx="11">
                  <c:v>#N/A</c:v>
                </c:pt>
                <c:pt idx="12">
                  <c:v>#N/A</c:v>
                </c:pt>
                <c:pt idx="13">
                  <c:v>1443</c:v>
                </c:pt>
                <c:pt idx="14">
                  <c:v>#N/A</c:v>
                </c:pt>
              </c:numCache>
            </c:numRef>
          </c:val>
          <c:smooth val="0"/>
          <c:extLst>
            <c:ext xmlns:c16="http://schemas.microsoft.com/office/drawing/2014/chart" uri="{C3380CC4-5D6E-409C-BE32-E72D297353CC}">
              <c16:uniqueId val="{00000008-18C8-4511-B805-C6F364211BF9}"/>
            </c:ext>
          </c:extLst>
        </c:ser>
        <c:dLbls>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a:solidFill>
                  <a:srgbClr val="000000"/>
                </a:solidFill>
              </a:defRPr>
            </a:pPr>
            <a:endParaRPr lang="ja-JP"/>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extLst/>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36415</c:v>
                </c:pt>
                <c:pt idx="5">
                  <c:v>36303</c:v>
                </c:pt>
                <c:pt idx="8">
                  <c:v>35843</c:v>
                </c:pt>
                <c:pt idx="11">
                  <c:v>36087</c:v>
                </c:pt>
                <c:pt idx="14">
                  <c:v>34887</c:v>
                </c:pt>
              </c:numCache>
            </c:numRef>
          </c:val>
          <c:extLst>
            <c:ext xmlns:c16="http://schemas.microsoft.com/office/drawing/2014/chart" uri="{C3380CC4-5D6E-409C-BE32-E72D297353CC}">
              <c16:uniqueId val="{00000000-299D-4574-8938-FFAACA546BD4}"/>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9615</c:v>
                </c:pt>
                <c:pt idx="5">
                  <c:v>9307</c:v>
                </c:pt>
                <c:pt idx="8">
                  <c:v>9256</c:v>
                </c:pt>
                <c:pt idx="11">
                  <c:v>9126</c:v>
                </c:pt>
                <c:pt idx="14">
                  <c:v>9555</c:v>
                </c:pt>
              </c:numCache>
            </c:numRef>
          </c:val>
          <c:extLst>
            <c:ext xmlns:c16="http://schemas.microsoft.com/office/drawing/2014/chart" uri="{C3380CC4-5D6E-409C-BE32-E72D297353CC}">
              <c16:uniqueId val="{00000001-299D-4574-8938-FFAACA546BD4}"/>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8656</c:v>
                </c:pt>
                <c:pt idx="5">
                  <c:v>11821</c:v>
                </c:pt>
                <c:pt idx="8">
                  <c:v>13646</c:v>
                </c:pt>
                <c:pt idx="11">
                  <c:v>16476</c:v>
                </c:pt>
                <c:pt idx="14">
                  <c:v>17383</c:v>
                </c:pt>
              </c:numCache>
            </c:numRef>
          </c:val>
          <c:extLst>
            <c:ext xmlns:c16="http://schemas.microsoft.com/office/drawing/2014/chart" uri="{C3380CC4-5D6E-409C-BE32-E72D297353CC}">
              <c16:uniqueId val="{00000002-299D-4574-8938-FFAACA546BD4}"/>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299D-4574-8938-FFAACA546BD4}"/>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299D-4574-8938-FFAACA546BD4}"/>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299D-4574-8938-FFAACA546BD4}"/>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5641</c:v>
                </c:pt>
                <c:pt idx="3">
                  <c:v>5290</c:v>
                </c:pt>
                <c:pt idx="6">
                  <c:v>5081</c:v>
                </c:pt>
                <c:pt idx="9">
                  <c:v>5059</c:v>
                </c:pt>
                <c:pt idx="12">
                  <c:v>5003</c:v>
                </c:pt>
              </c:numCache>
            </c:numRef>
          </c:val>
          <c:extLst>
            <c:ext xmlns:c16="http://schemas.microsoft.com/office/drawing/2014/chart" uri="{C3380CC4-5D6E-409C-BE32-E72D297353CC}">
              <c16:uniqueId val="{00000006-299D-4574-8938-FFAACA546BD4}"/>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537</c:v>
                </c:pt>
                <c:pt idx="3">
                  <c:v>449</c:v>
                </c:pt>
                <c:pt idx="6">
                  <c:v>356</c:v>
                </c:pt>
                <c:pt idx="9">
                  <c:v>263</c:v>
                </c:pt>
                <c:pt idx="12">
                  <c:v>358</c:v>
                </c:pt>
              </c:numCache>
            </c:numRef>
          </c:val>
          <c:extLst>
            <c:ext xmlns:c16="http://schemas.microsoft.com/office/drawing/2014/chart" uri="{C3380CC4-5D6E-409C-BE32-E72D297353CC}">
              <c16:uniqueId val="{00000007-299D-4574-8938-FFAACA546BD4}"/>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12021</c:v>
                </c:pt>
                <c:pt idx="3">
                  <c:v>12052</c:v>
                </c:pt>
                <c:pt idx="6">
                  <c:v>14342</c:v>
                </c:pt>
                <c:pt idx="9">
                  <c:v>19621</c:v>
                </c:pt>
                <c:pt idx="12">
                  <c:v>23666</c:v>
                </c:pt>
              </c:numCache>
            </c:numRef>
          </c:val>
          <c:extLst>
            <c:ext xmlns:c16="http://schemas.microsoft.com/office/drawing/2014/chart" uri="{C3380CC4-5D6E-409C-BE32-E72D297353CC}">
              <c16:uniqueId val="{00000008-299D-4574-8938-FFAACA546BD4}"/>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299D-4574-8938-FFAACA546BD4}"/>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33365</c:v>
                </c:pt>
                <c:pt idx="3">
                  <c:v>32451</c:v>
                </c:pt>
                <c:pt idx="6">
                  <c:v>30699</c:v>
                </c:pt>
                <c:pt idx="9">
                  <c:v>28515</c:v>
                </c:pt>
                <c:pt idx="12">
                  <c:v>27264</c:v>
                </c:pt>
              </c:numCache>
            </c:numRef>
          </c:val>
          <c:extLst>
            <c:ext xmlns:c16="http://schemas.microsoft.com/office/drawing/2014/chart" uri="{C3380CC4-5D6E-409C-BE32-E72D297353CC}">
              <c16:uniqueId val="{0000000A-299D-4574-8938-FFAACA546BD4}"/>
            </c:ext>
          </c:extLst>
        </c:ser>
        <c:dLbls>
          <c:showLegendKey val="0"/>
          <c:showVal val="0"/>
          <c:showCatName val="0"/>
          <c:showSerName val="0"/>
          <c:showPercent val="0"/>
          <c:showBubbleSize val="0"/>
        </c:dLbls>
        <c:gapWidth val="100"/>
        <c:overlap val="100"/>
        <c:axId val="1"/>
        <c:axId val="2"/>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299D-4574-8938-FFAACA546BD4}"/>
            </c:ext>
          </c:extLst>
        </c:ser>
        <c:dLbls>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b="1">
                <a:solidFill>
                  <a:srgbClr val="000000"/>
                </a:solidFill>
              </a:defRPr>
            </a:pPr>
            <a:endParaRPr lang="ja-JP"/>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horzOverflow="overflow" anchor="ctr" anchorCtr="1"/>
          <a:lstStyle/>
          <a:p>
            <a:pPr algn="ctr" rtl="0">
              <a:defRPr sz="1400">
                <a:solidFill>
                  <a:srgbClr val="000000"/>
                </a:solidFill>
              </a:defRPr>
            </a:pPr>
            <a:endParaRPr lang="ja-JP"/>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extLst/>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7444</c:v>
                </c:pt>
                <c:pt idx="1">
                  <c:v>9331</c:v>
                </c:pt>
                <c:pt idx="2">
                  <c:v>9477</c:v>
                </c:pt>
              </c:numCache>
            </c:numRef>
          </c:val>
          <c:extLst>
            <c:ext xmlns:c16="http://schemas.microsoft.com/office/drawing/2014/chart" uri="{C3380CC4-5D6E-409C-BE32-E72D297353CC}">
              <c16:uniqueId val="{00000000-16EB-40C0-A19A-BA7550E71996}"/>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0</c:v>
                </c:pt>
                <c:pt idx="1">
                  <c:v>0</c:v>
                </c:pt>
                <c:pt idx="2">
                  <c:v>0</c:v>
                </c:pt>
              </c:numCache>
            </c:numRef>
          </c:val>
          <c:extLst>
            <c:ext xmlns:c16="http://schemas.microsoft.com/office/drawing/2014/chart" uri="{C3380CC4-5D6E-409C-BE32-E72D297353CC}">
              <c16:uniqueId val="{00000001-16EB-40C0-A19A-BA7550E71996}"/>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5258</c:v>
                </c:pt>
                <c:pt idx="1">
                  <c:v>6289</c:v>
                </c:pt>
                <c:pt idx="2">
                  <c:v>6975</c:v>
                </c:pt>
              </c:numCache>
            </c:numRef>
          </c:val>
          <c:extLst>
            <c:ext xmlns:c16="http://schemas.microsoft.com/office/drawing/2014/chart" uri="{C3380CC4-5D6E-409C-BE32-E72D297353CC}">
              <c16:uniqueId val="{00000002-16EB-40C0-A19A-BA7550E71996}"/>
            </c:ext>
          </c:extLst>
        </c:ser>
        <c:dLbls>
          <c:showLegendKey val="0"/>
          <c:showVal val="0"/>
          <c:showCatName val="0"/>
          <c:showSerName val="0"/>
          <c:showPercent val="0"/>
          <c:showBubbleSize val="0"/>
        </c:dLbls>
        <c:gapWidth val="120"/>
        <c:overlap val="100"/>
        <c:axId val="1"/>
        <c:axId val="2"/>
      </c:bar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rot="0" horzOverflow="overflow" anchor="ctr" anchorCtr="1"/>
          <a:lstStyle/>
          <a:p>
            <a:pPr algn="ctr" rtl="0">
              <a:defRPr sz="1600">
                <a:solidFill>
                  <a:srgbClr val="000000"/>
                </a:solidFill>
              </a:defRPr>
            </a:pPr>
            <a:endParaRPr lang="ja-JP"/>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horzOverflow="overflow" anchor="ctr" anchorCtr="1"/>
          <a:lstStyle/>
          <a:p>
            <a:pPr algn="ctr" rtl="0">
              <a:defRPr sz="1600" b="0">
                <a:solidFill>
                  <a:srgbClr val="000000"/>
                </a:solidFill>
              </a:defRPr>
            </a:pPr>
            <a:endParaRPr lang="ja-JP"/>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extLst/>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{A8DBC388-0AB6-45CB-9DF6-68D7844FB42C}</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EF5F-475F-AE8A-0C07AA91B0E5}"/>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{D1FA5B96-803F-40A2-8A53-56B6A2B42B53}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EF5F-475F-AE8A-0C07AA91B0E5}"/>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{81E4A2F1-CCC0-41F6-9864-C7C2BA69F788}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EF5F-475F-AE8A-0C07AA91B0E5}"/>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{CF1995C2-AADF-4547-BBA2-C5C75A2B013C}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EF5F-475F-AE8A-0C07AA91B0E5}"/>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{5A6A5D0A-02C8-4A77-86F4-1A4780546542}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EF5F-475F-AE8A-0C07AA91B0E5}"/>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{B2C0E94C-92C9-4C8F-8D7A-068E56DC90A7}</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EF5F-475F-AE8A-0C07AA91B0E5}"/>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{125FDE6B-8D27-445E-BE05-8EDF04684426}</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EF5F-475F-AE8A-0C07AA91B0E5}"/>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{5E41DCBF-7882-414A-8CD9-8A7E0CDEEA11}</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EF5F-475F-AE8A-0C07AA91B0E5}"/>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{E124F443-F74A-4985-B00B-7D72D360205A}</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EF5F-475F-AE8A-0C07AA91B0E5}"/>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70</c:v>
                </c:pt>
                <c:pt idx="8">
                  <c:v>70.900000000000006</c:v>
                </c:pt>
                <c:pt idx="16">
                  <c:v>72.099999999999994</c:v>
                </c:pt>
                <c:pt idx="24">
                  <c:v>73.2</c:v>
                </c:pt>
                <c:pt idx="32">
                  <c:v>74.400000000000006</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EF5F-475F-AE8A-0C07AA91B0E5}"/>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{A4E21CA0-5CF9-47A1-9248-C01E749F1DD6}</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EF5F-475F-AE8A-0C07AA91B0E5}"/>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{806CBFBE-6BC3-42D0-BF35-FEE11A745516}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EF5F-475F-AE8A-0C07AA91B0E5}"/>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{1ECF0664-CA22-4BE7-BE3A-253234393A74}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EF5F-475F-AE8A-0C07AA91B0E5}"/>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{B424F9D8-2F88-431B-900E-F5655ADE7A05}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EF5F-475F-AE8A-0C07AA91B0E5}"/>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{563D3869-045C-4A4F-B01F-CB408844289E}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EF5F-475F-AE8A-0C07AA91B0E5}"/>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{CD3B6E09-83EB-45B8-8333-8B130F6CAB7A}</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EF5F-475F-AE8A-0C07AA91B0E5}"/>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{4CDB2414-4444-481B-94A9-C665ABFDA6FB}</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EF5F-475F-AE8A-0C07AA91B0E5}"/>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{39497304-EF24-4FC7-BB5C-FF547E5DB38E}</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EF5F-475F-AE8A-0C07AA91B0E5}"/>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{129AF699-BDCA-45EE-B89B-BF2F9A0BCD02}</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EF5F-475F-AE8A-0C07AA91B0E5}"/>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63.1</c:v>
                </c:pt>
                <c:pt idx="8">
                  <c:v>63.2</c:v>
                </c:pt>
                <c:pt idx="16">
                  <c:v>64</c:v>
                </c:pt>
                <c:pt idx="24">
                  <c:v>65.5</c:v>
                </c:pt>
                <c:pt idx="32">
                  <c:v>66.099999999999994</c:v>
                </c:pt>
              </c:numCache>
            </c:numRef>
          </c:xVal>
          <c:yVal>
            <c:numRef>
              <c:f>公会計指標分析・財政指標組合せ分析表!$BP$55:$DC$55</c:f>
              <c:numCache>
                <c:formatCode>#,##0.0;"▲ "#,##0.0</c:formatCode>
                <c:ptCount val="40"/>
                <c:pt idx="0">
                  <c:v>3.9</c:v>
                </c:pt>
                <c:pt idx="8">
                  <c:v>0</c:v>
                </c:pt>
                <c:pt idx="16">
                  <c:v>0</c:v>
                </c:pt>
                <c:pt idx="24">
                  <c:v>0</c:v>
                </c:pt>
                <c:pt idx="32">
                  <c:v>0</c:v>
                </c:pt>
              </c:numCache>
            </c:numRef>
          </c:yVal>
          <c:smooth val="0"/>
          <c:extLst>
            <c:ext xmlns:c16="http://schemas.microsoft.com/office/drawing/2014/chart" uri="{C3380CC4-5D6E-409C-BE32-E72D297353CC}">
              <c16:uniqueId val="{00000013-EF5F-475F-AE8A-0C07AA91B0E5}"/>
            </c:ext>
          </c:extLst>
        </c:ser>
        <c:dLbls>
          <c:showLegendKey val="0"/>
          <c:showVal val="1"/>
          <c:showCatName val="0"/>
          <c:showSerName val="0"/>
          <c:showPercent val="0"/>
          <c:showBubbleSize val="0"/>
        </c:dLbls>
        <c:axId val="46179840"/>
        <c:axId val="46181760"/>
      </c:scatterChart>
      <c:valAx>
        <c:axId val="46179840"/>
        <c:scaling>
          <c:orientation val="maxMin"/>
          <c:max val="67"/>
          <c:min val="62"/>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5"/>
          <c:min val="-1"/>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{9E0026FA-8C31-462D-81AF-EDB737C5F602}</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1DA9-4055-99BC-111F8D515F62}"/>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{351D5319-0813-4DBF-A3EB-CB72531E7F89}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1DA9-4055-99BC-111F8D515F62}"/>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{D833428E-69E0-4E06-BB61-75602677CA63}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1DA9-4055-99BC-111F8D515F62}"/>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{3DBF6AD1-DE8C-4724-95E1-D7050C78F9DE}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1DA9-4055-99BC-111F8D515F62}"/>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{A5DB29EB-A2AC-40E6-8EC8-7F9166CCA015}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1DA9-4055-99BC-111F8D515F62}"/>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{81C8DDE9-5B23-4916-8D85-733BAB5E6151}</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1DA9-4055-99BC-111F8D515F62}"/>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{B4098391-D513-4F5C-8D78-BFD2421234B0}</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1DA9-4055-99BC-111F8D515F62}"/>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{ACE0EA70-D7AB-43E8-B49F-1F8871DCC42A}</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1DA9-4055-99BC-111F8D515F62}"/>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{FAE51313-F5CC-4821-980E-8BB473623575}</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1DA9-4055-99BC-111F8D515F62}"/>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2.6</c:v>
                </c:pt>
                <c:pt idx="8">
                  <c:v>2.4</c:v>
                </c:pt>
                <c:pt idx="16">
                  <c:v>2.2000000000000002</c:v>
                </c:pt>
                <c:pt idx="24">
                  <c:v>2.2000000000000002</c:v>
                </c:pt>
                <c:pt idx="32">
                  <c:v>3.3</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1DA9-4055-99BC-111F8D515F62}"/>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{6457CBEC-C6B8-4F18-A2C8-E31782BF1C24}</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1DA9-4055-99BC-111F8D515F62}"/>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{1FB3CD79-4510-43BD-8943-4A0539D4A7D8}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1DA9-4055-99BC-111F8D515F62}"/>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{26423134-D22F-4763-A12A-D6201AFB70BA}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1DA9-4055-99BC-111F8D515F62}"/>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{81E92527-322D-470E-B0D6-CD31F7DF735F}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1DA9-4055-99BC-111F8D515F62}"/>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{A6EFFCF0-FABC-4B21-9C8D-EBA3F9AB8492}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1DA9-4055-99BC-111F8D515F62}"/>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{D1D053E6-EB09-42B4-977B-5BFAA999255B}</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1DA9-4055-99BC-111F8D515F62}"/>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{D285BF40-8AAC-47BE-9811-CC108CF0336C}</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1DA9-4055-99BC-111F8D515F62}"/>
                </c:ext>
              </c:extLst>
            </c:dLbl>
            <c:dLbl>
              <c:idx val="24"/>
              <c:layout>
                <c:manualLayout>
                  <c:x val="-4.4905057365901176E-2"/>
                  <c:y val="-6.2416647087793951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{143302C6-E5AF-4EE4-A08B-1C389FB0026F}</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1DA9-4055-99BC-111F8D515F62}"/>
                </c:ext>
              </c:extLst>
            </c:dLbl>
            <c:dLbl>
              <c:idx val="32"/>
              <c:layout>
                <c:manualLayout>
                  <c:x val="-1.8235628084249993E-2"/>
                  <c:y val="-6.2416647087793951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{63458821-09F1-4405-A557-8C8BFDA05A82}</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1DA9-4055-99BC-111F8D515F62}"/>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4.2</c:v>
                </c:pt>
                <c:pt idx="8">
                  <c:v>4.5</c:v>
                </c:pt>
                <c:pt idx="16">
                  <c:v>4.5999999999999996</c:v>
                </c:pt>
                <c:pt idx="24">
                  <c:v>4.7</c:v>
                </c:pt>
                <c:pt idx="32">
                  <c:v>4.7</c:v>
                </c:pt>
              </c:numCache>
            </c:numRef>
          </c:xVal>
          <c:yVal>
            <c:numRef>
              <c:f>公会計指標分析・財政指標組合せ分析表!$BP$77:$DC$77</c:f>
              <c:numCache>
                <c:formatCode>#,##0.0;"▲ "#,##0.0</c:formatCode>
                <c:ptCount val="40"/>
                <c:pt idx="0">
                  <c:v>3.9</c:v>
                </c:pt>
                <c:pt idx="8">
                  <c:v>0</c:v>
                </c:pt>
                <c:pt idx="16">
                  <c:v>0</c:v>
                </c:pt>
                <c:pt idx="24">
                  <c:v>0</c:v>
                </c:pt>
                <c:pt idx="32">
                  <c:v>0</c:v>
                </c:pt>
              </c:numCache>
            </c:numRef>
          </c:yVal>
          <c:smooth val="0"/>
          <c:extLst>
            <c:ext xmlns:c16="http://schemas.microsoft.com/office/drawing/2014/chart" uri="{C3380CC4-5D6E-409C-BE32-E72D297353CC}">
              <c16:uniqueId val="{00000013-1DA9-4055-99BC-111F8D515F62}"/>
            </c:ext>
          </c:extLst>
        </c:ser>
        <c:dLbls>
          <c:showLegendKey val="0"/>
          <c:showVal val="1"/>
          <c:showCatName val="0"/>
          <c:showSerName val="0"/>
          <c:showPercent val="0"/>
          <c:showBubbleSize val="0"/>
        </c:dLbls>
        <c:axId val="84219776"/>
        <c:axId val="84234240"/>
      </c:scatterChart>
      <c:valAx>
        <c:axId val="84219776"/>
        <c:scaling>
          <c:orientation val="maxMin"/>
          <c:max val="4.8"/>
          <c:min val="4"/>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5"/>
          <c:min val="-1"/>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a:xfrm rot="5400000">
          <a:off x="6101715" y="4591050"/>
          <a:ext cx="288925" cy="381000"/>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xdr:nvSpPr>
      <xdr:spPr>
        <a:xfrm>
          <a:off x="8063865" y="5886450"/>
          <a:ext cx="1206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74295</xdr:rowOff>
    </xdr:from>
    <xdr:to>
      <xdr:col>64</xdr:col>
      <xdr:colOff>12700</xdr:colOff>
      <xdr:row>6</xdr:row>
      <xdr:rowOff>24765</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661035" y="409575"/>
          <a:ext cx="11421745" cy="621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3</a:t>
          </a:r>
          <a:r>
            <a:rPr kumimoji="1" lang="ja-JP" altLang="en-US" sz="3200" b="1">
              <a:solidFill>
                <a:sysClr val="windowText" lastClr="000000"/>
              </a:solidFill>
              <a:latin typeface="ＭＳ Ｐゴシック"/>
              <a:ea typeface="ＭＳ Ｐゴシック"/>
            </a:rPr>
            <a:t>）市町村財政比較分析表</a:t>
          </a:r>
          <a:r>
            <a:rPr kumimoji="1" lang="en-US" altLang="ja-JP" sz="3200" b="1">
              <a:solidFill>
                <a:sysClr val="windowText" lastClr="000000"/>
              </a:solidFill>
              <a:latin typeface="ＭＳ Ｐゴシック"/>
              <a:ea typeface="ＭＳ Ｐゴシック"/>
            </a:rPr>
            <a:t>(</a:t>
          </a:r>
          <a:r>
            <a:rPr kumimoji="1" lang="ja-JP" altLang="en-US" sz="3200" b="1">
              <a:solidFill>
                <a:sysClr val="windowText" lastClr="000000"/>
              </a:solidFill>
              <a:latin typeface="ＭＳ Ｐゴシック"/>
              <a:ea typeface="ＭＳ Ｐゴシック"/>
            </a:rPr>
            <a:t>普通会計決算</a:t>
          </a:r>
          <a:r>
            <a:rPr kumimoji="1" lang="en-US" altLang="ja-JP" sz="3200" b="1">
              <a:solidFill>
                <a:sysClr val="windowText" lastClr="000000"/>
              </a:solidFill>
              <a:latin typeface="ＭＳ Ｐゴシック"/>
              <a:ea typeface="ＭＳ Ｐゴシック"/>
            </a:rPr>
            <a:t>)</a:t>
          </a:r>
          <a:endParaRPr kumimoji="1" lang="ja-JP" altLang="en-US" sz="3200" b="1">
            <a:solidFill>
              <a:sysClr val="windowText" lastClr="000000"/>
            </a:solidFill>
            <a:latin typeface="ＭＳ Ｐゴシック"/>
            <a:ea typeface="ＭＳ Ｐゴシック"/>
          </a:endParaRPr>
        </a:p>
      </xdr:txBody>
    </xdr:sp>
    <xdr:clientData/>
  </xdr:twoCellAnchor>
  <xdr:twoCellAnchor>
    <xdr:from>
      <xdr:col>96</xdr:col>
      <xdr:colOff>76200</xdr:colOff>
      <xdr:row>2</xdr:row>
      <xdr:rowOff>61595</xdr:rowOff>
    </xdr:from>
    <xdr:to>
      <xdr:col>115</xdr:col>
      <xdr:colOff>25400</xdr:colOff>
      <xdr:row>5</xdr:row>
      <xdr:rowOff>106045</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18181320" y="396875"/>
          <a:ext cx="3532505"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86995</xdr:rowOff>
    </xdr:from>
    <xdr:to>
      <xdr:col>115</xdr:col>
      <xdr:colOff>6350</xdr:colOff>
      <xdr:row>5</xdr:row>
      <xdr:rowOff>80645</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18206720" y="422275"/>
          <a:ext cx="3488055"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111760</xdr:rowOff>
    </xdr:from>
    <xdr:to>
      <xdr:col>114</xdr:col>
      <xdr:colOff>184150</xdr:colOff>
      <xdr:row>5</xdr:row>
      <xdr:rowOff>55880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18232120" y="447040"/>
          <a:ext cx="3451860" cy="44704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東京都青梅市</a:t>
          </a:r>
        </a:p>
      </xdr:txBody>
    </xdr:sp>
    <xdr:clientData/>
  </xdr:twoCellAnchor>
  <xdr:twoCellAnchor>
    <xdr:from>
      <xdr:col>83</xdr:col>
      <xdr:colOff>6350</xdr:colOff>
      <xdr:row>2</xdr:row>
      <xdr:rowOff>61595</xdr:rowOff>
    </xdr:from>
    <xdr:to>
      <xdr:col>95</xdr:col>
      <xdr:colOff>152400</xdr:colOff>
      <xdr:row>5</xdr:row>
      <xdr:rowOff>106045</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5659735" y="396875"/>
          <a:ext cx="240919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86995</xdr:rowOff>
    </xdr:from>
    <xdr:to>
      <xdr:col>95</xdr:col>
      <xdr:colOff>133350</xdr:colOff>
      <xdr:row>5</xdr:row>
      <xdr:rowOff>80645</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5685135" y="422275"/>
          <a:ext cx="236474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111760</xdr:rowOff>
    </xdr:from>
    <xdr:to>
      <xdr:col>95</xdr:col>
      <xdr:colOff>101600</xdr:colOff>
      <xdr:row>5</xdr:row>
      <xdr:rowOff>55880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5710535" y="447040"/>
          <a:ext cx="2307590" cy="44704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3</xdr:col>
      <xdr:colOff>188595</xdr:colOff>
      <xdr:row>7</xdr:row>
      <xdr:rowOff>5715</xdr:rowOff>
    </xdr:from>
    <xdr:to>
      <xdr:col>50</xdr:col>
      <xdr:colOff>0</xdr:colOff>
      <xdr:row>17</xdr:row>
      <xdr:rowOff>50165</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754380" y="1179195"/>
          <a:ext cx="8675370" cy="17208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37465</xdr:rowOff>
    </xdr:from>
    <xdr:to>
      <xdr:col>11</xdr:col>
      <xdr:colOff>44450</xdr:colOff>
      <xdr:row>17</xdr:row>
      <xdr:rowOff>37465</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868680" y="1210945"/>
          <a:ext cx="1250315" cy="16764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10</xdr:col>
      <xdr:colOff>188595</xdr:colOff>
      <xdr:row>7</xdr:row>
      <xdr:rowOff>37465</xdr:rowOff>
    </xdr:from>
    <xdr:to>
      <xdr:col>16</xdr:col>
      <xdr:colOff>188595</xdr:colOff>
      <xdr:row>17</xdr:row>
      <xdr:rowOff>37465</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074545" y="1210945"/>
          <a:ext cx="1131570" cy="16764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129,105
126,073
103.31
64,900,520
62,778,640
1,933,983
29,210,023
27,264,381</a:t>
          </a:r>
          <a:endParaRPr kumimoji="1" lang="ja-JP" altLang="en-US" sz="1100" b="1">
            <a:solidFill>
              <a:srgbClr val="000000"/>
            </a:solidFill>
            <a:latin typeface="ＭＳ ゴシック"/>
            <a:ea typeface="ＭＳ ゴシック"/>
          </a:endParaRPr>
        </a:p>
      </xdr:txBody>
    </xdr:sp>
    <xdr:clientData/>
  </xdr:twoCellAnchor>
  <xdr:twoCellAnchor>
    <xdr:from>
      <xdr:col>17</xdr:col>
      <xdr:colOff>57150</xdr:colOff>
      <xdr:row>7</xdr:row>
      <xdr:rowOff>37465</xdr:rowOff>
    </xdr:from>
    <xdr:to>
      <xdr:col>24</xdr:col>
      <xdr:colOff>114300</xdr:colOff>
      <xdr:row>17</xdr:row>
      <xdr:rowOff>37465</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263265" y="1210945"/>
          <a:ext cx="1377315" cy="16764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24</xdr:col>
      <xdr:colOff>114300</xdr:colOff>
      <xdr:row>7</xdr:row>
      <xdr:rowOff>55880</xdr:rowOff>
    </xdr:from>
    <xdr:to>
      <xdr:col>34</xdr:col>
      <xdr:colOff>50800</xdr:colOff>
      <xdr:row>13</xdr:row>
      <xdr:rowOff>43180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4640580" y="1229360"/>
          <a:ext cx="1822450" cy="9931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34</xdr:col>
      <xdr:colOff>50800</xdr:colOff>
      <xdr:row>7</xdr:row>
      <xdr:rowOff>55880</xdr:rowOff>
    </xdr:from>
    <xdr:to>
      <xdr:col>40</xdr:col>
      <xdr:colOff>63500</xdr:colOff>
      <xdr:row>13</xdr:row>
      <xdr:rowOff>43180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6463030" y="1229360"/>
          <a:ext cx="1144270" cy="9931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3.3
-</a:t>
          </a:r>
          <a:endParaRPr kumimoji="1" lang="ja-JP" altLang="en-US" sz="1100" b="1">
            <a:solidFill>
              <a:srgbClr val="000000"/>
            </a:solidFill>
            <a:latin typeface="ＭＳ ゴシック"/>
            <a:ea typeface="ＭＳ ゴシック"/>
          </a:endParaRPr>
        </a:p>
      </xdr:txBody>
    </xdr:sp>
    <xdr:clientData/>
  </xdr:twoCellAnchor>
  <xdr:twoCellAnchor>
    <xdr:from>
      <xdr:col>40</xdr:col>
      <xdr:colOff>127000</xdr:colOff>
      <xdr:row>7</xdr:row>
      <xdr:rowOff>55880</xdr:rowOff>
    </xdr:from>
    <xdr:to>
      <xdr:col>43</xdr:col>
      <xdr:colOff>133350</xdr:colOff>
      <xdr:row>13</xdr:row>
      <xdr:rowOff>43180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7670800" y="1229360"/>
          <a:ext cx="572135" cy="9931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24</xdr:col>
      <xdr:colOff>114300</xdr:colOff>
      <xdr:row>12</xdr:row>
      <xdr:rowOff>37465</xdr:rowOff>
    </xdr:from>
    <xdr:to>
      <xdr:col>34</xdr:col>
      <xdr:colOff>50800</xdr:colOff>
      <xdr:row>15</xdr:row>
      <xdr:rowOff>154940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4640580" y="2049145"/>
          <a:ext cx="1822450" cy="6203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34</xdr:col>
      <xdr:colOff>114300</xdr:colOff>
      <xdr:row>12</xdr:row>
      <xdr:rowOff>37465</xdr:rowOff>
    </xdr:from>
    <xdr:to>
      <xdr:col>50</xdr:col>
      <xdr:colOff>188595</xdr:colOff>
      <xdr:row>15</xdr:row>
      <xdr:rowOff>154940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6526530" y="2049145"/>
          <a:ext cx="3091815" cy="6203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Ⅲ</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R03  Ⅲ</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R04  Ⅲ</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R05  Ⅲ</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R06  Ⅲ</a:t>
          </a:r>
          <a:r>
            <a:rPr kumimoji="1" lang="ja-JP" altLang="en-US" sz="1100" b="1">
              <a:solidFill>
                <a:srgbClr val="000000"/>
              </a:solidFill>
              <a:latin typeface="ＭＳ ゴシック"/>
              <a:ea typeface="ＭＳ ゴシック"/>
            </a:rPr>
            <a:t>－３</a:t>
          </a:r>
        </a:p>
      </xdr:txBody>
    </xdr:sp>
    <xdr:clientData/>
  </xdr:twoCellAnchor>
  <xdr:twoCellAnchor>
    <xdr:from>
      <xdr:col>51</xdr:col>
      <xdr:colOff>31750</xdr:colOff>
      <xdr:row>7</xdr:row>
      <xdr:rowOff>5715</xdr:rowOff>
    </xdr:from>
    <xdr:to>
      <xdr:col>58</xdr:col>
      <xdr:colOff>0</xdr:colOff>
      <xdr:row>13</xdr:row>
      <xdr:rowOff>117475</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9650095" y="1179195"/>
          <a:ext cx="1288415" cy="11176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68580</xdr:rowOff>
    </xdr:from>
    <xdr:to>
      <xdr:col>58</xdr:col>
      <xdr:colOff>69850</xdr:colOff>
      <xdr:row>8</xdr:row>
      <xdr:rowOff>149225</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9864090" y="1242060"/>
          <a:ext cx="114427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52</xdr:col>
      <xdr:colOff>57150</xdr:colOff>
      <xdr:row>8</xdr:row>
      <xdr:rowOff>161925</xdr:rowOff>
    </xdr:from>
    <xdr:to>
      <xdr:col>58</xdr:col>
      <xdr:colOff>69850</xdr:colOff>
      <xdr:row>10</xdr:row>
      <xdr:rowOff>74295</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9864090" y="1503045"/>
          <a:ext cx="114427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52</xdr:col>
      <xdr:colOff>57150</xdr:colOff>
      <xdr:row>10</xdr:row>
      <xdr:rowOff>149225</xdr:rowOff>
    </xdr:from>
    <xdr:to>
      <xdr:col>58</xdr:col>
      <xdr:colOff>69850</xdr:colOff>
      <xdr:row>14</xdr:row>
      <xdr:rowOff>99060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9864090" y="1825625"/>
          <a:ext cx="1144270" cy="6203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51</xdr:col>
      <xdr:colOff>107950</xdr:colOff>
      <xdr:row>7</xdr:row>
      <xdr:rowOff>154940</xdr:rowOff>
    </xdr:from>
    <xdr:to>
      <xdr:col>52</xdr:col>
      <xdr:colOff>69850</xdr:colOff>
      <xdr:row>7</xdr:row>
      <xdr:rowOff>154940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9726295" y="1328420"/>
          <a:ext cx="15049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188595</xdr:colOff>
      <xdr:row>10</xdr:row>
      <xdr:rowOff>124460</xdr:rowOff>
    </xdr:from>
    <xdr:to>
      <xdr:col>51</xdr:col>
      <xdr:colOff>188595</xdr:colOff>
      <xdr:row>11</xdr:row>
      <xdr:rowOff>93345</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9806940" y="1800860"/>
          <a:ext cx="0" cy="1365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124460</xdr:rowOff>
    </xdr:from>
    <xdr:to>
      <xdr:col>52</xdr:col>
      <xdr:colOff>69850</xdr:colOff>
      <xdr:row>10</xdr:row>
      <xdr:rowOff>124460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9726295" y="1800860"/>
          <a:ext cx="150495"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188595</xdr:colOff>
      <xdr:row>12</xdr:row>
      <xdr:rowOff>21590</xdr:rowOff>
    </xdr:from>
    <xdr:to>
      <xdr:col>51</xdr:col>
      <xdr:colOff>188595</xdr:colOff>
      <xdr:row>12</xdr:row>
      <xdr:rowOff>158750</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9806940" y="2033270"/>
          <a:ext cx="0" cy="1371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161925</xdr:rowOff>
    </xdr:from>
    <xdr:to>
      <xdr:col>52</xdr:col>
      <xdr:colOff>69850</xdr:colOff>
      <xdr:row>12</xdr:row>
      <xdr:rowOff>161925</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9726295" y="2173605"/>
          <a:ext cx="150495"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106045</xdr:rowOff>
    </xdr:from>
    <xdr:to>
      <xdr:col>52</xdr:col>
      <xdr:colOff>34925</xdr:colOff>
      <xdr:row>8</xdr:row>
      <xdr:rowOff>37465</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9761220" y="1279525"/>
          <a:ext cx="80645"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31115</xdr:rowOff>
    </xdr:from>
    <xdr:to>
      <xdr:col>52</xdr:col>
      <xdr:colOff>34925</xdr:colOff>
      <xdr:row>9</xdr:row>
      <xdr:rowOff>130175</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9761220" y="1539875"/>
          <a:ext cx="80645"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93345</xdr:rowOff>
    </xdr:from>
    <xdr:ext cx="8808085" cy="25336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699135" y="2943225"/>
          <a:ext cx="88080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133350</xdr:colOff>
      <xdr:row>19</xdr:row>
      <xdr:rowOff>5715</xdr:rowOff>
    </xdr:from>
    <xdr:ext cx="5755640" cy="25336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699135" y="3190875"/>
          <a:ext cx="575564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86995</xdr:rowOff>
    </xdr:from>
    <xdr:ext cx="8722360" cy="250190"/>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699135" y="3439795"/>
          <a:ext cx="872236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58205" cy="25336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699135" y="3688080"/>
          <a:ext cx="59582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133350</xdr:colOff>
      <xdr:row>23</xdr:row>
      <xdr:rowOff>80645</xdr:rowOff>
    </xdr:from>
    <xdr:ext cx="8143240" cy="25336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699135" y="3936365"/>
          <a:ext cx="814324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3</xdr:col>
      <xdr:colOff>133350</xdr:colOff>
      <xdr:row>24</xdr:row>
      <xdr:rowOff>161925</xdr:rowOff>
    </xdr:from>
    <xdr:ext cx="8756650" cy="412750"/>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699135" y="4185285"/>
          <a:ext cx="8756650" cy="4127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「定員管理の状況」の「人口</a:t>
          </a:r>
          <a:r>
            <a:rPr kumimoji="1" lang="en-US" altLang="ja-JP" sz="1000">
              <a:solidFill>
                <a:srgbClr val="000000"/>
              </a:solidFill>
              <a:latin typeface="ＭＳ Ｐゴシック"/>
              <a:ea typeface="ＭＳ Ｐゴシック"/>
            </a:rPr>
            <a:t>1,000</a:t>
          </a:r>
          <a:r>
            <a:rPr kumimoji="1" lang="ja-JP" altLang="en-US" sz="1000">
              <a:solidFill>
                <a:srgbClr val="000000"/>
              </a:solidFill>
              <a:latin typeface="ＭＳ Ｐゴシック"/>
              <a:ea typeface="ＭＳ Ｐゴシック"/>
            </a:rPr>
            <a:t>人当たり職員数」の算出に用いる職員数及び「給与水準（国との比較）</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の</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ラスパイレス指数</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については、各調査対象年度の
　　地方公務員給与実態調査に基づいている。</a:t>
          </a:r>
        </a:p>
      </xdr:txBody>
    </xdr:sp>
    <xdr:clientData/>
  </xdr:oneCellAnchor>
  <xdr:oneCellAnchor>
    <xdr:from>
      <xdr:col>3</xdr:col>
      <xdr:colOff>133350</xdr:colOff>
      <xdr:row>26</xdr:row>
      <xdr:rowOff>74295</xdr:rowOff>
    </xdr:from>
    <xdr:ext cx="181610" cy="25209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699135" y="4432935"/>
          <a:ext cx="18161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dr:col>3</xdr:col>
      <xdr:colOff>133350</xdr:colOff>
      <xdr:row>29</xdr:row>
      <xdr:rowOff>43180</xdr:rowOff>
    </xdr:from>
    <xdr:to>
      <xdr:col>27</xdr:col>
      <xdr:colOff>184150</xdr:colOff>
      <xdr:row>31</xdr:row>
      <xdr:rowOff>18415</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699135" y="4904740"/>
          <a:ext cx="4577080" cy="3105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財政力</a:t>
          </a:r>
        </a:p>
      </xdr:txBody>
    </xdr:sp>
    <xdr:clientData/>
  </xdr:twoCellAnchor>
  <xdr:oneCellAnchor>
    <xdr:from>
      <xdr:col>8</xdr:col>
      <xdr:colOff>100330</xdr:colOff>
      <xdr:row>31</xdr:row>
      <xdr:rowOff>61595</xdr:rowOff>
    </xdr:from>
    <xdr:ext cx="1269365" cy="302260"/>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609090" y="5258435"/>
          <a:ext cx="1269365" cy="3022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財政力指数</a:t>
          </a:r>
        </a:p>
      </xdr:txBody>
    </xdr:sp>
    <xdr:clientData/>
  </xdr:oneCellAnchor>
  <xdr:oneCellAnchor>
    <xdr:from>
      <xdr:col>15</xdr:col>
      <xdr:colOff>33020</xdr:colOff>
      <xdr:row>31</xdr:row>
      <xdr:rowOff>37465</xdr:rowOff>
    </xdr:from>
    <xdr:ext cx="1647825" cy="350520"/>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2861945" y="5234305"/>
          <a:ext cx="1647825" cy="35052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[0.78]</a:t>
          </a:r>
          <a:r>
            <a:rPr kumimoji="1" lang="ja-JP" altLang="en-US" sz="1600" b="1">
              <a:solidFill>
                <a:srgbClr val="FF0000"/>
              </a:solidFill>
              <a:latin typeface="ＭＳ Ｐゴシック"/>
              <a:ea typeface="ＭＳ Ｐゴシック"/>
            </a:rPr>
            <a:t>　</a:t>
          </a:r>
        </a:p>
      </xdr:txBody>
    </xdr:sp>
    <xdr:clientData/>
  </xdr:oneCellAnchor>
  <xdr:twoCellAnchor>
    <xdr:from>
      <xdr:col>28</xdr:col>
      <xdr:colOff>38100</xdr:colOff>
      <xdr:row>30</xdr:row>
      <xdr:rowOff>124460</xdr:rowOff>
    </xdr:from>
    <xdr:to>
      <xdr:col>35</xdr:col>
      <xdr:colOff>95250</xdr:colOff>
      <xdr:row>32</xdr:row>
      <xdr:rowOff>37465</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318760" y="5153660"/>
          <a:ext cx="1377315"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28</xdr:col>
      <xdr:colOff>38100</xdr:colOff>
      <xdr:row>31</xdr:row>
      <xdr:rowOff>142875</xdr:rowOff>
    </xdr:from>
    <xdr:to>
      <xdr:col>35</xdr:col>
      <xdr:colOff>95250</xdr:colOff>
      <xdr:row>33</xdr:row>
      <xdr:rowOff>55880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318760" y="5339715"/>
          <a:ext cx="1377315"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22/62</a:t>
          </a:r>
          <a:endParaRPr kumimoji="1" lang="ja-JP" altLang="en-US" sz="1200" b="1" i="1">
            <a:solidFill>
              <a:srgbClr val="4080FF"/>
            </a:solidFill>
            <a:latin typeface="ＭＳ Ｐゴシック"/>
            <a:ea typeface="ＭＳ Ｐゴシック"/>
          </a:endParaRPr>
        </a:p>
      </xdr:txBody>
    </xdr:sp>
    <xdr:clientData/>
  </xdr:twoCellAnchor>
  <xdr:twoCellAnchor>
    <xdr:from>
      <xdr:col>36</xdr:col>
      <xdr:colOff>12700</xdr:colOff>
      <xdr:row>30</xdr:row>
      <xdr:rowOff>124460</xdr:rowOff>
    </xdr:from>
    <xdr:to>
      <xdr:col>42</xdr:col>
      <xdr:colOff>25400</xdr:colOff>
      <xdr:row>32</xdr:row>
      <xdr:rowOff>37465</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6802120" y="5153660"/>
          <a:ext cx="114427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36</xdr:col>
      <xdr:colOff>12700</xdr:colOff>
      <xdr:row>31</xdr:row>
      <xdr:rowOff>142875</xdr:rowOff>
    </xdr:from>
    <xdr:to>
      <xdr:col>42</xdr:col>
      <xdr:colOff>25400</xdr:colOff>
      <xdr:row>33</xdr:row>
      <xdr:rowOff>55880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6802120" y="5339715"/>
          <a:ext cx="114427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0.49</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6350</xdr:colOff>
      <xdr:row>30</xdr:row>
      <xdr:rowOff>124460</xdr:rowOff>
    </xdr:from>
    <xdr:to>
      <xdr:col>49</xdr:col>
      <xdr:colOff>19050</xdr:colOff>
      <xdr:row>32</xdr:row>
      <xdr:rowOff>37465</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8115935" y="5153660"/>
          <a:ext cx="114427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東京都平均</a:t>
          </a:r>
        </a:p>
      </xdr:txBody>
    </xdr:sp>
    <xdr:clientData/>
  </xdr:twoCellAnchor>
  <xdr:twoCellAnchor>
    <xdr:from>
      <xdr:col>43</xdr:col>
      <xdr:colOff>6350</xdr:colOff>
      <xdr:row>31</xdr:row>
      <xdr:rowOff>142875</xdr:rowOff>
    </xdr:from>
    <xdr:to>
      <xdr:col>49</xdr:col>
      <xdr:colOff>19050</xdr:colOff>
      <xdr:row>33</xdr:row>
      <xdr:rowOff>55880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8115935" y="5339715"/>
          <a:ext cx="114427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0.73</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133350</xdr:colOff>
      <xdr:row>33</xdr:row>
      <xdr:rowOff>117475</xdr:rowOff>
    </xdr:from>
    <xdr:to>
      <xdr:col>27</xdr:col>
      <xdr:colOff>184150</xdr:colOff>
      <xdr:row>47</xdr:row>
      <xdr:rowOff>130175</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699135" y="5649595"/>
          <a:ext cx="4577080" cy="235966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117475</xdr:rowOff>
    </xdr:from>
    <xdr:to>
      <xdr:col>57</xdr:col>
      <xdr:colOff>120650</xdr:colOff>
      <xdr:row>47</xdr:row>
      <xdr:rowOff>130175</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5445760" y="5649595"/>
          <a:ext cx="5424805" cy="2359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117475</xdr:rowOff>
    </xdr:from>
    <xdr:to>
      <xdr:col>46</xdr:col>
      <xdr:colOff>188595</xdr:colOff>
      <xdr:row>35</xdr:row>
      <xdr:rowOff>31115</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5445760" y="5649595"/>
          <a:ext cx="3418205"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財政力指数の分析欄</a:t>
          </a:r>
        </a:p>
      </xdr:txBody>
    </xdr:sp>
    <xdr:clientData/>
  </xdr:twoCellAnchor>
  <xdr:twoCellAnchor>
    <xdr:from>
      <xdr:col>29</xdr:col>
      <xdr:colOff>82550</xdr:colOff>
      <xdr:row>35</xdr:row>
      <xdr:rowOff>93345</xdr:rowOff>
    </xdr:from>
    <xdr:to>
      <xdr:col>56</xdr:col>
      <xdr:colOff>188595</xdr:colOff>
      <xdr:row>47</xdr:row>
      <xdr:rowOff>68580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5551805" y="5960745"/>
          <a:ext cx="5198110" cy="1986915"/>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200">
              <a:latin typeface="ＭＳ Ｐゴシック"/>
              <a:ea typeface="ＭＳ Ｐゴシック"/>
            </a:rPr>
            <a:t>３年平均の指数は、前年度と同じ0.78となった。</a:t>
          </a:r>
        </a:p>
        <a:p>
          <a:r>
            <a:rPr kumimoji="1" lang="ja-JP" altLang="en-US" sz="1200">
              <a:latin typeface="ＭＳ Ｐゴシック"/>
              <a:ea typeface="ＭＳ Ｐゴシック"/>
            </a:rPr>
            <a:t>基準財政需要額は、小学校費・中学校費等が減となったものの、こども子育て費の創設や包括算定経費等の増により、前年度比2.7％の増加となった。</a:t>
          </a:r>
        </a:p>
        <a:p>
          <a:r>
            <a:rPr kumimoji="1" lang="ja-JP" altLang="en-US" sz="1200">
              <a:latin typeface="ＭＳ Ｐゴシック"/>
              <a:ea typeface="ＭＳ Ｐゴシック"/>
            </a:rPr>
            <a:t>基準財政収入額は、定額減税による市町村民税（所得割）の減や地方消費税交付金等が減となったものの、定額減税減収補塡特例交付金の創設による地方特例交付金の増等により前年度比1.3％の増加となった。</a:t>
          </a:r>
        </a:p>
        <a:p>
          <a:r>
            <a:rPr kumimoji="1" lang="ja-JP" altLang="en-US" sz="1200">
              <a:latin typeface="ＭＳ Ｐゴシック"/>
              <a:ea typeface="ＭＳ Ｐゴシック"/>
            </a:rPr>
            <a:t>今後は、需要額において、社会福祉費や高齢者福祉費等の増加が見込まれ、収入額において、区画整理事業等による税収の増加が期待される。</a:t>
          </a:r>
        </a:p>
      </xdr:txBody>
    </xdr:sp>
    <xdr:clientData/>
  </xdr:twoCellAnchor>
  <xdr:twoCellAnchor>
    <xdr:from>
      <xdr:col>3</xdr:col>
      <xdr:colOff>133350</xdr:colOff>
      <xdr:row>47</xdr:row>
      <xdr:rowOff>130175</xdr:rowOff>
    </xdr:from>
    <xdr:to>
      <xdr:col>27</xdr:col>
      <xdr:colOff>184150</xdr:colOff>
      <xdr:row>47</xdr:row>
      <xdr:rowOff>130175</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699135" y="800925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159385</xdr:rowOff>
    </xdr:from>
    <xdr:ext cx="762000" cy="250190"/>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7870825"/>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0.20</a:t>
          </a:r>
          <a:endParaRPr kumimoji="1" lang="ja-JP" altLang="en-US" sz="1000">
            <a:latin typeface="ＭＳ Ｐゴシック"/>
            <a:ea typeface="ＭＳ Ｐゴシック"/>
          </a:endParaRPr>
        </a:p>
      </xdr:txBody>
    </xdr:sp>
    <xdr:clientData/>
  </xdr:oneCellAnchor>
  <xdr:twoCellAnchor>
    <xdr:from>
      <xdr:col>3</xdr:col>
      <xdr:colOff>133350</xdr:colOff>
      <xdr:row>45</xdr:row>
      <xdr:rowOff>128905</xdr:rowOff>
    </xdr:from>
    <xdr:to>
      <xdr:col>27</xdr:col>
      <xdr:colOff>184150</xdr:colOff>
      <xdr:row>45</xdr:row>
      <xdr:rowOff>128905</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699135" y="767270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156845</xdr:rowOff>
    </xdr:from>
    <xdr:ext cx="762000" cy="25336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53300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0.40</a:t>
          </a:r>
          <a:endParaRPr kumimoji="1" lang="ja-JP" altLang="en-US" sz="1000">
            <a:latin typeface="ＭＳ Ｐゴシック"/>
            <a:ea typeface="ＭＳ Ｐゴシック"/>
          </a:endParaRPr>
        </a:p>
      </xdr:txBody>
    </xdr:sp>
    <xdr:clientData/>
  </xdr:oneCellAnchor>
  <xdr:twoCellAnchor>
    <xdr:from>
      <xdr:col>3</xdr:col>
      <xdr:colOff>133350</xdr:colOff>
      <xdr:row>43</xdr:row>
      <xdr:rowOff>127000</xdr:rowOff>
    </xdr:from>
    <xdr:to>
      <xdr:col>27</xdr:col>
      <xdr:colOff>184150</xdr:colOff>
      <xdr:row>43</xdr:row>
      <xdr:rowOff>127000</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699135" y="733552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154940</xdr:rowOff>
    </xdr:from>
    <xdr:ext cx="762000" cy="25336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19582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0.60</a:t>
          </a:r>
          <a:endParaRPr kumimoji="1" lang="ja-JP" altLang="en-US" sz="1000">
            <a:latin typeface="ＭＳ Ｐゴシック"/>
            <a:ea typeface="ＭＳ Ｐゴシック"/>
          </a:endParaRPr>
        </a:p>
      </xdr:txBody>
    </xdr:sp>
    <xdr:clientData/>
  </xdr:oneCellAnchor>
  <xdr:twoCellAnchor>
    <xdr:from>
      <xdr:col>3</xdr:col>
      <xdr:colOff>133350</xdr:colOff>
      <xdr:row>41</xdr:row>
      <xdr:rowOff>125095</xdr:rowOff>
    </xdr:from>
    <xdr:to>
      <xdr:col>27</xdr:col>
      <xdr:colOff>184150</xdr:colOff>
      <xdr:row>41</xdr:row>
      <xdr:rowOff>125095</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699135" y="699833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153035</xdr:rowOff>
    </xdr:from>
    <xdr:ext cx="762000" cy="25336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85863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0.80</a:t>
          </a:r>
          <a:endParaRPr kumimoji="1" lang="ja-JP" altLang="en-US" sz="1000">
            <a:latin typeface="ＭＳ Ｐゴシック"/>
            <a:ea typeface="ＭＳ Ｐゴシック"/>
          </a:endParaRPr>
        </a:p>
      </xdr:txBody>
    </xdr:sp>
    <xdr:clientData/>
  </xdr:oneCellAnchor>
  <xdr:twoCellAnchor>
    <xdr:from>
      <xdr:col>3</xdr:col>
      <xdr:colOff>133350</xdr:colOff>
      <xdr:row>39</xdr:row>
      <xdr:rowOff>123825</xdr:rowOff>
    </xdr:from>
    <xdr:to>
      <xdr:col>27</xdr:col>
      <xdr:colOff>184150</xdr:colOff>
      <xdr:row>39</xdr:row>
      <xdr:rowOff>123825</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699135" y="666178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151765</xdr:rowOff>
    </xdr:from>
    <xdr:ext cx="762000" cy="25336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52208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3</xdr:col>
      <xdr:colOff>133350</xdr:colOff>
      <xdr:row>37</xdr:row>
      <xdr:rowOff>121920</xdr:rowOff>
    </xdr:from>
    <xdr:to>
      <xdr:col>27</xdr:col>
      <xdr:colOff>184150</xdr:colOff>
      <xdr:row>37</xdr:row>
      <xdr:rowOff>121920</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699135" y="632460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150495</xdr:rowOff>
    </xdr:from>
    <xdr:ext cx="762000" cy="25336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18553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dr:col>3</xdr:col>
      <xdr:colOff>133350</xdr:colOff>
      <xdr:row>35</xdr:row>
      <xdr:rowOff>119380</xdr:rowOff>
    </xdr:from>
    <xdr:to>
      <xdr:col>27</xdr:col>
      <xdr:colOff>184150</xdr:colOff>
      <xdr:row>35</xdr:row>
      <xdr:rowOff>119380</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699135" y="598678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148590</xdr:rowOff>
    </xdr:from>
    <xdr:ext cx="762000" cy="250190"/>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84835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1.40</a:t>
          </a:r>
          <a:endParaRPr kumimoji="1" lang="ja-JP" altLang="en-US" sz="1000">
            <a:latin typeface="ＭＳ Ｐゴシック"/>
            <a:ea typeface="ＭＳ Ｐゴシック"/>
          </a:endParaRPr>
        </a:p>
      </xdr:txBody>
    </xdr:sp>
    <xdr:clientData/>
  </xdr:oneCellAnchor>
  <xdr:twoCellAnchor>
    <xdr:from>
      <xdr:col>3</xdr:col>
      <xdr:colOff>133350</xdr:colOff>
      <xdr:row>33</xdr:row>
      <xdr:rowOff>117475</xdr:rowOff>
    </xdr:from>
    <xdr:to>
      <xdr:col>27</xdr:col>
      <xdr:colOff>184150</xdr:colOff>
      <xdr:row>33</xdr:row>
      <xdr:rowOff>117475</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a:off x="699135" y="564959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146685</xdr:rowOff>
    </xdr:from>
    <xdr:ext cx="762000" cy="250190"/>
    <xdr:sp macro="" textlink="">
      <xdr:nvSpPr>
        <xdr:cNvPr id="64" name="テキスト ボックス 63">
          <a:extLst>
            <a:ext uri="{FF2B5EF4-FFF2-40B4-BE49-F238E27FC236}">
              <a16:creationId xmlns:a16="http://schemas.microsoft.com/office/drawing/2014/main" id="{00000000-0008-0000-0300-000040000000}"/>
            </a:ext>
          </a:extLst>
        </xdr:cNvPr>
        <xdr:cNvSpPr txBox="1"/>
      </xdr:nvSpPr>
      <xdr:spPr>
        <a:xfrm>
          <a:off x="0" y="5511165"/>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1.60</a:t>
          </a:r>
          <a:endParaRPr kumimoji="1" lang="ja-JP" altLang="en-US" sz="1000">
            <a:latin typeface="ＭＳ Ｐゴシック"/>
            <a:ea typeface="ＭＳ Ｐゴシック"/>
          </a:endParaRPr>
        </a:p>
      </xdr:txBody>
    </xdr:sp>
    <xdr:clientData/>
  </xdr:oneCellAnchor>
  <xdr:twoCellAnchor>
    <xdr:from>
      <xdr:col>3</xdr:col>
      <xdr:colOff>133350</xdr:colOff>
      <xdr:row>33</xdr:row>
      <xdr:rowOff>117475</xdr:rowOff>
    </xdr:from>
    <xdr:to>
      <xdr:col>27</xdr:col>
      <xdr:colOff>184150</xdr:colOff>
      <xdr:row>47</xdr:row>
      <xdr:rowOff>130175</xdr:rowOff>
    </xdr:to>
    <xdr:sp macro="" textlink="">
      <xdr:nvSpPr>
        <xdr:cNvPr id="65" name="財政力グラフ枠">
          <a:extLst>
            <a:ext uri="{FF2B5EF4-FFF2-40B4-BE49-F238E27FC236}">
              <a16:creationId xmlns:a16="http://schemas.microsoft.com/office/drawing/2014/main" id="{00000000-0008-0000-0300-000041000000}"/>
            </a:ext>
          </a:extLst>
        </xdr:cNvPr>
        <xdr:cNvSpPr/>
      </xdr:nvSpPr>
      <xdr:spPr>
        <a:xfrm>
          <a:off x="699135" y="5649595"/>
          <a:ext cx="4577080" cy="235966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137160</xdr:rowOff>
    </xdr:from>
    <xdr:to>
      <xdr:col>23</xdr:col>
      <xdr:colOff>133350</xdr:colOff>
      <xdr:row>45</xdr:row>
      <xdr:rowOff>10795</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flipV="1">
          <a:off x="4471035" y="6172200"/>
          <a:ext cx="0" cy="138239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151130</xdr:rowOff>
    </xdr:from>
    <xdr:ext cx="762000" cy="253365"/>
    <xdr:sp macro="" textlink="">
      <xdr:nvSpPr>
        <xdr:cNvPr id="67" name="財政力最小値テキスト">
          <a:extLst>
            <a:ext uri="{FF2B5EF4-FFF2-40B4-BE49-F238E27FC236}">
              <a16:creationId xmlns:a16="http://schemas.microsoft.com/office/drawing/2014/main" id="{00000000-0008-0000-0300-000043000000}"/>
            </a:ext>
          </a:extLst>
        </xdr:cNvPr>
        <xdr:cNvSpPr txBox="1"/>
      </xdr:nvSpPr>
      <xdr:spPr>
        <a:xfrm>
          <a:off x="4538980" y="752729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0.47</a:t>
          </a:r>
          <a:endParaRPr kumimoji="1" lang="ja-JP" altLang="en-US" sz="1000" b="1">
            <a:latin typeface="ＭＳ Ｐゴシック"/>
            <a:ea typeface="ＭＳ Ｐゴシック"/>
          </a:endParaRPr>
        </a:p>
      </xdr:txBody>
    </xdr:sp>
    <xdr:clientData/>
  </xdr:oneCellAnchor>
  <xdr:twoCellAnchor>
    <xdr:from>
      <xdr:col>23</xdr:col>
      <xdr:colOff>44450</xdr:colOff>
      <xdr:row>45</xdr:row>
      <xdr:rowOff>10795</xdr:rowOff>
    </xdr:from>
    <xdr:to>
      <xdr:col>24</xdr:col>
      <xdr:colOff>12700</xdr:colOff>
      <xdr:row>45</xdr:row>
      <xdr:rowOff>10795</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382135" y="7554595"/>
          <a:ext cx="15684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53975</xdr:rowOff>
    </xdr:from>
    <xdr:ext cx="762000" cy="250190"/>
    <xdr:sp macro="" textlink="">
      <xdr:nvSpPr>
        <xdr:cNvPr id="69" name="財政力最大値テキスト">
          <a:extLst>
            <a:ext uri="{FF2B5EF4-FFF2-40B4-BE49-F238E27FC236}">
              <a16:creationId xmlns:a16="http://schemas.microsoft.com/office/drawing/2014/main" id="{00000000-0008-0000-0300-000045000000}"/>
            </a:ext>
          </a:extLst>
        </xdr:cNvPr>
        <xdr:cNvSpPr txBox="1"/>
      </xdr:nvSpPr>
      <xdr:spPr>
        <a:xfrm>
          <a:off x="4538980" y="5921375"/>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1.29</a:t>
          </a:r>
          <a:endParaRPr kumimoji="1" lang="ja-JP" altLang="en-US" sz="1000" b="1">
            <a:latin typeface="ＭＳ Ｐゴシック"/>
            <a:ea typeface="ＭＳ Ｐゴシック"/>
          </a:endParaRPr>
        </a:p>
      </xdr:txBody>
    </xdr:sp>
    <xdr:clientData/>
  </xdr:oneCellAnchor>
  <xdr:twoCellAnchor>
    <xdr:from>
      <xdr:col>23</xdr:col>
      <xdr:colOff>44450</xdr:colOff>
      <xdr:row>36</xdr:row>
      <xdr:rowOff>137160</xdr:rowOff>
    </xdr:from>
    <xdr:to>
      <xdr:col>24</xdr:col>
      <xdr:colOff>12700</xdr:colOff>
      <xdr:row>36</xdr:row>
      <xdr:rowOff>137160</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4382135" y="6172200"/>
          <a:ext cx="15684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41</xdr:row>
      <xdr:rowOff>159385</xdr:rowOff>
    </xdr:from>
    <xdr:to>
      <xdr:col>23</xdr:col>
      <xdr:colOff>133350</xdr:colOff>
      <xdr:row>41</xdr:row>
      <xdr:rowOff>159385</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a:off x="3716655" y="7032625"/>
          <a:ext cx="75438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132080</xdr:rowOff>
    </xdr:from>
    <xdr:ext cx="762000" cy="253365"/>
    <xdr:sp macro="" textlink="">
      <xdr:nvSpPr>
        <xdr:cNvPr id="72" name="財政力平均値テキスト">
          <a:extLst>
            <a:ext uri="{FF2B5EF4-FFF2-40B4-BE49-F238E27FC236}">
              <a16:creationId xmlns:a16="http://schemas.microsoft.com/office/drawing/2014/main" id="{00000000-0008-0000-0300-000048000000}"/>
            </a:ext>
          </a:extLst>
        </xdr:cNvPr>
        <xdr:cNvSpPr txBox="1"/>
      </xdr:nvSpPr>
      <xdr:spPr>
        <a:xfrm>
          <a:off x="4538980" y="7005320"/>
          <a:ext cx="76200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0.75</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82550</xdr:colOff>
      <xdr:row>41</xdr:row>
      <xdr:rowOff>160020</xdr:rowOff>
    </xdr:from>
    <xdr:to>
      <xdr:col>23</xdr:col>
      <xdr:colOff>184150</xdr:colOff>
      <xdr:row>42</xdr:row>
      <xdr:rowOff>91440</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420235" y="703326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41</xdr:row>
      <xdr:rowOff>125095</xdr:rowOff>
    </xdr:from>
    <xdr:to>
      <xdr:col>19</xdr:col>
      <xdr:colOff>133350</xdr:colOff>
      <xdr:row>41</xdr:row>
      <xdr:rowOff>159385</xdr:rowOff>
    </xdr:to>
    <xdr:cxnSp macro="">
      <xdr:nvCxnSpPr>
        <xdr:cNvPr id="74" name="直線コネクタ 73">
          <a:extLst>
            <a:ext uri="{FF2B5EF4-FFF2-40B4-BE49-F238E27FC236}">
              <a16:creationId xmlns:a16="http://schemas.microsoft.com/office/drawing/2014/main" id="{00000000-0008-0000-0300-00004A000000}"/>
            </a:ext>
          </a:extLst>
        </xdr:cNvPr>
        <xdr:cNvCxnSpPr/>
      </xdr:nvCxnSpPr>
      <xdr:spPr>
        <a:xfrm>
          <a:off x="2911475" y="6998335"/>
          <a:ext cx="80518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8255</xdr:rowOff>
    </xdr:from>
    <xdr:to>
      <xdr:col>19</xdr:col>
      <xdr:colOff>184150</xdr:colOff>
      <xdr:row>42</xdr:row>
      <xdr:rowOff>107950</xdr:rowOff>
    </xdr:to>
    <xdr:sp macro="" textlink="">
      <xdr:nvSpPr>
        <xdr:cNvPr id="75" name="フローチャート: 判断 74">
          <a:extLst>
            <a:ext uri="{FF2B5EF4-FFF2-40B4-BE49-F238E27FC236}">
              <a16:creationId xmlns:a16="http://schemas.microsoft.com/office/drawing/2014/main" id="{00000000-0008-0000-0300-00004B000000}"/>
            </a:ext>
          </a:extLst>
        </xdr:cNvPr>
        <xdr:cNvSpPr/>
      </xdr:nvSpPr>
      <xdr:spPr>
        <a:xfrm>
          <a:off x="3665855" y="704913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93345</xdr:rowOff>
    </xdr:from>
    <xdr:ext cx="736600" cy="253365"/>
    <xdr:sp macro="" textlink="">
      <xdr:nvSpPr>
        <xdr:cNvPr id="76" name="テキスト ボックス 75">
          <a:extLst>
            <a:ext uri="{FF2B5EF4-FFF2-40B4-BE49-F238E27FC236}">
              <a16:creationId xmlns:a16="http://schemas.microsoft.com/office/drawing/2014/main" id="{00000000-0008-0000-0300-00004C000000}"/>
            </a:ext>
          </a:extLst>
        </xdr:cNvPr>
        <xdr:cNvSpPr txBox="1"/>
      </xdr:nvSpPr>
      <xdr:spPr>
        <a:xfrm>
          <a:off x="3377565" y="7134225"/>
          <a:ext cx="7366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0.74</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31750</xdr:colOff>
      <xdr:row>41</xdr:row>
      <xdr:rowOff>91440</xdr:rowOff>
    </xdr:from>
    <xdr:to>
      <xdr:col>15</xdr:col>
      <xdr:colOff>82550</xdr:colOff>
      <xdr:row>41</xdr:row>
      <xdr:rowOff>125095</xdr:rowOff>
    </xdr:to>
    <xdr:cxnSp macro="">
      <xdr:nvCxnSpPr>
        <xdr:cNvPr id="77" name="直線コネクタ 76">
          <a:extLst>
            <a:ext uri="{FF2B5EF4-FFF2-40B4-BE49-F238E27FC236}">
              <a16:creationId xmlns:a16="http://schemas.microsoft.com/office/drawing/2014/main" id="{00000000-0008-0000-0300-00004D000000}"/>
            </a:ext>
          </a:extLst>
        </xdr:cNvPr>
        <xdr:cNvCxnSpPr/>
      </xdr:nvCxnSpPr>
      <xdr:spPr>
        <a:xfrm>
          <a:off x="2106295" y="6964680"/>
          <a:ext cx="805180" cy="336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160020</xdr:rowOff>
    </xdr:from>
    <xdr:to>
      <xdr:col>15</xdr:col>
      <xdr:colOff>133350</xdr:colOff>
      <xdr:row>42</xdr:row>
      <xdr:rowOff>91440</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2860675" y="703326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76200</xdr:rowOff>
    </xdr:from>
    <xdr:ext cx="758825" cy="25336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2572385" y="7117080"/>
          <a:ext cx="7588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0.75</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188595</xdr:colOff>
      <xdr:row>41</xdr:row>
      <xdr:rowOff>40640</xdr:rowOff>
    </xdr:from>
    <xdr:to>
      <xdr:col>11</xdr:col>
      <xdr:colOff>31750</xdr:colOff>
      <xdr:row>41</xdr:row>
      <xdr:rowOff>91440</xdr:rowOff>
    </xdr:to>
    <xdr:cxnSp macro="">
      <xdr:nvCxnSpPr>
        <xdr:cNvPr id="80" name="直線コネクタ 79">
          <a:extLst>
            <a:ext uri="{FF2B5EF4-FFF2-40B4-BE49-F238E27FC236}">
              <a16:creationId xmlns:a16="http://schemas.microsoft.com/office/drawing/2014/main" id="{00000000-0008-0000-0300-000050000000}"/>
            </a:ext>
          </a:extLst>
        </xdr:cNvPr>
        <xdr:cNvCxnSpPr/>
      </xdr:nvCxnSpPr>
      <xdr:spPr>
        <a:xfrm>
          <a:off x="1320165" y="6913880"/>
          <a:ext cx="786130" cy="508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188595</xdr:colOff>
      <xdr:row>41</xdr:row>
      <xdr:rowOff>126365</xdr:rowOff>
    </xdr:from>
    <xdr:to>
      <xdr:col>11</xdr:col>
      <xdr:colOff>82550</xdr:colOff>
      <xdr:row>42</xdr:row>
      <xdr:rowOff>57785</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2074545" y="6999605"/>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42545</xdr:rowOff>
    </xdr:from>
    <xdr:ext cx="762000" cy="25336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767205" y="708342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0.77</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139700</xdr:colOff>
      <xdr:row>41</xdr:row>
      <xdr:rowOff>92710</xdr:rowOff>
    </xdr:from>
    <xdr:to>
      <xdr:col>7</xdr:col>
      <xdr:colOff>31750</xdr:colOff>
      <xdr:row>42</xdr:row>
      <xdr:rowOff>24130</xdr:rowOff>
    </xdr:to>
    <xdr:sp macro="" textlink="">
      <xdr:nvSpPr>
        <xdr:cNvPr id="83" name="フローチャート: 判断 82">
          <a:extLst>
            <a:ext uri="{FF2B5EF4-FFF2-40B4-BE49-F238E27FC236}">
              <a16:creationId xmlns:a16="http://schemas.microsoft.com/office/drawing/2014/main" id="{00000000-0008-0000-0300-000053000000}"/>
            </a:ext>
          </a:extLst>
        </xdr:cNvPr>
        <xdr:cNvSpPr/>
      </xdr:nvSpPr>
      <xdr:spPr>
        <a:xfrm>
          <a:off x="1271270" y="6965950"/>
          <a:ext cx="80645"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8890</xdr:rowOff>
    </xdr:from>
    <xdr:ext cx="758825" cy="25336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962025" y="7049770"/>
          <a:ext cx="7588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0.79</a:t>
          </a:r>
          <a:endParaRPr kumimoji="1" lang="ja-JP" altLang="en-US" sz="1000" b="1">
            <a:solidFill>
              <a:srgbClr val="000080"/>
            </a:solidFill>
            <a:latin typeface="ＭＳ Ｐゴシック"/>
            <a:ea typeface="ＭＳ Ｐゴシック"/>
          </a:endParaRPr>
        </a:p>
      </xdr:txBody>
    </xdr:sp>
    <xdr:clientData/>
  </xdr:oneCellAnchor>
  <xdr:oneCellAnchor>
    <xdr:from>
      <xdr:col>22</xdr:col>
      <xdr:colOff>127000</xdr:colOff>
      <xdr:row>47</xdr:row>
      <xdr:rowOff>128270</xdr:rowOff>
    </xdr:from>
    <xdr:ext cx="762000" cy="250190"/>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4276090" y="800735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127000</xdr:colOff>
      <xdr:row>47</xdr:row>
      <xdr:rowOff>128270</xdr:rowOff>
    </xdr:from>
    <xdr:ext cx="762000" cy="250190"/>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3521710" y="800735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76200</xdr:colOff>
      <xdr:row>47</xdr:row>
      <xdr:rowOff>128270</xdr:rowOff>
    </xdr:from>
    <xdr:ext cx="758825" cy="250190"/>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2716530" y="8007350"/>
          <a:ext cx="75882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xdr:col>
      <xdr:colOff>25400</xdr:colOff>
      <xdr:row>47</xdr:row>
      <xdr:rowOff>128270</xdr:rowOff>
    </xdr:from>
    <xdr:ext cx="762000" cy="250190"/>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1911350" y="800735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184150</xdr:colOff>
      <xdr:row>47</xdr:row>
      <xdr:rowOff>128270</xdr:rowOff>
    </xdr:from>
    <xdr:ext cx="762000" cy="250190"/>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1127125" y="800735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82550</xdr:colOff>
      <xdr:row>41</xdr:row>
      <xdr:rowOff>109220</xdr:rowOff>
    </xdr:from>
    <xdr:to>
      <xdr:col>23</xdr:col>
      <xdr:colOff>184150</xdr:colOff>
      <xdr:row>42</xdr:row>
      <xdr:rowOff>40640</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420235" y="698246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40</xdr:row>
      <xdr:rowOff>125730</xdr:rowOff>
    </xdr:from>
    <xdr:ext cx="762000" cy="250190"/>
    <xdr:sp macro="" textlink="">
      <xdr:nvSpPr>
        <xdr:cNvPr id="91" name="財政力該当値テキスト">
          <a:extLst>
            <a:ext uri="{FF2B5EF4-FFF2-40B4-BE49-F238E27FC236}">
              <a16:creationId xmlns:a16="http://schemas.microsoft.com/office/drawing/2014/main" id="{00000000-0008-0000-0300-00005B000000}"/>
            </a:ext>
          </a:extLst>
        </xdr:cNvPr>
        <xdr:cNvSpPr txBox="1"/>
      </xdr:nvSpPr>
      <xdr:spPr>
        <a:xfrm>
          <a:off x="4538980" y="683133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0.78</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82550</xdr:colOff>
      <xdr:row>41</xdr:row>
      <xdr:rowOff>109220</xdr:rowOff>
    </xdr:from>
    <xdr:to>
      <xdr:col>19</xdr:col>
      <xdr:colOff>184150</xdr:colOff>
      <xdr:row>42</xdr:row>
      <xdr:rowOff>40640</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3665855" y="698246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50800</xdr:rowOff>
    </xdr:from>
    <xdr:ext cx="736600" cy="250190"/>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3377565" y="6756400"/>
          <a:ext cx="7366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0.78</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31750</xdr:colOff>
      <xdr:row>41</xdr:row>
      <xdr:rowOff>74930</xdr:rowOff>
    </xdr:from>
    <xdr:to>
      <xdr:col>15</xdr:col>
      <xdr:colOff>133350</xdr:colOff>
      <xdr:row>42</xdr:row>
      <xdr:rowOff>6350</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2860675" y="694817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17145</xdr:rowOff>
    </xdr:from>
    <xdr:ext cx="758825" cy="25336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2572385" y="6722745"/>
          <a:ext cx="7588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0.80</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188595</xdr:colOff>
      <xdr:row>41</xdr:row>
      <xdr:rowOff>41275</xdr:rowOff>
    </xdr:from>
    <xdr:to>
      <xdr:col>11</xdr:col>
      <xdr:colOff>82550</xdr:colOff>
      <xdr:row>41</xdr:row>
      <xdr:rowOff>140970</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2074545" y="6914515"/>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39</xdr:row>
      <xdr:rowOff>151130</xdr:rowOff>
    </xdr:from>
    <xdr:ext cx="762000" cy="25336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767205" y="668909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0.82</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139700</xdr:colOff>
      <xdr:row>40</xdr:row>
      <xdr:rowOff>159385</xdr:rowOff>
    </xdr:from>
    <xdr:to>
      <xdr:col>7</xdr:col>
      <xdr:colOff>31750</xdr:colOff>
      <xdr:row>41</xdr:row>
      <xdr:rowOff>90805</xdr:rowOff>
    </xdr:to>
    <xdr:sp macro="" textlink="">
      <xdr:nvSpPr>
        <xdr:cNvPr id="98" name="楕円 97">
          <a:extLst>
            <a:ext uri="{FF2B5EF4-FFF2-40B4-BE49-F238E27FC236}">
              <a16:creationId xmlns:a16="http://schemas.microsoft.com/office/drawing/2014/main" id="{00000000-0008-0000-0300-000062000000}"/>
            </a:ext>
          </a:extLst>
        </xdr:cNvPr>
        <xdr:cNvSpPr/>
      </xdr:nvSpPr>
      <xdr:spPr>
        <a:xfrm>
          <a:off x="1271270" y="6864985"/>
          <a:ext cx="80645"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39</xdr:row>
      <xdr:rowOff>100330</xdr:rowOff>
    </xdr:from>
    <xdr:ext cx="758825" cy="253365"/>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962025" y="6638290"/>
          <a:ext cx="7588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0.85</a:t>
          </a:r>
          <a:endParaRPr kumimoji="1" lang="ja-JP" altLang="en-US" sz="1000" b="1">
            <a:solidFill>
              <a:srgbClr val="FF0000"/>
            </a:solidFill>
            <a:latin typeface="ＭＳ Ｐゴシック"/>
            <a:ea typeface="ＭＳ Ｐゴシック"/>
          </a:endParaRPr>
        </a:p>
      </xdr:txBody>
    </xdr:sp>
    <xdr:clientData/>
  </xdr:oneCellAnchor>
  <xdr:twoCellAnchor>
    <xdr:from>
      <xdr:col>3</xdr:col>
      <xdr:colOff>133350</xdr:colOff>
      <xdr:row>51</xdr:row>
      <xdr:rowOff>80645</xdr:rowOff>
    </xdr:from>
    <xdr:to>
      <xdr:col>27</xdr:col>
      <xdr:colOff>184150</xdr:colOff>
      <xdr:row>53</xdr:row>
      <xdr:rowOff>55880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699135" y="8630285"/>
          <a:ext cx="4577080" cy="3105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財政構造の弾力性</a:t>
          </a:r>
        </a:p>
      </xdr:txBody>
    </xdr:sp>
    <xdr:clientData/>
  </xdr:twoCellAnchor>
  <xdr:oneCellAnchor>
    <xdr:from>
      <xdr:col>8</xdr:col>
      <xdr:colOff>17145</xdr:colOff>
      <xdr:row>53</xdr:row>
      <xdr:rowOff>99060</xdr:rowOff>
    </xdr:from>
    <xdr:ext cx="1438910" cy="302260"/>
    <xdr:sp macro="" textlink="">
      <xdr:nvSpPr>
        <xdr:cNvPr id="101" name="テキスト ボックス 100">
          <a:extLst>
            <a:ext uri="{FF2B5EF4-FFF2-40B4-BE49-F238E27FC236}">
              <a16:creationId xmlns:a16="http://schemas.microsoft.com/office/drawing/2014/main" id="{00000000-0008-0000-0300-000065000000}"/>
            </a:ext>
          </a:extLst>
        </xdr:cNvPr>
        <xdr:cNvSpPr txBox="1"/>
      </xdr:nvSpPr>
      <xdr:spPr>
        <a:xfrm>
          <a:off x="1525905" y="8983980"/>
          <a:ext cx="1438910" cy="3022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経常収支比率</a:t>
          </a:r>
        </a:p>
      </xdr:txBody>
    </xdr:sp>
    <xdr:clientData/>
  </xdr:oneCellAnchor>
  <xdr:oneCellAnchor>
    <xdr:from>
      <xdr:col>15</xdr:col>
      <xdr:colOff>116205</xdr:colOff>
      <xdr:row>53</xdr:row>
      <xdr:rowOff>74295</xdr:rowOff>
    </xdr:from>
    <xdr:ext cx="1647825" cy="347980"/>
    <xdr:sp macro="" textlink="">
      <xdr:nvSpPr>
        <xdr:cNvPr id="102" name="テキスト ボックス 101">
          <a:extLst>
            <a:ext uri="{FF2B5EF4-FFF2-40B4-BE49-F238E27FC236}">
              <a16:creationId xmlns:a16="http://schemas.microsoft.com/office/drawing/2014/main" id="{00000000-0008-0000-0300-000066000000}"/>
            </a:ext>
          </a:extLst>
        </xdr:cNvPr>
        <xdr:cNvSpPr txBox="1"/>
      </xdr:nvSpPr>
      <xdr:spPr>
        <a:xfrm>
          <a:off x="2945130" y="8959215"/>
          <a:ext cx="1647825" cy="3479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[98.7%]</a:t>
          </a:r>
          <a:r>
            <a:rPr kumimoji="1" lang="ja-JP" altLang="en-US" sz="1600" b="1">
              <a:solidFill>
                <a:srgbClr val="FF0000"/>
              </a:solidFill>
              <a:latin typeface="ＭＳ Ｐゴシック"/>
              <a:ea typeface="ＭＳ Ｐゴシック"/>
            </a:rPr>
            <a:t>　</a:t>
          </a:r>
        </a:p>
      </xdr:txBody>
    </xdr:sp>
    <xdr:clientData/>
  </xdr:oneCellAnchor>
  <xdr:twoCellAnchor>
    <xdr:from>
      <xdr:col>28</xdr:col>
      <xdr:colOff>38100</xdr:colOff>
      <xdr:row>52</xdr:row>
      <xdr:rowOff>161925</xdr:rowOff>
    </xdr:from>
    <xdr:to>
      <xdr:col>35</xdr:col>
      <xdr:colOff>95250</xdr:colOff>
      <xdr:row>54</xdr:row>
      <xdr:rowOff>74295</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5318760" y="8879205"/>
          <a:ext cx="1377315"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28</xdr:col>
      <xdr:colOff>38100</xdr:colOff>
      <xdr:row>54</xdr:row>
      <xdr:rowOff>12700</xdr:rowOff>
    </xdr:from>
    <xdr:to>
      <xdr:col>35</xdr:col>
      <xdr:colOff>95250</xdr:colOff>
      <xdr:row>55</xdr:row>
      <xdr:rowOff>93345</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5318760" y="9065260"/>
          <a:ext cx="1377315"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54/62</a:t>
          </a:r>
          <a:endParaRPr kumimoji="1" lang="ja-JP" altLang="en-US" sz="1200" b="1" i="1">
            <a:solidFill>
              <a:srgbClr val="4080FF"/>
            </a:solidFill>
            <a:latin typeface="ＭＳ Ｐゴシック"/>
            <a:ea typeface="ＭＳ Ｐゴシック"/>
          </a:endParaRPr>
        </a:p>
      </xdr:txBody>
    </xdr:sp>
    <xdr:clientData/>
  </xdr:twoCellAnchor>
  <xdr:twoCellAnchor>
    <xdr:from>
      <xdr:col>36</xdr:col>
      <xdr:colOff>12700</xdr:colOff>
      <xdr:row>52</xdr:row>
      <xdr:rowOff>161925</xdr:rowOff>
    </xdr:from>
    <xdr:to>
      <xdr:col>42</xdr:col>
      <xdr:colOff>25400</xdr:colOff>
      <xdr:row>54</xdr:row>
      <xdr:rowOff>74295</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6802120" y="8879205"/>
          <a:ext cx="114427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36</xdr:col>
      <xdr:colOff>12700</xdr:colOff>
      <xdr:row>54</xdr:row>
      <xdr:rowOff>12700</xdr:rowOff>
    </xdr:from>
    <xdr:to>
      <xdr:col>42</xdr:col>
      <xdr:colOff>25400</xdr:colOff>
      <xdr:row>55</xdr:row>
      <xdr:rowOff>93345</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6802120" y="9065260"/>
          <a:ext cx="114427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93.8</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6350</xdr:colOff>
      <xdr:row>52</xdr:row>
      <xdr:rowOff>161925</xdr:rowOff>
    </xdr:from>
    <xdr:to>
      <xdr:col>49</xdr:col>
      <xdr:colOff>19050</xdr:colOff>
      <xdr:row>54</xdr:row>
      <xdr:rowOff>74295</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8115935" y="8879205"/>
          <a:ext cx="114427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東京都平均</a:t>
          </a:r>
        </a:p>
      </xdr:txBody>
    </xdr:sp>
    <xdr:clientData/>
  </xdr:twoCellAnchor>
  <xdr:twoCellAnchor>
    <xdr:from>
      <xdr:col>43</xdr:col>
      <xdr:colOff>6350</xdr:colOff>
      <xdr:row>54</xdr:row>
      <xdr:rowOff>12700</xdr:rowOff>
    </xdr:from>
    <xdr:to>
      <xdr:col>49</xdr:col>
      <xdr:colOff>19050</xdr:colOff>
      <xdr:row>55</xdr:row>
      <xdr:rowOff>93345</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8115935" y="9065260"/>
          <a:ext cx="114427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91.1</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133350</xdr:colOff>
      <xdr:row>55</xdr:row>
      <xdr:rowOff>154940</xdr:rowOff>
    </xdr:from>
    <xdr:to>
      <xdr:col>27</xdr:col>
      <xdr:colOff>184150</xdr:colOff>
      <xdr:row>70</xdr:row>
      <xdr:rowOff>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99135" y="9375140"/>
          <a:ext cx="4577080" cy="235966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154940</xdr:rowOff>
    </xdr:from>
    <xdr:to>
      <xdr:col>57</xdr:col>
      <xdr:colOff>120650</xdr:colOff>
      <xdr:row>70</xdr:row>
      <xdr:rowOff>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5445760" y="9375140"/>
          <a:ext cx="5424805" cy="2359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154940</xdr:rowOff>
    </xdr:from>
    <xdr:to>
      <xdr:col>46</xdr:col>
      <xdr:colOff>188595</xdr:colOff>
      <xdr:row>57</xdr:row>
      <xdr:rowOff>68580</xdr:rowOff>
    </xdr:to>
    <xdr:sp macro="" textlink="">
      <xdr:nvSpPr>
        <xdr:cNvPr id="111" name="正方形/長方形 110">
          <a:extLst>
            <a:ext uri="{FF2B5EF4-FFF2-40B4-BE49-F238E27FC236}">
              <a16:creationId xmlns:a16="http://schemas.microsoft.com/office/drawing/2014/main" id="{00000000-0008-0000-0300-00006F000000}"/>
            </a:ext>
          </a:extLst>
        </xdr:cNvPr>
        <xdr:cNvSpPr/>
      </xdr:nvSpPr>
      <xdr:spPr>
        <a:xfrm>
          <a:off x="5445760" y="9375140"/>
          <a:ext cx="3418205"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経常収支比率の分析欄</a:t>
          </a:r>
        </a:p>
      </xdr:txBody>
    </xdr:sp>
    <xdr:clientData/>
  </xdr:twoCellAnchor>
  <xdr:twoCellAnchor>
    <xdr:from>
      <xdr:col>29</xdr:col>
      <xdr:colOff>82550</xdr:colOff>
      <xdr:row>57</xdr:row>
      <xdr:rowOff>130175</xdr:rowOff>
    </xdr:from>
    <xdr:to>
      <xdr:col>56</xdr:col>
      <xdr:colOff>188595</xdr:colOff>
      <xdr:row>69</xdr:row>
      <xdr:rowOff>106045</xdr:rowOff>
    </xdr:to>
    <xdr:sp macro="" textlink="" fLocksText="0">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5551805" y="9685655"/>
          <a:ext cx="5198110" cy="198755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200">
              <a:latin typeface="ＭＳ Ｐゴシック"/>
              <a:ea typeface="ＭＳ Ｐゴシック"/>
            </a:rPr>
            <a:t>経常経費充当一般財源等（分子）は、人件費、物件費、扶助費等の増により、前年度比3.2％増加となった。</a:t>
          </a:r>
        </a:p>
        <a:p>
          <a:r>
            <a:rPr kumimoji="1" lang="ja-JP" altLang="en-US" sz="1200">
              <a:latin typeface="ＭＳ Ｐゴシック"/>
              <a:ea typeface="ＭＳ Ｐゴシック"/>
            </a:rPr>
            <a:t>経常一般財源（分母）は、地方交付税、地方特例交付金、税連動交付金等の増により、前年度比3.6％増加となった。</a:t>
          </a:r>
        </a:p>
        <a:p>
          <a:r>
            <a:rPr kumimoji="1" lang="ja-JP" altLang="en-US" sz="1200">
              <a:latin typeface="ＭＳ Ｐゴシック"/>
              <a:ea typeface="ＭＳ Ｐゴシック"/>
            </a:rPr>
            <a:t>その結果、経常収支比率は前年度から0.4ポイント改善し98.7％となった。</a:t>
          </a:r>
        </a:p>
        <a:p>
          <a:r>
            <a:rPr kumimoji="1" lang="ja-JP" altLang="en-US" sz="1200">
              <a:latin typeface="ＭＳ Ｐゴシック"/>
              <a:ea typeface="ＭＳ Ｐゴシック"/>
            </a:rPr>
            <a:t>「青梅市行財政改革推進プラン」に基づき、市税収納率の向上を図るとともに、経常経費の削減や事業の見直しを進め、数値改善に向け取り組んでいく。</a:t>
          </a:r>
        </a:p>
      </xdr:txBody>
    </xdr:sp>
    <xdr:clientData/>
  </xdr:twoCellAnchor>
  <xdr:oneCellAnchor>
    <xdr:from>
      <xdr:col>3</xdr:col>
      <xdr:colOff>95250</xdr:colOff>
      <xdr:row>54</xdr:row>
      <xdr:rowOff>136525</xdr:rowOff>
    </xdr:from>
    <xdr:ext cx="298450" cy="2203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661035" y="9189085"/>
          <a:ext cx="29845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699135" y="1173480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28575</xdr:rowOff>
    </xdr:from>
    <xdr:ext cx="762000" cy="250190"/>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595735"/>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110.0</a:t>
          </a:r>
          <a:endParaRPr kumimoji="1" lang="ja-JP" altLang="en-US" sz="1000">
            <a:latin typeface="ＭＳ Ｐゴシック"/>
            <a:ea typeface="ＭＳ Ｐゴシック"/>
          </a:endParaRPr>
        </a:p>
      </xdr:txBody>
    </xdr:sp>
    <xdr:clientData/>
  </xdr:oneCellAnchor>
  <xdr:twoCellAnchor>
    <xdr:from>
      <xdr:col>3</xdr:col>
      <xdr:colOff>133350</xdr:colOff>
      <xdr:row>67</xdr:row>
      <xdr:rowOff>109855</xdr:rowOff>
    </xdr:from>
    <xdr:to>
      <xdr:col>27</xdr:col>
      <xdr:colOff>184150</xdr:colOff>
      <xdr:row>67</xdr:row>
      <xdr:rowOff>109855</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699135" y="1134173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138430</xdr:rowOff>
    </xdr:from>
    <xdr:ext cx="762000" cy="25336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120267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105.0</a:t>
          </a:r>
          <a:endParaRPr kumimoji="1" lang="ja-JP" altLang="en-US" sz="1000">
            <a:latin typeface="ＭＳ Ｐゴシック"/>
            <a:ea typeface="ＭＳ Ｐゴシック"/>
          </a:endParaRPr>
        </a:p>
      </xdr:txBody>
    </xdr:sp>
    <xdr:clientData/>
  </xdr:oneCellAnchor>
  <xdr:twoCellAnchor>
    <xdr:from>
      <xdr:col>3</xdr:col>
      <xdr:colOff>133350</xdr:colOff>
      <xdr:row>65</xdr:row>
      <xdr:rowOff>51435</xdr:rowOff>
    </xdr:from>
    <xdr:to>
      <xdr:col>27</xdr:col>
      <xdr:colOff>184150</xdr:colOff>
      <xdr:row>65</xdr:row>
      <xdr:rowOff>51435</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699135" y="1094803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80010</xdr:rowOff>
    </xdr:from>
    <xdr:ext cx="762000" cy="25336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80897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3</xdr:col>
      <xdr:colOff>133350</xdr:colOff>
      <xdr:row>62</xdr:row>
      <xdr:rowOff>161925</xdr:rowOff>
    </xdr:from>
    <xdr:to>
      <xdr:col>27</xdr:col>
      <xdr:colOff>184150</xdr:colOff>
      <xdr:row>62</xdr:row>
      <xdr:rowOff>161925</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699135" y="1055560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22225</xdr:rowOff>
    </xdr:from>
    <xdr:ext cx="762000" cy="25336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1041590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95.0</a:t>
          </a:r>
          <a:endParaRPr kumimoji="1" lang="ja-JP" altLang="en-US" sz="1000">
            <a:latin typeface="ＭＳ Ｐゴシック"/>
            <a:ea typeface="ＭＳ Ｐゴシック"/>
          </a:endParaRPr>
        </a:p>
      </xdr:txBody>
    </xdr:sp>
    <xdr:clientData/>
  </xdr:oneCellAnchor>
  <xdr:twoCellAnchor>
    <xdr:from>
      <xdr:col>3</xdr:col>
      <xdr:colOff>133350</xdr:colOff>
      <xdr:row>60</xdr:row>
      <xdr:rowOff>104140</xdr:rowOff>
    </xdr:from>
    <xdr:to>
      <xdr:col>27</xdr:col>
      <xdr:colOff>184150</xdr:colOff>
      <xdr:row>60</xdr:row>
      <xdr:rowOff>104140</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699135" y="1016254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132080</xdr:rowOff>
    </xdr:from>
    <xdr:ext cx="762000" cy="25336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1002284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3</xdr:col>
      <xdr:colOff>133350</xdr:colOff>
      <xdr:row>58</xdr:row>
      <xdr:rowOff>45085</xdr:rowOff>
    </xdr:from>
    <xdr:to>
      <xdr:col>27</xdr:col>
      <xdr:colOff>184150</xdr:colOff>
      <xdr:row>58</xdr:row>
      <xdr:rowOff>45085</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a:off x="699135" y="976820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73660</xdr:rowOff>
    </xdr:from>
    <xdr:ext cx="762000" cy="252730"/>
    <xdr:sp macro="" textlink="">
      <xdr:nvSpPr>
        <xdr:cNvPr id="125" name="テキスト ボックス 124">
          <a:extLst>
            <a:ext uri="{FF2B5EF4-FFF2-40B4-BE49-F238E27FC236}">
              <a16:creationId xmlns:a16="http://schemas.microsoft.com/office/drawing/2014/main" id="{00000000-0008-0000-0300-00007D000000}"/>
            </a:ext>
          </a:extLst>
        </xdr:cNvPr>
        <xdr:cNvSpPr txBox="1"/>
      </xdr:nvSpPr>
      <xdr:spPr>
        <a:xfrm>
          <a:off x="0" y="962914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85.0</a:t>
          </a:r>
          <a:endParaRPr kumimoji="1" lang="ja-JP" altLang="en-US" sz="1000">
            <a:latin typeface="ＭＳ Ｐゴシック"/>
            <a:ea typeface="ＭＳ Ｐゴシック"/>
          </a:endParaRPr>
        </a:p>
      </xdr:txBody>
    </xdr:sp>
    <xdr:clientData/>
  </xdr:oneCellAnchor>
  <xdr:twoCellAnchor>
    <xdr:from>
      <xdr:col>3</xdr:col>
      <xdr:colOff>133350</xdr:colOff>
      <xdr:row>55</xdr:row>
      <xdr:rowOff>154940</xdr:rowOff>
    </xdr:from>
    <xdr:to>
      <xdr:col>27</xdr:col>
      <xdr:colOff>184150</xdr:colOff>
      <xdr:row>55</xdr:row>
      <xdr:rowOff>154940</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a:off x="699135" y="937514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16510</xdr:rowOff>
    </xdr:from>
    <xdr:ext cx="762000" cy="250190"/>
    <xdr:sp macro="" textlink="">
      <xdr:nvSpPr>
        <xdr:cNvPr id="127" name="テキスト ボックス 126">
          <a:extLst>
            <a:ext uri="{FF2B5EF4-FFF2-40B4-BE49-F238E27FC236}">
              <a16:creationId xmlns:a16="http://schemas.microsoft.com/office/drawing/2014/main" id="{00000000-0008-0000-0300-00007F000000}"/>
            </a:ext>
          </a:extLst>
        </xdr:cNvPr>
        <xdr:cNvSpPr txBox="1"/>
      </xdr:nvSpPr>
      <xdr:spPr>
        <a:xfrm>
          <a:off x="0" y="923671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3</xdr:col>
      <xdr:colOff>133350</xdr:colOff>
      <xdr:row>55</xdr:row>
      <xdr:rowOff>154940</xdr:rowOff>
    </xdr:from>
    <xdr:to>
      <xdr:col>27</xdr:col>
      <xdr:colOff>184150</xdr:colOff>
      <xdr:row>70</xdr:row>
      <xdr:rowOff>0</xdr:rowOff>
    </xdr:to>
    <xdr:sp macro="" textlink="">
      <xdr:nvSpPr>
        <xdr:cNvPr id="128" name="財政構造の弾力性グラフ枠">
          <a:extLst>
            <a:ext uri="{FF2B5EF4-FFF2-40B4-BE49-F238E27FC236}">
              <a16:creationId xmlns:a16="http://schemas.microsoft.com/office/drawing/2014/main" id="{00000000-0008-0000-0300-000080000000}"/>
            </a:ext>
          </a:extLst>
        </xdr:cNvPr>
        <xdr:cNvSpPr/>
      </xdr:nvSpPr>
      <xdr:spPr>
        <a:xfrm>
          <a:off x="699135" y="9375140"/>
          <a:ext cx="4577080" cy="235966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29845</xdr:rowOff>
    </xdr:from>
    <xdr:to>
      <xdr:col>23</xdr:col>
      <xdr:colOff>133350</xdr:colOff>
      <xdr:row>66</xdr:row>
      <xdr:rowOff>119380</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flipV="1">
          <a:off x="4471035" y="9752965"/>
          <a:ext cx="0" cy="143065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92710</xdr:rowOff>
    </xdr:from>
    <xdr:ext cx="762000" cy="250190"/>
    <xdr:sp macro="" textlink="">
      <xdr:nvSpPr>
        <xdr:cNvPr id="130" name="財政構造の弾力性最小値テキスト">
          <a:extLst>
            <a:ext uri="{FF2B5EF4-FFF2-40B4-BE49-F238E27FC236}">
              <a16:creationId xmlns:a16="http://schemas.microsoft.com/office/drawing/2014/main" id="{00000000-0008-0000-0300-000082000000}"/>
            </a:ext>
          </a:extLst>
        </xdr:cNvPr>
        <xdr:cNvSpPr txBox="1"/>
      </xdr:nvSpPr>
      <xdr:spPr>
        <a:xfrm>
          <a:off x="4538980" y="1115695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103.0</a:t>
          </a:r>
          <a:endParaRPr kumimoji="1" lang="ja-JP" altLang="en-US" sz="1000" b="1">
            <a:latin typeface="ＭＳ Ｐゴシック"/>
            <a:ea typeface="ＭＳ Ｐゴシック"/>
          </a:endParaRPr>
        </a:p>
      </xdr:txBody>
    </xdr:sp>
    <xdr:clientData/>
  </xdr:oneCellAnchor>
  <xdr:twoCellAnchor>
    <xdr:from>
      <xdr:col>23</xdr:col>
      <xdr:colOff>44450</xdr:colOff>
      <xdr:row>66</xdr:row>
      <xdr:rowOff>119380</xdr:rowOff>
    </xdr:from>
    <xdr:to>
      <xdr:col>24</xdr:col>
      <xdr:colOff>12700</xdr:colOff>
      <xdr:row>66</xdr:row>
      <xdr:rowOff>119380</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382135" y="11183620"/>
          <a:ext cx="15684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114300</xdr:rowOff>
    </xdr:from>
    <xdr:ext cx="762000" cy="253365"/>
    <xdr:sp macro="" textlink="">
      <xdr:nvSpPr>
        <xdr:cNvPr id="132" name="財政構造の弾力性最大値テキスト">
          <a:extLst>
            <a:ext uri="{FF2B5EF4-FFF2-40B4-BE49-F238E27FC236}">
              <a16:creationId xmlns:a16="http://schemas.microsoft.com/office/drawing/2014/main" id="{00000000-0008-0000-0300-000084000000}"/>
            </a:ext>
          </a:extLst>
        </xdr:cNvPr>
        <xdr:cNvSpPr txBox="1"/>
      </xdr:nvSpPr>
      <xdr:spPr>
        <a:xfrm>
          <a:off x="4538980" y="950214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84.8</a:t>
          </a:r>
          <a:endParaRPr kumimoji="1" lang="ja-JP" altLang="en-US" sz="1000" b="1">
            <a:latin typeface="ＭＳ Ｐゴシック"/>
            <a:ea typeface="ＭＳ Ｐゴシック"/>
          </a:endParaRPr>
        </a:p>
      </xdr:txBody>
    </xdr:sp>
    <xdr:clientData/>
  </xdr:oneCellAnchor>
  <xdr:twoCellAnchor>
    <xdr:from>
      <xdr:col>23</xdr:col>
      <xdr:colOff>44450</xdr:colOff>
      <xdr:row>58</xdr:row>
      <xdr:rowOff>29845</xdr:rowOff>
    </xdr:from>
    <xdr:to>
      <xdr:col>24</xdr:col>
      <xdr:colOff>12700</xdr:colOff>
      <xdr:row>58</xdr:row>
      <xdr:rowOff>29845</xdr:rowOff>
    </xdr:to>
    <xdr:cxnSp macro="">
      <xdr:nvCxnSpPr>
        <xdr:cNvPr id="133" name="直線コネクタ 132">
          <a:extLst>
            <a:ext uri="{FF2B5EF4-FFF2-40B4-BE49-F238E27FC236}">
              <a16:creationId xmlns:a16="http://schemas.microsoft.com/office/drawing/2014/main" id="{00000000-0008-0000-0300-000085000000}"/>
            </a:ext>
          </a:extLst>
        </xdr:cNvPr>
        <xdr:cNvCxnSpPr/>
      </xdr:nvCxnSpPr>
      <xdr:spPr>
        <a:xfrm>
          <a:off x="4382135" y="9752965"/>
          <a:ext cx="15684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64</xdr:row>
      <xdr:rowOff>117475</xdr:rowOff>
    </xdr:from>
    <xdr:to>
      <xdr:col>23</xdr:col>
      <xdr:colOff>133350</xdr:colOff>
      <xdr:row>64</xdr:row>
      <xdr:rowOff>148590</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flipV="1">
          <a:off x="3716655" y="10846435"/>
          <a:ext cx="754380" cy="311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61</xdr:row>
      <xdr:rowOff>95885</xdr:rowOff>
    </xdr:from>
    <xdr:ext cx="762000" cy="253365"/>
    <xdr:sp macro="" textlink="">
      <xdr:nvSpPr>
        <xdr:cNvPr id="135" name="財政構造の弾力性平均値テキスト">
          <a:extLst>
            <a:ext uri="{FF2B5EF4-FFF2-40B4-BE49-F238E27FC236}">
              <a16:creationId xmlns:a16="http://schemas.microsoft.com/office/drawing/2014/main" id="{00000000-0008-0000-0300-000087000000}"/>
            </a:ext>
          </a:extLst>
        </xdr:cNvPr>
        <xdr:cNvSpPr txBox="1"/>
      </xdr:nvSpPr>
      <xdr:spPr>
        <a:xfrm>
          <a:off x="4538980" y="10321925"/>
          <a:ext cx="76200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94.6</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82550</xdr:colOff>
      <xdr:row>62</xdr:row>
      <xdr:rowOff>80010</xdr:rowOff>
    </xdr:from>
    <xdr:to>
      <xdr:col>23</xdr:col>
      <xdr:colOff>184150</xdr:colOff>
      <xdr:row>63</xdr:row>
      <xdr:rowOff>12065</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4420235" y="1047369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62</xdr:row>
      <xdr:rowOff>28575</xdr:rowOff>
    </xdr:from>
    <xdr:to>
      <xdr:col>19</xdr:col>
      <xdr:colOff>133350</xdr:colOff>
      <xdr:row>64</xdr:row>
      <xdr:rowOff>148590</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a:off x="2911475" y="10422255"/>
          <a:ext cx="805180" cy="4552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62</xdr:row>
      <xdr:rowOff>33020</xdr:rowOff>
    </xdr:from>
    <xdr:to>
      <xdr:col>19</xdr:col>
      <xdr:colOff>184150</xdr:colOff>
      <xdr:row>62</xdr:row>
      <xdr:rowOff>132080</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3665855" y="1042670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60</xdr:row>
      <xdr:rowOff>142240</xdr:rowOff>
    </xdr:from>
    <xdr:ext cx="736600" cy="250190"/>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3377565" y="10200640"/>
          <a:ext cx="7366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94.0</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31750</xdr:colOff>
      <xdr:row>62</xdr:row>
      <xdr:rowOff>12065</xdr:rowOff>
    </xdr:from>
    <xdr:to>
      <xdr:col>15</xdr:col>
      <xdr:colOff>82550</xdr:colOff>
      <xdr:row>62</xdr:row>
      <xdr:rowOff>28575</xdr:rowOff>
    </xdr:to>
    <xdr:cxnSp macro="">
      <xdr:nvCxnSpPr>
        <xdr:cNvPr id="140" name="直線コネクタ 139">
          <a:extLst>
            <a:ext uri="{FF2B5EF4-FFF2-40B4-BE49-F238E27FC236}">
              <a16:creationId xmlns:a16="http://schemas.microsoft.com/office/drawing/2014/main" id="{00000000-0008-0000-0300-00008C000000}"/>
            </a:ext>
          </a:extLst>
        </xdr:cNvPr>
        <xdr:cNvCxnSpPr/>
      </xdr:nvCxnSpPr>
      <xdr:spPr>
        <a:xfrm>
          <a:off x="2106295" y="10405745"/>
          <a:ext cx="805180" cy="165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61</xdr:row>
      <xdr:rowOff>98425</xdr:rowOff>
    </xdr:from>
    <xdr:to>
      <xdr:col>15</xdr:col>
      <xdr:colOff>133350</xdr:colOff>
      <xdr:row>62</xdr:row>
      <xdr:rowOff>30480</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2860675" y="1032446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60</xdr:row>
      <xdr:rowOff>40005</xdr:rowOff>
    </xdr:from>
    <xdr:ext cx="758825" cy="25336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2572385" y="10098405"/>
          <a:ext cx="7588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92.7</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188595</xdr:colOff>
      <xdr:row>62</xdr:row>
      <xdr:rowOff>12065</xdr:rowOff>
    </xdr:from>
    <xdr:to>
      <xdr:col>11</xdr:col>
      <xdr:colOff>31750</xdr:colOff>
      <xdr:row>64</xdr:row>
      <xdr:rowOff>148590</xdr:rowOff>
    </xdr:to>
    <xdr:cxnSp macro="">
      <xdr:nvCxnSpPr>
        <xdr:cNvPr id="143" name="直線コネクタ 142">
          <a:extLst>
            <a:ext uri="{FF2B5EF4-FFF2-40B4-BE49-F238E27FC236}">
              <a16:creationId xmlns:a16="http://schemas.microsoft.com/office/drawing/2014/main" id="{00000000-0008-0000-0300-00008F000000}"/>
            </a:ext>
          </a:extLst>
        </xdr:cNvPr>
        <xdr:cNvCxnSpPr/>
      </xdr:nvCxnSpPr>
      <xdr:spPr>
        <a:xfrm flipV="1">
          <a:off x="1320165" y="10405745"/>
          <a:ext cx="786130" cy="4718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188595</xdr:colOff>
      <xdr:row>60</xdr:row>
      <xdr:rowOff>22225</xdr:rowOff>
    </xdr:from>
    <xdr:to>
      <xdr:col>11</xdr:col>
      <xdr:colOff>82550</xdr:colOff>
      <xdr:row>60</xdr:row>
      <xdr:rowOff>121920</xdr:rowOff>
    </xdr:to>
    <xdr:sp macro="" textlink="">
      <xdr:nvSpPr>
        <xdr:cNvPr id="144" name="フローチャート: 判断 143">
          <a:extLst>
            <a:ext uri="{FF2B5EF4-FFF2-40B4-BE49-F238E27FC236}">
              <a16:creationId xmlns:a16="http://schemas.microsoft.com/office/drawing/2014/main" id="{00000000-0008-0000-0300-000090000000}"/>
            </a:ext>
          </a:extLst>
        </xdr:cNvPr>
        <xdr:cNvSpPr/>
      </xdr:nvSpPr>
      <xdr:spPr>
        <a:xfrm>
          <a:off x="2074545" y="10080625"/>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58</xdr:row>
      <xdr:rowOff>131445</xdr:rowOff>
    </xdr:from>
    <xdr:ext cx="762000" cy="25336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1767205" y="985456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89.6</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139700</xdr:colOff>
      <xdr:row>62</xdr:row>
      <xdr:rowOff>25400</xdr:rowOff>
    </xdr:from>
    <xdr:to>
      <xdr:col>7</xdr:col>
      <xdr:colOff>31750</xdr:colOff>
      <xdr:row>62</xdr:row>
      <xdr:rowOff>125095</xdr:rowOff>
    </xdr:to>
    <xdr:sp macro="" textlink="">
      <xdr:nvSpPr>
        <xdr:cNvPr id="146" name="フローチャート: 判断 145">
          <a:extLst>
            <a:ext uri="{FF2B5EF4-FFF2-40B4-BE49-F238E27FC236}">
              <a16:creationId xmlns:a16="http://schemas.microsoft.com/office/drawing/2014/main" id="{00000000-0008-0000-0300-000092000000}"/>
            </a:ext>
          </a:extLst>
        </xdr:cNvPr>
        <xdr:cNvSpPr/>
      </xdr:nvSpPr>
      <xdr:spPr>
        <a:xfrm>
          <a:off x="1271270" y="10419080"/>
          <a:ext cx="80645"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60</xdr:row>
      <xdr:rowOff>134620</xdr:rowOff>
    </xdr:from>
    <xdr:ext cx="758825" cy="25336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962025" y="10193020"/>
          <a:ext cx="7588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93.9</a:t>
          </a:r>
          <a:endParaRPr kumimoji="1" lang="ja-JP" altLang="en-US" sz="1000" b="1">
            <a:solidFill>
              <a:srgbClr val="000080"/>
            </a:solidFill>
            <a:latin typeface="ＭＳ Ｐゴシック"/>
            <a:ea typeface="ＭＳ Ｐゴシック"/>
          </a:endParaRPr>
        </a:p>
      </xdr:txBody>
    </xdr:sp>
    <xdr:clientData/>
  </xdr:oneCellAnchor>
  <xdr:oneCellAnchor>
    <xdr:from>
      <xdr:col>22</xdr:col>
      <xdr:colOff>127000</xdr:colOff>
      <xdr:row>69</xdr:row>
      <xdr:rowOff>165100</xdr:rowOff>
    </xdr:from>
    <xdr:ext cx="762000" cy="250190"/>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4276090" y="1173226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127000</xdr:colOff>
      <xdr:row>69</xdr:row>
      <xdr:rowOff>165100</xdr:rowOff>
    </xdr:from>
    <xdr:ext cx="762000" cy="250190"/>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3521710" y="1173226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76200</xdr:colOff>
      <xdr:row>69</xdr:row>
      <xdr:rowOff>165100</xdr:rowOff>
    </xdr:from>
    <xdr:ext cx="758825" cy="250190"/>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2716530" y="11732260"/>
          <a:ext cx="75882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xdr:col>
      <xdr:colOff>25400</xdr:colOff>
      <xdr:row>69</xdr:row>
      <xdr:rowOff>165100</xdr:rowOff>
    </xdr:from>
    <xdr:ext cx="762000" cy="250190"/>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1911350" y="1173226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184150</xdr:colOff>
      <xdr:row>69</xdr:row>
      <xdr:rowOff>165100</xdr:rowOff>
    </xdr:from>
    <xdr:ext cx="762000" cy="250190"/>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1127125" y="1173226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82550</xdr:colOff>
      <xdr:row>64</xdr:row>
      <xdr:rowOff>67945</xdr:rowOff>
    </xdr:from>
    <xdr:to>
      <xdr:col>23</xdr:col>
      <xdr:colOff>184150</xdr:colOff>
      <xdr:row>64</xdr:row>
      <xdr:rowOff>167005</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4420235" y="1079690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64</xdr:row>
      <xdr:rowOff>40005</xdr:rowOff>
    </xdr:from>
    <xdr:ext cx="762000" cy="253365"/>
    <xdr:sp macro="" textlink="">
      <xdr:nvSpPr>
        <xdr:cNvPr id="154" name="財政構造の弾力性該当値テキスト">
          <a:extLst>
            <a:ext uri="{FF2B5EF4-FFF2-40B4-BE49-F238E27FC236}">
              <a16:creationId xmlns:a16="http://schemas.microsoft.com/office/drawing/2014/main" id="{00000000-0008-0000-0300-00009A000000}"/>
            </a:ext>
          </a:extLst>
        </xdr:cNvPr>
        <xdr:cNvSpPr txBox="1"/>
      </xdr:nvSpPr>
      <xdr:spPr>
        <a:xfrm>
          <a:off x="4538980" y="1076896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98.7</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82550</xdr:colOff>
      <xdr:row>64</xdr:row>
      <xdr:rowOff>98425</xdr:rowOff>
    </xdr:from>
    <xdr:to>
      <xdr:col>19</xdr:col>
      <xdr:colOff>184150</xdr:colOff>
      <xdr:row>65</xdr:row>
      <xdr:rowOff>30480</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3665855" y="1082738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65</xdr:row>
      <xdr:rowOff>15875</xdr:rowOff>
    </xdr:from>
    <xdr:ext cx="736600" cy="250190"/>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3377565" y="10912475"/>
          <a:ext cx="7366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99.1</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31750</xdr:colOff>
      <xdr:row>61</xdr:row>
      <xdr:rowOff>146050</xdr:rowOff>
    </xdr:from>
    <xdr:to>
      <xdr:col>15</xdr:col>
      <xdr:colOff>133350</xdr:colOff>
      <xdr:row>62</xdr:row>
      <xdr:rowOff>77470</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2860675" y="1037209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62230</xdr:rowOff>
    </xdr:from>
    <xdr:ext cx="758825" cy="25336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2572385" y="10455910"/>
          <a:ext cx="7588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93.3</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188595</xdr:colOff>
      <xdr:row>61</xdr:row>
      <xdr:rowOff>129540</xdr:rowOff>
    </xdr:from>
    <xdr:to>
      <xdr:col>11</xdr:col>
      <xdr:colOff>82550</xdr:colOff>
      <xdr:row>62</xdr:row>
      <xdr:rowOff>61595</xdr:rowOff>
    </xdr:to>
    <xdr:sp macro="" textlink="">
      <xdr:nvSpPr>
        <xdr:cNvPr id="159" name="楕円 158">
          <a:extLst>
            <a:ext uri="{FF2B5EF4-FFF2-40B4-BE49-F238E27FC236}">
              <a16:creationId xmlns:a16="http://schemas.microsoft.com/office/drawing/2014/main" id="{00000000-0008-0000-0300-00009F000000}"/>
            </a:ext>
          </a:extLst>
        </xdr:cNvPr>
        <xdr:cNvSpPr/>
      </xdr:nvSpPr>
      <xdr:spPr>
        <a:xfrm>
          <a:off x="2074545" y="10355580"/>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46990</xdr:rowOff>
    </xdr:from>
    <xdr:ext cx="762000" cy="250190"/>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1767205" y="1044067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93.1</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139700</xdr:colOff>
      <xdr:row>64</xdr:row>
      <xdr:rowOff>98425</xdr:rowOff>
    </xdr:from>
    <xdr:to>
      <xdr:col>7</xdr:col>
      <xdr:colOff>31750</xdr:colOff>
      <xdr:row>65</xdr:row>
      <xdr:rowOff>30480</xdr:rowOff>
    </xdr:to>
    <xdr:sp macro="" textlink="">
      <xdr:nvSpPr>
        <xdr:cNvPr id="161" name="楕円 160">
          <a:extLst>
            <a:ext uri="{FF2B5EF4-FFF2-40B4-BE49-F238E27FC236}">
              <a16:creationId xmlns:a16="http://schemas.microsoft.com/office/drawing/2014/main" id="{00000000-0008-0000-0300-0000A1000000}"/>
            </a:ext>
          </a:extLst>
        </xdr:cNvPr>
        <xdr:cNvSpPr/>
      </xdr:nvSpPr>
      <xdr:spPr>
        <a:xfrm>
          <a:off x="1271270" y="10827385"/>
          <a:ext cx="80645"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65</xdr:row>
      <xdr:rowOff>15875</xdr:rowOff>
    </xdr:from>
    <xdr:ext cx="758825" cy="250190"/>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962025" y="10912475"/>
          <a:ext cx="75882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99.1</a:t>
          </a:r>
          <a:endParaRPr kumimoji="1" lang="ja-JP" altLang="en-US" sz="1000" b="1">
            <a:solidFill>
              <a:srgbClr val="FF0000"/>
            </a:solidFill>
            <a:latin typeface="ＭＳ Ｐゴシック"/>
            <a:ea typeface="ＭＳ Ｐゴシック"/>
          </a:endParaRPr>
        </a:p>
      </xdr:txBody>
    </xdr:sp>
    <xdr:clientData/>
  </xdr:oneCellAnchor>
  <xdr:twoCellAnchor>
    <xdr:from>
      <xdr:col>3</xdr:col>
      <xdr:colOff>133350</xdr:colOff>
      <xdr:row>73</xdr:row>
      <xdr:rowOff>117475</xdr:rowOff>
    </xdr:from>
    <xdr:to>
      <xdr:col>27</xdr:col>
      <xdr:colOff>184150</xdr:colOff>
      <xdr:row>75</xdr:row>
      <xdr:rowOff>93345</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699135" y="12355195"/>
          <a:ext cx="4577080" cy="3111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人件費・物件費等の状況</a:t>
          </a:r>
        </a:p>
      </xdr:txBody>
    </xdr:sp>
    <xdr:clientData/>
  </xdr:twoCellAnchor>
  <xdr:oneCellAnchor>
    <xdr:from>
      <xdr:col>3</xdr:col>
      <xdr:colOff>175260</xdr:colOff>
      <xdr:row>75</xdr:row>
      <xdr:rowOff>136525</xdr:rowOff>
    </xdr:from>
    <xdr:ext cx="3218815" cy="302895"/>
    <xdr:sp macro="" textlink="">
      <xdr:nvSpPr>
        <xdr:cNvPr id="164" name="テキスト ボックス 163">
          <a:extLst>
            <a:ext uri="{FF2B5EF4-FFF2-40B4-BE49-F238E27FC236}">
              <a16:creationId xmlns:a16="http://schemas.microsoft.com/office/drawing/2014/main" id="{00000000-0008-0000-0300-0000A4000000}"/>
            </a:ext>
          </a:extLst>
        </xdr:cNvPr>
        <xdr:cNvSpPr txBox="1"/>
      </xdr:nvSpPr>
      <xdr:spPr>
        <a:xfrm>
          <a:off x="741045" y="12709525"/>
          <a:ext cx="3218815" cy="30289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人口</a:t>
          </a:r>
          <a:r>
            <a:rPr kumimoji="1" lang="en-US" altLang="ja-JP" sz="1300" b="1">
              <a:latin typeface="ＭＳ Ｐゴシック"/>
              <a:ea typeface="ＭＳ Ｐゴシック"/>
            </a:rPr>
            <a:t>1</a:t>
          </a:r>
          <a:r>
            <a:rPr kumimoji="1" lang="ja-JP" altLang="en-US" sz="1300" b="1">
              <a:latin typeface="ＭＳ Ｐゴシック"/>
              <a:ea typeface="ＭＳ Ｐゴシック"/>
            </a:rPr>
            <a:t>人当たり人件費・物件費等決算額</a:t>
          </a:r>
        </a:p>
      </xdr:txBody>
    </xdr:sp>
    <xdr:clientData/>
  </xdr:oneCellAnchor>
  <xdr:oneCellAnchor>
    <xdr:from>
      <xdr:col>19</xdr:col>
      <xdr:colOff>167640</xdr:colOff>
      <xdr:row>75</xdr:row>
      <xdr:rowOff>111760</xdr:rowOff>
    </xdr:from>
    <xdr:ext cx="1647825" cy="351155"/>
    <xdr:sp macro="" textlink="">
      <xdr:nvSpPr>
        <xdr:cNvPr id="165" name="テキスト ボックス 164">
          <a:extLst>
            <a:ext uri="{FF2B5EF4-FFF2-40B4-BE49-F238E27FC236}">
              <a16:creationId xmlns:a16="http://schemas.microsoft.com/office/drawing/2014/main" id="{00000000-0008-0000-0300-0000A5000000}"/>
            </a:ext>
          </a:extLst>
        </xdr:cNvPr>
        <xdr:cNvSpPr txBox="1"/>
      </xdr:nvSpPr>
      <xdr:spPr>
        <a:xfrm>
          <a:off x="3750945" y="12684760"/>
          <a:ext cx="1647825" cy="35115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[128,793</a:t>
          </a:r>
          <a:r>
            <a:rPr kumimoji="1" lang="ja-JP" altLang="en-US" sz="1600" b="1">
              <a:solidFill>
                <a:srgbClr val="FF0000"/>
              </a:solidFill>
              <a:latin typeface="ＭＳ Ｐゴシック"/>
              <a:ea typeface="ＭＳ Ｐゴシック"/>
            </a:rPr>
            <a:t>円</a:t>
          </a:r>
          <a:r>
            <a:rPr kumimoji="1" lang="en-US" altLang="ja-JP" sz="1600" b="1">
              <a:solidFill>
                <a:srgbClr val="FF0000"/>
              </a:solidFill>
              <a:latin typeface="ＭＳ Ｐゴシック"/>
              <a:ea typeface="ＭＳ Ｐゴシック"/>
            </a:rPr>
            <a:t>]</a:t>
          </a:r>
          <a:r>
            <a:rPr kumimoji="1" lang="ja-JP" altLang="en-US" sz="1600" b="1">
              <a:solidFill>
                <a:srgbClr val="FF0000"/>
              </a:solidFill>
              <a:latin typeface="ＭＳ Ｐゴシック"/>
              <a:ea typeface="ＭＳ Ｐゴシック"/>
            </a:rPr>
            <a:t>　</a:t>
          </a:r>
        </a:p>
      </xdr:txBody>
    </xdr:sp>
    <xdr:clientData/>
  </xdr:oneCellAnchor>
  <xdr:twoCellAnchor>
    <xdr:from>
      <xdr:col>28</xdr:col>
      <xdr:colOff>38100</xdr:colOff>
      <xdr:row>75</xdr:row>
      <xdr:rowOff>31115</xdr:rowOff>
    </xdr:from>
    <xdr:to>
      <xdr:col>35</xdr:col>
      <xdr:colOff>95250</xdr:colOff>
      <xdr:row>76</xdr:row>
      <xdr:rowOff>111760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5318760" y="12604115"/>
          <a:ext cx="1377315"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28</xdr:col>
      <xdr:colOff>38100</xdr:colOff>
      <xdr:row>76</xdr:row>
      <xdr:rowOff>50165</xdr:rowOff>
    </xdr:from>
    <xdr:to>
      <xdr:col>35</xdr:col>
      <xdr:colOff>95250</xdr:colOff>
      <xdr:row>77</xdr:row>
      <xdr:rowOff>130175</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5318760" y="12790805"/>
          <a:ext cx="1377315"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21/62</a:t>
          </a:r>
          <a:endParaRPr kumimoji="1" lang="ja-JP" altLang="en-US" sz="1200" b="1" i="1">
            <a:solidFill>
              <a:srgbClr val="4080FF"/>
            </a:solidFill>
            <a:latin typeface="ＭＳ Ｐゴシック"/>
            <a:ea typeface="ＭＳ Ｐゴシック"/>
          </a:endParaRPr>
        </a:p>
      </xdr:txBody>
    </xdr:sp>
    <xdr:clientData/>
  </xdr:twoCellAnchor>
  <xdr:twoCellAnchor>
    <xdr:from>
      <xdr:col>36</xdr:col>
      <xdr:colOff>12700</xdr:colOff>
      <xdr:row>75</xdr:row>
      <xdr:rowOff>31115</xdr:rowOff>
    </xdr:from>
    <xdr:to>
      <xdr:col>42</xdr:col>
      <xdr:colOff>25400</xdr:colOff>
      <xdr:row>76</xdr:row>
      <xdr:rowOff>111760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6802120" y="12604115"/>
          <a:ext cx="114427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36</xdr:col>
      <xdr:colOff>12700</xdr:colOff>
      <xdr:row>76</xdr:row>
      <xdr:rowOff>50165</xdr:rowOff>
    </xdr:from>
    <xdr:to>
      <xdr:col>42</xdr:col>
      <xdr:colOff>25400</xdr:colOff>
      <xdr:row>77</xdr:row>
      <xdr:rowOff>130175</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6802120" y="12790805"/>
          <a:ext cx="114427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169,281</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6350</xdr:colOff>
      <xdr:row>75</xdr:row>
      <xdr:rowOff>31115</xdr:rowOff>
    </xdr:from>
    <xdr:to>
      <xdr:col>49</xdr:col>
      <xdr:colOff>19050</xdr:colOff>
      <xdr:row>76</xdr:row>
      <xdr:rowOff>111760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8115935" y="12604115"/>
          <a:ext cx="114427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東京都平均</a:t>
          </a:r>
        </a:p>
      </xdr:txBody>
    </xdr:sp>
    <xdr:clientData/>
  </xdr:twoCellAnchor>
  <xdr:twoCellAnchor>
    <xdr:from>
      <xdr:col>43</xdr:col>
      <xdr:colOff>6350</xdr:colOff>
      <xdr:row>76</xdr:row>
      <xdr:rowOff>50165</xdr:rowOff>
    </xdr:from>
    <xdr:to>
      <xdr:col>49</xdr:col>
      <xdr:colOff>19050</xdr:colOff>
      <xdr:row>77</xdr:row>
      <xdr:rowOff>130175</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8115935" y="12790805"/>
          <a:ext cx="114427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159,156</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133350</xdr:colOff>
      <xdr:row>78</xdr:row>
      <xdr:rowOff>24765</xdr:rowOff>
    </xdr:from>
    <xdr:to>
      <xdr:col>27</xdr:col>
      <xdr:colOff>184150</xdr:colOff>
      <xdr:row>92</xdr:row>
      <xdr:rowOff>37465</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699135" y="13100685"/>
          <a:ext cx="4577080" cy="235966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24765</xdr:rowOff>
    </xdr:from>
    <xdr:to>
      <xdr:col>57</xdr:col>
      <xdr:colOff>120650</xdr:colOff>
      <xdr:row>92</xdr:row>
      <xdr:rowOff>37465</xdr:rowOff>
    </xdr:to>
    <xdr:sp macro="" textlink="">
      <xdr:nvSpPr>
        <xdr:cNvPr id="173" name="正方形/長方形 172">
          <a:extLst>
            <a:ext uri="{FF2B5EF4-FFF2-40B4-BE49-F238E27FC236}">
              <a16:creationId xmlns:a16="http://schemas.microsoft.com/office/drawing/2014/main" id="{00000000-0008-0000-0300-0000AD000000}"/>
            </a:ext>
          </a:extLst>
        </xdr:cNvPr>
        <xdr:cNvSpPr/>
      </xdr:nvSpPr>
      <xdr:spPr>
        <a:xfrm>
          <a:off x="5445760" y="13100685"/>
          <a:ext cx="5424805" cy="2359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24765</xdr:rowOff>
    </xdr:from>
    <xdr:to>
      <xdr:col>46</xdr:col>
      <xdr:colOff>188595</xdr:colOff>
      <xdr:row>79</xdr:row>
      <xdr:rowOff>106045</xdr:rowOff>
    </xdr:to>
    <xdr:sp macro="" textlink="">
      <xdr:nvSpPr>
        <xdr:cNvPr id="174" name="正方形/長方形 173">
          <a:extLst>
            <a:ext uri="{FF2B5EF4-FFF2-40B4-BE49-F238E27FC236}">
              <a16:creationId xmlns:a16="http://schemas.microsoft.com/office/drawing/2014/main" id="{00000000-0008-0000-0300-0000AE000000}"/>
            </a:ext>
          </a:extLst>
        </xdr:cNvPr>
        <xdr:cNvSpPr/>
      </xdr:nvSpPr>
      <xdr:spPr>
        <a:xfrm>
          <a:off x="5445760" y="13100685"/>
          <a:ext cx="3418205"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人口</a:t>
          </a:r>
          <a:r>
            <a:rPr kumimoji="1" lang="en-US" altLang="ja-JP" sz="1100" b="1" i="1">
              <a:solidFill>
                <a:srgbClr val="FF0000"/>
              </a:solidFill>
              <a:latin typeface="ＭＳ Ｐゴシック"/>
              <a:ea typeface="ＭＳ Ｐゴシック"/>
            </a:rPr>
            <a:t>1</a:t>
          </a:r>
          <a:r>
            <a:rPr kumimoji="1" lang="ja-JP" altLang="en-US" sz="1100" b="1" i="1">
              <a:solidFill>
                <a:srgbClr val="FF0000"/>
              </a:solidFill>
              <a:latin typeface="ＭＳ Ｐゴシック"/>
              <a:ea typeface="ＭＳ Ｐゴシック"/>
            </a:rPr>
            <a:t>人当たり人件費・物件費等決算額の分析欄</a:t>
          </a:r>
        </a:p>
      </xdr:txBody>
    </xdr:sp>
    <xdr:clientData/>
  </xdr:twoCellAnchor>
  <xdr:twoCellAnchor>
    <xdr:from>
      <xdr:col>29</xdr:col>
      <xdr:colOff>82550</xdr:colOff>
      <xdr:row>80</xdr:row>
      <xdr:rowOff>0</xdr:rowOff>
    </xdr:from>
    <xdr:to>
      <xdr:col>56</xdr:col>
      <xdr:colOff>188595</xdr:colOff>
      <xdr:row>91</xdr:row>
      <xdr:rowOff>142875</xdr:rowOff>
    </xdr:to>
    <xdr:sp macro="" textlink="" fLocksText="0">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5551805" y="13411200"/>
          <a:ext cx="5198110" cy="1986915"/>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人件費は、退職手当（定年）や会計年度任用職員勤勉手当の増等により、前年度比9.2％の増加となった。物件費は、地域包括支援センターや各種予防接種にかかる経費が増となったものの、新型コロナウイルスワクチン接種にかかる経費の皆減等により、前年度比0.8％の減となった。</a:t>
          </a:r>
        </a:p>
        <a:p>
          <a:r>
            <a:rPr kumimoji="1" lang="ja-JP" altLang="en-US" sz="1300">
              <a:latin typeface="ＭＳ Ｐゴシック"/>
              <a:ea typeface="ＭＳ Ｐゴシック"/>
            </a:rPr>
            <a:t>今後も、人件費・物件費等については、給与改定や物価高による増加が見込まれるが、定員管理や働き方改革による適正な人事管理、ＤＸの推進による物件費等の削減を継続して進める。</a:t>
          </a:r>
        </a:p>
      </xdr:txBody>
    </xdr:sp>
    <xdr:clientData/>
  </xdr:twoCellAnchor>
  <xdr:oneCellAnchor>
    <xdr:from>
      <xdr:col>3</xdr:col>
      <xdr:colOff>95250</xdr:colOff>
      <xdr:row>77</xdr:row>
      <xdr:rowOff>5715</xdr:rowOff>
    </xdr:from>
    <xdr:ext cx="349885" cy="2203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661035" y="12913995"/>
          <a:ext cx="34988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133350</xdr:colOff>
      <xdr:row>92</xdr:row>
      <xdr:rowOff>37465</xdr:rowOff>
    </xdr:from>
    <xdr:to>
      <xdr:col>27</xdr:col>
      <xdr:colOff>184150</xdr:colOff>
      <xdr:row>92</xdr:row>
      <xdr:rowOff>37465</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699135" y="1546034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66040</xdr:rowOff>
    </xdr:from>
    <xdr:ext cx="762000" cy="250190"/>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532128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240,000</a:t>
          </a:r>
          <a:endParaRPr kumimoji="1" lang="ja-JP" altLang="en-US" sz="1000">
            <a:latin typeface="ＭＳ Ｐゴシック"/>
            <a:ea typeface="ＭＳ Ｐゴシック"/>
          </a:endParaRPr>
        </a:p>
      </xdr:txBody>
    </xdr:sp>
    <xdr:clientData/>
  </xdr:oneCellAnchor>
  <xdr:twoCellAnchor>
    <xdr:from>
      <xdr:col>3</xdr:col>
      <xdr:colOff>133350</xdr:colOff>
      <xdr:row>89</xdr:row>
      <xdr:rowOff>147320</xdr:rowOff>
    </xdr:from>
    <xdr:to>
      <xdr:col>27</xdr:col>
      <xdr:colOff>184150</xdr:colOff>
      <xdr:row>89</xdr:row>
      <xdr:rowOff>147320</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699135" y="1506728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7620</xdr:rowOff>
    </xdr:from>
    <xdr:ext cx="762000" cy="25336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92758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210,000</a:t>
          </a:r>
          <a:endParaRPr kumimoji="1" lang="ja-JP" altLang="en-US" sz="1000">
            <a:latin typeface="ＭＳ Ｐゴシック"/>
            <a:ea typeface="ＭＳ Ｐゴシック"/>
          </a:endParaRPr>
        </a:p>
      </xdr:txBody>
    </xdr:sp>
    <xdr:clientData/>
  </xdr:oneCellAnchor>
  <xdr:twoCellAnchor>
    <xdr:from>
      <xdr:col>3</xdr:col>
      <xdr:colOff>133350</xdr:colOff>
      <xdr:row>87</xdr:row>
      <xdr:rowOff>88900</xdr:rowOff>
    </xdr:from>
    <xdr:to>
      <xdr:col>27</xdr:col>
      <xdr:colOff>184150</xdr:colOff>
      <xdr:row>87</xdr:row>
      <xdr:rowOff>88900</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699135" y="1467358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117475</xdr:rowOff>
    </xdr:from>
    <xdr:ext cx="762000" cy="25336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53451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3</xdr:col>
      <xdr:colOff>133350</xdr:colOff>
      <xdr:row>85</xdr:row>
      <xdr:rowOff>31115</xdr:rowOff>
    </xdr:from>
    <xdr:to>
      <xdr:col>27</xdr:col>
      <xdr:colOff>184150</xdr:colOff>
      <xdr:row>85</xdr:row>
      <xdr:rowOff>31115</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699135" y="1428051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59690</xdr:rowOff>
    </xdr:from>
    <xdr:ext cx="762000" cy="25336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414145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3</xdr:col>
      <xdr:colOff>133350</xdr:colOff>
      <xdr:row>82</xdr:row>
      <xdr:rowOff>140970</xdr:rowOff>
    </xdr:from>
    <xdr:to>
      <xdr:col>27</xdr:col>
      <xdr:colOff>184150</xdr:colOff>
      <xdr:row>82</xdr:row>
      <xdr:rowOff>140970</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699135" y="1388745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1905</xdr:rowOff>
    </xdr:from>
    <xdr:ext cx="762000" cy="25336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374838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3</xdr:col>
      <xdr:colOff>133350</xdr:colOff>
      <xdr:row>80</xdr:row>
      <xdr:rowOff>82550</xdr:rowOff>
    </xdr:from>
    <xdr:to>
      <xdr:col>27</xdr:col>
      <xdr:colOff>184150</xdr:colOff>
      <xdr:row>80</xdr:row>
      <xdr:rowOff>82550</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a:off x="699135" y="1349375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111125</xdr:rowOff>
    </xdr:from>
    <xdr:ext cx="762000" cy="252730"/>
    <xdr:sp macro="" textlink="">
      <xdr:nvSpPr>
        <xdr:cNvPr id="188" name="テキスト ボックス 187">
          <a:extLst>
            <a:ext uri="{FF2B5EF4-FFF2-40B4-BE49-F238E27FC236}">
              <a16:creationId xmlns:a16="http://schemas.microsoft.com/office/drawing/2014/main" id="{00000000-0008-0000-0300-0000BC000000}"/>
            </a:ext>
          </a:extLst>
        </xdr:cNvPr>
        <xdr:cNvSpPr txBox="1"/>
      </xdr:nvSpPr>
      <xdr:spPr>
        <a:xfrm>
          <a:off x="0" y="13354685"/>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3</xdr:col>
      <xdr:colOff>133350</xdr:colOff>
      <xdr:row>78</xdr:row>
      <xdr:rowOff>24765</xdr:rowOff>
    </xdr:from>
    <xdr:to>
      <xdr:col>27</xdr:col>
      <xdr:colOff>184150</xdr:colOff>
      <xdr:row>78</xdr:row>
      <xdr:rowOff>24765</xdr:rowOff>
    </xdr:to>
    <xdr:cxnSp macro="">
      <xdr:nvCxnSpPr>
        <xdr:cNvPr id="189" name="直線コネクタ 188">
          <a:extLst>
            <a:ext uri="{FF2B5EF4-FFF2-40B4-BE49-F238E27FC236}">
              <a16:creationId xmlns:a16="http://schemas.microsoft.com/office/drawing/2014/main" id="{00000000-0008-0000-0300-0000BD000000}"/>
            </a:ext>
          </a:extLst>
        </xdr:cNvPr>
        <xdr:cNvCxnSpPr/>
      </xdr:nvCxnSpPr>
      <xdr:spPr>
        <a:xfrm>
          <a:off x="699135" y="1310068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53340</xdr:rowOff>
    </xdr:from>
    <xdr:ext cx="762000" cy="250190"/>
    <xdr:sp macro="" textlink="">
      <xdr:nvSpPr>
        <xdr:cNvPr id="190" name="テキスト ボックス 189">
          <a:extLst>
            <a:ext uri="{FF2B5EF4-FFF2-40B4-BE49-F238E27FC236}">
              <a16:creationId xmlns:a16="http://schemas.microsoft.com/office/drawing/2014/main" id="{00000000-0008-0000-0300-0000BE000000}"/>
            </a:ext>
          </a:extLst>
        </xdr:cNvPr>
        <xdr:cNvSpPr txBox="1"/>
      </xdr:nvSpPr>
      <xdr:spPr>
        <a:xfrm>
          <a:off x="0" y="1296162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3</xdr:col>
      <xdr:colOff>133350</xdr:colOff>
      <xdr:row>78</xdr:row>
      <xdr:rowOff>24765</xdr:rowOff>
    </xdr:from>
    <xdr:to>
      <xdr:col>27</xdr:col>
      <xdr:colOff>184150</xdr:colOff>
      <xdr:row>92</xdr:row>
      <xdr:rowOff>37465</xdr:rowOff>
    </xdr:to>
    <xdr:sp macro="" textlink="">
      <xdr:nvSpPr>
        <xdr:cNvPr id="191" name="人件費・物件費等の状況グラフ枠">
          <a:extLst>
            <a:ext uri="{FF2B5EF4-FFF2-40B4-BE49-F238E27FC236}">
              <a16:creationId xmlns:a16="http://schemas.microsoft.com/office/drawing/2014/main" id="{00000000-0008-0000-0300-0000BF000000}"/>
            </a:ext>
          </a:extLst>
        </xdr:cNvPr>
        <xdr:cNvSpPr/>
      </xdr:nvSpPr>
      <xdr:spPr>
        <a:xfrm>
          <a:off x="699135" y="13100685"/>
          <a:ext cx="4577080" cy="235966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121920</xdr:rowOff>
    </xdr:from>
    <xdr:to>
      <xdr:col>23</xdr:col>
      <xdr:colOff>133350</xdr:colOff>
      <xdr:row>88</xdr:row>
      <xdr:rowOff>133350</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flipV="1">
          <a:off x="4471035" y="13533120"/>
          <a:ext cx="0" cy="135255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106680</xdr:rowOff>
    </xdr:from>
    <xdr:ext cx="762000" cy="250190"/>
    <xdr:sp macro="" textlink="">
      <xdr:nvSpPr>
        <xdr:cNvPr id="193" name="人件費・物件費等の状況最小値テキスト">
          <a:extLst>
            <a:ext uri="{FF2B5EF4-FFF2-40B4-BE49-F238E27FC236}">
              <a16:creationId xmlns:a16="http://schemas.microsoft.com/office/drawing/2014/main" id="{00000000-0008-0000-0300-0000C1000000}"/>
            </a:ext>
          </a:extLst>
        </xdr:cNvPr>
        <xdr:cNvSpPr txBox="1"/>
      </xdr:nvSpPr>
      <xdr:spPr>
        <a:xfrm>
          <a:off x="4538980" y="1485900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196,177</a:t>
          </a:r>
          <a:endParaRPr kumimoji="1" lang="ja-JP" altLang="en-US" sz="1000" b="1">
            <a:latin typeface="ＭＳ Ｐゴシック"/>
            <a:ea typeface="ＭＳ Ｐゴシック"/>
          </a:endParaRPr>
        </a:p>
      </xdr:txBody>
    </xdr:sp>
    <xdr:clientData/>
  </xdr:oneCellAnchor>
  <xdr:twoCellAnchor>
    <xdr:from>
      <xdr:col>23</xdr:col>
      <xdr:colOff>44450</xdr:colOff>
      <xdr:row>88</xdr:row>
      <xdr:rowOff>133350</xdr:rowOff>
    </xdr:from>
    <xdr:to>
      <xdr:col>24</xdr:col>
      <xdr:colOff>12700</xdr:colOff>
      <xdr:row>88</xdr:row>
      <xdr:rowOff>133350</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4382135" y="14885670"/>
          <a:ext cx="15684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38735</xdr:rowOff>
    </xdr:from>
    <xdr:ext cx="762000" cy="253365"/>
    <xdr:sp macro="" textlink="">
      <xdr:nvSpPr>
        <xdr:cNvPr id="195" name="人件費・物件費等の状況最大値テキスト">
          <a:extLst>
            <a:ext uri="{FF2B5EF4-FFF2-40B4-BE49-F238E27FC236}">
              <a16:creationId xmlns:a16="http://schemas.microsoft.com/office/drawing/2014/main" id="{00000000-0008-0000-0300-0000C3000000}"/>
            </a:ext>
          </a:extLst>
        </xdr:cNvPr>
        <xdr:cNvSpPr txBox="1"/>
      </xdr:nvSpPr>
      <xdr:spPr>
        <a:xfrm>
          <a:off x="4538980" y="1328229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92,951</a:t>
          </a:r>
          <a:endParaRPr kumimoji="1" lang="ja-JP" altLang="en-US" sz="1000" b="1">
            <a:latin typeface="ＭＳ Ｐゴシック"/>
            <a:ea typeface="ＭＳ Ｐゴシック"/>
          </a:endParaRPr>
        </a:p>
      </xdr:txBody>
    </xdr:sp>
    <xdr:clientData/>
  </xdr:oneCellAnchor>
  <xdr:twoCellAnchor>
    <xdr:from>
      <xdr:col>23</xdr:col>
      <xdr:colOff>44450</xdr:colOff>
      <xdr:row>80</xdr:row>
      <xdr:rowOff>121920</xdr:rowOff>
    </xdr:from>
    <xdr:to>
      <xdr:col>24</xdr:col>
      <xdr:colOff>12700</xdr:colOff>
      <xdr:row>80</xdr:row>
      <xdr:rowOff>121920</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4382135" y="13533120"/>
          <a:ext cx="15684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83</xdr:row>
      <xdr:rowOff>52070</xdr:rowOff>
    </xdr:from>
    <xdr:to>
      <xdr:col>23</xdr:col>
      <xdr:colOff>133350</xdr:colOff>
      <xdr:row>83</xdr:row>
      <xdr:rowOff>88265</xdr:rowOff>
    </xdr:to>
    <xdr:cxnSp macro="">
      <xdr:nvCxnSpPr>
        <xdr:cNvPr id="197" name="直線コネクタ 196">
          <a:extLst>
            <a:ext uri="{FF2B5EF4-FFF2-40B4-BE49-F238E27FC236}">
              <a16:creationId xmlns:a16="http://schemas.microsoft.com/office/drawing/2014/main" id="{00000000-0008-0000-0300-0000C5000000}"/>
            </a:ext>
          </a:extLst>
        </xdr:cNvPr>
        <xdr:cNvCxnSpPr/>
      </xdr:nvCxnSpPr>
      <xdr:spPr>
        <a:xfrm>
          <a:off x="3716655" y="13966190"/>
          <a:ext cx="754380" cy="361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83</xdr:row>
      <xdr:rowOff>142240</xdr:rowOff>
    </xdr:from>
    <xdr:ext cx="762000" cy="250190"/>
    <xdr:sp macro="" textlink="">
      <xdr:nvSpPr>
        <xdr:cNvPr id="198" name="人件費・物件費等の状況平均値テキスト">
          <a:extLst>
            <a:ext uri="{FF2B5EF4-FFF2-40B4-BE49-F238E27FC236}">
              <a16:creationId xmlns:a16="http://schemas.microsoft.com/office/drawing/2014/main" id="{00000000-0008-0000-0300-0000C6000000}"/>
            </a:ext>
          </a:extLst>
        </xdr:cNvPr>
        <xdr:cNvSpPr txBox="1"/>
      </xdr:nvSpPr>
      <xdr:spPr>
        <a:xfrm>
          <a:off x="4538980" y="14056360"/>
          <a:ext cx="762000" cy="25019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138,763</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82550</xdr:colOff>
      <xdr:row>84</xdr:row>
      <xdr:rowOff>1905</xdr:rowOff>
    </xdr:from>
    <xdr:to>
      <xdr:col>23</xdr:col>
      <xdr:colOff>184150</xdr:colOff>
      <xdr:row>84</xdr:row>
      <xdr:rowOff>100965</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4420235" y="1408366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164465</xdr:rowOff>
    </xdr:from>
    <xdr:to>
      <xdr:col>19</xdr:col>
      <xdr:colOff>133350</xdr:colOff>
      <xdr:row>83</xdr:row>
      <xdr:rowOff>52070</xdr:rowOff>
    </xdr:to>
    <xdr:cxnSp macro="">
      <xdr:nvCxnSpPr>
        <xdr:cNvPr id="200" name="直線コネクタ 199">
          <a:extLst>
            <a:ext uri="{FF2B5EF4-FFF2-40B4-BE49-F238E27FC236}">
              <a16:creationId xmlns:a16="http://schemas.microsoft.com/office/drawing/2014/main" id="{00000000-0008-0000-0300-0000C8000000}"/>
            </a:ext>
          </a:extLst>
        </xdr:cNvPr>
        <xdr:cNvCxnSpPr/>
      </xdr:nvCxnSpPr>
      <xdr:spPr>
        <a:xfrm>
          <a:off x="2911475" y="13910945"/>
          <a:ext cx="805180" cy="552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83</xdr:row>
      <xdr:rowOff>59055</xdr:rowOff>
    </xdr:from>
    <xdr:to>
      <xdr:col>19</xdr:col>
      <xdr:colOff>184150</xdr:colOff>
      <xdr:row>83</xdr:row>
      <xdr:rowOff>158750</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3665855" y="1397317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143510</xdr:rowOff>
    </xdr:from>
    <xdr:ext cx="736600" cy="250190"/>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3377565" y="14057630"/>
          <a:ext cx="7366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130,335</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31750</xdr:colOff>
      <xdr:row>82</xdr:row>
      <xdr:rowOff>123190</xdr:rowOff>
    </xdr:from>
    <xdr:to>
      <xdr:col>15</xdr:col>
      <xdr:colOff>82550</xdr:colOff>
      <xdr:row>82</xdr:row>
      <xdr:rowOff>164465</xdr:rowOff>
    </xdr:to>
    <xdr:cxnSp macro="">
      <xdr:nvCxnSpPr>
        <xdr:cNvPr id="203" name="直線コネクタ 202">
          <a:extLst>
            <a:ext uri="{FF2B5EF4-FFF2-40B4-BE49-F238E27FC236}">
              <a16:creationId xmlns:a16="http://schemas.microsoft.com/office/drawing/2014/main" id="{00000000-0008-0000-0300-0000CB000000}"/>
            </a:ext>
          </a:extLst>
        </xdr:cNvPr>
        <xdr:cNvCxnSpPr/>
      </xdr:nvCxnSpPr>
      <xdr:spPr>
        <a:xfrm>
          <a:off x="2106295" y="13869670"/>
          <a:ext cx="805180" cy="412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83</xdr:row>
      <xdr:rowOff>80645</xdr:rowOff>
    </xdr:from>
    <xdr:to>
      <xdr:col>15</xdr:col>
      <xdr:colOff>133350</xdr:colOff>
      <xdr:row>84</xdr:row>
      <xdr:rowOff>12700</xdr:rowOff>
    </xdr:to>
    <xdr:sp macro="" textlink="">
      <xdr:nvSpPr>
        <xdr:cNvPr id="204" name="フローチャート: 判断 203">
          <a:extLst>
            <a:ext uri="{FF2B5EF4-FFF2-40B4-BE49-F238E27FC236}">
              <a16:creationId xmlns:a16="http://schemas.microsoft.com/office/drawing/2014/main" id="{00000000-0008-0000-0300-0000CC000000}"/>
            </a:ext>
          </a:extLst>
        </xdr:cNvPr>
        <xdr:cNvSpPr/>
      </xdr:nvSpPr>
      <xdr:spPr>
        <a:xfrm>
          <a:off x="2860675" y="1399476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165100</xdr:rowOff>
    </xdr:from>
    <xdr:ext cx="758825" cy="250190"/>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2572385" y="14079220"/>
          <a:ext cx="75882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131,997</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188595</xdr:colOff>
      <xdr:row>82</xdr:row>
      <xdr:rowOff>47625</xdr:rowOff>
    </xdr:from>
    <xdr:to>
      <xdr:col>11</xdr:col>
      <xdr:colOff>31750</xdr:colOff>
      <xdr:row>82</xdr:row>
      <xdr:rowOff>123190</xdr:rowOff>
    </xdr:to>
    <xdr:cxnSp macro="">
      <xdr:nvCxnSpPr>
        <xdr:cNvPr id="206" name="直線コネクタ 205">
          <a:extLst>
            <a:ext uri="{FF2B5EF4-FFF2-40B4-BE49-F238E27FC236}">
              <a16:creationId xmlns:a16="http://schemas.microsoft.com/office/drawing/2014/main" id="{00000000-0008-0000-0300-0000CE000000}"/>
            </a:ext>
          </a:extLst>
        </xdr:cNvPr>
        <xdr:cNvCxnSpPr/>
      </xdr:nvCxnSpPr>
      <xdr:spPr>
        <a:xfrm>
          <a:off x="1320165" y="13794105"/>
          <a:ext cx="786130" cy="755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188595</xdr:colOff>
      <xdr:row>83</xdr:row>
      <xdr:rowOff>19685</xdr:rowOff>
    </xdr:from>
    <xdr:to>
      <xdr:col>11</xdr:col>
      <xdr:colOff>82550</xdr:colOff>
      <xdr:row>83</xdr:row>
      <xdr:rowOff>118745</xdr:rowOff>
    </xdr:to>
    <xdr:sp macro="" textlink="">
      <xdr:nvSpPr>
        <xdr:cNvPr id="207" name="フローチャート: 判断 206">
          <a:extLst>
            <a:ext uri="{FF2B5EF4-FFF2-40B4-BE49-F238E27FC236}">
              <a16:creationId xmlns:a16="http://schemas.microsoft.com/office/drawing/2014/main" id="{00000000-0008-0000-0300-0000CF000000}"/>
            </a:ext>
          </a:extLst>
        </xdr:cNvPr>
        <xdr:cNvSpPr/>
      </xdr:nvSpPr>
      <xdr:spPr>
        <a:xfrm>
          <a:off x="2074545" y="13933805"/>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104775</xdr:rowOff>
    </xdr:from>
    <xdr:ext cx="762000" cy="250190"/>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1767205" y="14018895"/>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127,357</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139700</xdr:colOff>
      <xdr:row>82</xdr:row>
      <xdr:rowOff>88265</xdr:rowOff>
    </xdr:from>
    <xdr:to>
      <xdr:col>7</xdr:col>
      <xdr:colOff>31750</xdr:colOff>
      <xdr:row>83</xdr:row>
      <xdr:rowOff>19685</xdr:rowOff>
    </xdr:to>
    <xdr:sp macro="" textlink="">
      <xdr:nvSpPr>
        <xdr:cNvPr id="209" name="フローチャート: 判断 208">
          <a:extLst>
            <a:ext uri="{FF2B5EF4-FFF2-40B4-BE49-F238E27FC236}">
              <a16:creationId xmlns:a16="http://schemas.microsoft.com/office/drawing/2014/main" id="{00000000-0008-0000-0300-0000D1000000}"/>
            </a:ext>
          </a:extLst>
        </xdr:cNvPr>
        <xdr:cNvSpPr/>
      </xdr:nvSpPr>
      <xdr:spPr>
        <a:xfrm>
          <a:off x="1271270" y="13834745"/>
          <a:ext cx="80645"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83</xdr:row>
      <xdr:rowOff>5080</xdr:rowOff>
    </xdr:from>
    <xdr:ext cx="758825" cy="25336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962025" y="13919200"/>
          <a:ext cx="7588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119,765</a:t>
          </a:r>
          <a:endParaRPr kumimoji="1" lang="ja-JP" altLang="en-US" sz="1000" b="1">
            <a:solidFill>
              <a:srgbClr val="000080"/>
            </a:solidFill>
            <a:latin typeface="ＭＳ Ｐゴシック"/>
            <a:ea typeface="ＭＳ Ｐゴシック"/>
          </a:endParaRPr>
        </a:p>
      </xdr:txBody>
    </xdr:sp>
    <xdr:clientData/>
  </xdr:oneCellAnchor>
  <xdr:oneCellAnchor>
    <xdr:from>
      <xdr:col>22</xdr:col>
      <xdr:colOff>127000</xdr:colOff>
      <xdr:row>92</xdr:row>
      <xdr:rowOff>34925</xdr:rowOff>
    </xdr:from>
    <xdr:ext cx="762000" cy="250190"/>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4276090" y="15457805"/>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127000</xdr:colOff>
      <xdr:row>92</xdr:row>
      <xdr:rowOff>34925</xdr:rowOff>
    </xdr:from>
    <xdr:ext cx="762000" cy="250190"/>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3521710" y="15457805"/>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76200</xdr:colOff>
      <xdr:row>92</xdr:row>
      <xdr:rowOff>34925</xdr:rowOff>
    </xdr:from>
    <xdr:ext cx="758825" cy="250190"/>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2716530" y="15457805"/>
          <a:ext cx="75882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xdr:col>
      <xdr:colOff>25400</xdr:colOff>
      <xdr:row>92</xdr:row>
      <xdr:rowOff>34925</xdr:rowOff>
    </xdr:from>
    <xdr:ext cx="762000" cy="250190"/>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1911350" y="15457805"/>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184150</xdr:colOff>
      <xdr:row>92</xdr:row>
      <xdr:rowOff>34925</xdr:rowOff>
    </xdr:from>
    <xdr:ext cx="762000" cy="250190"/>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1127125" y="15457805"/>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82550</xdr:colOff>
      <xdr:row>83</xdr:row>
      <xdr:rowOff>38735</xdr:rowOff>
    </xdr:from>
    <xdr:to>
      <xdr:col>23</xdr:col>
      <xdr:colOff>184150</xdr:colOff>
      <xdr:row>83</xdr:row>
      <xdr:rowOff>137795</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4420235" y="1395285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82</xdr:row>
      <xdr:rowOff>54610</xdr:rowOff>
    </xdr:from>
    <xdr:ext cx="762000" cy="253365"/>
    <xdr:sp macro="" textlink="">
      <xdr:nvSpPr>
        <xdr:cNvPr id="217" name="人件費・物件費等の状況該当値テキスト">
          <a:extLst>
            <a:ext uri="{FF2B5EF4-FFF2-40B4-BE49-F238E27FC236}">
              <a16:creationId xmlns:a16="http://schemas.microsoft.com/office/drawing/2014/main" id="{00000000-0008-0000-0300-0000D9000000}"/>
            </a:ext>
          </a:extLst>
        </xdr:cNvPr>
        <xdr:cNvSpPr txBox="1"/>
      </xdr:nvSpPr>
      <xdr:spPr>
        <a:xfrm>
          <a:off x="4538980" y="1380109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128,793</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82550</xdr:colOff>
      <xdr:row>83</xdr:row>
      <xdr:rowOff>2540</xdr:rowOff>
    </xdr:from>
    <xdr:to>
      <xdr:col>19</xdr:col>
      <xdr:colOff>184150</xdr:colOff>
      <xdr:row>83</xdr:row>
      <xdr:rowOff>101600</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3665855" y="1391666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111760</xdr:rowOff>
    </xdr:from>
    <xdr:ext cx="736600" cy="25336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3377565" y="13690600"/>
          <a:ext cx="7366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126,036</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31750</xdr:colOff>
      <xdr:row>82</xdr:row>
      <xdr:rowOff>114935</xdr:rowOff>
    </xdr:from>
    <xdr:to>
      <xdr:col>15</xdr:col>
      <xdr:colOff>133350</xdr:colOff>
      <xdr:row>83</xdr:row>
      <xdr:rowOff>46990</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2860675" y="1386141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56515</xdr:rowOff>
    </xdr:from>
    <xdr:ext cx="758825" cy="25336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2572385" y="13635355"/>
          <a:ext cx="7588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121,821</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188595</xdr:colOff>
      <xdr:row>82</xdr:row>
      <xdr:rowOff>73025</xdr:rowOff>
    </xdr:from>
    <xdr:to>
      <xdr:col>11</xdr:col>
      <xdr:colOff>82550</xdr:colOff>
      <xdr:row>83</xdr:row>
      <xdr:rowOff>5080</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2074545" y="13819505"/>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15240</xdr:rowOff>
    </xdr:from>
    <xdr:ext cx="762000" cy="250190"/>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767205" y="1359408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118,661</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139700</xdr:colOff>
      <xdr:row>81</xdr:row>
      <xdr:rowOff>165100</xdr:rowOff>
    </xdr:from>
    <xdr:to>
      <xdr:col>7</xdr:col>
      <xdr:colOff>31750</xdr:colOff>
      <xdr:row>82</xdr:row>
      <xdr:rowOff>96520</xdr:rowOff>
    </xdr:to>
    <xdr:sp macro="" textlink="">
      <xdr:nvSpPr>
        <xdr:cNvPr id="224" name="楕円 223">
          <a:extLst>
            <a:ext uri="{FF2B5EF4-FFF2-40B4-BE49-F238E27FC236}">
              <a16:creationId xmlns:a16="http://schemas.microsoft.com/office/drawing/2014/main" id="{00000000-0008-0000-0300-0000E0000000}"/>
            </a:ext>
          </a:extLst>
        </xdr:cNvPr>
        <xdr:cNvSpPr/>
      </xdr:nvSpPr>
      <xdr:spPr>
        <a:xfrm>
          <a:off x="1271270" y="13743940"/>
          <a:ext cx="80645"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106680</xdr:rowOff>
    </xdr:from>
    <xdr:ext cx="758825" cy="250190"/>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962025" y="13517880"/>
          <a:ext cx="75882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112,852</a:t>
          </a:r>
          <a:endParaRPr kumimoji="1" lang="ja-JP" altLang="en-US" sz="1000" b="1">
            <a:solidFill>
              <a:srgbClr val="FF0000"/>
            </a:solidFill>
            <a:latin typeface="ＭＳ Ｐゴシック"/>
            <a:ea typeface="ＭＳ Ｐゴシック"/>
          </a:endParaRPr>
        </a:p>
      </xdr:txBody>
    </xdr:sp>
    <xdr:clientData/>
  </xdr:oneCellAnchor>
  <xdr:twoCellAnchor>
    <xdr:from>
      <xdr:col>61</xdr:col>
      <xdr:colOff>44450</xdr:colOff>
      <xdr:row>73</xdr:row>
      <xdr:rowOff>117475</xdr:rowOff>
    </xdr:from>
    <xdr:to>
      <xdr:col>85</xdr:col>
      <xdr:colOff>95250</xdr:colOff>
      <xdr:row>75</xdr:row>
      <xdr:rowOff>93345</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1548745" y="12355195"/>
          <a:ext cx="4577080" cy="3111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給与水準   （国との比較）</a:t>
          </a:r>
        </a:p>
      </xdr:txBody>
    </xdr:sp>
    <xdr:clientData/>
  </xdr:twoCellAnchor>
  <xdr:oneCellAnchor>
    <xdr:from>
      <xdr:col>65</xdr:col>
      <xdr:colOff>30480</xdr:colOff>
      <xdr:row>75</xdr:row>
      <xdr:rowOff>136525</xdr:rowOff>
    </xdr:from>
    <xdr:ext cx="1650365" cy="302895"/>
    <xdr:sp macro="" textlink="">
      <xdr:nvSpPr>
        <xdr:cNvPr id="227" name="テキスト ボックス 226">
          <a:extLst>
            <a:ext uri="{FF2B5EF4-FFF2-40B4-BE49-F238E27FC236}">
              <a16:creationId xmlns:a16="http://schemas.microsoft.com/office/drawing/2014/main" id="{00000000-0008-0000-0300-0000E3000000}"/>
            </a:ext>
          </a:extLst>
        </xdr:cNvPr>
        <xdr:cNvSpPr txBox="1"/>
      </xdr:nvSpPr>
      <xdr:spPr>
        <a:xfrm>
          <a:off x="12289155" y="12709525"/>
          <a:ext cx="1650365" cy="30289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ラスパイレス指数</a:t>
          </a:r>
        </a:p>
      </xdr:txBody>
    </xdr:sp>
    <xdr:clientData/>
  </xdr:oneCellAnchor>
  <xdr:oneCellAnchor>
    <xdr:from>
      <xdr:col>73</xdr:col>
      <xdr:colOff>134620</xdr:colOff>
      <xdr:row>75</xdr:row>
      <xdr:rowOff>111760</xdr:rowOff>
    </xdr:from>
    <xdr:ext cx="1647825" cy="351155"/>
    <xdr:sp macro="" textlink="">
      <xdr:nvSpPr>
        <xdr:cNvPr id="228" name="テキスト ボックス 227">
          <a:extLst>
            <a:ext uri="{FF2B5EF4-FFF2-40B4-BE49-F238E27FC236}">
              <a16:creationId xmlns:a16="http://schemas.microsoft.com/office/drawing/2014/main" id="{00000000-0008-0000-0300-0000E4000000}"/>
            </a:ext>
          </a:extLst>
        </xdr:cNvPr>
        <xdr:cNvSpPr txBox="1"/>
      </xdr:nvSpPr>
      <xdr:spPr>
        <a:xfrm>
          <a:off x="13902055" y="12684760"/>
          <a:ext cx="1647825" cy="35115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[99.6]</a:t>
          </a:r>
          <a:r>
            <a:rPr kumimoji="1" lang="ja-JP" altLang="en-US" sz="1600" b="1">
              <a:solidFill>
                <a:srgbClr val="FF0000"/>
              </a:solidFill>
              <a:latin typeface="ＭＳ Ｐゴシック"/>
              <a:ea typeface="ＭＳ Ｐゴシック"/>
            </a:rPr>
            <a:t>　</a:t>
          </a:r>
        </a:p>
      </xdr:txBody>
    </xdr:sp>
    <xdr:clientData/>
  </xdr:oneCellAnchor>
  <xdr:twoCellAnchor>
    <xdr:from>
      <xdr:col>85</xdr:col>
      <xdr:colOff>158750</xdr:colOff>
      <xdr:row>75</xdr:row>
      <xdr:rowOff>31115</xdr:rowOff>
    </xdr:from>
    <xdr:to>
      <xdr:col>93</xdr:col>
      <xdr:colOff>6350</xdr:colOff>
      <xdr:row>76</xdr:row>
      <xdr:rowOff>111760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6189325" y="12604115"/>
          <a:ext cx="135636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158750</xdr:colOff>
      <xdr:row>76</xdr:row>
      <xdr:rowOff>50165</xdr:rowOff>
    </xdr:from>
    <xdr:to>
      <xdr:col>93</xdr:col>
      <xdr:colOff>6350</xdr:colOff>
      <xdr:row>77</xdr:row>
      <xdr:rowOff>130175</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6189325" y="12790805"/>
          <a:ext cx="135636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40/62</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133350</xdr:colOff>
      <xdr:row>75</xdr:row>
      <xdr:rowOff>31115</xdr:rowOff>
    </xdr:from>
    <xdr:to>
      <xdr:col>99</xdr:col>
      <xdr:colOff>146050</xdr:colOff>
      <xdr:row>76</xdr:row>
      <xdr:rowOff>111760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7672685" y="12604115"/>
          <a:ext cx="114427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全国市平均</a:t>
          </a:r>
        </a:p>
      </xdr:txBody>
    </xdr:sp>
    <xdr:clientData/>
  </xdr:twoCellAnchor>
  <xdr:twoCellAnchor>
    <xdr:from>
      <xdr:col>93</xdr:col>
      <xdr:colOff>133350</xdr:colOff>
      <xdr:row>76</xdr:row>
      <xdr:rowOff>50165</xdr:rowOff>
    </xdr:from>
    <xdr:to>
      <xdr:col>99</xdr:col>
      <xdr:colOff>146050</xdr:colOff>
      <xdr:row>77</xdr:row>
      <xdr:rowOff>130175</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7672685" y="12790805"/>
          <a:ext cx="114427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98.6</a:t>
          </a:r>
          <a:endParaRPr kumimoji="1" lang="ja-JP" altLang="en-US" sz="1200" b="1" i="1">
            <a:solidFill>
              <a:srgbClr val="4080FF"/>
            </a:solidFill>
            <a:latin typeface="ＭＳ Ｐゴシック"/>
            <a:ea typeface="ＭＳ Ｐゴシック"/>
          </a:endParaRPr>
        </a:p>
      </xdr:txBody>
    </xdr:sp>
    <xdr:clientData/>
  </xdr:twoCellAnchor>
  <xdr:twoCellAnchor>
    <xdr:from>
      <xdr:col>100</xdr:col>
      <xdr:colOff>127000</xdr:colOff>
      <xdr:row>75</xdr:row>
      <xdr:rowOff>31115</xdr:rowOff>
    </xdr:from>
    <xdr:to>
      <xdr:col>106</xdr:col>
      <xdr:colOff>139700</xdr:colOff>
      <xdr:row>76</xdr:row>
      <xdr:rowOff>111760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8986500" y="12604115"/>
          <a:ext cx="114427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全国町村平均</a:t>
          </a:r>
        </a:p>
      </xdr:txBody>
    </xdr:sp>
    <xdr:clientData/>
  </xdr:twoCellAnchor>
  <xdr:twoCellAnchor>
    <xdr:from>
      <xdr:col>100</xdr:col>
      <xdr:colOff>127000</xdr:colOff>
      <xdr:row>76</xdr:row>
      <xdr:rowOff>50165</xdr:rowOff>
    </xdr:from>
    <xdr:to>
      <xdr:col>106</xdr:col>
      <xdr:colOff>139700</xdr:colOff>
      <xdr:row>77</xdr:row>
      <xdr:rowOff>130175</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18986500" y="12790805"/>
          <a:ext cx="114427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96.4</a:t>
          </a:r>
          <a:endParaRPr kumimoji="1" lang="ja-JP" altLang="en-US" sz="1200" b="1" i="1">
            <a:solidFill>
              <a:srgbClr val="4080FF"/>
            </a:solidFill>
            <a:latin typeface="ＭＳ Ｐゴシック"/>
            <a:ea typeface="ＭＳ Ｐゴシック"/>
          </a:endParaRPr>
        </a:p>
      </xdr:txBody>
    </xdr:sp>
    <xdr:clientData/>
  </xdr:twoCellAnchor>
  <xdr:twoCellAnchor>
    <xdr:from>
      <xdr:col>61</xdr:col>
      <xdr:colOff>44450</xdr:colOff>
      <xdr:row>78</xdr:row>
      <xdr:rowOff>24765</xdr:rowOff>
    </xdr:from>
    <xdr:to>
      <xdr:col>85</xdr:col>
      <xdr:colOff>95250</xdr:colOff>
      <xdr:row>92</xdr:row>
      <xdr:rowOff>37465</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1548745" y="13100685"/>
          <a:ext cx="4577080" cy="235966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24765</xdr:rowOff>
    </xdr:from>
    <xdr:to>
      <xdr:col>115</xdr:col>
      <xdr:colOff>31750</xdr:colOff>
      <xdr:row>92</xdr:row>
      <xdr:rowOff>37465</xdr:rowOff>
    </xdr:to>
    <xdr:sp macro="" textlink="">
      <xdr:nvSpPr>
        <xdr:cNvPr id="236" name="正方形/長方形 235">
          <a:extLst>
            <a:ext uri="{FF2B5EF4-FFF2-40B4-BE49-F238E27FC236}">
              <a16:creationId xmlns:a16="http://schemas.microsoft.com/office/drawing/2014/main" id="{00000000-0008-0000-0300-0000EC000000}"/>
            </a:ext>
          </a:extLst>
        </xdr:cNvPr>
        <xdr:cNvSpPr/>
      </xdr:nvSpPr>
      <xdr:spPr>
        <a:xfrm>
          <a:off x="16295370" y="13100685"/>
          <a:ext cx="5424805" cy="2359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24765</xdr:rowOff>
    </xdr:from>
    <xdr:to>
      <xdr:col>104</xdr:col>
      <xdr:colOff>114300</xdr:colOff>
      <xdr:row>79</xdr:row>
      <xdr:rowOff>106045</xdr:rowOff>
    </xdr:to>
    <xdr:sp macro="" textlink="">
      <xdr:nvSpPr>
        <xdr:cNvPr id="237" name="正方形/長方形 236">
          <a:extLst>
            <a:ext uri="{FF2B5EF4-FFF2-40B4-BE49-F238E27FC236}">
              <a16:creationId xmlns:a16="http://schemas.microsoft.com/office/drawing/2014/main" id="{00000000-0008-0000-0300-0000ED000000}"/>
            </a:ext>
          </a:extLst>
        </xdr:cNvPr>
        <xdr:cNvSpPr/>
      </xdr:nvSpPr>
      <xdr:spPr>
        <a:xfrm>
          <a:off x="16295370" y="13100685"/>
          <a:ext cx="343281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ラスパイレス指数の分析欄</a:t>
          </a:r>
        </a:p>
      </xdr:txBody>
    </xdr:sp>
    <xdr:clientData/>
  </xdr:twoCellAnchor>
  <xdr:twoCellAnchor>
    <xdr:from>
      <xdr:col>86</xdr:col>
      <xdr:colOff>188595</xdr:colOff>
      <xdr:row>80</xdr:row>
      <xdr:rowOff>0</xdr:rowOff>
    </xdr:from>
    <xdr:to>
      <xdr:col>114</xdr:col>
      <xdr:colOff>114300</xdr:colOff>
      <xdr:row>91</xdr:row>
      <xdr:rowOff>142875</xdr:rowOff>
    </xdr:to>
    <xdr:sp macro="" textlink="" fLocksText="0">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6407765" y="13411200"/>
          <a:ext cx="5206365" cy="1986915"/>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採用および退職に伴う職員構成の変動相違のため、前年度から0.5ポイント増加し99.6となった。</a:t>
          </a:r>
        </a:p>
        <a:p>
          <a:r>
            <a:rPr kumimoji="1" lang="ja-JP" altLang="en-US" sz="1300">
              <a:latin typeface="ＭＳ Ｐゴシック"/>
              <a:ea typeface="ＭＳ Ｐゴシック"/>
            </a:rPr>
            <a:t>今後も、民間の給与実態を反映した東京都人事委員会勧告に沿った見直しを実施していく。</a:t>
          </a:r>
        </a:p>
        <a:p>
          <a:endParaRPr kumimoji="1" lang="ja-JP" altLang="en-US" sz="1300">
            <a:latin typeface="ＭＳ Ｐゴシック"/>
            <a:ea typeface="ＭＳ Ｐゴシック"/>
          </a:endParaRPr>
        </a:p>
      </xdr:txBody>
    </xdr:sp>
    <xdr:clientData/>
  </xdr:twoCellAnchor>
  <xdr:twoCellAnchor>
    <xdr:from>
      <xdr:col>61</xdr:col>
      <xdr:colOff>44450</xdr:colOff>
      <xdr:row>92</xdr:row>
      <xdr:rowOff>37465</xdr:rowOff>
    </xdr:from>
    <xdr:to>
      <xdr:col>85</xdr:col>
      <xdr:colOff>95250</xdr:colOff>
      <xdr:row>92</xdr:row>
      <xdr:rowOff>37465</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1548745" y="1546034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66040</xdr:rowOff>
    </xdr:from>
    <xdr:ext cx="758825" cy="250190"/>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0870565" y="15321280"/>
          <a:ext cx="75882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104.0</a:t>
          </a:r>
          <a:endParaRPr kumimoji="1" lang="ja-JP" altLang="en-US" sz="1000">
            <a:latin typeface="ＭＳ Ｐゴシック"/>
            <a:ea typeface="ＭＳ Ｐゴシック"/>
          </a:endParaRPr>
        </a:p>
      </xdr:txBody>
    </xdr:sp>
    <xdr:clientData/>
  </xdr:oneCellAnchor>
  <xdr:twoCellAnchor>
    <xdr:from>
      <xdr:col>61</xdr:col>
      <xdr:colOff>44450</xdr:colOff>
      <xdr:row>89</xdr:row>
      <xdr:rowOff>147320</xdr:rowOff>
    </xdr:from>
    <xdr:to>
      <xdr:col>85</xdr:col>
      <xdr:colOff>95250</xdr:colOff>
      <xdr:row>89</xdr:row>
      <xdr:rowOff>147320</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1548745" y="1506728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7620</xdr:rowOff>
    </xdr:from>
    <xdr:ext cx="758825" cy="25336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0870565" y="14927580"/>
          <a:ext cx="7588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102.0</a:t>
          </a:r>
          <a:endParaRPr kumimoji="1" lang="ja-JP" altLang="en-US" sz="1000">
            <a:latin typeface="ＭＳ Ｐゴシック"/>
            <a:ea typeface="ＭＳ Ｐゴシック"/>
          </a:endParaRPr>
        </a:p>
      </xdr:txBody>
    </xdr:sp>
    <xdr:clientData/>
  </xdr:oneCellAnchor>
  <xdr:twoCellAnchor>
    <xdr:from>
      <xdr:col>61</xdr:col>
      <xdr:colOff>44450</xdr:colOff>
      <xdr:row>87</xdr:row>
      <xdr:rowOff>88900</xdr:rowOff>
    </xdr:from>
    <xdr:to>
      <xdr:col>85</xdr:col>
      <xdr:colOff>95250</xdr:colOff>
      <xdr:row>87</xdr:row>
      <xdr:rowOff>88900</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1548745" y="1467358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117475</xdr:rowOff>
    </xdr:from>
    <xdr:ext cx="758825" cy="25336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0870565" y="14534515"/>
          <a:ext cx="7588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61</xdr:col>
      <xdr:colOff>44450</xdr:colOff>
      <xdr:row>85</xdr:row>
      <xdr:rowOff>31115</xdr:rowOff>
    </xdr:from>
    <xdr:to>
      <xdr:col>85</xdr:col>
      <xdr:colOff>95250</xdr:colOff>
      <xdr:row>85</xdr:row>
      <xdr:rowOff>31115</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1548745" y="1428051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59690</xdr:rowOff>
    </xdr:from>
    <xdr:ext cx="758825" cy="25336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0870565" y="14141450"/>
          <a:ext cx="7588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98.0</a:t>
          </a:r>
          <a:endParaRPr kumimoji="1" lang="ja-JP" altLang="en-US" sz="1000">
            <a:latin typeface="ＭＳ Ｐゴシック"/>
            <a:ea typeface="ＭＳ Ｐゴシック"/>
          </a:endParaRPr>
        </a:p>
      </xdr:txBody>
    </xdr:sp>
    <xdr:clientData/>
  </xdr:oneCellAnchor>
  <xdr:twoCellAnchor>
    <xdr:from>
      <xdr:col>61</xdr:col>
      <xdr:colOff>44450</xdr:colOff>
      <xdr:row>82</xdr:row>
      <xdr:rowOff>140970</xdr:rowOff>
    </xdr:from>
    <xdr:to>
      <xdr:col>85</xdr:col>
      <xdr:colOff>95250</xdr:colOff>
      <xdr:row>82</xdr:row>
      <xdr:rowOff>140970</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1548745" y="1388745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1905</xdr:rowOff>
    </xdr:from>
    <xdr:ext cx="758825" cy="25336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0870565" y="13748385"/>
          <a:ext cx="7588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96.0</a:t>
          </a:r>
          <a:endParaRPr kumimoji="1" lang="ja-JP" altLang="en-US" sz="1000">
            <a:latin typeface="ＭＳ Ｐゴシック"/>
            <a:ea typeface="ＭＳ Ｐゴシック"/>
          </a:endParaRPr>
        </a:p>
      </xdr:txBody>
    </xdr:sp>
    <xdr:clientData/>
  </xdr:oneCellAnchor>
  <xdr:twoCellAnchor>
    <xdr:from>
      <xdr:col>61</xdr:col>
      <xdr:colOff>44450</xdr:colOff>
      <xdr:row>80</xdr:row>
      <xdr:rowOff>82550</xdr:rowOff>
    </xdr:from>
    <xdr:to>
      <xdr:col>85</xdr:col>
      <xdr:colOff>95250</xdr:colOff>
      <xdr:row>80</xdr:row>
      <xdr:rowOff>82550</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1548745" y="1349375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111125</xdr:rowOff>
    </xdr:from>
    <xdr:ext cx="758825" cy="252730"/>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0870565" y="13354685"/>
          <a:ext cx="75882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94.0</a:t>
          </a:r>
          <a:endParaRPr kumimoji="1" lang="ja-JP" altLang="en-US" sz="1000">
            <a:latin typeface="ＭＳ Ｐゴシック"/>
            <a:ea typeface="ＭＳ Ｐゴシック"/>
          </a:endParaRPr>
        </a:p>
      </xdr:txBody>
    </xdr:sp>
    <xdr:clientData/>
  </xdr:oneCellAnchor>
  <xdr:twoCellAnchor>
    <xdr:from>
      <xdr:col>61</xdr:col>
      <xdr:colOff>44450</xdr:colOff>
      <xdr:row>78</xdr:row>
      <xdr:rowOff>24765</xdr:rowOff>
    </xdr:from>
    <xdr:to>
      <xdr:col>85</xdr:col>
      <xdr:colOff>95250</xdr:colOff>
      <xdr:row>78</xdr:row>
      <xdr:rowOff>24765</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a:off x="11548745" y="1310068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53340</xdr:rowOff>
    </xdr:from>
    <xdr:ext cx="758825" cy="250190"/>
    <xdr:sp macro="" textlink="">
      <xdr:nvSpPr>
        <xdr:cNvPr id="252" name="テキスト ボックス 251">
          <a:extLst>
            <a:ext uri="{FF2B5EF4-FFF2-40B4-BE49-F238E27FC236}">
              <a16:creationId xmlns:a16="http://schemas.microsoft.com/office/drawing/2014/main" id="{00000000-0008-0000-0300-0000FC000000}"/>
            </a:ext>
          </a:extLst>
        </xdr:cNvPr>
        <xdr:cNvSpPr txBox="1"/>
      </xdr:nvSpPr>
      <xdr:spPr>
        <a:xfrm>
          <a:off x="10870565" y="12961620"/>
          <a:ext cx="75882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92.0</a:t>
          </a:r>
          <a:endParaRPr kumimoji="1" lang="ja-JP" altLang="en-US" sz="1000">
            <a:latin typeface="ＭＳ Ｐゴシック"/>
            <a:ea typeface="ＭＳ Ｐゴシック"/>
          </a:endParaRPr>
        </a:p>
      </xdr:txBody>
    </xdr:sp>
    <xdr:clientData/>
  </xdr:oneCellAnchor>
  <xdr:twoCellAnchor>
    <xdr:from>
      <xdr:col>61</xdr:col>
      <xdr:colOff>44450</xdr:colOff>
      <xdr:row>78</xdr:row>
      <xdr:rowOff>24765</xdr:rowOff>
    </xdr:from>
    <xdr:to>
      <xdr:col>85</xdr:col>
      <xdr:colOff>95250</xdr:colOff>
      <xdr:row>92</xdr:row>
      <xdr:rowOff>37465</xdr:rowOff>
    </xdr:to>
    <xdr:sp macro="" textlink="">
      <xdr:nvSpPr>
        <xdr:cNvPr id="253" name="給与水準   （国との比較）グラフ枠">
          <a:extLst>
            <a:ext uri="{FF2B5EF4-FFF2-40B4-BE49-F238E27FC236}">
              <a16:creationId xmlns:a16="http://schemas.microsoft.com/office/drawing/2014/main" id="{00000000-0008-0000-0300-0000FD000000}"/>
            </a:ext>
          </a:extLst>
        </xdr:cNvPr>
        <xdr:cNvSpPr/>
      </xdr:nvSpPr>
      <xdr:spPr>
        <a:xfrm>
          <a:off x="11548745" y="13100685"/>
          <a:ext cx="4577080" cy="235966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43180</xdr:rowOff>
    </xdr:from>
    <xdr:to>
      <xdr:col>81</xdr:col>
      <xdr:colOff>44450</xdr:colOff>
      <xdr:row>90</xdr:row>
      <xdr:rowOff>38735</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flipV="1">
          <a:off x="15320645" y="13454380"/>
          <a:ext cx="0" cy="167195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90</xdr:row>
      <xdr:rowOff>11430</xdr:rowOff>
    </xdr:from>
    <xdr:ext cx="758825" cy="250190"/>
    <xdr:sp macro="" textlink="">
      <xdr:nvSpPr>
        <xdr:cNvPr id="255" name="給与水準   （国との比較）最小値テキスト">
          <a:extLst>
            <a:ext uri="{FF2B5EF4-FFF2-40B4-BE49-F238E27FC236}">
              <a16:creationId xmlns:a16="http://schemas.microsoft.com/office/drawing/2014/main" id="{00000000-0008-0000-0300-0000FF000000}"/>
            </a:ext>
          </a:extLst>
        </xdr:cNvPr>
        <xdr:cNvSpPr txBox="1"/>
      </xdr:nvSpPr>
      <xdr:spPr>
        <a:xfrm>
          <a:off x="15409545" y="15099030"/>
          <a:ext cx="75882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102.3</a:t>
          </a:r>
          <a:endParaRPr kumimoji="1" lang="ja-JP" altLang="en-US" sz="1000" b="1">
            <a:latin typeface="ＭＳ Ｐゴシック"/>
            <a:ea typeface="ＭＳ Ｐゴシック"/>
          </a:endParaRPr>
        </a:p>
      </xdr:txBody>
    </xdr:sp>
    <xdr:clientData/>
  </xdr:oneCellAnchor>
  <xdr:twoCellAnchor>
    <xdr:from>
      <xdr:col>80</xdr:col>
      <xdr:colOff>165100</xdr:colOff>
      <xdr:row>90</xdr:row>
      <xdr:rowOff>38735</xdr:rowOff>
    </xdr:from>
    <xdr:to>
      <xdr:col>81</xdr:col>
      <xdr:colOff>133350</xdr:colOff>
      <xdr:row>90</xdr:row>
      <xdr:rowOff>38735</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5252700" y="15126335"/>
          <a:ext cx="15684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128270</xdr:rowOff>
    </xdr:from>
    <xdr:ext cx="758825" cy="250190"/>
    <xdr:sp macro="" textlink="">
      <xdr:nvSpPr>
        <xdr:cNvPr id="257" name="給与水準   （国との比較）最大値テキスト">
          <a:extLst>
            <a:ext uri="{FF2B5EF4-FFF2-40B4-BE49-F238E27FC236}">
              <a16:creationId xmlns:a16="http://schemas.microsoft.com/office/drawing/2014/main" id="{00000000-0008-0000-0300-000001010000}"/>
            </a:ext>
          </a:extLst>
        </xdr:cNvPr>
        <xdr:cNvSpPr txBox="1"/>
      </xdr:nvSpPr>
      <xdr:spPr>
        <a:xfrm>
          <a:off x="15409545" y="13204190"/>
          <a:ext cx="75882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93.8</a:t>
          </a:r>
          <a:endParaRPr kumimoji="1" lang="ja-JP" altLang="en-US" sz="1000" b="1">
            <a:latin typeface="ＭＳ Ｐゴシック"/>
            <a:ea typeface="ＭＳ Ｐゴシック"/>
          </a:endParaRPr>
        </a:p>
      </xdr:txBody>
    </xdr:sp>
    <xdr:clientData/>
  </xdr:oneCellAnchor>
  <xdr:twoCellAnchor>
    <xdr:from>
      <xdr:col>80</xdr:col>
      <xdr:colOff>165100</xdr:colOff>
      <xdr:row>80</xdr:row>
      <xdr:rowOff>43180</xdr:rowOff>
    </xdr:from>
    <xdr:to>
      <xdr:col>81</xdr:col>
      <xdr:colOff>133350</xdr:colOff>
      <xdr:row>80</xdr:row>
      <xdr:rowOff>43180</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a:off x="15252700" y="13454380"/>
          <a:ext cx="15684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86</xdr:row>
      <xdr:rowOff>79375</xdr:rowOff>
    </xdr:from>
    <xdr:to>
      <xdr:col>81</xdr:col>
      <xdr:colOff>44450</xdr:colOff>
      <xdr:row>87</xdr:row>
      <xdr:rowOff>10795</xdr:rowOff>
    </xdr:to>
    <xdr:cxnSp macro="">
      <xdr:nvCxnSpPr>
        <xdr:cNvPr id="259" name="直線コネクタ 258">
          <a:extLst>
            <a:ext uri="{FF2B5EF4-FFF2-40B4-BE49-F238E27FC236}">
              <a16:creationId xmlns:a16="http://schemas.microsoft.com/office/drawing/2014/main" id="{00000000-0008-0000-0300-000003010000}"/>
            </a:ext>
          </a:extLst>
        </xdr:cNvPr>
        <xdr:cNvCxnSpPr/>
      </xdr:nvCxnSpPr>
      <xdr:spPr>
        <a:xfrm>
          <a:off x="14566265" y="14496415"/>
          <a:ext cx="754380" cy="990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135255</xdr:rowOff>
    </xdr:from>
    <xdr:ext cx="758825" cy="253365"/>
    <xdr:sp macro="" textlink="">
      <xdr:nvSpPr>
        <xdr:cNvPr id="260" name="給与水準   （国との比較）平均値テキスト">
          <a:extLst>
            <a:ext uri="{FF2B5EF4-FFF2-40B4-BE49-F238E27FC236}">
              <a16:creationId xmlns:a16="http://schemas.microsoft.com/office/drawing/2014/main" id="{00000000-0008-0000-0300-000004010000}"/>
            </a:ext>
          </a:extLst>
        </xdr:cNvPr>
        <xdr:cNvSpPr txBox="1"/>
      </xdr:nvSpPr>
      <xdr:spPr>
        <a:xfrm>
          <a:off x="15409545" y="14217015"/>
          <a:ext cx="758825"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98.7</a:t>
          </a:r>
          <a:endParaRPr kumimoji="1" lang="ja-JP" altLang="en-US" sz="1000" b="1">
            <a:solidFill>
              <a:srgbClr val="000080"/>
            </a:solidFill>
            <a:latin typeface="ＭＳ Ｐゴシック"/>
            <a:ea typeface="ＭＳ Ｐゴシック"/>
          </a:endParaRPr>
        </a:p>
      </xdr:txBody>
    </xdr:sp>
    <xdr:clientData/>
  </xdr:oneCellAnchor>
  <xdr:twoCellAnchor>
    <xdr:from>
      <xdr:col>80</xdr:col>
      <xdr:colOff>188595</xdr:colOff>
      <xdr:row>85</xdr:row>
      <xdr:rowOff>118745</xdr:rowOff>
    </xdr:from>
    <xdr:to>
      <xdr:col>81</xdr:col>
      <xdr:colOff>95250</xdr:colOff>
      <xdr:row>86</xdr:row>
      <xdr:rowOff>50800</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5276195" y="14368145"/>
          <a:ext cx="952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188595</xdr:colOff>
      <xdr:row>86</xdr:row>
      <xdr:rowOff>60325</xdr:rowOff>
    </xdr:from>
    <xdr:to>
      <xdr:col>77</xdr:col>
      <xdr:colOff>44450</xdr:colOff>
      <xdr:row>86</xdr:row>
      <xdr:rowOff>79375</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a:off x="13767435" y="14477365"/>
          <a:ext cx="798830" cy="190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188595</xdr:colOff>
      <xdr:row>85</xdr:row>
      <xdr:rowOff>118745</xdr:rowOff>
    </xdr:from>
    <xdr:to>
      <xdr:col>77</xdr:col>
      <xdr:colOff>95250</xdr:colOff>
      <xdr:row>86</xdr:row>
      <xdr:rowOff>50800</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4521815" y="14368145"/>
          <a:ext cx="952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60960</xdr:rowOff>
    </xdr:from>
    <xdr:ext cx="736600" cy="25336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4227175" y="14142720"/>
          <a:ext cx="7366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98.7</a:t>
          </a:r>
          <a:endParaRPr kumimoji="1" lang="ja-JP" altLang="en-US" sz="1000" b="1">
            <a:solidFill>
              <a:srgbClr val="000080"/>
            </a:solidFill>
            <a:latin typeface="ＭＳ Ｐゴシック"/>
            <a:ea typeface="ＭＳ Ｐゴシック"/>
          </a:endParaRPr>
        </a:p>
      </xdr:txBody>
    </xdr:sp>
    <xdr:clientData/>
  </xdr:oneCellAnchor>
  <xdr:twoCellAnchor>
    <xdr:from>
      <xdr:col>68</xdr:col>
      <xdr:colOff>152400</xdr:colOff>
      <xdr:row>86</xdr:row>
      <xdr:rowOff>60325</xdr:rowOff>
    </xdr:from>
    <xdr:to>
      <xdr:col>72</xdr:col>
      <xdr:colOff>188595</xdr:colOff>
      <xdr:row>87</xdr:row>
      <xdr:rowOff>29845</xdr:rowOff>
    </xdr:to>
    <xdr:cxnSp macro="">
      <xdr:nvCxnSpPr>
        <xdr:cNvPr id="265" name="直線コネクタ 264">
          <a:extLst>
            <a:ext uri="{FF2B5EF4-FFF2-40B4-BE49-F238E27FC236}">
              <a16:creationId xmlns:a16="http://schemas.microsoft.com/office/drawing/2014/main" id="{00000000-0008-0000-0300-000009010000}"/>
            </a:ext>
          </a:extLst>
        </xdr:cNvPr>
        <xdr:cNvCxnSpPr/>
      </xdr:nvCxnSpPr>
      <xdr:spPr>
        <a:xfrm flipV="1">
          <a:off x="12976860" y="14477365"/>
          <a:ext cx="790575" cy="1371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158750</xdr:rowOff>
    </xdr:from>
    <xdr:to>
      <xdr:col>73</xdr:col>
      <xdr:colOff>44450</xdr:colOff>
      <xdr:row>86</xdr:row>
      <xdr:rowOff>90170</xdr:rowOff>
    </xdr:to>
    <xdr:sp macro="" textlink="">
      <xdr:nvSpPr>
        <xdr:cNvPr id="266" name="フローチャート: 判断 265">
          <a:extLst>
            <a:ext uri="{FF2B5EF4-FFF2-40B4-BE49-F238E27FC236}">
              <a16:creationId xmlns:a16="http://schemas.microsoft.com/office/drawing/2014/main" id="{00000000-0008-0000-0300-00000A010000}"/>
            </a:ext>
          </a:extLst>
        </xdr:cNvPr>
        <xdr:cNvSpPr/>
      </xdr:nvSpPr>
      <xdr:spPr>
        <a:xfrm>
          <a:off x="13731240" y="14408150"/>
          <a:ext cx="80645"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99695</xdr:rowOff>
    </xdr:from>
    <xdr:ext cx="758825" cy="252730"/>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3421995" y="14181455"/>
          <a:ext cx="75882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98.9</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101600</xdr:colOff>
      <xdr:row>87</xdr:row>
      <xdr:rowOff>29845</xdr:rowOff>
    </xdr:from>
    <xdr:to>
      <xdr:col>68</xdr:col>
      <xdr:colOff>152400</xdr:colOff>
      <xdr:row>87</xdr:row>
      <xdr:rowOff>128905</xdr:rowOff>
    </xdr:to>
    <xdr:cxnSp macro="">
      <xdr:nvCxnSpPr>
        <xdr:cNvPr id="268" name="直線コネクタ 267">
          <a:extLst>
            <a:ext uri="{FF2B5EF4-FFF2-40B4-BE49-F238E27FC236}">
              <a16:creationId xmlns:a16="http://schemas.microsoft.com/office/drawing/2014/main" id="{00000000-0008-0000-0300-00000C010000}"/>
            </a:ext>
          </a:extLst>
        </xdr:cNvPr>
        <xdr:cNvCxnSpPr/>
      </xdr:nvCxnSpPr>
      <xdr:spPr>
        <a:xfrm flipV="1">
          <a:off x="12171680" y="14614525"/>
          <a:ext cx="805180" cy="990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86</xdr:row>
      <xdr:rowOff>10795</xdr:rowOff>
    </xdr:from>
    <xdr:to>
      <xdr:col>68</xdr:col>
      <xdr:colOff>188595</xdr:colOff>
      <xdr:row>86</xdr:row>
      <xdr:rowOff>109855</xdr:rowOff>
    </xdr:to>
    <xdr:sp macro="" textlink="">
      <xdr:nvSpPr>
        <xdr:cNvPr id="269" name="フローチャート: 判断 268">
          <a:extLst>
            <a:ext uri="{FF2B5EF4-FFF2-40B4-BE49-F238E27FC236}">
              <a16:creationId xmlns:a16="http://schemas.microsoft.com/office/drawing/2014/main" id="{00000000-0008-0000-0300-00000D010000}"/>
            </a:ext>
          </a:extLst>
        </xdr:cNvPr>
        <xdr:cNvSpPr/>
      </xdr:nvSpPr>
      <xdr:spPr>
        <a:xfrm>
          <a:off x="12926060" y="14427835"/>
          <a:ext cx="86995"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188595</xdr:colOff>
      <xdr:row>84</xdr:row>
      <xdr:rowOff>119380</xdr:rowOff>
    </xdr:from>
    <xdr:ext cx="762000" cy="25336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2635865" y="1420114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99.0</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50800</xdr:colOff>
      <xdr:row>86</xdr:row>
      <xdr:rowOff>128905</xdr:rowOff>
    </xdr:from>
    <xdr:to>
      <xdr:col>64</xdr:col>
      <xdr:colOff>152400</xdr:colOff>
      <xdr:row>87</xdr:row>
      <xdr:rowOff>60325</xdr:rowOff>
    </xdr:to>
    <xdr:sp macro="" textlink="">
      <xdr:nvSpPr>
        <xdr:cNvPr id="271" name="フローチャート: 判断 270">
          <a:extLst>
            <a:ext uri="{FF2B5EF4-FFF2-40B4-BE49-F238E27FC236}">
              <a16:creationId xmlns:a16="http://schemas.microsoft.com/office/drawing/2014/main" id="{00000000-0008-0000-0300-00000F010000}"/>
            </a:ext>
          </a:extLst>
        </xdr:cNvPr>
        <xdr:cNvSpPr/>
      </xdr:nvSpPr>
      <xdr:spPr>
        <a:xfrm>
          <a:off x="12120880" y="1454594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70485</xdr:rowOff>
    </xdr:from>
    <xdr:ext cx="762000" cy="250190"/>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1832590" y="14319885"/>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99.6</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38100</xdr:colOff>
      <xdr:row>92</xdr:row>
      <xdr:rowOff>34925</xdr:rowOff>
    </xdr:from>
    <xdr:ext cx="762000" cy="250190"/>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5125700" y="15457805"/>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76</xdr:col>
      <xdr:colOff>38100</xdr:colOff>
      <xdr:row>92</xdr:row>
      <xdr:rowOff>34925</xdr:rowOff>
    </xdr:from>
    <xdr:ext cx="762000" cy="250190"/>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4371320" y="15457805"/>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71</xdr:col>
      <xdr:colOff>188595</xdr:colOff>
      <xdr:row>92</xdr:row>
      <xdr:rowOff>34925</xdr:rowOff>
    </xdr:from>
    <xdr:ext cx="762000" cy="250190"/>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3578840" y="15457805"/>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67</xdr:col>
      <xdr:colOff>146050</xdr:colOff>
      <xdr:row>92</xdr:row>
      <xdr:rowOff>34925</xdr:rowOff>
    </xdr:from>
    <xdr:ext cx="758825" cy="250190"/>
    <xdr:sp macro="" textlink="">
      <xdr:nvSpPr>
        <xdr:cNvPr id="276" name="テキスト ボックス 275">
          <a:extLst>
            <a:ext uri="{FF2B5EF4-FFF2-40B4-BE49-F238E27FC236}">
              <a16:creationId xmlns:a16="http://schemas.microsoft.com/office/drawing/2014/main" id="{00000000-0008-0000-0300-000014010000}"/>
            </a:ext>
          </a:extLst>
        </xdr:cNvPr>
        <xdr:cNvSpPr txBox="1"/>
      </xdr:nvSpPr>
      <xdr:spPr>
        <a:xfrm>
          <a:off x="12781915" y="15457805"/>
          <a:ext cx="75882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95250</xdr:colOff>
      <xdr:row>92</xdr:row>
      <xdr:rowOff>34925</xdr:rowOff>
    </xdr:from>
    <xdr:ext cx="762000" cy="250190"/>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1976735" y="15457805"/>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80</xdr:col>
      <xdr:colOff>188595</xdr:colOff>
      <xdr:row>86</xdr:row>
      <xdr:rowOff>128905</xdr:rowOff>
    </xdr:from>
    <xdr:to>
      <xdr:col>81</xdr:col>
      <xdr:colOff>95250</xdr:colOff>
      <xdr:row>87</xdr:row>
      <xdr:rowOff>60325</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5276195" y="14545945"/>
          <a:ext cx="952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86</xdr:row>
      <xdr:rowOff>100965</xdr:rowOff>
    </xdr:from>
    <xdr:ext cx="758825" cy="253365"/>
    <xdr:sp macro="" textlink="">
      <xdr:nvSpPr>
        <xdr:cNvPr id="279" name="給与水準   （国との比較）該当値テキスト">
          <a:extLst>
            <a:ext uri="{FF2B5EF4-FFF2-40B4-BE49-F238E27FC236}">
              <a16:creationId xmlns:a16="http://schemas.microsoft.com/office/drawing/2014/main" id="{00000000-0008-0000-0300-000017010000}"/>
            </a:ext>
          </a:extLst>
        </xdr:cNvPr>
        <xdr:cNvSpPr txBox="1"/>
      </xdr:nvSpPr>
      <xdr:spPr>
        <a:xfrm>
          <a:off x="15409545" y="14518005"/>
          <a:ext cx="7588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99.6</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188595</xdr:colOff>
      <xdr:row>86</xdr:row>
      <xdr:rowOff>29845</xdr:rowOff>
    </xdr:from>
    <xdr:to>
      <xdr:col>77</xdr:col>
      <xdr:colOff>95250</xdr:colOff>
      <xdr:row>86</xdr:row>
      <xdr:rowOff>128905</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4521815" y="14446885"/>
          <a:ext cx="952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114300</xdr:rowOff>
    </xdr:from>
    <xdr:ext cx="736600" cy="25336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227175" y="14531340"/>
          <a:ext cx="7366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99.1</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152400</xdr:colOff>
      <xdr:row>86</xdr:row>
      <xdr:rowOff>10795</xdr:rowOff>
    </xdr:from>
    <xdr:to>
      <xdr:col>73</xdr:col>
      <xdr:colOff>44450</xdr:colOff>
      <xdr:row>86</xdr:row>
      <xdr:rowOff>109855</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3731240" y="14427835"/>
          <a:ext cx="80645"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95250</xdr:rowOff>
    </xdr:from>
    <xdr:ext cx="758825" cy="25336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3421995" y="14512290"/>
          <a:ext cx="7588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99.0</a:t>
          </a:r>
          <a:endParaRPr kumimoji="1" lang="ja-JP" altLang="en-US" sz="1000" b="1">
            <a:solidFill>
              <a:srgbClr val="FF0000"/>
            </a:solidFill>
            <a:latin typeface="ＭＳ Ｐゴシック"/>
            <a:ea typeface="ＭＳ Ｐゴシック"/>
          </a:endParaRPr>
        </a:p>
      </xdr:txBody>
    </xdr:sp>
    <xdr:clientData/>
  </xdr:oneCellAnchor>
  <xdr:twoCellAnchor>
    <xdr:from>
      <xdr:col>68</xdr:col>
      <xdr:colOff>101600</xdr:colOff>
      <xdr:row>86</xdr:row>
      <xdr:rowOff>147955</xdr:rowOff>
    </xdr:from>
    <xdr:to>
      <xdr:col>68</xdr:col>
      <xdr:colOff>188595</xdr:colOff>
      <xdr:row>87</xdr:row>
      <xdr:rowOff>79375</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2926060" y="14564995"/>
          <a:ext cx="86995"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188595</xdr:colOff>
      <xdr:row>87</xdr:row>
      <xdr:rowOff>64135</xdr:rowOff>
    </xdr:from>
    <xdr:ext cx="762000" cy="25336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2635865" y="1464881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99.7</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50800</xdr:colOff>
      <xdr:row>87</xdr:row>
      <xdr:rowOff>78740</xdr:rowOff>
    </xdr:from>
    <xdr:to>
      <xdr:col>64</xdr:col>
      <xdr:colOff>152400</xdr:colOff>
      <xdr:row>88</xdr:row>
      <xdr:rowOff>10795</xdr:rowOff>
    </xdr:to>
    <xdr:sp macro="" textlink="">
      <xdr:nvSpPr>
        <xdr:cNvPr id="286" name="楕円 285">
          <a:extLst>
            <a:ext uri="{FF2B5EF4-FFF2-40B4-BE49-F238E27FC236}">
              <a16:creationId xmlns:a16="http://schemas.microsoft.com/office/drawing/2014/main" id="{00000000-0008-0000-0300-00001E010000}"/>
            </a:ext>
          </a:extLst>
        </xdr:cNvPr>
        <xdr:cNvSpPr/>
      </xdr:nvSpPr>
      <xdr:spPr>
        <a:xfrm>
          <a:off x="12120880" y="1466342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87</xdr:row>
      <xdr:rowOff>163195</xdr:rowOff>
    </xdr:from>
    <xdr:ext cx="762000" cy="250190"/>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1832590" y="14747875"/>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100.2</a:t>
          </a:r>
          <a:endParaRPr kumimoji="1" lang="ja-JP" altLang="en-US" sz="1000" b="1">
            <a:solidFill>
              <a:srgbClr val="FF0000"/>
            </a:solidFill>
            <a:latin typeface="ＭＳ Ｐゴシック"/>
            <a:ea typeface="ＭＳ Ｐゴシック"/>
          </a:endParaRPr>
        </a:p>
      </xdr:txBody>
    </xdr:sp>
    <xdr:clientData/>
  </xdr:oneCellAnchor>
  <xdr:twoCellAnchor>
    <xdr:from>
      <xdr:col>61</xdr:col>
      <xdr:colOff>44450</xdr:colOff>
      <xdr:row>51</xdr:row>
      <xdr:rowOff>80645</xdr:rowOff>
    </xdr:from>
    <xdr:to>
      <xdr:col>85</xdr:col>
      <xdr:colOff>95250</xdr:colOff>
      <xdr:row>53</xdr:row>
      <xdr:rowOff>55880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1548745" y="8630285"/>
          <a:ext cx="4577080" cy="3105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定員管理の状況</a:t>
          </a:r>
        </a:p>
      </xdr:txBody>
    </xdr:sp>
    <xdr:clientData/>
  </xdr:twoCellAnchor>
  <xdr:oneCellAnchor>
    <xdr:from>
      <xdr:col>63</xdr:col>
      <xdr:colOff>144780</xdr:colOff>
      <xdr:row>53</xdr:row>
      <xdr:rowOff>99060</xdr:rowOff>
    </xdr:from>
    <xdr:ext cx="2259965" cy="302260"/>
    <xdr:sp macro="" textlink="">
      <xdr:nvSpPr>
        <xdr:cNvPr id="289" name="テキスト ボックス 288">
          <a:extLst>
            <a:ext uri="{FF2B5EF4-FFF2-40B4-BE49-F238E27FC236}">
              <a16:creationId xmlns:a16="http://schemas.microsoft.com/office/drawing/2014/main" id="{00000000-0008-0000-0300-000021010000}"/>
            </a:ext>
          </a:extLst>
        </xdr:cNvPr>
        <xdr:cNvSpPr txBox="1"/>
      </xdr:nvSpPr>
      <xdr:spPr>
        <a:xfrm>
          <a:off x="12026265" y="8983980"/>
          <a:ext cx="2259965" cy="3022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人口</a:t>
          </a:r>
          <a:r>
            <a:rPr kumimoji="1" lang="en-US" altLang="ja-JP" sz="1300" b="1">
              <a:latin typeface="ＭＳ Ｐゴシック"/>
              <a:ea typeface="ＭＳ Ｐゴシック"/>
            </a:rPr>
            <a:t>1,000</a:t>
          </a:r>
          <a:r>
            <a:rPr kumimoji="1" lang="ja-JP" altLang="en-US" sz="1300" b="1">
              <a:latin typeface="ＭＳ Ｐゴシック"/>
              <a:ea typeface="ＭＳ Ｐゴシック"/>
            </a:rPr>
            <a:t>人当たり職員数</a:t>
          </a:r>
        </a:p>
      </xdr:txBody>
    </xdr:sp>
    <xdr:clientData/>
  </xdr:oneCellAnchor>
  <xdr:oneCellAnchor>
    <xdr:from>
      <xdr:col>75</xdr:col>
      <xdr:colOff>20320</xdr:colOff>
      <xdr:row>53</xdr:row>
      <xdr:rowOff>74295</xdr:rowOff>
    </xdr:from>
    <xdr:ext cx="1647825" cy="347980"/>
    <xdr:sp macro="" textlink="">
      <xdr:nvSpPr>
        <xdr:cNvPr id="290" name="テキスト ボックス 289">
          <a:extLst>
            <a:ext uri="{FF2B5EF4-FFF2-40B4-BE49-F238E27FC236}">
              <a16:creationId xmlns:a16="http://schemas.microsoft.com/office/drawing/2014/main" id="{00000000-0008-0000-0300-000022010000}"/>
            </a:ext>
          </a:extLst>
        </xdr:cNvPr>
        <xdr:cNvSpPr txBox="1"/>
      </xdr:nvSpPr>
      <xdr:spPr>
        <a:xfrm>
          <a:off x="14164945" y="8959215"/>
          <a:ext cx="1647825" cy="3479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[5.02</a:t>
          </a:r>
          <a:r>
            <a:rPr kumimoji="1" lang="ja-JP" altLang="en-US" sz="1600" b="1">
              <a:solidFill>
                <a:srgbClr val="FF0000"/>
              </a:solidFill>
              <a:latin typeface="ＭＳ Ｐゴシック"/>
              <a:ea typeface="ＭＳ Ｐゴシック"/>
            </a:rPr>
            <a:t>人</a:t>
          </a:r>
          <a:r>
            <a:rPr kumimoji="1" lang="en-US" altLang="ja-JP" sz="1600" b="1">
              <a:solidFill>
                <a:srgbClr val="FF0000"/>
              </a:solidFill>
              <a:latin typeface="ＭＳ Ｐゴシック"/>
              <a:ea typeface="ＭＳ Ｐゴシック"/>
            </a:rPr>
            <a:t>]</a:t>
          </a:r>
          <a:r>
            <a:rPr kumimoji="1" lang="ja-JP" altLang="en-US" sz="1600" b="1">
              <a:solidFill>
                <a:srgbClr val="FF0000"/>
              </a:solidFill>
              <a:latin typeface="ＭＳ Ｐゴシック"/>
              <a:ea typeface="ＭＳ Ｐゴシック"/>
            </a:rPr>
            <a:t>　</a:t>
          </a:r>
        </a:p>
      </xdr:txBody>
    </xdr:sp>
    <xdr:clientData/>
  </xdr:oneCellAnchor>
  <xdr:twoCellAnchor>
    <xdr:from>
      <xdr:col>85</xdr:col>
      <xdr:colOff>158750</xdr:colOff>
      <xdr:row>52</xdr:row>
      <xdr:rowOff>161925</xdr:rowOff>
    </xdr:from>
    <xdr:to>
      <xdr:col>93</xdr:col>
      <xdr:colOff>6350</xdr:colOff>
      <xdr:row>54</xdr:row>
      <xdr:rowOff>74295</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6189325" y="8879205"/>
          <a:ext cx="135636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158750</xdr:colOff>
      <xdr:row>54</xdr:row>
      <xdr:rowOff>12700</xdr:rowOff>
    </xdr:from>
    <xdr:to>
      <xdr:col>93</xdr:col>
      <xdr:colOff>6350</xdr:colOff>
      <xdr:row>55</xdr:row>
      <xdr:rowOff>93345</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6189325" y="9065260"/>
          <a:ext cx="135636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13/62</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133350</xdr:colOff>
      <xdr:row>52</xdr:row>
      <xdr:rowOff>161925</xdr:rowOff>
    </xdr:from>
    <xdr:to>
      <xdr:col>99</xdr:col>
      <xdr:colOff>146050</xdr:colOff>
      <xdr:row>54</xdr:row>
      <xdr:rowOff>74295</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7672685" y="8879205"/>
          <a:ext cx="114427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133350</xdr:colOff>
      <xdr:row>54</xdr:row>
      <xdr:rowOff>12700</xdr:rowOff>
    </xdr:from>
    <xdr:to>
      <xdr:col>99</xdr:col>
      <xdr:colOff>146050</xdr:colOff>
      <xdr:row>55</xdr:row>
      <xdr:rowOff>93345</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7672685" y="9065260"/>
          <a:ext cx="114427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8.41</a:t>
          </a:r>
          <a:endParaRPr kumimoji="1" lang="ja-JP" altLang="en-US" sz="1200" b="1" i="1">
            <a:solidFill>
              <a:srgbClr val="4080FF"/>
            </a:solidFill>
            <a:latin typeface="ＭＳ Ｐゴシック"/>
            <a:ea typeface="ＭＳ Ｐゴシック"/>
          </a:endParaRPr>
        </a:p>
      </xdr:txBody>
    </xdr:sp>
    <xdr:clientData/>
  </xdr:twoCellAnchor>
  <xdr:twoCellAnchor>
    <xdr:from>
      <xdr:col>100</xdr:col>
      <xdr:colOff>127000</xdr:colOff>
      <xdr:row>52</xdr:row>
      <xdr:rowOff>161925</xdr:rowOff>
    </xdr:from>
    <xdr:to>
      <xdr:col>106</xdr:col>
      <xdr:colOff>139700</xdr:colOff>
      <xdr:row>54</xdr:row>
      <xdr:rowOff>74295</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8986500" y="8879205"/>
          <a:ext cx="114427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東京都平均</a:t>
          </a:r>
        </a:p>
      </xdr:txBody>
    </xdr:sp>
    <xdr:clientData/>
  </xdr:twoCellAnchor>
  <xdr:twoCellAnchor>
    <xdr:from>
      <xdr:col>100</xdr:col>
      <xdr:colOff>127000</xdr:colOff>
      <xdr:row>54</xdr:row>
      <xdr:rowOff>12700</xdr:rowOff>
    </xdr:from>
    <xdr:to>
      <xdr:col>106</xdr:col>
      <xdr:colOff>139700</xdr:colOff>
      <xdr:row>55</xdr:row>
      <xdr:rowOff>93345</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8986500" y="9065260"/>
          <a:ext cx="114427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6.03</a:t>
          </a:r>
          <a:endParaRPr kumimoji="1" lang="ja-JP" altLang="en-US" sz="1200" b="1" i="1">
            <a:solidFill>
              <a:srgbClr val="4080FF"/>
            </a:solidFill>
            <a:latin typeface="ＭＳ Ｐゴシック"/>
            <a:ea typeface="ＭＳ Ｐゴシック"/>
          </a:endParaRPr>
        </a:p>
      </xdr:txBody>
    </xdr:sp>
    <xdr:clientData/>
  </xdr:twoCellAnchor>
  <xdr:twoCellAnchor>
    <xdr:from>
      <xdr:col>61</xdr:col>
      <xdr:colOff>44450</xdr:colOff>
      <xdr:row>55</xdr:row>
      <xdr:rowOff>154940</xdr:rowOff>
    </xdr:from>
    <xdr:to>
      <xdr:col>85</xdr:col>
      <xdr:colOff>95250</xdr:colOff>
      <xdr:row>70</xdr:row>
      <xdr:rowOff>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1548745" y="9375140"/>
          <a:ext cx="4577080" cy="235966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154940</xdr:rowOff>
    </xdr:from>
    <xdr:to>
      <xdr:col>115</xdr:col>
      <xdr:colOff>31750</xdr:colOff>
      <xdr:row>70</xdr:row>
      <xdr:rowOff>0</xdr:rowOff>
    </xdr:to>
    <xdr:sp macro="" textlink="">
      <xdr:nvSpPr>
        <xdr:cNvPr id="298" name="正方形/長方形 297">
          <a:extLst>
            <a:ext uri="{FF2B5EF4-FFF2-40B4-BE49-F238E27FC236}">
              <a16:creationId xmlns:a16="http://schemas.microsoft.com/office/drawing/2014/main" id="{00000000-0008-0000-0300-00002A010000}"/>
            </a:ext>
          </a:extLst>
        </xdr:cNvPr>
        <xdr:cNvSpPr/>
      </xdr:nvSpPr>
      <xdr:spPr>
        <a:xfrm>
          <a:off x="16295370" y="9375140"/>
          <a:ext cx="5424805" cy="2359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154940</xdr:rowOff>
    </xdr:from>
    <xdr:to>
      <xdr:col>104</xdr:col>
      <xdr:colOff>114300</xdr:colOff>
      <xdr:row>57</xdr:row>
      <xdr:rowOff>68580</xdr:rowOff>
    </xdr:to>
    <xdr:sp macro="" textlink="">
      <xdr:nvSpPr>
        <xdr:cNvPr id="299" name="正方形/長方形 298">
          <a:extLst>
            <a:ext uri="{FF2B5EF4-FFF2-40B4-BE49-F238E27FC236}">
              <a16:creationId xmlns:a16="http://schemas.microsoft.com/office/drawing/2014/main" id="{00000000-0008-0000-0300-00002B010000}"/>
            </a:ext>
          </a:extLst>
        </xdr:cNvPr>
        <xdr:cNvSpPr/>
      </xdr:nvSpPr>
      <xdr:spPr>
        <a:xfrm>
          <a:off x="16295370" y="9375140"/>
          <a:ext cx="343281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人口</a:t>
          </a:r>
          <a:r>
            <a:rPr kumimoji="1" lang="en-US" altLang="ja-JP" sz="1100" b="1" i="1">
              <a:solidFill>
                <a:srgbClr val="FF0000"/>
              </a:solidFill>
              <a:latin typeface="ＭＳ Ｐゴシック"/>
              <a:ea typeface="ＭＳ Ｐゴシック"/>
            </a:rPr>
            <a:t>1,000</a:t>
          </a:r>
          <a:r>
            <a:rPr kumimoji="1" lang="ja-JP" altLang="en-US" sz="1100" b="1" i="1">
              <a:solidFill>
                <a:srgbClr val="FF0000"/>
              </a:solidFill>
              <a:latin typeface="ＭＳ Ｐゴシック"/>
              <a:ea typeface="ＭＳ Ｐゴシック"/>
            </a:rPr>
            <a:t>人当たり職員数の分析欄</a:t>
          </a:r>
        </a:p>
      </xdr:txBody>
    </xdr:sp>
    <xdr:clientData/>
  </xdr:twoCellAnchor>
  <xdr:twoCellAnchor>
    <xdr:from>
      <xdr:col>86</xdr:col>
      <xdr:colOff>188595</xdr:colOff>
      <xdr:row>57</xdr:row>
      <xdr:rowOff>130175</xdr:rowOff>
    </xdr:from>
    <xdr:to>
      <xdr:col>114</xdr:col>
      <xdr:colOff>114300</xdr:colOff>
      <xdr:row>69</xdr:row>
      <xdr:rowOff>106045</xdr:rowOff>
    </xdr:to>
    <xdr:sp macro="" textlink="" fLocksText="0">
      <xdr:nvSpPr>
        <xdr:cNvPr id="300" name="テキスト ボックス 299">
          <a:extLst>
            <a:ext uri="{FF2B5EF4-FFF2-40B4-BE49-F238E27FC236}">
              <a16:creationId xmlns:a16="http://schemas.microsoft.com/office/drawing/2014/main" id="{00000000-0008-0000-0300-00002C010000}"/>
            </a:ext>
          </a:extLst>
        </xdr:cNvPr>
        <xdr:cNvSpPr txBox="1"/>
      </xdr:nvSpPr>
      <xdr:spPr>
        <a:xfrm>
          <a:off x="16407765" y="9685655"/>
          <a:ext cx="5206365" cy="198755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一般職員が増となったものの、全国平均、東京都および類似団体平均のいずれも下回る数値となっている。</a:t>
          </a:r>
        </a:p>
        <a:p>
          <a:r>
            <a:rPr kumimoji="1" lang="ja-JP" altLang="en-US" sz="1300">
              <a:latin typeface="ＭＳ Ｐゴシック"/>
              <a:ea typeface="ＭＳ Ｐゴシック"/>
            </a:rPr>
            <a:t>指定管理者制度の導入や外部委託等を進めることで、適正な定員管理に取り組んできた。</a:t>
          </a:r>
        </a:p>
        <a:p>
          <a:r>
            <a:rPr kumimoji="1" lang="ja-JP" altLang="en-US" sz="1300">
              <a:latin typeface="ＭＳ Ｐゴシック"/>
              <a:ea typeface="ＭＳ Ｐゴシック"/>
            </a:rPr>
            <a:t>今後も、効率的かつ効果的な市政運営を行うとともに、サービス水準の見直し、ＤＸの推進による業務の効率化、指定管理者制度の導入や外部委託を進め、定員管理の適正化を図る。</a:t>
          </a:r>
        </a:p>
      </xdr:txBody>
    </xdr:sp>
    <xdr:clientData/>
  </xdr:twoCellAnchor>
  <xdr:oneCellAnchor>
    <xdr:from>
      <xdr:col>61</xdr:col>
      <xdr:colOff>6350</xdr:colOff>
      <xdr:row>54</xdr:row>
      <xdr:rowOff>136525</xdr:rowOff>
    </xdr:from>
    <xdr:ext cx="346710" cy="2203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1510645" y="9189085"/>
          <a:ext cx="34671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人</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1548745" y="1173480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28575</xdr:rowOff>
    </xdr:from>
    <xdr:ext cx="758825" cy="250190"/>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0870565" y="11595735"/>
          <a:ext cx="75882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61</xdr:col>
      <xdr:colOff>44450</xdr:colOff>
      <xdr:row>67</xdr:row>
      <xdr:rowOff>109855</xdr:rowOff>
    </xdr:from>
    <xdr:to>
      <xdr:col>85</xdr:col>
      <xdr:colOff>95250</xdr:colOff>
      <xdr:row>67</xdr:row>
      <xdr:rowOff>109855</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1548745" y="1134173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138430</xdr:rowOff>
    </xdr:from>
    <xdr:ext cx="758825" cy="25336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0870565" y="11202670"/>
          <a:ext cx="7588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61</xdr:col>
      <xdr:colOff>44450</xdr:colOff>
      <xdr:row>65</xdr:row>
      <xdr:rowOff>51435</xdr:rowOff>
    </xdr:from>
    <xdr:to>
      <xdr:col>85</xdr:col>
      <xdr:colOff>95250</xdr:colOff>
      <xdr:row>65</xdr:row>
      <xdr:rowOff>51435</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1548745" y="1094803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80010</xdr:rowOff>
    </xdr:from>
    <xdr:ext cx="758825" cy="25336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0870565" y="10808970"/>
          <a:ext cx="7588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61</xdr:col>
      <xdr:colOff>44450</xdr:colOff>
      <xdr:row>62</xdr:row>
      <xdr:rowOff>161925</xdr:rowOff>
    </xdr:from>
    <xdr:to>
      <xdr:col>85</xdr:col>
      <xdr:colOff>95250</xdr:colOff>
      <xdr:row>62</xdr:row>
      <xdr:rowOff>161925</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1548745" y="1055560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22225</xdr:rowOff>
    </xdr:from>
    <xdr:ext cx="758825" cy="25336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0870565" y="10415905"/>
          <a:ext cx="7588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61</xdr:col>
      <xdr:colOff>44450</xdr:colOff>
      <xdr:row>60</xdr:row>
      <xdr:rowOff>104140</xdr:rowOff>
    </xdr:from>
    <xdr:to>
      <xdr:col>85</xdr:col>
      <xdr:colOff>95250</xdr:colOff>
      <xdr:row>60</xdr:row>
      <xdr:rowOff>104140</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1548745" y="1016254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132080</xdr:rowOff>
    </xdr:from>
    <xdr:ext cx="758825" cy="25336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0870565" y="10022840"/>
          <a:ext cx="7588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61</xdr:col>
      <xdr:colOff>44450</xdr:colOff>
      <xdr:row>58</xdr:row>
      <xdr:rowOff>45085</xdr:rowOff>
    </xdr:from>
    <xdr:to>
      <xdr:col>85</xdr:col>
      <xdr:colOff>95250</xdr:colOff>
      <xdr:row>58</xdr:row>
      <xdr:rowOff>45085</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1548745" y="976820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73660</xdr:rowOff>
    </xdr:from>
    <xdr:ext cx="758825" cy="252730"/>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0870565" y="9629140"/>
          <a:ext cx="75882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61</xdr:col>
      <xdr:colOff>44450</xdr:colOff>
      <xdr:row>55</xdr:row>
      <xdr:rowOff>154940</xdr:rowOff>
    </xdr:from>
    <xdr:to>
      <xdr:col>85</xdr:col>
      <xdr:colOff>95250</xdr:colOff>
      <xdr:row>55</xdr:row>
      <xdr:rowOff>154940</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1548745" y="937514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16510</xdr:rowOff>
    </xdr:from>
    <xdr:ext cx="758825" cy="250190"/>
    <xdr:sp macro="" textlink="">
      <xdr:nvSpPr>
        <xdr:cNvPr id="315" name="テキスト ボックス 314">
          <a:extLst>
            <a:ext uri="{FF2B5EF4-FFF2-40B4-BE49-F238E27FC236}">
              <a16:creationId xmlns:a16="http://schemas.microsoft.com/office/drawing/2014/main" id="{00000000-0008-0000-0300-00003B010000}"/>
            </a:ext>
          </a:extLst>
        </xdr:cNvPr>
        <xdr:cNvSpPr txBox="1"/>
      </xdr:nvSpPr>
      <xdr:spPr>
        <a:xfrm>
          <a:off x="10870565" y="9236710"/>
          <a:ext cx="75882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0.00</a:t>
          </a:r>
          <a:endParaRPr kumimoji="1" lang="ja-JP" altLang="en-US" sz="1000">
            <a:latin typeface="ＭＳ Ｐゴシック"/>
            <a:ea typeface="ＭＳ Ｐゴシック"/>
          </a:endParaRPr>
        </a:p>
      </xdr:txBody>
    </xdr:sp>
    <xdr:clientData/>
  </xdr:oneCellAnchor>
  <xdr:twoCellAnchor>
    <xdr:from>
      <xdr:col>61</xdr:col>
      <xdr:colOff>44450</xdr:colOff>
      <xdr:row>55</xdr:row>
      <xdr:rowOff>154940</xdr:rowOff>
    </xdr:from>
    <xdr:to>
      <xdr:col>85</xdr:col>
      <xdr:colOff>95250</xdr:colOff>
      <xdr:row>70</xdr:row>
      <xdr:rowOff>0</xdr:rowOff>
    </xdr:to>
    <xdr:sp macro="" textlink="">
      <xdr:nvSpPr>
        <xdr:cNvPr id="316" name="定員管理の状況グラフ枠">
          <a:extLst>
            <a:ext uri="{FF2B5EF4-FFF2-40B4-BE49-F238E27FC236}">
              <a16:creationId xmlns:a16="http://schemas.microsoft.com/office/drawing/2014/main" id="{00000000-0008-0000-0300-00003C010000}"/>
            </a:ext>
          </a:extLst>
        </xdr:cNvPr>
        <xdr:cNvSpPr/>
      </xdr:nvSpPr>
      <xdr:spPr>
        <a:xfrm>
          <a:off x="11548745" y="9375140"/>
          <a:ext cx="4577080" cy="235966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128270</xdr:rowOff>
    </xdr:from>
    <xdr:to>
      <xdr:col>81</xdr:col>
      <xdr:colOff>44450</xdr:colOff>
      <xdr:row>67</xdr:row>
      <xdr:rowOff>152400</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flipV="1">
          <a:off x="15320645" y="10019030"/>
          <a:ext cx="0" cy="136525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125730</xdr:rowOff>
    </xdr:from>
    <xdr:ext cx="758825" cy="250190"/>
    <xdr:sp macro="" textlink="">
      <xdr:nvSpPr>
        <xdr:cNvPr id="318" name="定員管理の状況最小値テキスト">
          <a:extLst>
            <a:ext uri="{FF2B5EF4-FFF2-40B4-BE49-F238E27FC236}">
              <a16:creationId xmlns:a16="http://schemas.microsoft.com/office/drawing/2014/main" id="{00000000-0008-0000-0300-00003E010000}"/>
            </a:ext>
          </a:extLst>
        </xdr:cNvPr>
        <xdr:cNvSpPr txBox="1"/>
      </xdr:nvSpPr>
      <xdr:spPr>
        <a:xfrm>
          <a:off x="15409545" y="11357610"/>
          <a:ext cx="75882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10.22</a:t>
          </a:r>
          <a:endParaRPr kumimoji="1" lang="ja-JP" altLang="en-US" sz="1000" b="1">
            <a:latin typeface="ＭＳ Ｐゴシック"/>
            <a:ea typeface="ＭＳ Ｐゴシック"/>
          </a:endParaRPr>
        </a:p>
      </xdr:txBody>
    </xdr:sp>
    <xdr:clientData/>
  </xdr:oneCellAnchor>
  <xdr:twoCellAnchor>
    <xdr:from>
      <xdr:col>80</xdr:col>
      <xdr:colOff>165100</xdr:colOff>
      <xdr:row>67</xdr:row>
      <xdr:rowOff>152400</xdr:rowOff>
    </xdr:from>
    <xdr:to>
      <xdr:col>81</xdr:col>
      <xdr:colOff>133350</xdr:colOff>
      <xdr:row>67</xdr:row>
      <xdr:rowOff>152400</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5252700" y="11384280"/>
          <a:ext cx="15684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58</xdr:row>
      <xdr:rowOff>44450</xdr:rowOff>
    </xdr:from>
    <xdr:ext cx="758825" cy="253365"/>
    <xdr:sp macro="" textlink="">
      <xdr:nvSpPr>
        <xdr:cNvPr id="320" name="定員管理の状況最大値テキスト">
          <a:extLst>
            <a:ext uri="{FF2B5EF4-FFF2-40B4-BE49-F238E27FC236}">
              <a16:creationId xmlns:a16="http://schemas.microsoft.com/office/drawing/2014/main" id="{00000000-0008-0000-0300-000040010000}"/>
            </a:ext>
          </a:extLst>
        </xdr:cNvPr>
        <xdr:cNvSpPr txBox="1"/>
      </xdr:nvSpPr>
      <xdr:spPr>
        <a:xfrm>
          <a:off x="15409545" y="9767570"/>
          <a:ext cx="7588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3.27</a:t>
          </a:r>
          <a:endParaRPr kumimoji="1" lang="ja-JP" altLang="en-US" sz="1000" b="1">
            <a:latin typeface="ＭＳ Ｐゴシック"/>
            <a:ea typeface="ＭＳ Ｐゴシック"/>
          </a:endParaRPr>
        </a:p>
      </xdr:txBody>
    </xdr:sp>
    <xdr:clientData/>
  </xdr:oneCellAnchor>
  <xdr:twoCellAnchor>
    <xdr:from>
      <xdr:col>80</xdr:col>
      <xdr:colOff>165100</xdr:colOff>
      <xdr:row>59</xdr:row>
      <xdr:rowOff>128270</xdr:rowOff>
    </xdr:from>
    <xdr:to>
      <xdr:col>81</xdr:col>
      <xdr:colOff>133350</xdr:colOff>
      <xdr:row>59</xdr:row>
      <xdr:rowOff>128270</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a:off x="15252700" y="10019030"/>
          <a:ext cx="15684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61</xdr:row>
      <xdr:rowOff>127000</xdr:rowOff>
    </xdr:from>
    <xdr:to>
      <xdr:col>81</xdr:col>
      <xdr:colOff>44450</xdr:colOff>
      <xdr:row>61</xdr:row>
      <xdr:rowOff>136525</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4566265" y="10353040"/>
          <a:ext cx="75438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62</xdr:row>
      <xdr:rowOff>140335</xdr:rowOff>
    </xdr:from>
    <xdr:ext cx="758825" cy="250190"/>
    <xdr:sp macro="" textlink="">
      <xdr:nvSpPr>
        <xdr:cNvPr id="323" name="定員管理の状況平均値テキスト">
          <a:extLst>
            <a:ext uri="{FF2B5EF4-FFF2-40B4-BE49-F238E27FC236}">
              <a16:creationId xmlns:a16="http://schemas.microsoft.com/office/drawing/2014/main" id="{00000000-0008-0000-0300-000043010000}"/>
            </a:ext>
          </a:extLst>
        </xdr:cNvPr>
        <xdr:cNvSpPr txBox="1"/>
      </xdr:nvSpPr>
      <xdr:spPr>
        <a:xfrm>
          <a:off x="15409545" y="10534015"/>
          <a:ext cx="758825" cy="25019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6.28</a:t>
          </a:r>
          <a:endParaRPr kumimoji="1" lang="ja-JP" altLang="en-US" sz="1000" b="1">
            <a:solidFill>
              <a:srgbClr val="000080"/>
            </a:solidFill>
            <a:latin typeface="ＭＳ Ｐゴシック"/>
            <a:ea typeface="ＭＳ Ｐゴシック"/>
          </a:endParaRPr>
        </a:p>
      </xdr:txBody>
    </xdr:sp>
    <xdr:clientData/>
  </xdr:oneCellAnchor>
  <xdr:twoCellAnchor>
    <xdr:from>
      <xdr:col>80</xdr:col>
      <xdr:colOff>188595</xdr:colOff>
      <xdr:row>62</xdr:row>
      <xdr:rowOff>167005</xdr:rowOff>
    </xdr:from>
    <xdr:to>
      <xdr:col>81</xdr:col>
      <xdr:colOff>95250</xdr:colOff>
      <xdr:row>63</xdr:row>
      <xdr:rowOff>98425</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5276195" y="10560685"/>
          <a:ext cx="952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188595</xdr:colOff>
      <xdr:row>61</xdr:row>
      <xdr:rowOff>110490</xdr:rowOff>
    </xdr:from>
    <xdr:to>
      <xdr:col>77</xdr:col>
      <xdr:colOff>44450</xdr:colOff>
      <xdr:row>61</xdr:row>
      <xdr:rowOff>127000</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3767435" y="10336530"/>
          <a:ext cx="798830" cy="165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188595</xdr:colOff>
      <xdr:row>62</xdr:row>
      <xdr:rowOff>154940</xdr:rowOff>
    </xdr:from>
    <xdr:to>
      <xdr:col>77</xdr:col>
      <xdr:colOff>95250</xdr:colOff>
      <xdr:row>63</xdr:row>
      <xdr:rowOff>86995</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4521815" y="10548620"/>
          <a:ext cx="952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63</xdr:row>
      <xdr:rowOff>72390</xdr:rowOff>
    </xdr:from>
    <xdr:ext cx="736600" cy="250190"/>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4227175" y="10633710"/>
          <a:ext cx="7366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6.22</a:t>
          </a:r>
          <a:endParaRPr kumimoji="1" lang="ja-JP" altLang="en-US" sz="1000" b="1">
            <a:solidFill>
              <a:srgbClr val="000080"/>
            </a:solidFill>
            <a:latin typeface="ＭＳ Ｐゴシック"/>
            <a:ea typeface="ＭＳ Ｐゴシック"/>
          </a:endParaRPr>
        </a:p>
      </xdr:txBody>
    </xdr:sp>
    <xdr:clientData/>
  </xdr:oneCellAnchor>
  <xdr:twoCellAnchor>
    <xdr:from>
      <xdr:col>68</xdr:col>
      <xdr:colOff>152400</xdr:colOff>
      <xdr:row>61</xdr:row>
      <xdr:rowOff>87630</xdr:rowOff>
    </xdr:from>
    <xdr:to>
      <xdr:col>72</xdr:col>
      <xdr:colOff>188595</xdr:colOff>
      <xdr:row>61</xdr:row>
      <xdr:rowOff>110490</xdr:rowOff>
    </xdr:to>
    <xdr:cxnSp macro="">
      <xdr:nvCxnSpPr>
        <xdr:cNvPr id="328" name="直線コネクタ 327">
          <a:extLst>
            <a:ext uri="{FF2B5EF4-FFF2-40B4-BE49-F238E27FC236}">
              <a16:creationId xmlns:a16="http://schemas.microsoft.com/office/drawing/2014/main" id="{00000000-0008-0000-0300-000048010000}"/>
            </a:ext>
          </a:extLst>
        </xdr:cNvPr>
        <xdr:cNvCxnSpPr/>
      </xdr:nvCxnSpPr>
      <xdr:spPr>
        <a:xfrm>
          <a:off x="12976860" y="10313670"/>
          <a:ext cx="790575"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62</xdr:row>
      <xdr:rowOff>143510</xdr:rowOff>
    </xdr:from>
    <xdr:to>
      <xdr:col>73</xdr:col>
      <xdr:colOff>44450</xdr:colOff>
      <xdr:row>63</xdr:row>
      <xdr:rowOff>74930</xdr:rowOff>
    </xdr:to>
    <xdr:sp macro="" textlink="">
      <xdr:nvSpPr>
        <xdr:cNvPr id="329" name="フローチャート: 判断 328">
          <a:extLst>
            <a:ext uri="{FF2B5EF4-FFF2-40B4-BE49-F238E27FC236}">
              <a16:creationId xmlns:a16="http://schemas.microsoft.com/office/drawing/2014/main" id="{00000000-0008-0000-0300-000049010000}"/>
            </a:ext>
          </a:extLst>
        </xdr:cNvPr>
        <xdr:cNvSpPr/>
      </xdr:nvSpPr>
      <xdr:spPr>
        <a:xfrm>
          <a:off x="13731240" y="10537190"/>
          <a:ext cx="80645"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63</xdr:row>
      <xdr:rowOff>60325</xdr:rowOff>
    </xdr:from>
    <xdr:ext cx="758825" cy="25336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3421995" y="10621645"/>
          <a:ext cx="7588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6.16</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101600</xdr:colOff>
      <xdr:row>61</xdr:row>
      <xdr:rowOff>79375</xdr:rowOff>
    </xdr:from>
    <xdr:to>
      <xdr:col>68</xdr:col>
      <xdr:colOff>152400</xdr:colOff>
      <xdr:row>61</xdr:row>
      <xdr:rowOff>87630</xdr:rowOff>
    </xdr:to>
    <xdr:cxnSp macro="">
      <xdr:nvCxnSpPr>
        <xdr:cNvPr id="331" name="直線コネクタ 330">
          <a:extLst>
            <a:ext uri="{FF2B5EF4-FFF2-40B4-BE49-F238E27FC236}">
              <a16:creationId xmlns:a16="http://schemas.microsoft.com/office/drawing/2014/main" id="{00000000-0008-0000-0300-00004B010000}"/>
            </a:ext>
          </a:extLst>
        </xdr:cNvPr>
        <xdr:cNvCxnSpPr/>
      </xdr:nvCxnSpPr>
      <xdr:spPr>
        <a:xfrm>
          <a:off x="12171680" y="10305415"/>
          <a:ext cx="805180" cy="82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62</xdr:row>
      <xdr:rowOff>131445</xdr:rowOff>
    </xdr:from>
    <xdr:to>
      <xdr:col>68</xdr:col>
      <xdr:colOff>188595</xdr:colOff>
      <xdr:row>63</xdr:row>
      <xdr:rowOff>62865</xdr:rowOff>
    </xdr:to>
    <xdr:sp macro="" textlink="">
      <xdr:nvSpPr>
        <xdr:cNvPr id="332" name="フローチャート: 判断 331">
          <a:extLst>
            <a:ext uri="{FF2B5EF4-FFF2-40B4-BE49-F238E27FC236}">
              <a16:creationId xmlns:a16="http://schemas.microsoft.com/office/drawing/2014/main" id="{00000000-0008-0000-0300-00004C010000}"/>
            </a:ext>
          </a:extLst>
        </xdr:cNvPr>
        <xdr:cNvSpPr/>
      </xdr:nvSpPr>
      <xdr:spPr>
        <a:xfrm>
          <a:off x="12926060" y="10525125"/>
          <a:ext cx="86995"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188595</xdr:colOff>
      <xdr:row>63</xdr:row>
      <xdr:rowOff>48895</xdr:rowOff>
    </xdr:from>
    <xdr:ext cx="762000" cy="250190"/>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2635865" y="10610215"/>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6.10</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50800</xdr:colOff>
      <xdr:row>62</xdr:row>
      <xdr:rowOff>123825</xdr:rowOff>
    </xdr:from>
    <xdr:to>
      <xdr:col>64</xdr:col>
      <xdr:colOff>152400</xdr:colOff>
      <xdr:row>63</xdr:row>
      <xdr:rowOff>55245</xdr:rowOff>
    </xdr:to>
    <xdr:sp macro="" textlink="">
      <xdr:nvSpPr>
        <xdr:cNvPr id="334" name="フローチャート: 判断 333">
          <a:extLst>
            <a:ext uri="{FF2B5EF4-FFF2-40B4-BE49-F238E27FC236}">
              <a16:creationId xmlns:a16="http://schemas.microsoft.com/office/drawing/2014/main" id="{00000000-0008-0000-0300-00004E010000}"/>
            </a:ext>
          </a:extLst>
        </xdr:cNvPr>
        <xdr:cNvSpPr/>
      </xdr:nvSpPr>
      <xdr:spPr>
        <a:xfrm>
          <a:off x="12120880" y="1051750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63</xdr:row>
      <xdr:rowOff>40005</xdr:rowOff>
    </xdr:from>
    <xdr:ext cx="762000" cy="25336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1832590" y="1060132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6.06</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38100</xdr:colOff>
      <xdr:row>69</xdr:row>
      <xdr:rowOff>165100</xdr:rowOff>
    </xdr:from>
    <xdr:ext cx="762000" cy="250190"/>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5125700" y="1173226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76</xdr:col>
      <xdr:colOff>38100</xdr:colOff>
      <xdr:row>69</xdr:row>
      <xdr:rowOff>165100</xdr:rowOff>
    </xdr:from>
    <xdr:ext cx="762000" cy="250190"/>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4371320" y="1173226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71</xdr:col>
      <xdr:colOff>188595</xdr:colOff>
      <xdr:row>69</xdr:row>
      <xdr:rowOff>165100</xdr:rowOff>
    </xdr:from>
    <xdr:ext cx="762000" cy="250190"/>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3578840" y="1173226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67</xdr:col>
      <xdr:colOff>146050</xdr:colOff>
      <xdr:row>69</xdr:row>
      <xdr:rowOff>165100</xdr:rowOff>
    </xdr:from>
    <xdr:ext cx="758825" cy="250190"/>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2781915" y="11732260"/>
          <a:ext cx="75882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95250</xdr:colOff>
      <xdr:row>69</xdr:row>
      <xdr:rowOff>165100</xdr:rowOff>
    </xdr:from>
    <xdr:ext cx="762000" cy="250190"/>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1976735" y="1173226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80</xdr:col>
      <xdr:colOff>188595</xdr:colOff>
      <xdr:row>61</xdr:row>
      <xdr:rowOff>86995</xdr:rowOff>
    </xdr:from>
    <xdr:to>
      <xdr:col>81</xdr:col>
      <xdr:colOff>95250</xdr:colOff>
      <xdr:row>62</xdr:row>
      <xdr:rowOff>18415</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5276195" y="10313035"/>
          <a:ext cx="952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60</xdr:row>
      <xdr:rowOff>103505</xdr:rowOff>
    </xdr:from>
    <xdr:ext cx="758825" cy="250190"/>
    <xdr:sp macro="" textlink="">
      <xdr:nvSpPr>
        <xdr:cNvPr id="342" name="定員管理の状況該当値テキスト">
          <a:extLst>
            <a:ext uri="{FF2B5EF4-FFF2-40B4-BE49-F238E27FC236}">
              <a16:creationId xmlns:a16="http://schemas.microsoft.com/office/drawing/2014/main" id="{00000000-0008-0000-0300-000056010000}"/>
            </a:ext>
          </a:extLst>
        </xdr:cNvPr>
        <xdr:cNvSpPr txBox="1"/>
      </xdr:nvSpPr>
      <xdr:spPr>
        <a:xfrm>
          <a:off x="15409545" y="10161905"/>
          <a:ext cx="75882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5.02</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188595</xdr:colOff>
      <xdr:row>61</xdr:row>
      <xdr:rowOff>76835</xdr:rowOff>
    </xdr:from>
    <xdr:to>
      <xdr:col>77</xdr:col>
      <xdr:colOff>95250</xdr:colOff>
      <xdr:row>62</xdr:row>
      <xdr:rowOff>8255</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4521815" y="10302875"/>
          <a:ext cx="952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18415</xdr:rowOff>
    </xdr:from>
    <xdr:ext cx="736600" cy="25209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4227175" y="10076815"/>
          <a:ext cx="7366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4.97</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152400</xdr:colOff>
      <xdr:row>61</xdr:row>
      <xdr:rowOff>60960</xdr:rowOff>
    </xdr:from>
    <xdr:to>
      <xdr:col>73</xdr:col>
      <xdr:colOff>44450</xdr:colOff>
      <xdr:row>61</xdr:row>
      <xdr:rowOff>160655</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3731240" y="10287000"/>
          <a:ext cx="80645"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3175</xdr:rowOff>
    </xdr:from>
    <xdr:ext cx="758825" cy="25336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3421995" y="10061575"/>
          <a:ext cx="7588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4.89</a:t>
          </a:r>
          <a:endParaRPr kumimoji="1" lang="ja-JP" altLang="en-US" sz="1000" b="1">
            <a:solidFill>
              <a:srgbClr val="FF0000"/>
            </a:solidFill>
            <a:latin typeface="ＭＳ Ｐゴシック"/>
            <a:ea typeface="ＭＳ Ｐゴシック"/>
          </a:endParaRPr>
        </a:p>
      </xdr:txBody>
    </xdr:sp>
    <xdr:clientData/>
  </xdr:oneCellAnchor>
  <xdr:twoCellAnchor>
    <xdr:from>
      <xdr:col>68</xdr:col>
      <xdr:colOff>101600</xdr:colOff>
      <xdr:row>61</xdr:row>
      <xdr:rowOff>38100</xdr:rowOff>
    </xdr:from>
    <xdr:to>
      <xdr:col>68</xdr:col>
      <xdr:colOff>188595</xdr:colOff>
      <xdr:row>61</xdr:row>
      <xdr:rowOff>137160</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2926060" y="10264140"/>
          <a:ext cx="86995"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188595</xdr:colOff>
      <xdr:row>59</xdr:row>
      <xdr:rowOff>147320</xdr:rowOff>
    </xdr:from>
    <xdr:ext cx="762000" cy="250190"/>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2635865" y="1003808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4.77</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50800</xdr:colOff>
      <xdr:row>61</xdr:row>
      <xdr:rowOff>29845</xdr:rowOff>
    </xdr:from>
    <xdr:to>
      <xdr:col>64</xdr:col>
      <xdr:colOff>152400</xdr:colOff>
      <xdr:row>61</xdr:row>
      <xdr:rowOff>128905</xdr:rowOff>
    </xdr:to>
    <xdr:sp macro="" textlink="">
      <xdr:nvSpPr>
        <xdr:cNvPr id="349" name="楕円 348">
          <a:extLst>
            <a:ext uri="{FF2B5EF4-FFF2-40B4-BE49-F238E27FC236}">
              <a16:creationId xmlns:a16="http://schemas.microsoft.com/office/drawing/2014/main" id="{00000000-0008-0000-0300-00005D010000}"/>
            </a:ext>
          </a:extLst>
        </xdr:cNvPr>
        <xdr:cNvSpPr/>
      </xdr:nvSpPr>
      <xdr:spPr>
        <a:xfrm>
          <a:off x="12120880" y="1025588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139065</xdr:rowOff>
    </xdr:from>
    <xdr:ext cx="762000" cy="253365"/>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1832590" y="1002982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4.73</a:t>
          </a:r>
          <a:endParaRPr kumimoji="1" lang="ja-JP" altLang="en-US" sz="1000" b="1">
            <a:solidFill>
              <a:srgbClr val="FF0000"/>
            </a:solidFill>
            <a:latin typeface="ＭＳ Ｐゴシック"/>
            <a:ea typeface="ＭＳ Ｐゴシック"/>
          </a:endParaRPr>
        </a:p>
      </xdr:txBody>
    </xdr:sp>
    <xdr:clientData/>
  </xdr:oneCellAnchor>
  <xdr:twoCellAnchor>
    <xdr:from>
      <xdr:col>61</xdr:col>
      <xdr:colOff>44450</xdr:colOff>
      <xdr:row>29</xdr:row>
      <xdr:rowOff>43180</xdr:rowOff>
    </xdr:from>
    <xdr:to>
      <xdr:col>85</xdr:col>
      <xdr:colOff>95250</xdr:colOff>
      <xdr:row>31</xdr:row>
      <xdr:rowOff>18415</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1548745" y="4904740"/>
          <a:ext cx="4577080" cy="3105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公債費負担の状況</a:t>
          </a:r>
        </a:p>
      </xdr:txBody>
    </xdr:sp>
    <xdr:clientData/>
  </xdr:twoCellAnchor>
  <xdr:oneCellAnchor>
    <xdr:from>
      <xdr:col>65</xdr:col>
      <xdr:colOff>54610</xdr:colOff>
      <xdr:row>31</xdr:row>
      <xdr:rowOff>61595</xdr:rowOff>
    </xdr:from>
    <xdr:ext cx="1602740" cy="302260"/>
    <xdr:sp macro="" textlink="">
      <xdr:nvSpPr>
        <xdr:cNvPr id="352" name="テキスト ボックス 351">
          <a:extLst>
            <a:ext uri="{FF2B5EF4-FFF2-40B4-BE49-F238E27FC236}">
              <a16:creationId xmlns:a16="http://schemas.microsoft.com/office/drawing/2014/main" id="{00000000-0008-0000-0300-000060010000}"/>
            </a:ext>
          </a:extLst>
        </xdr:cNvPr>
        <xdr:cNvSpPr txBox="1"/>
      </xdr:nvSpPr>
      <xdr:spPr>
        <a:xfrm>
          <a:off x="12313285" y="5258435"/>
          <a:ext cx="1602740" cy="3022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実質公債費比率</a:t>
          </a:r>
        </a:p>
      </xdr:txBody>
    </xdr:sp>
    <xdr:clientData/>
  </xdr:oneCellAnchor>
  <xdr:oneCellAnchor>
    <xdr:from>
      <xdr:col>73</xdr:col>
      <xdr:colOff>110490</xdr:colOff>
      <xdr:row>31</xdr:row>
      <xdr:rowOff>37465</xdr:rowOff>
    </xdr:from>
    <xdr:ext cx="1647825" cy="350520"/>
    <xdr:sp macro="" textlink="">
      <xdr:nvSpPr>
        <xdr:cNvPr id="353" name="テキスト ボックス 352">
          <a:extLst>
            <a:ext uri="{FF2B5EF4-FFF2-40B4-BE49-F238E27FC236}">
              <a16:creationId xmlns:a16="http://schemas.microsoft.com/office/drawing/2014/main" id="{00000000-0008-0000-0300-000061010000}"/>
            </a:ext>
          </a:extLst>
        </xdr:cNvPr>
        <xdr:cNvSpPr txBox="1"/>
      </xdr:nvSpPr>
      <xdr:spPr>
        <a:xfrm>
          <a:off x="13877925" y="5234305"/>
          <a:ext cx="1647825" cy="35052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[3.3%]</a:t>
          </a:r>
          <a:r>
            <a:rPr kumimoji="1" lang="ja-JP" altLang="en-US" sz="1600" b="1">
              <a:solidFill>
                <a:srgbClr val="FF0000"/>
              </a:solidFill>
              <a:latin typeface="ＭＳ Ｐゴシック"/>
              <a:ea typeface="ＭＳ Ｐゴシック"/>
            </a:rPr>
            <a:t>　</a:t>
          </a:r>
        </a:p>
      </xdr:txBody>
    </xdr:sp>
    <xdr:clientData/>
  </xdr:oneCellAnchor>
  <xdr:twoCellAnchor>
    <xdr:from>
      <xdr:col>85</xdr:col>
      <xdr:colOff>158750</xdr:colOff>
      <xdr:row>30</xdr:row>
      <xdr:rowOff>124460</xdr:rowOff>
    </xdr:from>
    <xdr:to>
      <xdr:col>93</xdr:col>
      <xdr:colOff>6350</xdr:colOff>
      <xdr:row>32</xdr:row>
      <xdr:rowOff>37465</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6189325" y="5153660"/>
          <a:ext cx="135636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158750</xdr:colOff>
      <xdr:row>31</xdr:row>
      <xdr:rowOff>142875</xdr:rowOff>
    </xdr:from>
    <xdr:to>
      <xdr:col>93</xdr:col>
      <xdr:colOff>6350</xdr:colOff>
      <xdr:row>33</xdr:row>
      <xdr:rowOff>55880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6189325" y="5339715"/>
          <a:ext cx="135636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20/62</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133350</xdr:colOff>
      <xdr:row>30</xdr:row>
      <xdr:rowOff>124460</xdr:rowOff>
    </xdr:from>
    <xdr:to>
      <xdr:col>99</xdr:col>
      <xdr:colOff>146050</xdr:colOff>
      <xdr:row>32</xdr:row>
      <xdr:rowOff>37465</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7672685" y="5153660"/>
          <a:ext cx="114427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133350</xdr:colOff>
      <xdr:row>31</xdr:row>
      <xdr:rowOff>142875</xdr:rowOff>
    </xdr:from>
    <xdr:to>
      <xdr:col>99</xdr:col>
      <xdr:colOff>146050</xdr:colOff>
      <xdr:row>33</xdr:row>
      <xdr:rowOff>55880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7672685" y="5339715"/>
          <a:ext cx="114427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a:t>
          </a:r>
          <a:endParaRPr kumimoji="1" lang="ja-JP" altLang="en-US" sz="1200" b="1" i="1">
            <a:solidFill>
              <a:srgbClr val="4080FF"/>
            </a:solidFill>
            <a:latin typeface="ＭＳ Ｐゴシック"/>
            <a:ea typeface="ＭＳ Ｐゴシック"/>
          </a:endParaRPr>
        </a:p>
      </xdr:txBody>
    </xdr:sp>
    <xdr:clientData/>
  </xdr:twoCellAnchor>
  <xdr:twoCellAnchor>
    <xdr:from>
      <xdr:col>100</xdr:col>
      <xdr:colOff>127000</xdr:colOff>
      <xdr:row>30</xdr:row>
      <xdr:rowOff>124460</xdr:rowOff>
    </xdr:from>
    <xdr:to>
      <xdr:col>106</xdr:col>
      <xdr:colOff>139700</xdr:colOff>
      <xdr:row>32</xdr:row>
      <xdr:rowOff>37465</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8986500" y="5153660"/>
          <a:ext cx="114427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東京都平均</a:t>
          </a:r>
        </a:p>
      </xdr:txBody>
    </xdr:sp>
    <xdr:clientData/>
  </xdr:twoCellAnchor>
  <xdr:twoCellAnchor>
    <xdr:from>
      <xdr:col>100</xdr:col>
      <xdr:colOff>127000</xdr:colOff>
      <xdr:row>31</xdr:row>
      <xdr:rowOff>142875</xdr:rowOff>
    </xdr:from>
    <xdr:to>
      <xdr:col>106</xdr:col>
      <xdr:colOff>139700</xdr:colOff>
      <xdr:row>33</xdr:row>
      <xdr:rowOff>55880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8986500" y="5339715"/>
          <a:ext cx="114427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 </a:t>
          </a:r>
          <a:r>
            <a:rPr kumimoji="1" lang="en-US" altLang="ja-JP" sz="1200" b="1" i="1">
              <a:solidFill>
                <a:srgbClr val="4080FF"/>
              </a:solidFill>
              <a:latin typeface="ＭＳ Ｐゴシック"/>
              <a:ea typeface="ＭＳ Ｐゴシック"/>
            </a:rPr>
            <a:t>1.0</a:t>
          </a:r>
          <a:endParaRPr kumimoji="1" lang="ja-JP" altLang="en-US" sz="1200" b="1" i="1">
            <a:solidFill>
              <a:srgbClr val="4080FF"/>
            </a:solidFill>
            <a:latin typeface="ＭＳ Ｐゴシック"/>
            <a:ea typeface="ＭＳ Ｐゴシック"/>
          </a:endParaRPr>
        </a:p>
      </xdr:txBody>
    </xdr:sp>
    <xdr:clientData/>
  </xdr:twoCellAnchor>
  <xdr:twoCellAnchor>
    <xdr:from>
      <xdr:col>61</xdr:col>
      <xdr:colOff>44450</xdr:colOff>
      <xdr:row>33</xdr:row>
      <xdr:rowOff>117475</xdr:rowOff>
    </xdr:from>
    <xdr:to>
      <xdr:col>85</xdr:col>
      <xdr:colOff>95250</xdr:colOff>
      <xdr:row>47</xdr:row>
      <xdr:rowOff>130175</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1548745" y="5649595"/>
          <a:ext cx="4577080" cy="235966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117475</xdr:rowOff>
    </xdr:from>
    <xdr:to>
      <xdr:col>115</xdr:col>
      <xdr:colOff>31750</xdr:colOff>
      <xdr:row>47</xdr:row>
      <xdr:rowOff>130175</xdr:rowOff>
    </xdr:to>
    <xdr:sp macro="" textlink="">
      <xdr:nvSpPr>
        <xdr:cNvPr id="361" name="正方形/長方形 360">
          <a:extLst>
            <a:ext uri="{FF2B5EF4-FFF2-40B4-BE49-F238E27FC236}">
              <a16:creationId xmlns:a16="http://schemas.microsoft.com/office/drawing/2014/main" id="{00000000-0008-0000-0300-000069010000}"/>
            </a:ext>
          </a:extLst>
        </xdr:cNvPr>
        <xdr:cNvSpPr/>
      </xdr:nvSpPr>
      <xdr:spPr>
        <a:xfrm>
          <a:off x="16295370" y="5649595"/>
          <a:ext cx="5424805" cy="2359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117475</xdr:rowOff>
    </xdr:from>
    <xdr:to>
      <xdr:col>104</xdr:col>
      <xdr:colOff>114300</xdr:colOff>
      <xdr:row>35</xdr:row>
      <xdr:rowOff>31115</xdr:rowOff>
    </xdr:to>
    <xdr:sp macro="" textlink="">
      <xdr:nvSpPr>
        <xdr:cNvPr id="362" name="正方形/長方形 361">
          <a:extLst>
            <a:ext uri="{FF2B5EF4-FFF2-40B4-BE49-F238E27FC236}">
              <a16:creationId xmlns:a16="http://schemas.microsoft.com/office/drawing/2014/main" id="{00000000-0008-0000-0300-00006A010000}"/>
            </a:ext>
          </a:extLst>
        </xdr:cNvPr>
        <xdr:cNvSpPr/>
      </xdr:nvSpPr>
      <xdr:spPr>
        <a:xfrm>
          <a:off x="16295370" y="5649595"/>
          <a:ext cx="343281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実質公債費比率の分析欄</a:t>
          </a:r>
        </a:p>
      </xdr:txBody>
    </xdr:sp>
    <xdr:clientData/>
  </xdr:twoCellAnchor>
  <xdr:twoCellAnchor>
    <xdr:from>
      <xdr:col>86</xdr:col>
      <xdr:colOff>188595</xdr:colOff>
      <xdr:row>35</xdr:row>
      <xdr:rowOff>93345</xdr:rowOff>
    </xdr:from>
    <xdr:to>
      <xdr:col>114</xdr:col>
      <xdr:colOff>114300</xdr:colOff>
      <xdr:row>47</xdr:row>
      <xdr:rowOff>68580</xdr:rowOff>
    </xdr:to>
    <xdr:sp macro="" textlink="" fLocksText="0">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6407765" y="5960745"/>
          <a:ext cx="5206365" cy="1986915"/>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３年平均の比率は、前年度と比較し1.1ポイント増の3.3％であった。</a:t>
          </a:r>
        </a:p>
        <a:p>
          <a:r>
            <a:rPr kumimoji="1" lang="ja-JP" altLang="en-US" sz="1300">
              <a:latin typeface="ＭＳ Ｐゴシック"/>
              <a:ea typeface="ＭＳ Ｐゴシック"/>
            </a:rPr>
            <a:t>分母の標準税収入額等の増はあったものの、分子の公営企業に要する経費の財源とする地方債の償還の財源に充てたと認められる繰入金等の増が上回り、悪化した。</a:t>
          </a:r>
        </a:p>
        <a:p>
          <a:r>
            <a:rPr kumimoji="1" lang="ja-JP" altLang="en-US" sz="1300">
              <a:latin typeface="ＭＳ Ｐゴシック"/>
              <a:ea typeface="ＭＳ Ｐゴシック"/>
            </a:rPr>
            <a:t>今後は、大規模事業に係る市債発行が見込まれることから、後年の公債費を考慮した上で、市債の発行にあたっては都度慎重に判断していく。</a:t>
          </a:r>
        </a:p>
        <a:p>
          <a:endParaRPr kumimoji="1" lang="ja-JP" altLang="en-US" sz="1300">
            <a:latin typeface="ＭＳ Ｐゴシック"/>
            <a:ea typeface="ＭＳ Ｐゴシック"/>
          </a:endParaRPr>
        </a:p>
      </xdr:txBody>
    </xdr:sp>
    <xdr:clientData/>
  </xdr:twoCellAnchor>
  <xdr:oneCellAnchor>
    <xdr:from>
      <xdr:col>61</xdr:col>
      <xdr:colOff>6350</xdr:colOff>
      <xdr:row>32</xdr:row>
      <xdr:rowOff>99060</xdr:rowOff>
    </xdr:from>
    <xdr:ext cx="295275" cy="219710"/>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1510645" y="5463540"/>
          <a:ext cx="295275"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61</xdr:col>
      <xdr:colOff>44450</xdr:colOff>
      <xdr:row>47</xdr:row>
      <xdr:rowOff>130175</xdr:rowOff>
    </xdr:from>
    <xdr:to>
      <xdr:col>85</xdr:col>
      <xdr:colOff>95250</xdr:colOff>
      <xdr:row>47</xdr:row>
      <xdr:rowOff>130175</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1548745" y="800925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159385</xdr:rowOff>
    </xdr:from>
    <xdr:ext cx="758825" cy="250190"/>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0870565" y="7870825"/>
          <a:ext cx="75882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61</xdr:col>
      <xdr:colOff>44450</xdr:colOff>
      <xdr:row>45</xdr:row>
      <xdr:rowOff>128905</xdr:rowOff>
    </xdr:from>
    <xdr:to>
      <xdr:col>85</xdr:col>
      <xdr:colOff>95250</xdr:colOff>
      <xdr:row>45</xdr:row>
      <xdr:rowOff>128905</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1548745" y="767270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156845</xdr:rowOff>
    </xdr:from>
    <xdr:ext cx="758825" cy="25336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0870565" y="7533005"/>
          <a:ext cx="7588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dr:col>61</xdr:col>
      <xdr:colOff>44450</xdr:colOff>
      <xdr:row>43</xdr:row>
      <xdr:rowOff>127000</xdr:rowOff>
    </xdr:from>
    <xdr:to>
      <xdr:col>85</xdr:col>
      <xdr:colOff>95250</xdr:colOff>
      <xdr:row>43</xdr:row>
      <xdr:rowOff>127000</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1548745" y="733552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154940</xdr:rowOff>
    </xdr:from>
    <xdr:ext cx="758825" cy="25336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0870565" y="7195820"/>
          <a:ext cx="7588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a:t>
          </a:r>
          <a:endParaRPr kumimoji="1" lang="ja-JP" altLang="en-US" sz="1000">
            <a:latin typeface="ＭＳ Ｐゴシック"/>
            <a:ea typeface="ＭＳ Ｐゴシック"/>
          </a:endParaRPr>
        </a:p>
      </xdr:txBody>
    </xdr:sp>
    <xdr:clientData/>
  </xdr:oneCellAnchor>
  <xdr:twoCellAnchor>
    <xdr:from>
      <xdr:col>61</xdr:col>
      <xdr:colOff>44450</xdr:colOff>
      <xdr:row>41</xdr:row>
      <xdr:rowOff>125095</xdr:rowOff>
    </xdr:from>
    <xdr:to>
      <xdr:col>85</xdr:col>
      <xdr:colOff>95250</xdr:colOff>
      <xdr:row>41</xdr:row>
      <xdr:rowOff>125095</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1548745" y="699833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40</xdr:row>
      <xdr:rowOff>153035</xdr:rowOff>
    </xdr:from>
    <xdr:ext cx="758825" cy="25336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0870565" y="6858635"/>
          <a:ext cx="7588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a:t>
          </a:r>
          <a:endParaRPr kumimoji="1" lang="ja-JP" altLang="en-US" sz="1000">
            <a:latin typeface="ＭＳ Ｐゴシック"/>
            <a:ea typeface="ＭＳ Ｐゴシック"/>
          </a:endParaRPr>
        </a:p>
      </xdr:txBody>
    </xdr:sp>
    <xdr:clientData/>
  </xdr:oneCellAnchor>
  <xdr:twoCellAnchor>
    <xdr:from>
      <xdr:col>61</xdr:col>
      <xdr:colOff>44450</xdr:colOff>
      <xdr:row>39</xdr:row>
      <xdr:rowOff>123825</xdr:rowOff>
    </xdr:from>
    <xdr:to>
      <xdr:col>85</xdr:col>
      <xdr:colOff>95250</xdr:colOff>
      <xdr:row>39</xdr:row>
      <xdr:rowOff>123825</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1548745" y="666178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151765</xdr:rowOff>
    </xdr:from>
    <xdr:ext cx="758825" cy="253365"/>
    <xdr:sp macro="" textlink="">
      <xdr:nvSpPr>
        <xdr:cNvPr id="374" name="テキスト ボックス 373">
          <a:extLst>
            <a:ext uri="{FF2B5EF4-FFF2-40B4-BE49-F238E27FC236}">
              <a16:creationId xmlns:a16="http://schemas.microsoft.com/office/drawing/2014/main" id="{00000000-0008-0000-0300-000076010000}"/>
            </a:ext>
          </a:extLst>
        </xdr:cNvPr>
        <xdr:cNvSpPr txBox="1"/>
      </xdr:nvSpPr>
      <xdr:spPr>
        <a:xfrm>
          <a:off x="10870565" y="6522085"/>
          <a:ext cx="7588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a:t>
          </a:r>
          <a:endParaRPr kumimoji="1" lang="ja-JP" altLang="en-US" sz="1000">
            <a:latin typeface="ＭＳ Ｐゴシック"/>
            <a:ea typeface="ＭＳ Ｐゴシック"/>
          </a:endParaRPr>
        </a:p>
      </xdr:txBody>
    </xdr:sp>
    <xdr:clientData/>
  </xdr:oneCellAnchor>
  <xdr:twoCellAnchor>
    <xdr:from>
      <xdr:col>61</xdr:col>
      <xdr:colOff>44450</xdr:colOff>
      <xdr:row>37</xdr:row>
      <xdr:rowOff>121920</xdr:rowOff>
    </xdr:from>
    <xdr:to>
      <xdr:col>85</xdr:col>
      <xdr:colOff>95250</xdr:colOff>
      <xdr:row>37</xdr:row>
      <xdr:rowOff>121920</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1548745" y="632460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36</xdr:row>
      <xdr:rowOff>150495</xdr:rowOff>
    </xdr:from>
    <xdr:ext cx="758825" cy="253365"/>
    <xdr:sp macro="" textlink="">
      <xdr:nvSpPr>
        <xdr:cNvPr id="376" name="テキスト ボックス 375">
          <a:extLst>
            <a:ext uri="{FF2B5EF4-FFF2-40B4-BE49-F238E27FC236}">
              <a16:creationId xmlns:a16="http://schemas.microsoft.com/office/drawing/2014/main" id="{00000000-0008-0000-0300-000078010000}"/>
            </a:ext>
          </a:extLst>
        </xdr:cNvPr>
        <xdr:cNvSpPr txBox="1"/>
      </xdr:nvSpPr>
      <xdr:spPr>
        <a:xfrm>
          <a:off x="10870565" y="6185535"/>
          <a:ext cx="7588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61</xdr:col>
      <xdr:colOff>44450</xdr:colOff>
      <xdr:row>35</xdr:row>
      <xdr:rowOff>119380</xdr:rowOff>
    </xdr:from>
    <xdr:to>
      <xdr:col>85</xdr:col>
      <xdr:colOff>95250</xdr:colOff>
      <xdr:row>35</xdr:row>
      <xdr:rowOff>119380</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1548745" y="598678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117475</xdr:rowOff>
    </xdr:from>
    <xdr:to>
      <xdr:col>85</xdr:col>
      <xdr:colOff>95250</xdr:colOff>
      <xdr:row>33</xdr:row>
      <xdr:rowOff>117475</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1548745" y="564959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117475</xdr:rowOff>
    </xdr:from>
    <xdr:to>
      <xdr:col>85</xdr:col>
      <xdr:colOff>95250</xdr:colOff>
      <xdr:row>47</xdr:row>
      <xdr:rowOff>130175</xdr:rowOff>
    </xdr:to>
    <xdr:sp macro="" textlink="">
      <xdr:nvSpPr>
        <xdr:cNvPr id="379" name="公債費負担の状況グラフ枠">
          <a:extLst>
            <a:ext uri="{FF2B5EF4-FFF2-40B4-BE49-F238E27FC236}">
              <a16:creationId xmlns:a16="http://schemas.microsoft.com/office/drawing/2014/main" id="{00000000-0008-0000-0300-00007B010000}"/>
            </a:ext>
          </a:extLst>
        </xdr:cNvPr>
        <xdr:cNvSpPr/>
      </xdr:nvSpPr>
      <xdr:spPr>
        <a:xfrm>
          <a:off x="11548745" y="5649595"/>
          <a:ext cx="4577080" cy="235966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31115</xdr:rowOff>
    </xdr:from>
    <xdr:to>
      <xdr:col>81</xdr:col>
      <xdr:colOff>44450</xdr:colOff>
      <xdr:row>44</xdr:row>
      <xdr:rowOff>106045</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flipV="1">
          <a:off x="15320645" y="6066155"/>
          <a:ext cx="0" cy="141605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78105</xdr:rowOff>
    </xdr:from>
    <xdr:ext cx="758825" cy="253365"/>
    <xdr:sp macro="" textlink="">
      <xdr:nvSpPr>
        <xdr:cNvPr id="381" name="公債費負担の状況最小値テキスト">
          <a:extLst>
            <a:ext uri="{FF2B5EF4-FFF2-40B4-BE49-F238E27FC236}">
              <a16:creationId xmlns:a16="http://schemas.microsoft.com/office/drawing/2014/main" id="{00000000-0008-0000-0300-00007D010000}"/>
            </a:ext>
          </a:extLst>
        </xdr:cNvPr>
        <xdr:cNvSpPr txBox="1"/>
      </xdr:nvSpPr>
      <xdr:spPr>
        <a:xfrm>
          <a:off x="15409545" y="7454265"/>
          <a:ext cx="7588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10.3</a:t>
          </a:r>
          <a:endParaRPr kumimoji="1" lang="ja-JP" altLang="en-US" sz="1000" b="1">
            <a:latin typeface="ＭＳ Ｐゴシック"/>
            <a:ea typeface="ＭＳ Ｐゴシック"/>
          </a:endParaRPr>
        </a:p>
      </xdr:txBody>
    </xdr:sp>
    <xdr:clientData/>
  </xdr:oneCellAnchor>
  <xdr:twoCellAnchor>
    <xdr:from>
      <xdr:col>80</xdr:col>
      <xdr:colOff>165100</xdr:colOff>
      <xdr:row>44</xdr:row>
      <xdr:rowOff>106045</xdr:rowOff>
    </xdr:from>
    <xdr:to>
      <xdr:col>81</xdr:col>
      <xdr:colOff>133350</xdr:colOff>
      <xdr:row>44</xdr:row>
      <xdr:rowOff>106045</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a:off x="15252700" y="7482205"/>
          <a:ext cx="15684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115570</xdr:rowOff>
    </xdr:from>
    <xdr:ext cx="758825" cy="253365"/>
    <xdr:sp macro="" textlink="">
      <xdr:nvSpPr>
        <xdr:cNvPr id="383" name="公債費負担の状況最大値テキスト">
          <a:extLst>
            <a:ext uri="{FF2B5EF4-FFF2-40B4-BE49-F238E27FC236}">
              <a16:creationId xmlns:a16="http://schemas.microsoft.com/office/drawing/2014/main" id="{00000000-0008-0000-0300-00007F010000}"/>
            </a:ext>
          </a:extLst>
        </xdr:cNvPr>
        <xdr:cNvSpPr txBox="1"/>
      </xdr:nvSpPr>
      <xdr:spPr>
        <a:xfrm>
          <a:off x="15409545" y="5815330"/>
          <a:ext cx="7588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ja-JP" altLang="en-US" sz="1000" b="1">
              <a:latin typeface="ＭＳ Ｐゴシック"/>
              <a:ea typeface="ＭＳ Ｐゴシック"/>
            </a:rPr>
            <a:t>△ </a:t>
          </a:r>
          <a:r>
            <a:rPr kumimoji="1" lang="en-US" altLang="ja-JP" sz="1000" b="1">
              <a:latin typeface="ＭＳ Ｐゴシック"/>
              <a:ea typeface="ＭＳ Ｐゴシック"/>
            </a:rPr>
            <a:t>2.3</a:t>
          </a:r>
          <a:endParaRPr kumimoji="1" lang="ja-JP" altLang="en-US" sz="1000" b="1">
            <a:latin typeface="ＭＳ Ｐゴシック"/>
            <a:ea typeface="ＭＳ Ｐゴシック"/>
          </a:endParaRPr>
        </a:p>
      </xdr:txBody>
    </xdr:sp>
    <xdr:clientData/>
  </xdr:oneCellAnchor>
  <xdr:twoCellAnchor>
    <xdr:from>
      <xdr:col>80</xdr:col>
      <xdr:colOff>165100</xdr:colOff>
      <xdr:row>36</xdr:row>
      <xdr:rowOff>31115</xdr:rowOff>
    </xdr:from>
    <xdr:to>
      <xdr:col>81</xdr:col>
      <xdr:colOff>133350</xdr:colOff>
      <xdr:row>36</xdr:row>
      <xdr:rowOff>31115</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5252700" y="6066155"/>
          <a:ext cx="15684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39</xdr:row>
      <xdr:rowOff>33655</xdr:rowOff>
    </xdr:from>
    <xdr:to>
      <xdr:col>81</xdr:col>
      <xdr:colOff>44450</xdr:colOff>
      <xdr:row>39</xdr:row>
      <xdr:rowOff>156845</xdr:rowOff>
    </xdr:to>
    <xdr:cxnSp macro="">
      <xdr:nvCxnSpPr>
        <xdr:cNvPr id="385" name="直線コネクタ 384">
          <a:extLst>
            <a:ext uri="{FF2B5EF4-FFF2-40B4-BE49-F238E27FC236}">
              <a16:creationId xmlns:a16="http://schemas.microsoft.com/office/drawing/2014/main" id="{00000000-0008-0000-0300-000081010000}"/>
            </a:ext>
          </a:extLst>
        </xdr:cNvPr>
        <xdr:cNvCxnSpPr/>
      </xdr:nvCxnSpPr>
      <xdr:spPr>
        <a:xfrm>
          <a:off x="14566265" y="6571615"/>
          <a:ext cx="754380" cy="1231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69850</xdr:rowOff>
    </xdr:from>
    <xdr:ext cx="758825" cy="250190"/>
    <xdr:sp macro="" textlink="">
      <xdr:nvSpPr>
        <xdr:cNvPr id="386" name="公債費負担の状況平均値テキスト">
          <a:extLst>
            <a:ext uri="{FF2B5EF4-FFF2-40B4-BE49-F238E27FC236}">
              <a16:creationId xmlns:a16="http://schemas.microsoft.com/office/drawing/2014/main" id="{00000000-0008-0000-0300-000082010000}"/>
            </a:ext>
          </a:extLst>
        </xdr:cNvPr>
        <xdr:cNvSpPr txBox="1"/>
      </xdr:nvSpPr>
      <xdr:spPr>
        <a:xfrm>
          <a:off x="15409545" y="6775450"/>
          <a:ext cx="758825" cy="25019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4.7</a:t>
          </a:r>
          <a:endParaRPr kumimoji="1" lang="ja-JP" altLang="en-US" sz="1000" b="1">
            <a:solidFill>
              <a:srgbClr val="000080"/>
            </a:solidFill>
            <a:latin typeface="ＭＳ Ｐゴシック"/>
            <a:ea typeface="ＭＳ Ｐゴシック"/>
          </a:endParaRPr>
        </a:p>
      </xdr:txBody>
    </xdr:sp>
    <xdr:clientData/>
  </xdr:oneCellAnchor>
  <xdr:twoCellAnchor>
    <xdr:from>
      <xdr:col>80</xdr:col>
      <xdr:colOff>188595</xdr:colOff>
      <xdr:row>40</xdr:row>
      <xdr:rowOff>96520</xdr:rowOff>
    </xdr:from>
    <xdr:to>
      <xdr:col>81</xdr:col>
      <xdr:colOff>95250</xdr:colOff>
      <xdr:row>41</xdr:row>
      <xdr:rowOff>28575</xdr:rowOff>
    </xdr:to>
    <xdr:sp macro="" textlink="">
      <xdr:nvSpPr>
        <xdr:cNvPr id="387" name="フローチャート: 判断 386">
          <a:extLst>
            <a:ext uri="{FF2B5EF4-FFF2-40B4-BE49-F238E27FC236}">
              <a16:creationId xmlns:a16="http://schemas.microsoft.com/office/drawing/2014/main" id="{00000000-0008-0000-0300-000083010000}"/>
            </a:ext>
          </a:extLst>
        </xdr:cNvPr>
        <xdr:cNvSpPr/>
      </xdr:nvSpPr>
      <xdr:spPr>
        <a:xfrm>
          <a:off x="15276195" y="6802120"/>
          <a:ext cx="952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188595</xdr:colOff>
      <xdr:row>39</xdr:row>
      <xdr:rowOff>33655</xdr:rowOff>
    </xdr:from>
    <xdr:to>
      <xdr:col>77</xdr:col>
      <xdr:colOff>44450</xdr:colOff>
      <xdr:row>39</xdr:row>
      <xdr:rowOff>33655</xdr:rowOff>
    </xdr:to>
    <xdr:cxnSp macro="">
      <xdr:nvCxnSpPr>
        <xdr:cNvPr id="388" name="直線コネクタ 387">
          <a:extLst>
            <a:ext uri="{FF2B5EF4-FFF2-40B4-BE49-F238E27FC236}">
              <a16:creationId xmlns:a16="http://schemas.microsoft.com/office/drawing/2014/main" id="{00000000-0008-0000-0300-000084010000}"/>
            </a:ext>
          </a:extLst>
        </xdr:cNvPr>
        <xdr:cNvCxnSpPr/>
      </xdr:nvCxnSpPr>
      <xdr:spPr>
        <a:xfrm>
          <a:off x="13767435" y="6571615"/>
          <a:ext cx="79883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188595</xdr:colOff>
      <xdr:row>40</xdr:row>
      <xdr:rowOff>96520</xdr:rowOff>
    </xdr:from>
    <xdr:to>
      <xdr:col>77</xdr:col>
      <xdr:colOff>95250</xdr:colOff>
      <xdr:row>41</xdr:row>
      <xdr:rowOff>28575</xdr:rowOff>
    </xdr:to>
    <xdr:sp macro="" textlink="">
      <xdr:nvSpPr>
        <xdr:cNvPr id="389" name="フローチャート: 判断 388">
          <a:extLst>
            <a:ext uri="{FF2B5EF4-FFF2-40B4-BE49-F238E27FC236}">
              <a16:creationId xmlns:a16="http://schemas.microsoft.com/office/drawing/2014/main" id="{00000000-0008-0000-0300-000085010000}"/>
            </a:ext>
          </a:extLst>
        </xdr:cNvPr>
        <xdr:cNvSpPr/>
      </xdr:nvSpPr>
      <xdr:spPr>
        <a:xfrm>
          <a:off x="14521815" y="6802120"/>
          <a:ext cx="952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13970</xdr:rowOff>
    </xdr:from>
    <xdr:ext cx="736600" cy="250190"/>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4227175" y="6887210"/>
          <a:ext cx="7366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4.7</a:t>
          </a:r>
          <a:endParaRPr kumimoji="1" lang="ja-JP" altLang="en-US" sz="1000" b="1">
            <a:solidFill>
              <a:srgbClr val="000080"/>
            </a:solidFill>
            <a:latin typeface="ＭＳ Ｐゴシック"/>
            <a:ea typeface="ＭＳ Ｐゴシック"/>
          </a:endParaRPr>
        </a:p>
      </xdr:txBody>
    </xdr:sp>
    <xdr:clientData/>
  </xdr:oneCellAnchor>
  <xdr:twoCellAnchor>
    <xdr:from>
      <xdr:col>68</xdr:col>
      <xdr:colOff>152400</xdr:colOff>
      <xdr:row>39</xdr:row>
      <xdr:rowOff>33655</xdr:rowOff>
    </xdr:from>
    <xdr:to>
      <xdr:col>72</xdr:col>
      <xdr:colOff>188595</xdr:colOff>
      <xdr:row>39</xdr:row>
      <xdr:rowOff>55880</xdr:rowOff>
    </xdr:to>
    <xdr:cxnSp macro="">
      <xdr:nvCxnSpPr>
        <xdr:cNvPr id="391" name="直線コネクタ 390">
          <a:extLst>
            <a:ext uri="{FF2B5EF4-FFF2-40B4-BE49-F238E27FC236}">
              <a16:creationId xmlns:a16="http://schemas.microsoft.com/office/drawing/2014/main" id="{00000000-0008-0000-0300-000087010000}"/>
            </a:ext>
          </a:extLst>
        </xdr:cNvPr>
        <xdr:cNvCxnSpPr/>
      </xdr:nvCxnSpPr>
      <xdr:spPr>
        <a:xfrm flipV="1">
          <a:off x="12976860" y="6571615"/>
          <a:ext cx="790575" cy="222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85725</xdr:rowOff>
    </xdr:from>
    <xdr:to>
      <xdr:col>73</xdr:col>
      <xdr:colOff>44450</xdr:colOff>
      <xdr:row>41</xdr:row>
      <xdr:rowOff>17145</xdr:rowOff>
    </xdr:to>
    <xdr:sp macro="" textlink="">
      <xdr:nvSpPr>
        <xdr:cNvPr id="392" name="フローチャート: 判断 391">
          <a:extLst>
            <a:ext uri="{FF2B5EF4-FFF2-40B4-BE49-F238E27FC236}">
              <a16:creationId xmlns:a16="http://schemas.microsoft.com/office/drawing/2014/main" id="{00000000-0008-0000-0300-000088010000}"/>
            </a:ext>
          </a:extLst>
        </xdr:cNvPr>
        <xdr:cNvSpPr/>
      </xdr:nvSpPr>
      <xdr:spPr>
        <a:xfrm>
          <a:off x="13731240" y="6791325"/>
          <a:ext cx="80645"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2540</xdr:rowOff>
    </xdr:from>
    <xdr:ext cx="758825" cy="25336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3421995" y="6875780"/>
          <a:ext cx="7588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4.6</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101600</xdr:colOff>
      <xdr:row>39</xdr:row>
      <xdr:rowOff>55880</xdr:rowOff>
    </xdr:from>
    <xdr:to>
      <xdr:col>68</xdr:col>
      <xdr:colOff>152400</xdr:colOff>
      <xdr:row>39</xdr:row>
      <xdr:rowOff>78105</xdr:rowOff>
    </xdr:to>
    <xdr:cxnSp macro="">
      <xdr:nvCxnSpPr>
        <xdr:cNvPr id="394" name="直線コネクタ 393">
          <a:extLst>
            <a:ext uri="{FF2B5EF4-FFF2-40B4-BE49-F238E27FC236}">
              <a16:creationId xmlns:a16="http://schemas.microsoft.com/office/drawing/2014/main" id="{00000000-0008-0000-0300-00008A010000}"/>
            </a:ext>
          </a:extLst>
        </xdr:cNvPr>
        <xdr:cNvCxnSpPr/>
      </xdr:nvCxnSpPr>
      <xdr:spPr>
        <a:xfrm flipV="1">
          <a:off x="12171680" y="6593840"/>
          <a:ext cx="805180" cy="222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74295</xdr:rowOff>
    </xdr:from>
    <xdr:to>
      <xdr:col>68</xdr:col>
      <xdr:colOff>188595</xdr:colOff>
      <xdr:row>41</xdr:row>
      <xdr:rowOff>5715</xdr:rowOff>
    </xdr:to>
    <xdr:sp macro="" textlink="">
      <xdr:nvSpPr>
        <xdr:cNvPr id="395" name="フローチャート: 判断 394">
          <a:extLst>
            <a:ext uri="{FF2B5EF4-FFF2-40B4-BE49-F238E27FC236}">
              <a16:creationId xmlns:a16="http://schemas.microsoft.com/office/drawing/2014/main" id="{00000000-0008-0000-0300-00008B010000}"/>
            </a:ext>
          </a:extLst>
        </xdr:cNvPr>
        <xdr:cNvSpPr/>
      </xdr:nvSpPr>
      <xdr:spPr>
        <a:xfrm>
          <a:off x="12926060" y="6779895"/>
          <a:ext cx="86995"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188595</xdr:colOff>
      <xdr:row>40</xdr:row>
      <xdr:rowOff>159385</xdr:rowOff>
    </xdr:from>
    <xdr:ext cx="762000" cy="250190"/>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2635865" y="6864985"/>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4.5</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50800</xdr:colOff>
      <xdr:row>40</xdr:row>
      <xdr:rowOff>40640</xdr:rowOff>
    </xdr:from>
    <xdr:to>
      <xdr:col>64</xdr:col>
      <xdr:colOff>152400</xdr:colOff>
      <xdr:row>40</xdr:row>
      <xdr:rowOff>140335</xdr:rowOff>
    </xdr:to>
    <xdr:sp macro="" textlink="">
      <xdr:nvSpPr>
        <xdr:cNvPr id="397" name="フローチャート: 判断 396">
          <a:extLst>
            <a:ext uri="{FF2B5EF4-FFF2-40B4-BE49-F238E27FC236}">
              <a16:creationId xmlns:a16="http://schemas.microsoft.com/office/drawing/2014/main" id="{00000000-0008-0000-0300-00008D010000}"/>
            </a:ext>
          </a:extLst>
        </xdr:cNvPr>
        <xdr:cNvSpPr/>
      </xdr:nvSpPr>
      <xdr:spPr>
        <a:xfrm>
          <a:off x="12120880" y="674624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40</xdr:row>
      <xdr:rowOff>125730</xdr:rowOff>
    </xdr:from>
    <xdr:ext cx="762000" cy="250190"/>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1832590" y="683133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4.2</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38100</xdr:colOff>
      <xdr:row>47</xdr:row>
      <xdr:rowOff>128270</xdr:rowOff>
    </xdr:from>
    <xdr:ext cx="762000" cy="250190"/>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5125700" y="800735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76</xdr:col>
      <xdr:colOff>38100</xdr:colOff>
      <xdr:row>47</xdr:row>
      <xdr:rowOff>128270</xdr:rowOff>
    </xdr:from>
    <xdr:ext cx="762000" cy="250190"/>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4371320" y="800735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71</xdr:col>
      <xdr:colOff>188595</xdr:colOff>
      <xdr:row>47</xdr:row>
      <xdr:rowOff>128270</xdr:rowOff>
    </xdr:from>
    <xdr:ext cx="762000" cy="250190"/>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3578840" y="800735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67</xdr:col>
      <xdr:colOff>146050</xdr:colOff>
      <xdr:row>47</xdr:row>
      <xdr:rowOff>128270</xdr:rowOff>
    </xdr:from>
    <xdr:ext cx="758825" cy="250190"/>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2781915" y="8007350"/>
          <a:ext cx="75882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95250</xdr:colOff>
      <xdr:row>47</xdr:row>
      <xdr:rowOff>128270</xdr:rowOff>
    </xdr:from>
    <xdr:ext cx="762000" cy="250190"/>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1976735" y="800735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80</xdr:col>
      <xdr:colOff>188595</xdr:colOff>
      <xdr:row>39</xdr:row>
      <xdr:rowOff>107315</xdr:rowOff>
    </xdr:from>
    <xdr:to>
      <xdr:col>81</xdr:col>
      <xdr:colOff>95250</xdr:colOff>
      <xdr:row>40</xdr:row>
      <xdr:rowOff>39370</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5276195" y="6645275"/>
          <a:ext cx="952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38</xdr:row>
      <xdr:rowOff>123825</xdr:rowOff>
    </xdr:from>
    <xdr:ext cx="758825" cy="250190"/>
    <xdr:sp macro="" textlink="">
      <xdr:nvSpPr>
        <xdr:cNvPr id="405" name="公債費負担の状況該当値テキスト">
          <a:extLst>
            <a:ext uri="{FF2B5EF4-FFF2-40B4-BE49-F238E27FC236}">
              <a16:creationId xmlns:a16="http://schemas.microsoft.com/office/drawing/2014/main" id="{00000000-0008-0000-0300-000095010000}"/>
            </a:ext>
          </a:extLst>
        </xdr:cNvPr>
        <xdr:cNvSpPr txBox="1"/>
      </xdr:nvSpPr>
      <xdr:spPr>
        <a:xfrm>
          <a:off x="15409545" y="6494145"/>
          <a:ext cx="75882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3.3</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188595</xdr:colOff>
      <xdr:row>38</xdr:row>
      <xdr:rowOff>151130</xdr:rowOff>
    </xdr:from>
    <xdr:to>
      <xdr:col>77</xdr:col>
      <xdr:colOff>95250</xdr:colOff>
      <xdr:row>39</xdr:row>
      <xdr:rowOff>83185</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4521815" y="6521450"/>
          <a:ext cx="952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37</xdr:row>
      <xdr:rowOff>93345</xdr:rowOff>
    </xdr:from>
    <xdr:ext cx="736600" cy="25336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4227175" y="6296025"/>
          <a:ext cx="7366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2.2</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152400</xdr:colOff>
      <xdr:row>38</xdr:row>
      <xdr:rowOff>151130</xdr:rowOff>
    </xdr:from>
    <xdr:to>
      <xdr:col>73</xdr:col>
      <xdr:colOff>44450</xdr:colOff>
      <xdr:row>39</xdr:row>
      <xdr:rowOff>83185</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3731240" y="6521450"/>
          <a:ext cx="80645"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37</xdr:row>
      <xdr:rowOff>93345</xdr:rowOff>
    </xdr:from>
    <xdr:ext cx="758825" cy="25336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3421995" y="6296025"/>
          <a:ext cx="7588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2.2</a:t>
          </a:r>
          <a:endParaRPr kumimoji="1" lang="ja-JP" altLang="en-US" sz="1000" b="1">
            <a:solidFill>
              <a:srgbClr val="FF0000"/>
            </a:solidFill>
            <a:latin typeface="ＭＳ Ｐゴシック"/>
            <a:ea typeface="ＭＳ Ｐゴシック"/>
          </a:endParaRPr>
        </a:p>
      </xdr:txBody>
    </xdr:sp>
    <xdr:clientData/>
  </xdr:oneCellAnchor>
  <xdr:twoCellAnchor>
    <xdr:from>
      <xdr:col>68</xdr:col>
      <xdr:colOff>101600</xdr:colOff>
      <xdr:row>39</xdr:row>
      <xdr:rowOff>5715</xdr:rowOff>
    </xdr:from>
    <xdr:to>
      <xdr:col>68</xdr:col>
      <xdr:colOff>188595</xdr:colOff>
      <xdr:row>39</xdr:row>
      <xdr:rowOff>106045</xdr:rowOff>
    </xdr:to>
    <xdr:sp macro="" textlink="">
      <xdr:nvSpPr>
        <xdr:cNvPr id="410" name="楕円 409">
          <a:extLst>
            <a:ext uri="{FF2B5EF4-FFF2-40B4-BE49-F238E27FC236}">
              <a16:creationId xmlns:a16="http://schemas.microsoft.com/office/drawing/2014/main" id="{00000000-0008-0000-0300-00009A010000}"/>
            </a:ext>
          </a:extLst>
        </xdr:cNvPr>
        <xdr:cNvSpPr/>
      </xdr:nvSpPr>
      <xdr:spPr>
        <a:xfrm>
          <a:off x="12926060" y="6543675"/>
          <a:ext cx="86995"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188595</xdr:colOff>
      <xdr:row>37</xdr:row>
      <xdr:rowOff>115570</xdr:rowOff>
    </xdr:from>
    <xdr:ext cx="762000" cy="253365"/>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2635865" y="631825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2.4</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50800</xdr:colOff>
      <xdr:row>39</xdr:row>
      <xdr:rowOff>28575</xdr:rowOff>
    </xdr:from>
    <xdr:to>
      <xdr:col>64</xdr:col>
      <xdr:colOff>152400</xdr:colOff>
      <xdr:row>39</xdr:row>
      <xdr:rowOff>128270</xdr:rowOff>
    </xdr:to>
    <xdr:sp macro="" textlink="">
      <xdr:nvSpPr>
        <xdr:cNvPr id="412" name="楕円 411">
          <a:extLst>
            <a:ext uri="{FF2B5EF4-FFF2-40B4-BE49-F238E27FC236}">
              <a16:creationId xmlns:a16="http://schemas.microsoft.com/office/drawing/2014/main" id="{00000000-0008-0000-0300-00009C010000}"/>
            </a:ext>
          </a:extLst>
        </xdr:cNvPr>
        <xdr:cNvSpPr/>
      </xdr:nvSpPr>
      <xdr:spPr>
        <a:xfrm>
          <a:off x="12120880" y="656653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37</xdr:row>
      <xdr:rowOff>137795</xdr:rowOff>
    </xdr:from>
    <xdr:ext cx="762000" cy="253365"/>
    <xdr:sp macro="" textlink="">
      <xdr:nvSpPr>
        <xdr:cNvPr id="413" name="テキスト ボックス 412">
          <a:extLst>
            <a:ext uri="{FF2B5EF4-FFF2-40B4-BE49-F238E27FC236}">
              <a16:creationId xmlns:a16="http://schemas.microsoft.com/office/drawing/2014/main" id="{00000000-0008-0000-0300-00009D010000}"/>
            </a:ext>
          </a:extLst>
        </xdr:cNvPr>
        <xdr:cNvSpPr txBox="1"/>
      </xdr:nvSpPr>
      <xdr:spPr>
        <a:xfrm>
          <a:off x="11832590" y="634047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2.6</a:t>
          </a:r>
          <a:endParaRPr kumimoji="1" lang="ja-JP" altLang="en-US" sz="1000" b="1">
            <a:solidFill>
              <a:srgbClr val="FF0000"/>
            </a:solidFill>
            <a:latin typeface="ＭＳ Ｐゴシック"/>
            <a:ea typeface="ＭＳ Ｐゴシック"/>
          </a:endParaRPr>
        </a:p>
      </xdr:txBody>
    </xdr:sp>
    <xdr:clientData/>
  </xdr:oneCellAnchor>
  <xdr:twoCellAnchor>
    <xdr:from>
      <xdr:col>61</xdr:col>
      <xdr:colOff>44450</xdr:colOff>
      <xdr:row>7</xdr:row>
      <xdr:rowOff>5715</xdr:rowOff>
    </xdr:from>
    <xdr:to>
      <xdr:col>85</xdr:col>
      <xdr:colOff>95250</xdr:colOff>
      <xdr:row>8</xdr:row>
      <xdr:rowOff>149225</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1548745" y="1179195"/>
          <a:ext cx="4577080" cy="3111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将来負担の状況</a:t>
          </a:r>
        </a:p>
      </xdr:txBody>
    </xdr:sp>
    <xdr:clientData/>
  </xdr:twoCellAnchor>
  <xdr:oneCellAnchor>
    <xdr:from>
      <xdr:col>65</xdr:col>
      <xdr:colOff>137795</xdr:colOff>
      <xdr:row>9</xdr:row>
      <xdr:rowOff>24765</xdr:rowOff>
    </xdr:from>
    <xdr:ext cx="1435735" cy="302895"/>
    <xdr:sp macro="" textlink="">
      <xdr:nvSpPr>
        <xdr:cNvPr id="415" name="テキスト ボックス 414">
          <a:extLst>
            <a:ext uri="{FF2B5EF4-FFF2-40B4-BE49-F238E27FC236}">
              <a16:creationId xmlns:a16="http://schemas.microsoft.com/office/drawing/2014/main" id="{00000000-0008-0000-0300-00009F010000}"/>
            </a:ext>
          </a:extLst>
        </xdr:cNvPr>
        <xdr:cNvSpPr txBox="1"/>
      </xdr:nvSpPr>
      <xdr:spPr>
        <a:xfrm>
          <a:off x="12396470" y="1533525"/>
          <a:ext cx="1435735" cy="30289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将来負担比率</a:t>
          </a:r>
        </a:p>
      </xdr:txBody>
    </xdr:sp>
    <xdr:clientData/>
  </xdr:oneCellAnchor>
  <xdr:oneCellAnchor>
    <xdr:from>
      <xdr:col>73</xdr:col>
      <xdr:colOff>27305</xdr:colOff>
      <xdr:row>9</xdr:row>
      <xdr:rowOff>0</xdr:rowOff>
    </xdr:from>
    <xdr:ext cx="1647825" cy="351155"/>
    <xdr:sp macro="" textlink="">
      <xdr:nvSpPr>
        <xdr:cNvPr id="416" name="テキスト ボックス 415">
          <a:extLst>
            <a:ext uri="{FF2B5EF4-FFF2-40B4-BE49-F238E27FC236}">
              <a16:creationId xmlns:a16="http://schemas.microsoft.com/office/drawing/2014/main" id="{00000000-0008-0000-0300-0000A0010000}"/>
            </a:ext>
          </a:extLst>
        </xdr:cNvPr>
        <xdr:cNvSpPr txBox="1"/>
      </xdr:nvSpPr>
      <xdr:spPr>
        <a:xfrm>
          <a:off x="13794740" y="1508760"/>
          <a:ext cx="1647825" cy="35115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a:t>
          </a:r>
          <a:r>
            <a:rPr kumimoji="1" lang="ja-JP" altLang="en-US" sz="1600" b="1">
              <a:solidFill>
                <a:srgbClr val="FF0000"/>
              </a:solidFill>
              <a:latin typeface="ＭＳ Ｐゴシック"/>
              <a:ea typeface="ＭＳ Ｐゴシック"/>
            </a:rPr>
            <a:t>　</a:t>
          </a:r>
        </a:p>
      </xdr:txBody>
    </xdr:sp>
    <xdr:clientData/>
  </xdr:oneCellAnchor>
  <xdr:twoCellAnchor>
    <xdr:from>
      <xdr:col>85</xdr:col>
      <xdr:colOff>158750</xdr:colOff>
      <xdr:row>8</xdr:row>
      <xdr:rowOff>86995</xdr:rowOff>
    </xdr:from>
    <xdr:to>
      <xdr:col>93</xdr:col>
      <xdr:colOff>6350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16189325" y="1428115"/>
          <a:ext cx="135636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158750</xdr:colOff>
      <xdr:row>9</xdr:row>
      <xdr:rowOff>106045</xdr:rowOff>
    </xdr:from>
    <xdr:to>
      <xdr:col>93</xdr:col>
      <xdr:colOff>6350</xdr:colOff>
      <xdr:row>11</xdr:row>
      <xdr:rowOff>18415</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6189325" y="1614805"/>
          <a:ext cx="135636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1/62</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133350</xdr:colOff>
      <xdr:row>8</xdr:row>
      <xdr:rowOff>86995</xdr:rowOff>
    </xdr:from>
    <xdr:to>
      <xdr:col>99</xdr:col>
      <xdr:colOff>146050</xdr:colOff>
      <xdr:row>10</xdr:row>
      <xdr:rowOff>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7672685" y="1428115"/>
          <a:ext cx="114427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133350</xdr:colOff>
      <xdr:row>9</xdr:row>
      <xdr:rowOff>106045</xdr:rowOff>
    </xdr:from>
    <xdr:to>
      <xdr:col>99</xdr:col>
      <xdr:colOff>146050</xdr:colOff>
      <xdr:row>11</xdr:row>
      <xdr:rowOff>18415</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7672685" y="1614805"/>
          <a:ext cx="114427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a:t>
          </a:r>
          <a:endParaRPr kumimoji="1" lang="ja-JP" altLang="en-US" sz="1200" b="1" i="1">
            <a:solidFill>
              <a:srgbClr val="4080FF"/>
            </a:solidFill>
            <a:latin typeface="ＭＳ Ｐゴシック"/>
            <a:ea typeface="ＭＳ Ｐゴシック"/>
          </a:endParaRPr>
        </a:p>
      </xdr:txBody>
    </xdr:sp>
    <xdr:clientData/>
  </xdr:twoCellAnchor>
  <xdr:twoCellAnchor>
    <xdr:from>
      <xdr:col>100</xdr:col>
      <xdr:colOff>127000</xdr:colOff>
      <xdr:row>8</xdr:row>
      <xdr:rowOff>86995</xdr:rowOff>
    </xdr:from>
    <xdr:to>
      <xdr:col>106</xdr:col>
      <xdr:colOff>139700</xdr:colOff>
      <xdr:row>10</xdr:row>
      <xdr:rowOff>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8986500" y="1428115"/>
          <a:ext cx="114427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東京都平均</a:t>
          </a:r>
        </a:p>
      </xdr:txBody>
    </xdr:sp>
    <xdr:clientData/>
  </xdr:twoCellAnchor>
  <xdr:twoCellAnchor>
    <xdr:from>
      <xdr:col>100</xdr:col>
      <xdr:colOff>127000</xdr:colOff>
      <xdr:row>9</xdr:row>
      <xdr:rowOff>106045</xdr:rowOff>
    </xdr:from>
    <xdr:to>
      <xdr:col>106</xdr:col>
      <xdr:colOff>139700</xdr:colOff>
      <xdr:row>11</xdr:row>
      <xdr:rowOff>18415</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18986500" y="1614805"/>
          <a:ext cx="114427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a:t>
          </a:r>
          <a:endParaRPr kumimoji="1" lang="ja-JP" altLang="en-US" sz="1200" b="1" i="1">
            <a:solidFill>
              <a:srgbClr val="4080FF"/>
            </a:solidFill>
            <a:latin typeface="ＭＳ Ｐゴシック"/>
            <a:ea typeface="ＭＳ Ｐゴシック"/>
          </a:endParaRPr>
        </a:p>
      </xdr:txBody>
    </xdr:sp>
    <xdr:clientData/>
  </xdr:twoCellAnchor>
  <xdr:twoCellAnchor>
    <xdr:from>
      <xdr:col>61</xdr:col>
      <xdr:colOff>44450</xdr:colOff>
      <xdr:row>11</xdr:row>
      <xdr:rowOff>80645</xdr:rowOff>
    </xdr:from>
    <xdr:to>
      <xdr:col>85</xdr:col>
      <xdr:colOff>95250</xdr:colOff>
      <xdr:row>25</xdr:row>
      <xdr:rowOff>93345</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11548745" y="1924685"/>
          <a:ext cx="4577080" cy="235966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80645</xdr:rowOff>
    </xdr:from>
    <xdr:to>
      <xdr:col>115</xdr:col>
      <xdr:colOff>31750</xdr:colOff>
      <xdr:row>25</xdr:row>
      <xdr:rowOff>93345</xdr:rowOff>
    </xdr:to>
    <xdr:sp macro="" textlink="">
      <xdr:nvSpPr>
        <xdr:cNvPr id="424" name="正方形/長方形 423">
          <a:extLst>
            <a:ext uri="{FF2B5EF4-FFF2-40B4-BE49-F238E27FC236}">
              <a16:creationId xmlns:a16="http://schemas.microsoft.com/office/drawing/2014/main" id="{00000000-0008-0000-0300-0000A8010000}"/>
            </a:ext>
          </a:extLst>
        </xdr:cNvPr>
        <xdr:cNvSpPr/>
      </xdr:nvSpPr>
      <xdr:spPr>
        <a:xfrm>
          <a:off x="16295370" y="1924685"/>
          <a:ext cx="5424805" cy="2359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80645</xdr:rowOff>
    </xdr:from>
    <xdr:to>
      <xdr:col>104</xdr:col>
      <xdr:colOff>114300</xdr:colOff>
      <xdr:row>12</xdr:row>
      <xdr:rowOff>161925</xdr:rowOff>
    </xdr:to>
    <xdr:sp macro="" textlink="">
      <xdr:nvSpPr>
        <xdr:cNvPr id="425" name="正方形/長方形 424">
          <a:extLst>
            <a:ext uri="{FF2B5EF4-FFF2-40B4-BE49-F238E27FC236}">
              <a16:creationId xmlns:a16="http://schemas.microsoft.com/office/drawing/2014/main" id="{00000000-0008-0000-0300-0000A9010000}"/>
            </a:ext>
          </a:extLst>
        </xdr:cNvPr>
        <xdr:cNvSpPr/>
      </xdr:nvSpPr>
      <xdr:spPr>
        <a:xfrm>
          <a:off x="16295370" y="1924685"/>
          <a:ext cx="343281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将来負担比率の分析欄</a:t>
          </a:r>
        </a:p>
      </xdr:txBody>
    </xdr:sp>
    <xdr:clientData/>
  </xdr:twoCellAnchor>
  <xdr:twoCellAnchor>
    <xdr:from>
      <xdr:col>86</xdr:col>
      <xdr:colOff>188595</xdr:colOff>
      <xdr:row>13</xdr:row>
      <xdr:rowOff>55880</xdr:rowOff>
    </xdr:from>
    <xdr:to>
      <xdr:col>114</xdr:col>
      <xdr:colOff>114300</xdr:colOff>
      <xdr:row>25</xdr:row>
      <xdr:rowOff>31115</xdr:rowOff>
    </xdr:to>
    <xdr:sp macro="" textlink="" fLocksText="0">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6407765" y="2235200"/>
          <a:ext cx="5206365" cy="1986915"/>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将来負担額に対して充当可能財源が超過しているため将来負担比率はマイナスとなった。</a:t>
          </a:r>
        </a:p>
        <a:p>
          <a:r>
            <a:rPr kumimoji="1" lang="ja-JP" altLang="en-US" sz="1300">
              <a:latin typeface="ＭＳ Ｐゴシック"/>
              <a:ea typeface="ＭＳ Ｐゴシック"/>
            </a:rPr>
            <a:t>市債現在高は、一般会計および下水道事業会計において償還が進んでいる一方、病院事業会計における病院建替にかかる借入額の増により増加した。また、市債の償還等に充当可能な基金は、増加している。</a:t>
          </a:r>
        </a:p>
        <a:p>
          <a:r>
            <a:rPr kumimoji="1" lang="ja-JP" altLang="en-US" sz="1300">
              <a:latin typeface="ＭＳ Ｐゴシック"/>
              <a:ea typeface="ＭＳ Ｐゴシック"/>
            </a:rPr>
            <a:t>今後は、大規模事業に係る市債発行が見込まれるため、計画的な事業執行により健全性を維持していく。</a:t>
          </a:r>
        </a:p>
        <a:p>
          <a:endParaRPr kumimoji="1" lang="ja-JP" altLang="en-US" sz="1300">
            <a:latin typeface="ＭＳ Ｐゴシック"/>
            <a:ea typeface="ＭＳ Ｐゴシック"/>
          </a:endParaRPr>
        </a:p>
      </xdr:txBody>
    </xdr:sp>
    <xdr:clientData/>
  </xdr:twoCellAnchor>
  <xdr:oneCellAnchor>
    <xdr:from>
      <xdr:col>61</xdr:col>
      <xdr:colOff>6350</xdr:colOff>
      <xdr:row>10</xdr:row>
      <xdr:rowOff>61595</xdr:rowOff>
    </xdr:from>
    <xdr:ext cx="295275" cy="2203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1510645" y="1737995"/>
          <a:ext cx="29527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61</xdr:col>
      <xdr:colOff>44450</xdr:colOff>
      <xdr:row>25</xdr:row>
      <xdr:rowOff>93345</xdr:rowOff>
    </xdr:from>
    <xdr:to>
      <xdr:col>85</xdr:col>
      <xdr:colOff>95250</xdr:colOff>
      <xdr:row>25</xdr:row>
      <xdr:rowOff>93345</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1548745" y="428434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121920</xdr:rowOff>
    </xdr:from>
    <xdr:ext cx="758825" cy="250190"/>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0870565" y="4145280"/>
          <a:ext cx="75882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61</xdr:col>
      <xdr:colOff>44450</xdr:colOff>
      <xdr:row>23</xdr:row>
      <xdr:rowOff>91440</xdr:rowOff>
    </xdr:from>
    <xdr:to>
      <xdr:col>85</xdr:col>
      <xdr:colOff>95250</xdr:colOff>
      <xdr:row>23</xdr:row>
      <xdr:rowOff>91440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1548745" y="394716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119380</xdr:rowOff>
    </xdr:from>
    <xdr:ext cx="758825" cy="25336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0870565" y="3807460"/>
          <a:ext cx="7588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61</xdr:col>
      <xdr:colOff>44450</xdr:colOff>
      <xdr:row>21</xdr:row>
      <xdr:rowOff>89535</xdr:rowOff>
    </xdr:from>
    <xdr:to>
      <xdr:col>85</xdr:col>
      <xdr:colOff>95250</xdr:colOff>
      <xdr:row>21</xdr:row>
      <xdr:rowOff>89535</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1548745" y="360997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117475</xdr:rowOff>
    </xdr:from>
    <xdr:ext cx="758825" cy="25336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0870565" y="3470275"/>
          <a:ext cx="7588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61</xdr:col>
      <xdr:colOff>44450</xdr:colOff>
      <xdr:row>19</xdr:row>
      <xdr:rowOff>87630</xdr:rowOff>
    </xdr:from>
    <xdr:to>
      <xdr:col>85</xdr:col>
      <xdr:colOff>95250</xdr:colOff>
      <xdr:row>19</xdr:row>
      <xdr:rowOff>87630</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1548745" y="327279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116205</xdr:rowOff>
    </xdr:from>
    <xdr:ext cx="758825" cy="25336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0870565" y="3133725"/>
          <a:ext cx="7588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61</xdr:col>
      <xdr:colOff>44450</xdr:colOff>
      <xdr:row>17</xdr:row>
      <xdr:rowOff>86360</xdr:rowOff>
    </xdr:from>
    <xdr:to>
      <xdr:col>85</xdr:col>
      <xdr:colOff>95250</xdr:colOff>
      <xdr:row>17</xdr:row>
      <xdr:rowOff>86360</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1548745" y="293624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114935</xdr:rowOff>
    </xdr:from>
    <xdr:ext cx="758825" cy="25336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0870565" y="2797175"/>
          <a:ext cx="7588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61</xdr:col>
      <xdr:colOff>44450</xdr:colOff>
      <xdr:row>15</xdr:row>
      <xdr:rowOff>84455</xdr:rowOff>
    </xdr:from>
    <xdr:to>
      <xdr:col>85</xdr:col>
      <xdr:colOff>95250</xdr:colOff>
      <xdr:row>15</xdr:row>
      <xdr:rowOff>84455</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1548745" y="259905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113030</xdr:rowOff>
    </xdr:from>
    <xdr:ext cx="758825" cy="253365"/>
    <xdr:sp macro="" textlink="">
      <xdr:nvSpPr>
        <xdr:cNvPr id="439" name="テキスト ボックス 438">
          <a:extLst>
            <a:ext uri="{FF2B5EF4-FFF2-40B4-BE49-F238E27FC236}">
              <a16:creationId xmlns:a16="http://schemas.microsoft.com/office/drawing/2014/main" id="{00000000-0008-0000-0300-0000B7010000}"/>
            </a:ext>
          </a:extLst>
        </xdr:cNvPr>
        <xdr:cNvSpPr txBox="1"/>
      </xdr:nvSpPr>
      <xdr:spPr>
        <a:xfrm>
          <a:off x="10870565" y="2459990"/>
          <a:ext cx="7588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61</xdr:col>
      <xdr:colOff>44450</xdr:colOff>
      <xdr:row>13</xdr:row>
      <xdr:rowOff>82550</xdr:rowOff>
    </xdr:from>
    <xdr:to>
      <xdr:col>85</xdr:col>
      <xdr:colOff>95250</xdr:colOff>
      <xdr:row>13</xdr:row>
      <xdr:rowOff>82550</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1548745" y="226187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111125</xdr:rowOff>
    </xdr:from>
    <xdr:ext cx="758825" cy="252730"/>
    <xdr:sp macro="" textlink="">
      <xdr:nvSpPr>
        <xdr:cNvPr id="441" name="テキスト ボックス 440">
          <a:extLst>
            <a:ext uri="{FF2B5EF4-FFF2-40B4-BE49-F238E27FC236}">
              <a16:creationId xmlns:a16="http://schemas.microsoft.com/office/drawing/2014/main" id="{00000000-0008-0000-0300-0000B9010000}"/>
            </a:ext>
          </a:extLst>
        </xdr:cNvPr>
        <xdr:cNvSpPr txBox="1"/>
      </xdr:nvSpPr>
      <xdr:spPr>
        <a:xfrm>
          <a:off x="10870565" y="2122805"/>
          <a:ext cx="75882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61</xdr:col>
      <xdr:colOff>44450</xdr:colOff>
      <xdr:row>11</xdr:row>
      <xdr:rowOff>80645</xdr:rowOff>
    </xdr:from>
    <xdr:to>
      <xdr:col>85</xdr:col>
      <xdr:colOff>95250</xdr:colOff>
      <xdr:row>11</xdr:row>
      <xdr:rowOff>80645</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1548745" y="192468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80645</xdr:rowOff>
    </xdr:from>
    <xdr:to>
      <xdr:col>85</xdr:col>
      <xdr:colOff>95250</xdr:colOff>
      <xdr:row>25</xdr:row>
      <xdr:rowOff>93345</xdr:rowOff>
    </xdr:to>
    <xdr:sp macro="" textlink="">
      <xdr:nvSpPr>
        <xdr:cNvPr id="443" name="将来負担の状況グラフ枠">
          <a:extLst>
            <a:ext uri="{FF2B5EF4-FFF2-40B4-BE49-F238E27FC236}">
              <a16:creationId xmlns:a16="http://schemas.microsoft.com/office/drawing/2014/main" id="{00000000-0008-0000-0300-0000BB010000}"/>
            </a:ext>
          </a:extLst>
        </xdr:cNvPr>
        <xdr:cNvSpPr/>
      </xdr:nvSpPr>
      <xdr:spPr>
        <a:xfrm>
          <a:off x="11548745" y="1924685"/>
          <a:ext cx="4577080" cy="235966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82550</xdr:rowOff>
    </xdr:from>
    <xdr:to>
      <xdr:col>81</xdr:col>
      <xdr:colOff>44450</xdr:colOff>
      <xdr:row>23</xdr:row>
      <xdr:rowOff>8255</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flipV="1">
          <a:off x="15320645" y="2261870"/>
          <a:ext cx="0" cy="160210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149225</xdr:rowOff>
    </xdr:from>
    <xdr:ext cx="758825" cy="253365"/>
    <xdr:sp macro="" textlink="">
      <xdr:nvSpPr>
        <xdr:cNvPr id="445" name="将来負担の状況最小値テキスト">
          <a:extLst>
            <a:ext uri="{FF2B5EF4-FFF2-40B4-BE49-F238E27FC236}">
              <a16:creationId xmlns:a16="http://schemas.microsoft.com/office/drawing/2014/main" id="{00000000-0008-0000-0300-0000BD010000}"/>
            </a:ext>
          </a:extLst>
        </xdr:cNvPr>
        <xdr:cNvSpPr txBox="1"/>
      </xdr:nvSpPr>
      <xdr:spPr>
        <a:xfrm>
          <a:off x="15409545" y="3837305"/>
          <a:ext cx="7588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95.1</a:t>
          </a:r>
          <a:endParaRPr kumimoji="1" lang="ja-JP" altLang="en-US" sz="1000" b="1">
            <a:latin typeface="ＭＳ Ｐゴシック"/>
            <a:ea typeface="ＭＳ Ｐゴシック"/>
          </a:endParaRPr>
        </a:p>
      </xdr:txBody>
    </xdr:sp>
    <xdr:clientData/>
  </xdr:oneCellAnchor>
  <xdr:twoCellAnchor>
    <xdr:from>
      <xdr:col>80</xdr:col>
      <xdr:colOff>165100</xdr:colOff>
      <xdr:row>23</xdr:row>
      <xdr:rowOff>8255</xdr:rowOff>
    </xdr:from>
    <xdr:to>
      <xdr:col>81</xdr:col>
      <xdr:colOff>133350</xdr:colOff>
      <xdr:row>23</xdr:row>
      <xdr:rowOff>8255</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a:off x="15252700" y="3863975"/>
          <a:ext cx="15684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117475</xdr:rowOff>
    </xdr:from>
    <xdr:ext cx="758825" cy="253365"/>
    <xdr:sp macro="" textlink="">
      <xdr:nvSpPr>
        <xdr:cNvPr id="447" name="将来負担の状況最大値テキスト">
          <a:extLst>
            <a:ext uri="{FF2B5EF4-FFF2-40B4-BE49-F238E27FC236}">
              <a16:creationId xmlns:a16="http://schemas.microsoft.com/office/drawing/2014/main" id="{00000000-0008-0000-0300-0000BF010000}"/>
            </a:ext>
          </a:extLst>
        </xdr:cNvPr>
        <xdr:cNvSpPr txBox="1"/>
      </xdr:nvSpPr>
      <xdr:spPr>
        <a:xfrm>
          <a:off x="15409545" y="1961515"/>
          <a:ext cx="7588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dr:col>80</xdr:col>
      <xdr:colOff>165100</xdr:colOff>
      <xdr:row>13</xdr:row>
      <xdr:rowOff>82550</xdr:rowOff>
    </xdr:from>
    <xdr:to>
      <xdr:col>81</xdr:col>
      <xdr:colOff>133350</xdr:colOff>
      <xdr:row>13</xdr:row>
      <xdr:rowOff>82550</xdr:rowOff>
    </xdr:to>
    <xdr:cxnSp macro="">
      <xdr:nvCxnSpPr>
        <xdr:cNvPr id="448" name="直線コネクタ 447">
          <a:extLst>
            <a:ext uri="{FF2B5EF4-FFF2-40B4-BE49-F238E27FC236}">
              <a16:creationId xmlns:a16="http://schemas.microsoft.com/office/drawing/2014/main" id="{00000000-0008-0000-0300-0000C0010000}"/>
            </a:ext>
          </a:extLst>
        </xdr:cNvPr>
        <xdr:cNvCxnSpPr/>
      </xdr:nvCxnSpPr>
      <xdr:spPr>
        <a:xfrm>
          <a:off x="15252700" y="2261870"/>
          <a:ext cx="15684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5715</xdr:rowOff>
    </xdr:from>
    <xdr:ext cx="758825" cy="253365"/>
    <xdr:sp macro="" textlink="">
      <xdr:nvSpPr>
        <xdr:cNvPr id="449" name="将来負担の状況平均値テキスト">
          <a:extLst>
            <a:ext uri="{FF2B5EF4-FFF2-40B4-BE49-F238E27FC236}">
              <a16:creationId xmlns:a16="http://schemas.microsoft.com/office/drawing/2014/main" id="{00000000-0008-0000-0300-0000C1010000}"/>
            </a:ext>
          </a:extLst>
        </xdr:cNvPr>
        <xdr:cNvSpPr txBox="1"/>
      </xdr:nvSpPr>
      <xdr:spPr>
        <a:xfrm>
          <a:off x="15409545" y="2185035"/>
          <a:ext cx="758825"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0.0</a:t>
          </a:r>
          <a:endParaRPr kumimoji="1" lang="ja-JP" altLang="en-US" sz="1000" b="1">
            <a:solidFill>
              <a:srgbClr val="000080"/>
            </a:solidFill>
            <a:latin typeface="ＭＳ Ｐゴシック"/>
            <a:ea typeface="ＭＳ Ｐゴシック"/>
          </a:endParaRPr>
        </a:p>
      </xdr:txBody>
    </xdr:sp>
    <xdr:clientData/>
  </xdr:oneCellAnchor>
  <xdr:twoCellAnchor>
    <xdr:from>
      <xdr:col>80</xdr:col>
      <xdr:colOff>188595</xdr:colOff>
      <xdr:row>13</xdr:row>
      <xdr:rowOff>33020</xdr:rowOff>
    </xdr:from>
    <xdr:to>
      <xdr:col>81</xdr:col>
      <xdr:colOff>95250</xdr:colOff>
      <xdr:row>13</xdr:row>
      <xdr:rowOff>132080</xdr:rowOff>
    </xdr:to>
    <xdr:sp macro="" textlink="">
      <xdr:nvSpPr>
        <xdr:cNvPr id="450" name="フローチャート: 判断 449">
          <a:extLst>
            <a:ext uri="{FF2B5EF4-FFF2-40B4-BE49-F238E27FC236}">
              <a16:creationId xmlns:a16="http://schemas.microsoft.com/office/drawing/2014/main" id="{00000000-0008-0000-0300-0000C2010000}"/>
            </a:ext>
          </a:extLst>
        </xdr:cNvPr>
        <xdr:cNvSpPr/>
      </xdr:nvSpPr>
      <xdr:spPr>
        <a:xfrm>
          <a:off x="15276195" y="2212340"/>
          <a:ext cx="952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188595</xdr:colOff>
      <xdr:row>13</xdr:row>
      <xdr:rowOff>33020</xdr:rowOff>
    </xdr:from>
    <xdr:to>
      <xdr:col>77</xdr:col>
      <xdr:colOff>95250</xdr:colOff>
      <xdr:row>13</xdr:row>
      <xdr:rowOff>132080</xdr:rowOff>
    </xdr:to>
    <xdr:sp macro="" textlink="">
      <xdr:nvSpPr>
        <xdr:cNvPr id="451" name="フローチャート: 判断 450">
          <a:extLst>
            <a:ext uri="{FF2B5EF4-FFF2-40B4-BE49-F238E27FC236}">
              <a16:creationId xmlns:a16="http://schemas.microsoft.com/office/drawing/2014/main" id="{00000000-0008-0000-0300-0000C3010000}"/>
            </a:ext>
          </a:extLst>
        </xdr:cNvPr>
        <xdr:cNvSpPr/>
      </xdr:nvSpPr>
      <xdr:spPr>
        <a:xfrm>
          <a:off x="14521815" y="2212340"/>
          <a:ext cx="952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142240</xdr:rowOff>
    </xdr:from>
    <xdr:ext cx="736600" cy="250190"/>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4227175" y="1986280"/>
          <a:ext cx="7366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0.0</a:t>
          </a:r>
          <a:endParaRPr kumimoji="1" lang="ja-JP" altLang="en-US" sz="1000" b="1">
            <a:solidFill>
              <a:srgbClr val="000080"/>
            </a:solidFill>
            <a:latin typeface="ＭＳ Ｐゴシック"/>
            <a:ea typeface="ＭＳ Ｐゴシック"/>
          </a:endParaRPr>
        </a:p>
      </xdr:txBody>
    </xdr:sp>
    <xdr:clientData/>
  </xdr:oneCellAnchor>
  <xdr:twoCellAnchor>
    <xdr:from>
      <xdr:col>72</xdr:col>
      <xdr:colOff>152400</xdr:colOff>
      <xdr:row>13</xdr:row>
      <xdr:rowOff>33020</xdr:rowOff>
    </xdr:from>
    <xdr:to>
      <xdr:col>73</xdr:col>
      <xdr:colOff>44450</xdr:colOff>
      <xdr:row>13</xdr:row>
      <xdr:rowOff>132080</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3731240" y="2212340"/>
          <a:ext cx="80645"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11</xdr:row>
      <xdr:rowOff>142240</xdr:rowOff>
    </xdr:from>
    <xdr:ext cx="758825" cy="250190"/>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3421995" y="1986280"/>
          <a:ext cx="75882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0.0</a:t>
          </a:r>
          <a:endParaRPr kumimoji="1" lang="ja-JP" altLang="en-US" sz="1000" b="1">
            <a:solidFill>
              <a:srgbClr val="000080"/>
            </a:solidFill>
            <a:latin typeface="ＭＳ Ｐゴシック"/>
            <a:ea typeface="ＭＳ Ｐゴシック"/>
          </a:endParaRPr>
        </a:p>
      </xdr:txBody>
    </xdr:sp>
    <xdr:clientData/>
  </xdr:oneCellAnchor>
  <xdr:twoCellAnchor>
    <xdr:from>
      <xdr:col>68</xdr:col>
      <xdr:colOff>101600</xdr:colOff>
      <xdr:row>13</xdr:row>
      <xdr:rowOff>33020</xdr:rowOff>
    </xdr:from>
    <xdr:to>
      <xdr:col>68</xdr:col>
      <xdr:colOff>188595</xdr:colOff>
      <xdr:row>13</xdr:row>
      <xdr:rowOff>132080</xdr:rowOff>
    </xdr:to>
    <xdr:sp macro="" textlink="">
      <xdr:nvSpPr>
        <xdr:cNvPr id="455" name="フローチャート: 判断 454">
          <a:extLst>
            <a:ext uri="{FF2B5EF4-FFF2-40B4-BE49-F238E27FC236}">
              <a16:creationId xmlns:a16="http://schemas.microsoft.com/office/drawing/2014/main" id="{00000000-0008-0000-0300-0000C7010000}"/>
            </a:ext>
          </a:extLst>
        </xdr:cNvPr>
        <xdr:cNvSpPr/>
      </xdr:nvSpPr>
      <xdr:spPr>
        <a:xfrm>
          <a:off x="12926060" y="2212340"/>
          <a:ext cx="86995"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188595</xdr:colOff>
      <xdr:row>11</xdr:row>
      <xdr:rowOff>142240</xdr:rowOff>
    </xdr:from>
    <xdr:ext cx="762000" cy="250190"/>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2635865" y="198628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0.0</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50800</xdr:colOff>
      <xdr:row>13</xdr:row>
      <xdr:rowOff>98425</xdr:rowOff>
    </xdr:from>
    <xdr:to>
      <xdr:col>64</xdr:col>
      <xdr:colOff>152400</xdr:colOff>
      <xdr:row>14</xdr:row>
      <xdr:rowOff>30480</xdr:rowOff>
    </xdr:to>
    <xdr:sp macro="" textlink="">
      <xdr:nvSpPr>
        <xdr:cNvPr id="457" name="フローチャート: 判断 456">
          <a:extLst>
            <a:ext uri="{FF2B5EF4-FFF2-40B4-BE49-F238E27FC236}">
              <a16:creationId xmlns:a16="http://schemas.microsoft.com/office/drawing/2014/main" id="{00000000-0008-0000-0300-0000C9010000}"/>
            </a:ext>
          </a:extLst>
        </xdr:cNvPr>
        <xdr:cNvSpPr/>
      </xdr:nvSpPr>
      <xdr:spPr>
        <a:xfrm>
          <a:off x="12120880" y="227774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40005</xdr:rowOff>
    </xdr:from>
    <xdr:ext cx="762000" cy="25336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1832590" y="205168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3.9</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38100</xdr:colOff>
      <xdr:row>25</xdr:row>
      <xdr:rowOff>90805</xdr:rowOff>
    </xdr:from>
    <xdr:ext cx="762000" cy="250190"/>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5125700" y="4281805"/>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76</xdr:col>
      <xdr:colOff>38100</xdr:colOff>
      <xdr:row>25</xdr:row>
      <xdr:rowOff>90805</xdr:rowOff>
    </xdr:from>
    <xdr:ext cx="762000" cy="250190"/>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4371320" y="4281805"/>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71</xdr:col>
      <xdr:colOff>188595</xdr:colOff>
      <xdr:row>25</xdr:row>
      <xdr:rowOff>90805</xdr:rowOff>
    </xdr:from>
    <xdr:ext cx="762000" cy="250190"/>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3578840" y="4281805"/>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67</xdr:col>
      <xdr:colOff>146050</xdr:colOff>
      <xdr:row>25</xdr:row>
      <xdr:rowOff>90805</xdr:rowOff>
    </xdr:from>
    <xdr:ext cx="758825" cy="250190"/>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2781915" y="4281805"/>
          <a:ext cx="75882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95250</xdr:colOff>
      <xdr:row>25</xdr:row>
      <xdr:rowOff>90805</xdr:rowOff>
    </xdr:from>
    <xdr:ext cx="762000" cy="250190"/>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1976735" y="4281805"/>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1419840" cy="508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4</a:t>
          </a:r>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-1 </a:t>
          </a:r>
          <a:r>
            <a:rPr kumimoji="1" lang="ja-JP" altLang="en-US" sz="3200" b="1">
              <a:solidFill>
                <a:sysClr val="windowText" lastClr="000000"/>
              </a:solidFill>
              <a:latin typeface="ＭＳ Ｐゴシック"/>
              <a:ea typeface="ＭＳ Ｐゴシック"/>
            </a:rPr>
            <a:t>市町村経常経費分析表</a:t>
          </a:r>
          <a:r>
            <a:rPr kumimoji="1" lang="en-US" altLang="ja-JP" sz="3200" b="1">
              <a:solidFill>
                <a:sysClr val="windowText" lastClr="000000"/>
              </a:solidFill>
              <a:latin typeface="ＭＳ Ｐゴシック"/>
              <a:ea typeface="ＭＳ Ｐゴシック"/>
            </a:rPr>
            <a:t>(</a:t>
          </a:r>
          <a:r>
            <a:rPr kumimoji="1" lang="ja-JP" altLang="en-US" sz="3200" b="1">
              <a:solidFill>
                <a:sysClr val="windowText" lastClr="000000"/>
              </a:solidFill>
              <a:latin typeface="ＭＳ Ｐゴシック"/>
              <a:ea typeface="ＭＳ Ｐゴシック"/>
            </a:rPr>
            <a:t>普通会計決算</a:t>
          </a:r>
          <a:r>
            <a:rPr kumimoji="1" lang="en-US" altLang="ja-JP" sz="3200" b="1">
              <a:solidFill>
                <a:sysClr val="windowText" lastClr="000000"/>
              </a:solidFill>
              <a:latin typeface="ＭＳ Ｐゴシック"/>
              <a:ea typeface="ＭＳ Ｐゴシック"/>
            </a:rPr>
            <a:t>)</a:t>
          </a:r>
          <a:endParaRPr kumimoji="1" lang="ja-JP" altLang="en-US" sz="3200" b="1">
            <a:solidFill>
              <a:sysClr val="windowText" lastClr="000000"/>
            </a:solidFill>
            <a:latin typeface="ＭＳ Ｐゴシック"/>
            <a:ea typeface="ＭＳ Ｐゴシック"/>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7183100" y="190500"/>
          <a:ext cx="35242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7208500" y="215900"/>
          <a:ext cx="34798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179705</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7233900" y="241300"/>
          <a:ext cx="3432175"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東京都青梅市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4673580" y="190500"/>
          <a:ext cx="239649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4698980" y="215900"/>
          <a:ext cx="235204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4724380" y="241300"/>
          <a:ext cx="229489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07137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01040" y="1524000"/>
          <a:ext cx="865632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07720" y="1555750"/>
          <a:ext cx="125476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1998980" y="1555750"/>
          <a:ext cx="114808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129,105
126,073
103.31
64,900,520
62,778,640
1,933,983
29,210,023
27,264,381</a:t>
          </a:r>
          <a:endParaRPr kumimoji="1" lang="ja-JP" altLang="en-US" sz="1100" b="1">
            <a:solidFill>
              <a:srgbClr val="000000"/>
            </a:solidFill>
            <a:latin typeface="ＭＳ ゴシック"/>
            <a:ea typeface="ＭＳ ゴシック"/>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210560" y="1555750"/>
          <a:ext cx="136144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4572000" y="1549400"/>
          <a:ext cx="18288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179705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6400800" y="1549400"/>
          <a:ext cx="114681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3.3
-</a:t>
          </a:r>
          <a:endParaRPr kumimoji="1" lang="ja-JP" altLang="en-US" sz="1100" b="1">
            <a:solidFill>
              <a:srgbClr val="000000"/>
            </a:solidFill>
            <a:latin typeface="ＭＳ ゴシック"/>
            <a:ea typeface="ＭＳ ゴシック"/>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7592060" y="1549400"/>
          <a:ext cx="57404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4572000" y="2413000"/>
          <a:ext cx="1828800" cy="698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6464300" y="2413000"/>
          <a:ext cx="3063240" cy="698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Ⅲ</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R03  Ⅲ</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R04  Ⅲ</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R05  Ⅲ</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R06  Ⅲ</a:t>
          </a:r>
          <a:r>
            <a:rPr kumimoji="1" lang="ja-JP" altLang="en-US" sz="1100" b="1">
              <a:solidFill>
                <a:srgbClr val="000000"/>
              </a:solidFill>
              <a:latin typeface="ＭＳ ゴシック"/>
              <a:ea typeface="ＭＳ ゴシック"/>
            </a:rPr>
            <a:t>－３</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9509760" y="1524000"/>
          <a:ext cx="127254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9729470" y="1587500"/>
          <a:ext cx="114808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9729470" y="1854200"/>
          <a:ext cx="114808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9729470" y="2184400"/>
          <a:ext cx="114808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9591040" y="1676400"/>
          <a:ext cx="15113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9625965" y="1625600"/>
          <a:ext cx="812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9625965" y="1892300"/>
          <a:ext cx="812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9670415" y="2159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9591040" y="2159000"/>
          <a:ext cx="15113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9670415" y="2397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9591040" y="2540000"/>
          <a:ext cx="15113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3175" cy="25590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37540" y="3492500"/>
          <a:ext cx="889317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3295" cy="25590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37540" y="3746500"/>
          <a:ext cx="60432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98425</xdr:colOff>
      <xdr:row>23</xdr:row>
      <xdr:rowOff>57150</xdr:rowOff>
    </xdr:from>
    <xdr:ext cx="8228330" cy="259080"/>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37540" y="4000500"/>
          <a:ext cx="82283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1610" cy="259080"/>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37540" y="4254500"/>
          <a:ext cx="1816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dr:col>3</xdr:col>
      <xdr:colOff>161925</xdr:colOff>
      <xdr:row>27</xdr:row>
      <xdr:rowOff>69850</xdr:rowOff>
    </xdr:from>
    <xdr:to>
      <xdr:col>26</xdr:col>
      <xdr:colOff>179705</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01040" y="4699000"/>
          <a:ext cx="4150995"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a:t>
          </a:r>
        </a:p>
      </xdr:txBody>
    </xdr:sp>
    <xdr:clientData/>
  </xdr:twoCellAnchor>
  <xdr:twoCellAnchor>
    <xdr:from>
      <xdr:col>26</xdr:col>
      <xdr:colOff>179705</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4852035" y="4762500"/>
          <a:ext cx="137858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26</xdr:col>
      <xdr:colOff>179705</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4852035" y="4953000"/>
          <a:ext cx="137858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21/62</a:t>
          </a:r>
          <a:endParaRPr kumimoji="1" lang="ja-JP" altLang="en-US" sz="1200" b="1" i="1">
            <a:solidFill>
              <a:srgbClr val="4080FF"/>
            </a:solidFill>
            <a:latin typeface="ＭＳ Ｐゴシック"/>
            <a:ea typeface="ＭＳ Ｐゴシック"/>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6375400" y="4762500"/>
          <a:ext cx="12547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6375400" y="4953000"/>
          <a:ext cx="12547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26.6</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7825740" y="4762500"/>
          <a:ext cx="13614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東京都平均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7825740" y="4953000"/>
          <a:ext cx="13614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22.6</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161925</xdr:colOff>
      <xdr:row>30</xdr:row>
      <xdr:rowOff>127000</xdr:rowOff>
    </xdr:from>
    <xdr:to>
      <xdr:col>26</xdr:col>
      <xdr:colOff>179705</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01040" y="5270500"/>
          <a:ext cx="4150995"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146040" y="5270500"/>
          <a:ext cx="478536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179705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209540" y="5270500"/>
          <a:ext cx="34163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227320" y="5588000"/>
          <a:ext cx="4572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定年延長に伴う退職手当の大幅な増や会計年度任用職員勤勉手当の増などにより、人件費の経常収支比率は前年度から1.3ポイントの増加となった。</a:t>
          </a:r>
        </a:p>
        <a:p>
          <a:r>
            <a:rPr kumimoji="1" lang="ja-JP" altLang="en-US" sz="1300">
              <a:latin typeface="ＭＳ Ｐゴシック"/>
              <a:ea typeface="ＭＳ Ｐゴシック"/>
            </a:rPr>
            <a:t>今後も、適正な定員管理を行うとともに、ＤＸの推進による業務の効率化、外部委託を進めていく。</a:t>
          </a:r>
        </a:p>
      </xdr:txBody>
    </xdr:sp>
    <xdr:clientData/>
  </xdr:twoCellAnchor>
  <xdr:oneCellAnchor>
    <xdr:from>
      <xdr:col>3</xdr:col>
      <xdr:colOff>123825</xdr:colOff>
      <xdr:row>29</xdr:row>
      <xdr:rowOff>107950</xdr:rowOff>
    </xdr:from>
    <xdr:ext cx="298450" cy="225425"/>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662940" y="5080000"/>
          <a:ext cx="2984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161925</xdr:colOff>
      <xdr:row>44</xdr:row>
      <xdr:rowOff>12700</xdr:rowOff>
    </xdr:from>
    <xdr:to>
      <xdr:col>26</xdr:col>
      <xdr:colOff>179705</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01040" y="7556500"/>
          <a:ext cx="41509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41910</xdr:rowOff>
    </xdr:from>
    <xdr:ext cx="504825" cy="25590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33680" y="7414260"/>
          <a:ext cx="504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3</xdr:col>
      <xdr:colOff>161925</xdr:colOff>
      <xdr:row>41</xdr:row>
      <xdr:rowOff>146050</xdr:rowOff>
    </xdr:from>
    <xdr:to>
      <xdr:col>26</xdr:col>
      <xdr:colOff>179705</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01040" y="7175500"/>
          <a:ext cx="41509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3810</xdr:rowOff>
    </xdr:from>
    <xdr:ext cx="504825" cy="259080"/>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33680" y="7033260"/>
          <a:ext cx="504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35.0</a:t>
          </a:r>
          <a:endParaRPr kumimoji="1" lang="ja-JP" altLang="en-US" sz="1000">
            <a:latin typeface="ＭＳ Ｐゴシック"/>
            <a:ea typeface="ＭＳ Ｐゴシック"/>
          </a:endParaRPr>
        </a:p>
      </xdr:txBody>
    </xdr:sp>
    <xdr:clientData/>
  </xdr:oneCellAnchor>
  <xdr:twoCellAnchor>
    <xdr:from>
      <xdr:col>3</xdr:col>
      <xdr:colOff>161925</xdr:colOff>
      <xdr:row>39</xdr:row>
      <xdr:rowOff>107950</xdr:rowOff>
    </xdr:from>
    <xdr:to>
      <xdr:col>26</xdr:col>
      <xdr:colOff>179705</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01040" y="6794500"/>
          <a:ext cx="41509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137160</xdr:rowOff>
    </xdr:from>
    <xdr:ext cx="504825" cy="259080"/>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33680" y="6652260"/>
          <a:ext cx="504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3</xdr:col>
      <xdr:colOff>161925</xdr:colOff>
      <xdr:row>37</xdr:row>
      <xdr:rowOff>69850</xdr:rowOff>
    </xdr:from>
    <xdr:to>
      <xdr:col>26</xdr:col>
      <xdr:colOff>179705</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01040" y="6413500"/>
          <a:ext cx="41509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99060</xdr:rowOff>
    </xdr:from>
    <xdr:ext cx="504825" cy="25590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33680" y="6271260"/>
          <a:ext cx="504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25.0</a:t>
          </a:r>
          <a:endParaRPr kumimoji="1" lang="ja-JP" altLang="en-US" sz="1000">
            <a:latin typeface="ＭＳ Ｐゴシック"/>
            <a:ea typeface="ＭＳ Ｐゴシック"/>
          </a:endParaRPr>
        </a:p>
      </xdr:txBody>
    </xdr:sp>
    <xdr:clientData/>
  </xdr:oneCellAnchor>
  <xdr:twoCellAnchor>
    <xdr:from>
      <xdr:col>3</xdr:col>
      <xdr:colOff>161925</xdr:colOff>
      <xdr:row>35</xdr:row>
      <xdr:rowOff>31750</xdr:rowOff>
    </xdr:from>
    <xdr:to>
      <xdr:col>26</xdr:col>
      <xdr:colOff>179705</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01040" y="6032500"/>
          <a:ext cx="41509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60960</xdr:rowOff>
    </xdr:from>
    <xdr:ext cx="504825" cy="259080"/>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33680" y="5890260"/>
          <a:ext cx="504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3</xdr:col>
      <xdr:colOff>161925</xdr:colOff>
      <xdr:row>32</xdr:row>
      <xdr:rowOff>165100</xdr:rowOff>
    </xdr:from>
    <xdr:to>
      <xdr:col>26</xdr:col>
      <xdr:colOff>179705</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01040" y="5651500"/>
          <a:ext cx="41509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22860</xdr:rowOff>
    </xdr:from>
    <xdr:ext cx="504825" cy="259080"/>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33680" y="5509260"/>
          <a:ext cx="504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3</xdr:col>
      <xdr:colOff>161925</xdr:colOff>
      <xdr:row>30</xdr:row>
      <xdr:rowOff>127000</xdr:rowOff>
    </xdr:from>
    <xdr:to>
      <xdr:col>26</xdr:col>
      <xdr:colOff>179705</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01040" y="5270500"/>
          <a:ext cx="41509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156210</xdr:rowOff>
    </xdr:from>
    <xdr:ext cx="504825" cy="25590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33680" y="5128260"/>
          <a:ext cx="504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3</xdr:col>
      <xdr:colOff>161925</xdr:colOff>
      <xdr:row>30</xdr:row>
      <xdr:rowOff>127000</xdr:rowOff>
    </xdr:from>
    <xdr:to>
      <xdr:col>26</xdr:col>
      <xdr:colOff>179705</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01040" y="5270500"/>
          <a:ext cx="4150995"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32</xdr:row>
      <xdr:rowOff>127000</xdr:rowOff>
    </xdr:from>
    <xdr:to>
      <xdr:col>24</xdr:col>
      <xdr:colOff>25400</xdr:colOff>
      <xdr:row>40</xdr:row>
      <xdr:rowOff>35560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338320" y="5613400"/>
          <a:ext cx="0" cy="12801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7620</xdr:rowOff>
    </xdr:from>
    <xdr:ext cx="762000" cy="25590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427220" y="686562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31.3</a:t>
          </a:r>
          <a:endParaRPr kumimoji="1" lang="ja-JP" altLang="en-US" sz="1000" b="1">
            <a:latin typeface="ＭＳ Ｐゴシック"/>
            <a:ea typeface="ＭＳ Ｐゴシック"/>
          </a:endParaRPr>
        </a:p>
      </xdr:txBody>
    </xdr:sp>
    <xdr:clientData/>
  </xdr:oneCellAnchor>
  <xdr:twoCellAnchor>
    <xdr:from>
      <xdr:col>23</xdr:col>
      <xdr:colOff>136525</xdr:colOff>
      <xdr:row>40</xdr:row>
      <xdr:rowOff>35560</xdr:rowOff>
    </xdr:from>
    <xdr:to>
      <xdr:col>24</xdr:col>
      <xdr:colOff>114300</xdr:colOff>
      <xdr:row>40</xdr:row>
      <xdr:rowOff>35560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269740" y="6893560"/>
          <a:ext cx="15748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41910</xdr:rowOff>
    </xdr:from>
    <xdr:ext cx="762000" cy="25590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427220" y="53568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14.5</a:t>
          </a:r>
          <a:endParaRPr kumimoji="1" lang="ja-JP" altLang="en-US" sz="1000" b="1">
            <a:latin typeface="ＭＳ Ｐゴシック"/>
            <a:ea typeface="ＭＳ Ｐゴシック"/>
          </a:endParaRPr>
        </a:p>
      </xdr:txBody>
    </xdr:sp>
    <xdr:clientData/>
  </xdr:oneCellAnchor>
  <xdr:twoCellAnchor>
    <xdr:from>
      <xdr:col>23</xdr:col>
      <xdr:colOff>136525</xdr:colOff>
      <xdr:row>32</xdr:row>
      <xdr:rowOff>127000</xdr:rowOff>
    </xdr:from>
    <xdr:to>
      <xdr:col>24</xdr:col>
      <xdr:colOff>114300</xdr:colOff>
      <xdr:row>32</xdr:row>
      <xdr:rowOff>127000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269740" y="5613400"/>
          <a:ext cx="15748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179705</xdr:colOff>
      <xdr:row>35</xdr:row>
      <xdr:rowOff>146050</xdr:rowOff>
    </xdr:from>
    <xdr:to>
      <xdr:col>24</xdr:col>
      <xdr:colOff>25400</xdr:colOff>
      <xdr:row>36</xdr:row>
      <xdr:rowOff>73660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a:off x="3594100" y="6146800"/>
          <a:ext cx="744220" cy="990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139700</xdr:rowOff>
    </xdr:from>
    <xdr:ext cx="762000" cy="259080"/>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427220" y="631190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24.7</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174625</xdr:colOff>
      <xdr:row>36</xdr:row>
      <xdr:rowOff>167640</xdr:rowOff>
    </xdr:from>
    <xdr:to>
      <xdr:col>24</xdr:col>
      <xdr:colOff>76200</xdr:colOff>
      <xdr:row>37</xdr:row>
      <xdr:rowOff>97790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307840" y="6339840"/>
          <a:ext cx="812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35</xdr:row>
      <xdr:rowOff>138430</xdr:rowOff>
    </xdr:from>
    <xdr:to>
      <xdr:col>19</xdr:col>
      <xdr:colOff>179705</xdr:colOff>
      <xdr:row>35</xdr:row>
      <xdr:rowOff>146050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a:off x="2794000" y="6139180"/>
          <a:ext cx="80010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99060</xdr:rowOff>
    </xdr:from>
    <xdr:to>
      <xdr:col>20</xdr:col>
      <xdr:colOff>38100</xdr:colOff>
      <xdr:row>37</xdr:row>
      <xdr:rowOff>29210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550920" y="6271260"/>
          <a:ext cx="812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13970</xdr:rowOff>
    </xdr:from>
    <xdr:ext cx="733425" cy="259080"/>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241040" y="6357620"/>
          <a:ext cx="7334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23.8</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9525</xdr:colOff>
      <xdr:row>35</xdr:row>
      <xdr:rowOff>138430</xdr:rowOff>
    </xdr:from>
    <xdr:to>
      <xdr:col>15</xdr:col>
      <xdr:colOff>98425</xdr:colOff>
      <xdr:row>36</xdr:row>
      <xdr:rowOff>27940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flipV="1">
          <a:off x="1986280" y="6139180"/>
          <a:ext cx="807720" cy="609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106680</xdr:rowOff>
    </xdr:from>
    <xdr:to>
      <xdr:col>15</xdr:col>
      <xdr:colOff>149225</xdr:colOff>
      <xdr:row>37</xdr:row>
      <xdr:rowOff>36830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2743200" y="6278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21590</xdr:rowOff>
    </xdr:from>
    <xdr:ext cx="762000" cy="259080"/>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453640" y="63652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23.9</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120650</xdr:colOff>
      <xdr:row>36</xdr:row>
      <xdr:rowOff>27940</xdr:rowOff>
    </xdr:from>
    <xdr:to>
      <xdr:col>11</xdr:col>
      <xdr:colOff>9525</xdr:colOff>
      <xdr:row>36</xdr:row>
      <xdr:rowOff>111760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198880" y="6200140"/>
          <a:ext cx="787400" cy="838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76200</xdr:rowOff>
    </xdr:from>
    <xdr:to>
      <xdr:col>11</xdr:col>
      <xdr:colOff>60325</xdr:colOff>
      <xdr:row>37</xdr:row>
      <xdr:rowOff>6350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955800" y="6248400"/>
          <a:ext cx="812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162560</xdr:rowOff>
    </xdr:from>
    <xdr:ext cx="762000" cy="259080"/>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645920" y="6334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23.5</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69850</xdr:colOff>
      <xdr:row>37</xdr:row>
      <xdr:rowOff>34290</xdr:rowOff>
    </xdr:from>
    <xdr:to>
      <xdr:col>6</xdr:col>
      <xdr:colOff>171450</xdr:colOff>
      <xdr:row>37</xdr:row>
      <xdr:rowOff>135890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148080" y="6377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120650</xdr:rowOff>
    </xdr:from>
    <xdr:ext cx="758825" cy="25590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858520" y="6464300"/>
          <a:ext cx="758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25.2</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9525</xdr:colOff>
      <xdr:row>44</xdr:row>
      <xdr:rowOff>10160</xdr:rowOff>
    </xdr:from>
    <xdr:ext cx="758825" cy="259080"/>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142740" y="75539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44</xdr:row>
      <xdr:rowOff>10160</xdr:rowOff>
    </xdr:from>
    <xdr:ext cx="758825" cy="259080"/>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406140" y="75539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82550</xdr:colOff>
      <xdr:row>44</xdr:row>
      <xdr:rowOff>10160</xdr:rowOff>
    </xdr:from>
    <xdr:ext cx="762000" cy="259080"/>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59842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179705</xdr:colOff>
      <xdr:row>44</xdr:row>
      <xdr:rowOff>10160</xdr:rowOff>
    </xdr:from>
    <xdr:ext cx="762000" cy="259080"/>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79705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104775</xdr:colOff>
      <xdr:row>44</xdr:row>
      <xdr:rowOff>10160</xdr:rowOff>
    </xdr:from>
    <xdr:ext cx="758825" cy="259080"/>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003300" y="75539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174625</xdr:colOff>
      <xdr:row>36</xdr:row>
      <xdr:rowOff>22860</xdr:rowOff>
    </xdr:from>
    <xdr:to>
      <xdr:col>24</xdr:col>
      <xdr:colOff>76200</xdr:colOff>
      <xdr:row>36</xdr:row>
      <xdr:rowOff>124460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307840" y="6195060"/>
          <a:ext cx="812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39370</xdr:rowOff>
    </xdr:from>
    <xdr:ext cx="762000" cy="259080"/>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427220" y="60401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22.8</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136525</xdr:colOff>
      <xdr:row>35</xdr:row>
      <xdr:rowOff>95250</xdr:rowOff>
    </xdr:from>
    <xdr:to>
      <xdr:col>20</xdr:col>
      <xdr:colOff>38100</xdr:colOff>
      <xdr:row>36</xdr:row>
      <xdr:rowOff>25400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550920" y="6096000"/>
          <a:ext cx="812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35560</xdr:rowOff>
    </xdr:from>
    <xdr:ext cx="733425" cy="259080"/>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241040" y="5864860"/>
          <a:ext cx="7334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21.5</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47625</xdr:colOff>
      <xdr:row>35</xdr:row>
      <xdr:rowOff>87630</xdr:rowOff>
    </xdr:from>
    <xdr:to>
      <xdr:col>15</xdr:col>
      <xdr:colOff>149225</xdr:colOff>
      <xdr:row>36</xdr:row>
      <xdr:rowOff>17780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743200" y="6088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27940</xdr:rowOff>
    </xdr:from>
    <xdr:ext cx="762000" cy="259080"/>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453640" y="58572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21.4</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158750</xdr:colOff>
      <xdr:row>35</xdr:row>
      <xdr:rowOff>148590</xdr:rowOff>
    </xdr:from>
    <xdr:to>
      <xdr:col>11</xdr:col>
      <xdr:colOff>60325</xdr:colOff>
      <xdr:row>36</xdr:row>
      <xdr:rowOff>78740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955800" y="6149340"/>
          <a:ext cx="812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88900</xdr:rowOff>
    </xdr:from>
    <xdr:ext cx="762000" cy="25590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645920" y="591820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22.2</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69850</xdr:colOff>
      <xdr:row>36</xdr:row>
      <xdr:rowOff>60960</xdr:rowOff>
    </xdr:from>
    <xdr:to>
      <xdr:col>6</xdr:col>
      <xdr:colOff>171450</xdr:colOff>
      <xdr:row>36</xdr:row>
      <xdr:rowOff>162560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148080" y="6233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1270</xdr:rowOff>
    </xdr:from>
    <xdr:ext cx="758825" cy="259080"/>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858520" y="600202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23.3</a:t>
          </a:r>
          <a:endParaRPr kumimoji="1" lang="ja-JP" altLang="en-US" sz="1000" b="1">
            <a:solidFill>
              <a:srgbClr val="FF0000"/>
            </a:solidFill>
            <a:latin typeface="ＭＳ Ｐゴシック"/>
            <a:ea typeface="ＭＳ Ｐゴシック"/>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1186160" y="1270000"/>
          <a:ext cx="415544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5354300" y="1333500"/>
          <a:ext cx="13614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5354300" y="1524000"/>
          <a:ext cx="13614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38/62</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6880840" y="1333500"/>
          <a:ext cx="12547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6880840" y="1524000"/>
          <a:ext cx="12547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15.6</a:t>
          </a:r>
          <a:endParaRPr kumimoji="1" lang="ja-JP" altLang="en-US" sz="1200" b="1" i="1">
            <a:solidFill>
              <a:srgbClr val="4080FF"/>
            </a:solidFill>
            <a:latin typeface="ＭＳ Ｐゴシック"/>
            <a:ea typeface="ＭＳ Ｐゴシック"/>
          </a:endParaRPr>
        </a:p>
      </xdr:txBody>
    </xdr:sp>
    <xdr:clientData/>
  </xdr:twoCellAnchor>
  <xdr:twoCellAnchor>
    <xdr:from>
      <xdr:col>101</xdr:col>
      <xdr:colOff>179705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8329910" y="1333500"/>
          <a:ext cx="136271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東京都平均</a:t>
          </a:r>
        </a:p>
      </xdr:txBody>
    </xdr:sp>
    <xdr:clientData/>
  </xdr:twoCellAnchor>
  <xdr:twoCellAnchor>
    <xdr:from>
      <xdr:col>101</xdr:col>
      <xdr:colOff>179705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8329910" y="1524000"/>
          <a:ext cx="136271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21.0</a:t>
          </a:r>
          <a:endParaRPr kumimoji="1" lang="ja-JP" altLang="en-US" sz="1200" b="1" i="1">
            <a:solidFill>
              <a:srgbClr val="4080FF"/>
            </a:solidFill>
            <a:latin typeface="ＭＳ Ｐゴシック"/>
            <a:ea typeface="ＭＳ Ｐゴシック"/>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1186160" y="1841500"/>
          <a:ext cx="415544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179705</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5634335" y="1841500"/>
          <a:ext cx="4802505"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5694660" y="1841500"/>
          <a:ext cx="34239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5732760" y="2159000"/>
          <a:ext cx="4572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地域包括支援センター事業経費や各種予防接種経費等の増により、物件費の経常収支比率は前年度から0.5ポイントの増加となった。　</a:t>
          </a:r>
        </a:p>
        <a:p>
          <a:r>
            <a:rPr kumimoji="1" lang="ja-JP" altLang="en-US" sz="1300">
              <a:latin typeface="ＭＳ Ｐゴシック"/>
              <a:ea typeface="ＭＳ Ｐゴシック"/>
            </a:rPr>
            <a:t>東京都の平均は下回ったものの、全国や類似団体の平均を上回っている。</a:t>
          </a:r>
        </a:p>
        <a:p>
          <a:r>
            <a:rPr kumimoji="1" lang="ja-JP" altLang="en-US" sz="1300">
              <a:latin typeface="ＭＳ Ｐゴシック"/>
              <a:ea typeface="ＭＳ Ｐゴシック"/>
            </a:rPr>
            <a:t>今後も、物価高等よる増加が見込まれるが、事業の見直しやＤＸの推進等による物件費の削減を継続して進める。</a:t>
          </a:r>
        </a:p>
      </xdr:txBody>
    </xdr:sp>
    <xdr:clientData/>
  </xdr:twoCellAnchor>
  <xdr:oneCellAnchor>
    <xdr:from>
      <xdr:col>62</xdr:col>
      <xdr:colOff>6350</xdr:colOff>
      <xdr:row>9</xdr:row>
      <xdr:rowOff>107950</xdr:rowOff>
    </xdr:from>
    <xdr:ext cx="295275" cy="22542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148060" y="1651000"/>
          <a:ext cx="2952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1186160" y="41275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41910</xdr:rowOff>
    </xdr:from>
    <xdr:ext cx="504825" cy="25590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0739120" y="3985260"/>
          <a:ext cx="504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62</xdr:col>
      <xdr:colOff>44450</xdr:colOff>
      <xdr:row>21</xdr:row>
      <xdr:rowOff>69850</xdr:rowOff>
    </xdr:from>
    <xdr:to>
      <xdr:col>85</xdr:col>
      <xdr:colOff>66675</xdr:colOff>
      <xdr:row>21</xdr:row>
      <xdr:rowOff>69850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1186160" y="36703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20</xdr:row>
      <xdr:rowOff>99060</xdr:rowOff>
    </xdr:from>
    <xdr:ext cx="504825" cy="25590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0739120" y="3528060"/>
          <a:ext cx="504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25.0</a:t>
          </a:r>
          <a:endParaRPr kumimoji="1" lang="ja-JP" altLang="en-US" sz="1000">
            <a:latin typeface="ＭＳ Ｐゴシック"/>
            <a:ea typeface="ＭＳ Ｐゴシック"/>
          </a:endParaRPr>
        </a:p>
      </xdr:txBody>
    </xdr:sp>
    <xdr:clientData/>
  </xdr:oneCellAnchor>
  <xdr:twoCellAnchor>
    <xdr:from>
      <xdr:col>62</xdr:col>
      <xdr:colOff>44450</xdr:colOff>
      <xdr:row>18</xdr:row>
      <xdr:rowOff>127000</xdr:rowOff>
    </xdr:from>
    <xdr:to>
      <xdr:col>85</xdr:col>
      <xdr:colOff>66675</xdr:colOff>
      <xdr:row>18</xdr:row>
      <xdr:rowOff>127000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1186160" y="32131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156210</xdr:rowOff>
    </xdr:from>
    <xdr:ext cx="504825" cy="25590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0739120" y="3070860"/>
          <a:ext cx="504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62</xdr:col>
      <xdr:colOff>44450</xdr:colOff>
      <xdr:row>16</xdr:row>
      <xdr:rowOff>12700</xdr:rowOff>
    </xdr:from>
    <xdr:to>
      <xdr:col>85</xdr:col>
      <xdr:colOff>66675</xdr:colOff>
      <xdr:row>16</xdr:row>
      <xdr:rowOff>12700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1186160" y="27559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41910</xdr:rowOff>
    </xdr:from>
    <xdr:ext cx="504825" cy="25590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0739120" y="2613660"/>
          <a:ext cx="504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62</xdr:col>
      <xdr:colOff>44450</xdr:colOff>
      <xdr:row>13</xdr:row>
      <xdr:rowOff>69850</xdr:rowOff>
    </xdr:from>
    <xdr:to>
      <xdr:col>85</xdr:col>
      <xdr:colOff>66675</xdr:colOff>
      <xdr:row>13</xdr:row>
      <xdr:rowOff>69850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1186160" y="22987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99060</xdr:rowOff>
    </xdr:from>
    <xdr:ext cx="504825" cy="25590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0739120" y="2156460"/>
          <a:ext cx="504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1186160" y="18415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156210</xdr:rowOff>
    </xdr:from>
    <xdr:ext cx="504825" cy="25590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0739120" y="1699260"/>
          <a:ext cx="504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a:t>
          </a:r>
          <a:endParaRPr kumimoji="1" lang="ja-JP" altLang="en-US" sz="1000">
            <a:latin typeface="ＭＳ Ｐゴシック"/>
            <a:ea typeface="ＭＳ Ｐゴシック"/>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9" name="物件費グラフ枠">
          <a:extLst>
            <a:ext uri="{FF2B5EF4-FFF2-40B4-BE49-F238E27FC236}">
              <a16:creationId xmlns:a16="http://schemas.microsoft.com/office/drawing/2014/main" id="{00000000-0008-0000-0400-000077000000}"/>
            </a:ext>
          </a:extLst>
        </xdr:cNvPr>
        <xdr:cNvSpPr/>
      </xdr:nvSpPr>
      <xdr:spPr>
        <a:xfrm>
          <a:off x="11186160" y="1841500"/>
          <a:ext cx="415544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60960</xdr:rowOff>
    </xdr:from>
    <xdr:to>
      <xdr:col>82</xdr:col>
      <xdr:colOff>107950</xdr:colOff>
      <xdr:row>21</xdr:row>
      <xdr:rowOff>78740</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flipV="1">
          <a:off x="14843760" y="2289810"/>
          <a:ext cx="0" cy="13893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179705</xdr:colOff>
      <xdr:row>21</xdr:row>
      <xdr:rowOff>50800</xdr:rowOff>
    </xdr:from>
    <xdr:ext cx="762000" cy="259080"/>
    <xdr:sp macro="" textlink="">
      <xdr:nvSpPr>
        <xdr:cNvPr id="121" name="物件費最小値テキスト">
          <a:extLst>
            <a:ext uri="{FF2B5EF4-FFF2-40B4-BE49-F238E27FC236}">
              <a16:creationId xmlns:a16="http://schemas.microsoft.com/office/drawing/2014/main" id="{00000000-0008-0000-0400-000079000000}"/>
            </a:ext>
          </a:extLst>
        </xdr:cNvPr>
        <xdr:cNvSpPr txBox="1"/>
      </xdr:nvSpPr>
      <xdr:spPr>
        <a:xfrm>
          <a:off x="14915515" y="36512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25.1</a:t>
          </a:r>
          <a:endParaRPr kumimoji="1" lang="ja-JP" altLang="en-US" sz="1000" b="1">
            <a:latin typeface="ＭＳ Ｐゴシック"/>
            <a:ea typeface="ＭＳ Ｐゴシック"/>
          </a:endParaRPr>
        </a:p>
      </xdr:txBody>
    </xdr:sp>
    <xdr:clientData/>
  </xdr:oneCellAnchor>
  <xdr:twoCellAnchor>
    <xdr:from>
      <xdr:col>82</xdr:col>
      <xdr:colOff>19050</xdr:colOff>
      <xdr:row>21</xdr:row>
      <xdr:rowOff>78740</xdr:rowOff>
    </xdr:from>
    <xdr:to>
      <xdr:col>82</xdr:col>
      <xdr:colOff>179705</xdr:colOff>
      <xdr:row>21</xdr:row>
      <xdr:rowOff>78740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a:off x="14754860" y="3679190"/>
          <a:ext cx="16065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179705</xdr:colOff>
      <xdr:row>11</xdr:row>
      <xdr:rowOff>147320</xdr:rowOff>
    </xdr:from>
    <xdr:ext cx="762000" cy="259080"/>
    <xdr:sp macro="" textlink="">
      <xdr:nvSpPr>
        <xdr:cNvPr id="123" name="物件費最大値テキスト">
          <a:extLst>
            <a:ext uri="{FF2B5EF4-FFF2-40B4-BE49-F238E27FC236}">
              <a16:creationId xmlns:a16="http://schemas.microsoft.com/office/drawing/2014/main" id="{00000000-0008-0000-0400-00007B000000}"/>
            </a:ext>
          </a:extLst>
        </xdr:cNvPr>
        <xdr:cNvSpPr txBox="1"/>
      </xdr:nvSpPr>
      <xdr:spPr>
        <a:xfrm>
          <a:off x="14915515" y="20332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9.9</a:t>
          </a:r>
          <a:endParaRPr kumimoji="1" lang="ja-JP" altLang="en-US" sz="1000" b="1">
            <a:latin typeface="ＭＳ Ｐゴシック"/>
            <a:ea typeface="ＭＳ Ｐゴシック"/>
          </a:endParaRPr>
        </a:p>
      </xdr:txBody>
    </xdr:sp>
    <xdr:clientData/>
  </xdr:oneCellAnchor>
  <xdr:twoCellAnchor>
    <xdr:from>
      <xdr:col>82</xdr:col>
      <xdr:colOff>19050</xdr:colOff>
      <xdr:row>13</xdr:row>
      <xdr:rowOff>60960</xdr:rowOff>
    </xdr:from>
    <xdr:to>
      <xdr:col>82</xdr:col>
      <xdr:colOff>179705</xdr:colOff>
      <xdr:row>13</xdr:row>
      <xdr:rowOff>60960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4754860" y="2289810"/>
          <a:ext cx="16065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17</xdr:row>
      <xdr:rowOff>152400</xdr:rowOff>
    </xdr:from>
    <xdr:to>
      <xdr:col>82</xdr:col>
      <xdr:colOff>107950</xdr:colOff>
      <xdr:row>17</xdr:row>
      <xdr:rowOff>170180</xdr:rowOff>
    </xdr:to>
    <xdr:cxnSp macro="">
      <xdr:nvCxnSpPr>
        <xdr:cNvPr id="125" name="直線コネクタ 124">
          <a:extLst>
            <a:ext uri="{FF2B5EF4-FFF2-40B4-BE49-F238E27FC236}">
              <a16:creationId xmlns:a16="http://schemas.microsoft.com/office/drawing/2014/main" id="{00000000-0008-0000-0400-00007D000000}"/>
            </a:ext>
          </a:extLst>
        </xdr:cNvPr>
        <xdr:cNvCxnSpPr/>
      </xdr:nvCxnSpPr>
      <xdr:spPr>
        <a:xfrm>
          <a:off x="14086840" y="3067050"/>
          <a:ext cx="756920" cy="177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179705</xdr:colOff>
      <xdr:row>16</xdr:row>
      <xdr:rowOff>53975</xdr:rowOff>
    </xdr:from>
    <xdr:ext cx="762000" cy="255905"/>
    <xdr:sp macro="" textlink="">
      <xdr:nvSpPr>
        <xdr:cNvPr id="126" name="物件費平均値テキスト">
          <a:extLst>
            <a:ext uri="{FF2B5EF4-FFF2-40B4-BE49-F238E27FC236}">
              <a16:creationId xmlns:a16="http://schemas.microsoft.com/office/drawing/2014/main" id="{00000000-0008-0000-0400-00007E000000}"/>
            </a:ext>
          </a:extLst>
        </xdr:cNvPr>
        <xdr:cNvSpPr txBox="1"/>
      </xdr:nvSpPr>
      <xdr:spPr>
        <a:xfrm>
          <a:off x="14915515" y="2797175"/>
          <a:ext cx="762000" cy="2559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17.7</a:t>
          </a:r>
          <a:endParaRPr kumimoji="1" lang="ja-JP" altLang="en-US" sz="1000" b="1">
            <a:solidFill>
              <a:srgbClr val="000080"/>
            </a:solidFill>
            <a:latin typeface="ＭＳ Ｐゴシック"/>
            <a:ea typeface="ＭＳ Ｐゴシック"/>
          </a:endParaRPr>
        </a:p>
      </xdr:txBody>
    </xdr:sp>
    <xdr:clientData/>
  </xdr:oneCellAnchor>
  <xdr:twoCellAnchor>
    <xdr:from>
      <xdr:col>82</xdr:col>
      <xdr:colOff>57150</xdr:colOff>
      <xdr:row>17</xdr:row>
      <xdr:rowOff>37465</xdr:rowOff>
    </xdr:from>
    <xdr:to>
      <xdr:col>82</xdr:col>
      <xdr:colOff>158750</xdr:colOff>
      <xdr:row>17</xdr:row>
      <xdr:rowOff>139065</xdr:rowOff>
    </xdr:to>
    <xdr:sp macro="" textlink="">
      <xdr:nvSpPr>
        <xdr:cNvPr id="127" name="フローチャート: 判断 126">
          <a:extLst>
            <a:ext uri="{FF2B5EF4-FFF2-40B4-BE49-F238E27FC236}">
              <a16:creationId xmlns:a16="http://schemas.microsoft.com/office/drawing/2014/main" id="{00000000-0008-0000-0400-00007F000000}"/>
            </a:ext>
          </a:extLst>
        </xdr:cNvPr>
        <xdr:cNvSpPr/>
      </xdr:nvSpPr>
      <xdr:spPr>
        <a:xfrm>
          <a:off x="14792960" y="2952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179705</xdr:colOff>
      <xdr:row>17</xdr:row>
      <xdr:rowOff>33020</xdr:rowOff>
    </xdr:from>
    <xdr:to>
      <xdr:col>78</xdr:col>
      <xdr:colOff>69850</xdr:colOff>
      <xdr:row>17</xdr:row>
      <xdr:rowOff>152400</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a:off x="13298170" y="2947670"/>
          <a:ext cx="788670" cy="1193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163195</xdr:rowOff>
    </xdr:from>
    <xdr:to>
      <xdr:col>78</xdr:col>
      <xdr:colOff>120650</xdr:colOff>
      <xdr:row>17</xdr:row>
      <xdr:rowOff>93345</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4036040" y="2906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103505</xdr:rowOff>
    </xdr:from>
    <xdr:ext cx="733425" cy="259080"/>
    <xdr:sp macro="" textlink="">
      <xdr:nvSpPr>
        <xdr:cNvPr id="130" name="テキスト ボックス 129">
          <a:extLst>
            <a:ext uri="{FF2B5EF4-FFF2-40B4-BE49-F238E27FC236}">
              <a16:creationId xmlns:a16="http://schemas.microsoft.com/office/drawing/2014/main" id="{00000000-0008-0000-0400-000082000000}"/>
            </a:ext>
          </a:extLst>
        </xdr:cNvPr>
        <xdr:cNvSpPr txBox="1"/>
      </xdr:nvSpPr>
      <xdr:spPr>
        <a:xfrm>
          <a:off x="13746480" y="2675255"/>
          <a:ext cx="7334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17.2</a:t>
          </a:r>
          <a:endParaRPr kumimoji="1" lang="ja-JP" altLang="en-US" sz="1000" b="1">
            <a:solidFill>
              <a:srgbClr val="000080"/>
            </a:solidFill>
            <a:latin typeface="ＭＳ Ｐゴシック"/>
            <a:ea typeface="ＭＳ Ｐゴシック"/>
          </a:endParaRPr>
        </a:p>
      </xdr:txBody>
    </xdr:sp>
    <xdr:clientData/>
  </xdr:oneCellAnchor>
  <xdr:twoCellAnchor>
    <xdr:from>
      <xdr:col>69</xdr:col>
      <xdr:colOff>92075</xdr:colOff>
      <xdr:row>16</xdr:row>
      <xdr:rowOff>95250</xdr:rowOff>
    </xdr:from>
    <xdr:to>
      <xdr:col>73</xdr:col>
      <xdr:colOff>179705</xdr:colOff>
      <xdr:row>17</xdr:row>
      <xdr:rowOff>33020</xdr:rowOff>
    </xdr:to>
    <xdr:cxnSp macro="">
      <xdr:nvCxnSpPr>
        <xdr:cNvPr id="131" name="直線コネクタ 130">
          <a:extLst>
            <a:ext uri="{FF2B5EF4-FFF2-40B4-BE49-F238E27FC236}">
              <a16:creationId xmlns:a16="http://schemas.microsoft.com/office/drawing/2014/main" id="{00000000-0008-0000-0400-000083000000}"/>
            </a:ext>
          </a:extLst>
        </xdr:cNvPr>
        <xdr:cNvCxnSpPr/>
      </xdr:nvCxnSpPr>
      <xdr:spPr>
        <a:xfrm>
          <a:off x="12491720" y="2838450"/>
          <a:ext cx="806450" cy="1092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135890</xdr:rowOff>
    </xdr:from>
    <xdr:to>
      <xdr:col>74</xdr:col>
      <xdr:colOff>31750</xdr:colOff>
      <xdr:row>17</xdr:row>
      <xdr:rowOff>66040</xdr:rowOff>
    </xdr:to>
    <xdr:sp macro="" textlink="">
      <xdr:nvSpPr>
        <xdr:cNvPr id="132" name="フローチャート: 判断 131">
          <a:extLst>
            <a:ext uri="{FF2B5EF4-FFF2-40B4-BE49-F238E27FC236}">
              <a16:creationId xmlns:a16="http://schemas.microsoft.com/office/drawing/2014/main" id="{00000000-0008-0000-0400-000084000000}"/>
            </a:ext>
          </a:extLst>
        </xdr:cNvPr>
        <xdr:cNvSpPr/>
      </xdr:nvSpPr>
      <xdr:spPr>
        <a:xfrm>
          <a:off x="13248640" y="2879090"/>
          <a:ext cx="812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76200</xdr:rowOff>
    </xdr:from>
    <xdr:ext cx="762000" cy="255905"/>
    <xdr:sp macro="" textlink="">
      <xdr:nvSpPr>
        <xdr:cNvPr id="133" name="テキスト ボックス 132">
          <a:extLst>
            <a:ext uri="{FF2B5EF4-FFF2-40B4-BE49-F238E27FC236}">
              <a16:creationId xmlns:a16="http://schemas.microsoft.com/office/drawing/2014/main" id="{00000000-0008-0000-0400-000085000000}"/>
            </a:ext>
          </a:extLst>
        </xdr:cNvPr>
        <xdr:cNvSpPr txBox="1"/>
      </xdr:nvSpPr>
      <xdr:spPr>
        <a:xfrm>
          <a:off x="12938760" y="264795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16.9</a:t>
          </a:r>
          <a:endParaRPr kumimoji="1" lang="ja-JP" altLang="en-US" sz="1000" b="1">
            <a:solidFill>
              <a:srgbClr val="000080"/>
            </a:solidFill>
            <a:latin typeface="ＭＳ Ｐゴシック"/>
            <a:ea typeface="ＭＳ Ｐゴシック"/>
          </a:endParaRPr>
        </a:p>
      </xdr:txBody>
    </xdr:sp>
    <xdr:clientData/>
  </xdr:oneCellAnchor>
  <xdr:twoCellAnchor>
    <xdr:from>
      <xdr:col>65</xdr:col>
      <xdr:colOff>3175</xdr:colOff>
      <xdr:row>16</xdr:row>
      <xdr:rowOff>95250</xdr:rowOff>
    </xdr:from>
    <xdr:to>
      <xdr:col>69</xdr:col>
      <xdr:colOff>92075</xdr:colOff>
      <xdr:row>17</xdr:row>
      <xdr:rowOff>69850</xdr:rowOff>
    </xdr:to>
    <xdr:cxnSp macro="">
      <xdr:nvCxnSpPr>
        <xdr:cNvPr id="134" name="直線コネクタ 133">
          <a:extLst>
            <a:ext uri="{FF2B5EF4-FFF2-40B4-BE49-F238E27FC236}">
              <a16:creationId xmlns:a16="http://schemas.microsoft.com/office/drawing/2014/main" id="{00000000-0008-0000-0400-000086000000}"/>
            </a:ext>
          </a:extLst>
        </xdr:cNvPr>
        <xdr:cNvCxnSpPr/>
      </xdr:nvCxnSpPr>
      <xdr:spPr>
        <a:xfrm flipV="1">
          <a:off x="11684000" y="2838450"/>
          <a:ext cx="807720" cy="1460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34925</xdr:rowOff>
    </xdr:from>
    <xdr:to>
      <xdr:col>69</xdr:col>
      <xdr:colOff>142875</xdr:colOff>
      <xdr:row>16</xdr:row>
      <xdr:rowOff>136525</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2440920" y="2778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146685</xdr:rowOff>
    </xdr:from>
    <xdr:ext cx="762000" cy="25590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2151360" y="2546985"/>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15.8</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152400</xdr:colOff>
      <xdr:row>16</xdr:row>
      <xdr:rowOff>99060</xdr:rowOff>
    </xdr:from>
    <xdr:to>
      <xdr:col>65</xdr:col>
      <xdr:colOff>53975</xdr:colOff>
      <xdr:row>17</xdr:row>
      <xdr:rowOff>29210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1653520" y="2842260"/>
          <a:ext cx="812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39370</xdr:rowOff>
    </xdr:from>
    <xdr:ext cx="762000" cy="259080"/>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1343640" y="26111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16.5</a:t>
          </a:r>
          <a:endParaRPr kumimoji="1" lang="ja-JP" altLang="en-US" sz="1000" b="1">
            <a:solidFill>
              <a:srgbClr val="000080"/>
            </a:solidFill>
            <a:latin typeface="ＭＳ Ｐゴシック"/>
            <a:ea typeface="ＭＳ Ｐゴシック"/>
          </a:endParaRPr>
        </a:p>
      </xdr:txBody>
    </xdr:sp>
    <xdr:clientData/>
  </xdr:oneCellAnchor>
  <xdr:oneCellAnchor>
    <xdr:from>
      <xdr:col>81</xdr:col>
      <xdr:colOff>92075</xdr:colOff>
      <xdr:row>24</xdr:row>
      <xdr:rowOff>10160</xdr:rowOff>
    </xdr:from>
    <xdr:ext cx="758825" cy="259080"/>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4648180" y="41249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77</xdr:col>
      <xdr:colOff>53975</xdr:colOff>
      <xdr:row>24</xdr:row>
      <xdr:rowOff>10160</xdr:rowOff>
    </xdr:from>
    <xdr:ext cx="758825" cy="259080"/>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3891260" y="41249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72</xdr:col>
      <xdr:colOff>165100</xdr:colOff>
      <xdr:row>24</xdr:row>
      <xdr:rowOff>10160</xdr:rowOff>
    </xdr:from>
    <xdr:ext cx="762000" cy="259080"/>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3103860" y="41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68</xdr:col>
      <xdr:colOff>76200</xdr:colOff>
      <xdr:row>24</xdr:row>
      <xdr:rowOff>10160</xdr:rowOff>
    </xdr:from>
    <xdr:ext cx="762000" cy="259080"/>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2296140" y="41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179705</xdr:colOff>
      <xdr:row>24</xdr:row>
      <xdr:rowOff>10160</xdr:rowOff>
    </xdr:from>
    <xdr:ext cx="762000" cy="259080"/>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1501120" y="41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82</xdr:col>
      <xdr:colOff>57150</xdr:colOff>
      <xdr:row>17</xdr:row>
      <xdr:rowOff>119380</xdr:rowOff>
    </xdr:from>
    <xdr:to>
      <xdr:col>82</xdr:col>
      <xdr:colOff>158750</xdr:colOff>
      <xdr:row>18</xdr:row>
      <xdr:rowOff>49530</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4792960" y="3034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179705</xdr:colOff>
      <xdr:row>17</xdr:row>
      <xdr:rowOff>91440</xdr:rowOff>
    </xdr:from>
    <xdr:ext cx="762000" cy="259080"/>
    <xdr:sp macro="" textlink="">
      <xdr:nvSpPr>
        <xdr:cNvPr id="145" name="物件費該当値テキスト">
          <a:extLst>
            <a:ext uri="{FF2B5EF4-FFF2-40B4-BE49-F238E27FC236}">
              <a16:creationId xmlns:a16="http://schemas.microsoft.com/office/drawing/2014/main" id="{00000000-0008-0000-0400-000091000000}"/>
            </a:ext>
          </a:extLst>
        </xdr:cNvPr>
        <xdr:cNvSpPr txBox="1"/>
      </xdr:nvSpPr>
      <xdr:spPr>
        <a:xfrm>
          <a:off x="14915515" y="30060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18.6</a:t>
          </a:r>
          <a:endParaRPr kumimoji="1" lang="ja-JP" altLang="en-US" sz="1000" b="1">
            <a:solidFill>
              <a:srgbClr val="FF0000"/>
            </a:solidFill>
            <a:latin typeface="ＭＳ Ｐゴシック"/>
            <a:ea typeface="ＭＳ Ｐゴシック"/>
          </a:endParaRPr>
        </a:p>
      </xdr:txBody>
    </xdr:sp>
    <xdr:clientData/>
  </xdr:oneCellAnchor>
  <xdr:twoCellAnchor>
    <xdr:from>
      <xdr:col>78</xdr:col>
      <xdr:colOff>19050</xdr:colOff>
      <xdr:row>17</xdr:row>
      <xdr:rowOff>101600</xdr:rowOff>
    </xdr:from>
    <xdr:to>
      <xdr:col>78</xdr:col>
      <xdr:colOff>120650</xdr:colOff>
      <xdr:row>18</xdr:row>
      <xdr:rowOff>31750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4036040" y="3016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18</xdr:row>
      <xdr:rowOff>16510</xdr:rowOff>
    </xdr:from>
    <xdr:ext cx="733425" cy="259080"/>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3746480" y="3102610"/>
          <a:ext cx="7334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18.4</a:t>
          </a:r>
          <a:endParaRPr kumimoji="1" lang="ja-JP" altLang="en-US" sz="1000" b="1">
            <a:solidFill>
              <a:srgbClr val="FF0000"/>
            </a:solidFill>
            <a:latin typeface="ＭＳ Ｐゴシック"/>
            <a:ea typeface="ＭＳ Ｐゴシック"/>
          </a:endParaRPr>
        </a:p>
      </xdr:txBody>
    </xdr:sp>
    <xdr:clientData/>
  </xdr:oneCellAnchor>
  <xdr:twoCellAnchor>
    <xdr:from>
      <xdr:col>73</xdr:col>
      <xdr:colOff>130175</xdr:colOff>
      <xdr:row>16</xdr:row>
      <xdr:rowOff>153670</xdr:rowOff>
    </xdr:from>
    <xdr:to>
      <xdr:col>74</xdr:col>
      <xdr:colOff>31750</xdr:colOff>
      <xdr:row>17</xdr:row>
      <xdr:rowOff>83820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3248640" y="2896870"/>
          <a:ext cx="812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68580</xdr:rowOff>
    </xdr:from>
    <xdr:ext cx="762000" cy="259080"/>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2938760" y="29832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17.1</a:t>
          </a:r>
          <a:endParaRPr kumimoji="1" lang="ja-JP" altLang="en-US" sz="1000" b="1">
            <a:solidFill>
              <a:srgbClr val="FF0000"/>
            </a:solidFill>
            <a:latin typeface="ＭＳ Ｐゴシック"/>
            <a:ea typeface="ＭＳ Ｐゴシック"/>
          </a:endParaRPr>
        </a:p>
      </xdr:txBody>
    </xdr:sp>
    <xdr:clientData/>
  </xdr:oneCellAnchor>
  <xdr:twoCellAnchor>
    <xdr:from>
      <xdr:col>69</xdr:col>
      <xdr:colOff>41275</xdr:colOff>
      <xdr:row>16</xdr:row>
      <xdr:rowOff>44450</xdr:rowOff>
    </xdr:from>
    <xdr:to>
      <xdr:col>69</xdr:col>
      <xdr:colOff>142875</xdr:colOff>
      <xdr:row>16</xdr:row>
      <xdr:rowOff>146050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2440920" y="2787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130810</xdr:rowOff>
    </xdr:from>
    <xdr:ext cx="762000" cy="259080"/>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2151360" y="28740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15.9</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152400</xdr:colOff>
      <xdr:row>17</xdr:row>
      <xdr:rowOff>19050</xdr:rowOff>
    </xdr:from>
    <xdr:to>
      <xdr:col>65</xdr:col>
      <xdr:colOff>53975</xdr:colOff>
      <xdr:row>17</xdr:row>
      <xdr:rowOff>120650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1653520" y="2933700"/>
          <a:ext cx="812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105410</xdr:rowOff>
    </xdr:from>
    <xdr:ext cx="762000" cy="259080"/>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1343640" y="3020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17.5</a:t>
          </a:r>
          <a:endParaRPr kumimoji="1" lang="ja-JP" altLang="en-US" sz="1000" b="1">
            <a:solidFill>
              <a:srgbClr val="FF0000"/>
            </a:solidFill>
            <a:latin typeface="ＭＳ Ｐゴシック"/>
            <a:ea typeface="ＭＳ Ｐゴシック"/>
          </a:endParaRPr>
        </a:p>
      </xdr:txBody>
    </xdr:sp>
    <xdr:clientData/>
  </xdr:oneCellAnchor>
  <xdr:twoCellAnchor>
    <xdr:from>
      <xdr:col>3</xdr:col>
      <xdr:colOff>161925</xdr:colOff>
      <xdr:row>47</xdr:row>
      <xdr:rowOff>69850</xdr:rowOff>
    </xdr:from>
    <xdr:to>
      <xdr:col>26</xdr:col>
      <xdr:colOff>179705</xdr:colOff>
      <xdr:row>49</xdr:row>
      <xdr:rowOff>44450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701040" y="8128000"/>
          <a:ext cx="4150995"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扶助費</a:t>
          </a:r>
        </a:p>
      </xdr:txBody>
    </xdr:sp>
    <xdr:clientData/>
  </xdr:twoCellAnchor>
  <xdr:twoCellAnchor>
    <xdr:from>
      <xdr:col>26</xdr:col>
      <xdr:colOff>179705</xdr:colOff>
      <xdr:row>47</xdr:row>
      <xdr:rowOff>133350</xdr:rowOff>
    </xdr:from>
    <xdr:to>
      <xdr:col>34</xdr:col>
      <xdr:colOff>120650</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4852035" y="8191500"/>
          <a:ext cx="137858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26</xdr:col>
      <xdr:colOff>179705</xdr:colOff>
      <xdr:row>48</xdr:row>
      <xdr:rowOff>152400</xdr:rowOff>
    </xdr:from>
    <xdr:to>
      <xdr:col>34</xdr:col>
      <xdr:colOff>120650</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4852035" y="8382000"/>
          <a:ext cx="137858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53/62</a:t>
          </a:r>
          <a:endParaRPr kumimoji="1" lang="ja-JP" altLang="en-US" sz="1200" b="1" i="1">
            <a:solidFill>
              <a:srgbClr val="4080FF"/>
            </a:solidFill>
            <a:latin typeface="ＭＳ Ｐゴシック"/>
            <a:ea typeface="ＭＳ Ｐゴシック"/>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6375400" y="8191500"/>
          <a:ext cx="12547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6375400" y="8382000"/>
          <a:ext cx="12547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13.4</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7825740" y="8191500"/>
          <a:ext cx="13614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東京都平均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825740" y="8382000"/>
          <a:ext cx="13614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15.9</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161925</xdr:colOff>
      <xdr:row>50</xdr:row>
      <xdr:rowOff>127000</xdr:rowOff>
    </xdr:from>
    <xdr:to>
      <xdr:col>26</xdr:col>
      <xdr:colOff>179705</xdr:colOff>
      <xdr:row>64</xdr:row>
      <xdr:rowOff>12700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701040" y="8699500"/>
          <a:ext cx="4150995"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146040" y="8699500"/>
          <a:ext cx="478536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179705</xdr:colOff>
      <xdr:row>52</xdr:row>
      <xdr:rowOff>38100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5209540" y="8699500"/>
          <a:ext cx="34163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5227320" y="9017000"/>
          <a:ext cx="4572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200">
              <a:latin typeface="ＭＳ Ｐゴシック"/>
              <a:ea typeface="ＭＳ Ｐゴシック"/>
            </a:rPr>
            <a:t>定額減税補足給付金や自立支援給付経費等の増があり、扶助費全体は昨年度と比較し増となったが、地方特例交付金や地方交付税の増などにより経常一般財源が増となったことから、扶助費の経常収支比率については、、前年度から0.2ポイントの減となった。</a:t>
          </a:r>
        </a:p>
        <a:p>
          <a:r>
            <a:rPr kumimoji="1" lang="ja-JP" altLang="en-US" sz="1200">
              <a:latin typeface="ＭＳ Ｐゴシック"/>
              <a:ea typeface="ＭＳ Ｐゴシック"/>
            </a:rPr>
            <a:t>しかしながら、扶助費においては減少要因がなく、引き続き増加傾向が続くと見込まれるため今後も、市単独事業の見直しなどを進めていく。</a:t>
          </a:r>
        </a:p>
      </xdr:txBody>
    </xdr:sp>
    <xdr:clientData/>
  </xdr:twoCellAnchor>
  <xdr:oneCellAnchor>
    <xdr:from>
      <xdr:col>3</xdr:col>
      <xdr:colOff>123825</xdr:colOff>
      <xdr:row>49</xdr:row>
      <xdr:rowOff>107950</xdr:rowOff>
    </xdr:from>
    <xdr:ext cx="298450" cy="225425"/>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662940" y="8509000"/>
          <a:ext cx="2984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161925</xdr:colOff>
      <xdr:row>64</xdr:row>
      <xdr:rowOff>12700</xdr:rowOff>
    </xdr:from>
    <xdr:to>
      <xdr:col>26</xdr:col>
      <xdr:colOff>179705</xdr:colOff>
      <xdr:row>64</xdr:row>
      <xdr:rowOff>12700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01040" y="10985500"/>
          <a:ext cx="41509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41910</xdr:rowOff>
    </xdr:from>
    <xdr:ext cx="504825" cy="25590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33680" y="10843260"/>
          <a:ext cx="504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3</xdr:col>
      <xdr:colOff>161925</xdr:colOff>
      <xdr:row>61</xdr:row>
      <xdr:rowOff>146050</xdr:rowOff>
    </xdr:from>
    <xdr:to>
      <xdr:col>26</xdr:col>
      <xdr:colOff>179705</xdr:colOff>
      <xdr:row>61</xdr:row>
      <xdr:rowOff>146050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01040" y="10604500"/>
          <a:ext cx="41509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3810</xdr:rowOff>
    </xdr:from>
    <xdr:ext cx="504825" cy="259080"/>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33680" y="10462260"/>
          <a:ext cx="504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25.0</a:t>
          </a:r>
          <a:endParaRPr kumimoji="1" lang="ja-JP" altLang="en-US" sz="1000">
            <a:latin typeface="ＭＳ Ｐゴシック"/>
            <a:ea typeface="ＭＳ Ｐゴシック"/>
          </a:endParaRPr>
        </a:p>
      </xdr:txBody>
    </xdr:sp>
    <xdr:clientData/>
  </xdr:oneCellAnchor>
  <xdr:twoCellAnchor>
    <xdr:from>
      <xdr:col>3</xdr:col>
      <xdr:colOff>161925</xdr:colOff>
      <xdr:row>59</xdr:row>
      <xdr:rowOff>107950</xdr:rowOff>
    </xdr:from>
    <xdr:to>
      <xdr:col>26</xdr:col>
      <xdr:colOff>179705</xdr:colOff>
      <xdr:row>59</xdr:row>
      <xdr:rowOff>107950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01040" y="10223500"/>
          <a:ext cx="41509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137160</xdr:rowOff>
    </xdr:from>
    <xdr:ext cx="504825" cy="259080"/>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33680" y="10081260"/>
          <a:ext cx="504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3</xdr:col>
      <xdr:colOff>161925</xdr:colOff>
      <xdr:row>57</xdr:row>
      <xdr:rowOff>69850</xdr:rowOff>
    </xdr:from>
    <xdr:to>
      <xdr:col>26</xdr:col>
      <xdr:colOff>179705</xdr:colOff>
      <xdr:row>57</xdr:row>
      <xdr:rowOff>69850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01040" y="9842500"/>
          <a:ext cx="41509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99060</xdr:rowOff>
    </xdr:from>
    <xdr:ext cx="504825" cy="25590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33680" y="9700260"/>
          <a:ext cx="504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3</xdr:col>
      <xdr:colOff>161925</xdr:colOff>
      <xdr:row>55</xdr:row>
      <xdr:rowOff>31750</xdr:rowOff>
    </xdr:from>
    <xdr:to>
      <xdr:col>26</xdr:col>
      <xdr:colOff>179705</xdr:colOff>
      <xdr:row>55</xdr:row>
      <xdr:rowOff>31750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01040" y="9461500"/>
          <a:ext cx="41509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60960</xdr:rowOff>
    </xdr:from>
    <xdr:ext cx="504825" cy="259080"/>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33680" y="9319260"/>
          <a:ext cx="504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3</xdr:col>
      <xdr:colOff>161925</xdr:colOff>
      <xdr:row>52</xdr:row>
      <xdr:rowOff>165100</xdr:rowOff>
    </xdr:from>
    <xdr:to>
      <xdr:col>26</xdr:col>
      <xdr:colOff>179705</xdr:colOff>
      <xdr:row>52</xdr:row>
      <xdr:rowOff>165100</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01040" y="9080500"/>
          <a:ext cx="41509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22860</xdr:rowOff>
    </xdr:from>
    <xdr:ext cx="504825" cy="259080"/>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33680" y="8938260"/>
          <a:ext cx="504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a:t>
          </a:r>
          <a:endParaRPr kumimoji="1" lang="ja-JP" altLang="en-US" sz="1000">
            <a:latin typeface="ＭＳ Ｐゴシック"/>
            <a:ea typeface="ＭＳ Ｐゴシック"/>
          </a:endParaRPr>
        </a:p>
      </xdr:txBody>
    </xdr:sp>
    <xdr:clientData/>
  </xdr:oneCellAnchor>
  <xdr:twoCellAnchor>
    <xdr:from>
      <xdr:col>3</xdr:col>
      <xdr:colOff>161925</xdr:colOff>
      <xdr:row>50</xdr:row>
      <xdr:rowOff>127000</xdr:rowOff>
    </xdr:from>
    <xdr:to>
      <xdr:col>26</xdr:col>
      <xdr:colOff>179705</xdr:colOff>
      <xdr:row>50</xdr:row>
      <xdr:rowOff>127000</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01040" y="8699500"/>
          <a:ext cx="41509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156210</xdr:rowOff>
    </xdr:from>
    <xdr:ext cx="504825" cy="25590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33680" y="8557260"/>
          <a:ext cx="504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3</xdr:col>
      <xdr:colOff>161925</xdr:colOff>
      <xdr:row>50</xdr:row>
      <xdr:rowOff>127000</xdr:rowOff>
    </xdr:from>
    <xdr:to>
      <xdr:col>26</xdr:col>
      <xdr:colOff>179705</xdr:colOff>
      <xdr:row>64</xdr:row>
      <xdr:rowOff>12700</xdr:rowOff>
    </xdr:to>
    <xdr:sp macro="" textlink="">
      <xdr:nvSpPr>
        <xdr:cNvPr id="180" name="扶助費グラフ枠">
          <a:extLst>
            <a:ext uri="{FF2B5EF4-FFF2-40B4-BE49-F238E27FC236}">
              <a16:creationId xmlns:a16="http://schemas.microsoft.com/office/drawing/2014/main" id="{00000000-0008-0000-0400-0000B4000000}"/>
            </a:ext>
          </a:extLst>
        </xdr:cNvPr>
        <xdr:cNvSpPr/>
      </xdr:nvSpPr>
      <xdr:spPr>
        <a:xfrm>
          <a:off x="701040" y="8699500"/>
          <a:ext cx="4150995"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54</xdr:row>
      <xdr:rowOff>58420</xdr:rowOff>
    </xdr:from>
    <xdr:to>
      <xdr:col>24</xdr:col>
      <xdr:colOff>25400</xdr:colOff>
      <xdr:row>61</xdr:row>
      <xdr:rowOff>146050</xdr:rowOff>
    </xdr:to>
    <xdr:cxnSp macro="">
      <xdr:nvCxnSpPr>
        <xdr:cNvPr id="181" name="直線コネクタ 180">
          <a:extLst>
            <a:ext uri="{FF2B5EF4-FFF2-40B4-BE49-F238E27FC236}">
              <a16:creationId xmlns:a16="http://schemas.microsoft.com/office/drawing/2014/main" id="{00000000-0008-0000-0400-0000B5000000}"/>
            </a:ext>
          </a:extLst>
        </xdr:cNvPr>
        <xdr:cNvCxnSpPr/>
      </xdr:nvCxnSpPr>
      <xdr:spPr>
        <a:xfrm flipV="1">
          <a:off x="4338320" y="9316720"/>
          <a:ext cx="0" cy="12877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118110</xdr:rowOff>
    </xdr:from>
    <xdr:ext cx="762000" cy="259080"/>
    <xdr:sp macro="" textlink="">
      <xdr:nvSpPr>
        <xdr:cNvPr id="182" name="扶助費最小値テキスト">
          <a:extLst>
            <a:ext uri="{FF2B5EF4-FFF2-40B4-BE49-F238E27FC236}">
              <a16:creationId xmlns:a16="http://schemas.microsoft.com/office/drawing/2014/main" id="{00000000-0008-0000-0400-0000B6000000}"/>
            </a:ext>
          </a:extLst>
        </xdr:cNvPr>
        <xdr:cNvSpPr txBox="1"/>
      </xdr:nvSpPr>
      <xdr:spPr>
        <a:xfrm>
          <a:off x="4427220" y="10576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25.0</a:t>
          </a:r>
          <a:endParaRPr kumimoji="1" lang="ja-JP" altLang="en-US" sz="1000" b="1">
            <a:latin typeface="ＭＳ Ｐゴシック"/>
            <a:ea typeface="ＭＳ Ｐゴシック"/>
          </a:endParaRPr>
        </a:p>
      </xdr:txBody>
    </xdr:sp>
    <xdr:clientData/>
  </xdr:oneCellAnchor>
  <xdr:twoCellAnchor>
    <xdr:from>
      <xdr:col>23</xdr:col>
      <xdr:colOff>136525</xdr:colOff>
      <xdr:row>61</xdr:row>
      <xdr:rowOff>146050</xdr:rowOff>
    </xdr:from>
    <xdr:to>
      <xdr:col>24</xdr:col>
      <xdr:colOff>114300</xdr:colOff>
      <xdr:row>61</xdr:row>
      <xdr:rowOff>146050</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a:off x="4269740" y="10604500"/>
          <a:ext cx="15748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144780</xdr:rowOff>
    </xdr:from>
    <xdr:ext cx="762000" cy="255905"/>
    <xdr:sp macro="" textlink="">
      <xdr:nvSpPr>
        <xdr:cNvPr id="184" name="扶助費最大値テキスト">
          <a:extLst>
            <a:ext uri="{FF2B5EF4-FFF2-40B4-BE49-F238E27FC236}">
              <a16:creationId xmlns:a16="http://schemas.microsoft.com/office/drawing/2014/main" id="{00000000-0008-0000-0400-0000B8000000}"/>
            </a:ext>
          </a:extLst>
        </xdr:cNvPr>
        <xdr:cNvSpPr txBox="1"/>
      </xdr:nvSpPr>
      <xdr:spPr>
        <a:xfrm>
          <a:off x="4427220" y="906018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8.1</a:t>
          </a:r>
          <a:endParaRPr kumimoji="1" lang="ja-JP" altLang="en-US" sz="1000" b="1">
            <a:latin typeface="ＭＳ Ｐゴシック"/>
            <a:ea typeface="ＭＳ Ｐゴシック"/>
          </a:endParaRPr>
        </a:p>
      </xdr:txBody>
    </xdr:sp>
    <xdr:clientData/>
  </xdr:oneCellAnchor>
  <xdr:twoCellAnchor>
    <xdr:from>
      <xdr:col>23</xdr:col>
      <xdr:colOff>136525</xdr:colOff>
      <xdr:row>54</xdr:row>
      <xdr:rowOff>58420</xdr:rowOff>
    </xdr:from>
    <xdr:to>
      <xdr:col>24</xdr:col>
      <xdr:colOff>114300</xdr:colOff>
      <xdr:row>54</xdr:row>
      <xdr:rowOff>58420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269740" y="9316720"/>
          <a:ext cx="15748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179705</xdr:colOff>
      <xdr:row>59</xdr:row>
      <xdr:rowOff>24130</xdr:rowOff>
    </xdr:from>
    <xdr:to>
      <xdr:col>24</xdr:col>
      <xdr:colOff>25400</xdr:colOff>
      <xdr:row>59</xdr:row>
      <xdr:rowOff>39370</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flipV="1">
          <a:off x="3594100" y="10139680"/>
          <a:ext cx="744220" cy="15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50800</xdr:rowOff>
    </xdr:from>
    <xdr:ext cx="762000" cy="259080"/>
    <xdr:sp macro="" textlink="">
      <xdr:nvSpPr>
        <xdr:cNvPr id="187" name="扶助費平均値テキスト">
          <a:extLst>
            <a:ext uri="{FF2B5EF4-FFF2-40B4-BE49-F238E27FC236}">
              <a16:creationId xmlns:a16="http://schemas.microsoft.com/office/drawing/2014/main" id="{00000000-0008-0000-0400-0000BB000000}"/>
            </a:ext>
          </a:extLst>
        </xdr:cNvPr>
        <xdr:cNvSpPr txBox="1"/>
      </xdr:nvSpPr>
      <xdr:spPr>
        <a:xfrm>
          <a:off x="4427220" y="965200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15.2</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174625</xdr:colOff>
      <xdr:row>57</xdr:row>
      <xdr:rowOff>34290</xdr:rowOff>
    </xdr:from>
    <xdr:to>
      <xdr:col>24</xdr:col>
      <xdr:colOff>76200</xdr:colOff>
      <xdr:row>57</xdr:row>
      <xdr:rowOff>135890</xdr:rowOff>
    </xdr:to>
    <xdr:sp macro="" textlink="">
      <xdr:nvSpPr>
        <xdr:cNvPr id="188" name="フローチャート: 判断 187">
          <a:extLst>
            <a:ext uri="{FF2B5EF4-FFF2-40B4-BE49-F238E27FC236}">
              <a16:creationId xmlns:a16="http://schemas.microsoft.com/office/drawing/2014/main" id="{00000000-0008-0000-0400-0000BC000000}"/>
            </a:ext>
          </a:extLst>
        </xdr:cNvPr>
        <xdr:cNvSpPr/>
      </xdr:nvSpPr>
      <xdr:spPr>
        <a:xfrm>
          <a:off x="4307840" y="9806940"/>
          <a:ext cx="812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58</xdr:row>
      <xdr:rowOff>66040</xdr:rowOff>
    </xdr:from>
    <xdr:to>
      <xdr:col>19</xdr:col>
      <xdr:colOff>179705</xdr:colOff>
      <xdr:row>59</xdr:row>
      <xdr:rowOff>39370</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2794000" y="10010140"/>
          <a:ext cx="800100" cy="1447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57</xdr:row>
      <xdr:rowOff>19050</xdr:rowOff>
    </xdr:from>
    <xdr:to>
      <xdr:col>20</xdr:col>
      <xdr:colOff>38100</xdr:colOff>
      <xdr:row>57</xdr:row>
      <xdr:rowOff>120650</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3550920" y="9791700"/>
          <a:ext cx="812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130810</xdr:rowOff>
    </xdr:from>
    <xdr:ext cx="733425" cy="259080"/>
    <xdr:sp macro="" textlink="">
      <xdr:nvSpPr>
        <xdr:cNvPr id="191" name="テキスト ボックス 190">
          <a:extLst>
            <a:ext uri="{FF2B5EF4-FFF2-40B4-BE49-F238E27FC236}">
              <a16:creationId xmlns:a16="http://schemas.microsoft.com/office/drawing/2014/main" id="{00000000-0008-0000-0400-0000BF000000}"/>
            </a:ext>
          </a:extLst>
        </xdr:cNvPr>
        <xdr:cNvSpPr txBox="1"/>
      </xdr:nvSpPr>
      <xdr:spPr>
        <a:xfrm>
          <a:off x="3241040" y="9560560"/>
          <a:ext cx="7334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15.0</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9525</xdr:colOff>
      <xdr:row>58</xdr:row>
      <xdr:rowOff>66040</xdr:rowOff>
    </xdr:from>
    <xdr:to>
      <xdr:col>15</xdr:col>
      <xdr:colOff>98425</xdr:colOff>
      <xdr:row>58</xdr:row>
      <xdr:rowOff>119380</xdr:rowOff>
    </xdr:to>
    <xdr:cxnSp macro="">
      <xdr:nvCxnSpPr>
        <xdr:cNvPr id="192" name="直線コネクタ 191">
          <a:extLst>
            <a:ext uri="{FF2B5EF4-FFF2-40B4-BE49-F238E27FC236}">
              <a16:creationId xmlns:a16="http://schemas.microsoft.com/office/drawing/2014/main" id="{00000000-0008-0000-0400-0000C0000000}"/>
            </a:ext>
          </a:extLst>
        </xdr:cNvPr>
        <xdr:cNvCxnSpPr/>
      </xdr:nvCxnSpPr>
      <xdr:spPr>
        <a:xfrm flipV="1">
          <a:off x="1986280" y="10010140"/>
          <a:ext cx="807720" cy="533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129540</xdr:rowOff>
    </xdr:from>
    <xdr:to>
      <xdr:col>15</xdr:col>
      <xdr:colOff>149225</xdr:colOff>
      <xdr:row>57</xdr:row>
      <xdr:rowOff>59690</xdr:rowOff>
    </xdr:to>
    <xdr:sp macro="" textlink="">
      <xdr:nvSpPr>
        <xdr:cNvPr id="193" name="フローチャート: 判断 192">
          <a:extLst>
            <a:ext uri="{FF2B5EF4-FFF2-40B4-BE49-F238E27FC236}">
              <a16:creationId xmlns:a16="http://schemas.microsoft.com/office/drawing/2014/main" id="{00000000-0008-0000-0400-0000C1000000}"/>
            </a:ext>
          </a:extLst>
        </xdr:cNvPr>
        <xdr:cNvSpPr/>
      </xdr:nvSpPr>
      <xdr:spPr>
        <a:xfrm>
          <a:off x="2743200" y="9730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69850</xdr:rowOff>
    </xdr:from>
    <xdr:ext cx="762000" cy="259080"/>
    <xdr:sp macro="" textlink="">
      <xdr:nvSpPr>
        <xdr:cNvPr id="194" name="テキスト ボックス 193">
          <a:extLst>
            <a:ext uri="{FF2B5EF4-FFF2-40B4-BE49-F238E27FC236}">
              <a16:creationId xmlns:a16="http://schemas.microsoft.com/office/drawing/2014/main" id="{00000000-0008-0000-0400-0000C2000000}"/>
            </a:ext>
          </a:extLst>
        </xdr:cNvPr>
        <xdr:cNvSpPr txBox="1"/>
      </xdr:nvSpPr>
      <xdr:spPr>
        <a:xfrm>
          <a:off x="2453640" y="94996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14.2</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120650</xdr:colOff>
      <xdr:row>58</xdr:row>
      <xdr:rowOff>119380</xdr:rowOff>
    </xdr:from>
    <xdr:to>
      <xdr:col>11</xdr:col>
      <xdr:colOff>9525</xdr:colOff>
      <xdr:row>59</xdr:row>
      <xdr:rowOff>46990</xdr:rowOff>
    </xdr:to>
    <xdr:cxnSp macro="">
      <xdr:nvCxnSpPr>
        <xdr:cNvPr id="195" name="直線コネクタ 194">
          <a:extLst>
            <a:ext uri="{FF2B5EF4-FFF2-40B4-BE49-F238E27FC236}">
              <a16:creationId xmlns:a16="http://schemas.microsoft.com/office/drawing/2014/main" id="{00000000-0008-0000-0400-0000C3000000}"/>
            </a:ext>
          </a:extLst>
        </xdr:cNvPr>
        <xdr:cNvCxnSpPr/>
      </xdr:nvCxnSpPr>
      <xdr:spPr>
        <a:xfrm flipV="1">
          <a:off x="1198880" y="10063480"/>
          <a:ext cx="787400" cy="990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91440</xdr:rowOff>
    </xdr:from>
    <xdr:to>
      <xdr:col>11</xdr:col>
      <xdr:colOff>60325</xdr:colOff>
      <xdr:row>57</xdr:row>
      <xdr:rowOff>21590</xdr:rowOff>
    </xdr:to>
    <xdr:sp macro="" textlink="">
      <xdr:nvSpPr>
        <xdr:cNvPr id="196" name="フローチャート: 判断 195">
          <a:extLst>
            <a:ext uri="{FF2B5EF4-FFF2-40B4-BE49-F238E27FC236}">
              <a16:creationId xmlns:a16="http://schemas.microsoft.com/office/drawing/2014/main" id="{00000000-0008-0000-0400-0000C4000000}"/>
            </a:ext>
          </a:extLst>
        </xdr:cNvPr>
        <xdr:cNvSpPr/>
      </xdr:nvSpPr>
      <xdr:spPr>
        <a:xfrm>
          <a:off x="1955800" y="9692640"/>
          <a:ext cx="812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31750</xdr:rowOff>
    </xdr:from>
    <xdr:ext cx="762000" cy="25590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1645920" y="946150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13.7</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69850</xdr:colOff>
      <xdr:row>56</xdr:row>
      <xdr:rowOff>91440</xdr:rowOff>
    </xdr:from>
    <xdr:to>
      <xdr:col>6</xdr:col>
      <xdr:colOff>171450</xdr:colOff>
      <xdr:row>57</xdr:row>
      <xdr:rowOff>21590</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1148080" y="9692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31750</xdr:rowOff>
    </xdr:from>
    <xdr:ext cx="758825" cy="25590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858520" y="9461500"/>
          <a:ext cx="758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13.7</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9525</xdr:colOff>
      <xdr:row>64</xdr:row>
      <xdr:rowOff>10160</xdr:rowOff>
    </xdr:from>
    <xdr:ext cx="758825" cy="259080"/>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4142740" y="109829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64</xdr:row>
      <xdr:rowOff>10160</xdr:rowOff>
    </xdr:from>
    <xdr:ext cx="758825" cy="259080"/>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3406140" y="109829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82550</xdr:colOff>
      <xdr:row>64</xdr:row>
      <xdr:rowOff>10160</xdr:rowOff>
    </xdr:from>
    <xdr:ext cx="762000" cy="259080"/>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259842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179705</xdr:colOff>
      <xdr:row>64</xdr:row>
      <xdr:rowOff>10160</xdr:rowOff>
    </xdr:from>
    <xdr:ext cx="762000" cy="259080"/>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179705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104775</xdr:colOff>
      <xdr:row>64</xdr:row>
      <xdr:rowOff>10160</xdr:rowOff>
    </xdr:from>
    <xdr:ext cx="758825" cy="259080"/>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1003300" y="109829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174625</xdr:colOff>
      <xdr:row>58</xdr:row>
      <xdr:rowOff>144780</xdr:rowOff>
    </xdr:from>
    <xdr:to>
      <xdr:col>24</xdr:col>
      <xdr:colOff>76200</xdr:colOff>
      <xdr:row>59</xdr:row>
      <xdr:rowOff>74930</xdr:rowOff>
    </xdr:to>
    <xdr:sp macro="" textlink="">
      <xdr:nvSpPr>
        <xdr:cNvPr id="205" name="楕円 204">
          <a:extLst>
            <a:ext uri="{FF2B5EF4-FFF2-40B4-BE49-F238E27FC236}">
              <a16:creationId xmlns:a16="http://schemas.microsoft.com/office/drawing/2014/main" id="{00000000-0008-0000-0400-0000CD000000}"/>
            </a:ext>
          </a:extLst>
        </xdr:cNvPr>
        <xdr:cNvSpPr/>
      </xdr:nvSpPr>
      <xdr:spPr>
        <a:xfrm>
          <a:off x="4307840" y="10088880"/>
          <a:ext cx="812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58</xdr:row>
      <xdr:rowOff>116840</xdr:rowOff>
    </xdr:from>
    <xdr:ext cx="762000" cy="259080"/>
    <xdr:sp macro="" textlink="">
      <xdr:nvSpPr>
        <xdr:cNvPr id="206" name="扶助費該当値テキスト">
          <a:extLst>
            <a:ext uri="{FF2B5EF4-FFF2-40B4-BE49-F238E27FC236}">
              <a16:creationId xmlns:a16="http://schemas.microsoft.com/office/drawing/2014/main" id="{00000000-0008-0000-0400-0000CE000000}"/>
            </a:ext>
          </a:extLst>
        </xdr:cNvPr>
        <xdr:cNvSpPr txBox="1"/>
      </xdr:nvSpPr>
      <xdr:spPr>
        <a:xfrm>
          <a:off x="4427220" y="100609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18.9</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136525</xdr:colOff>
      <xdr:row>58</xdr:row>
      <xdr:rowOff>160020</xdr:rowOff>
    </xdr:from>
    <xdr:to>
      <xdr:col>20</xdr:col>
      <xdr:colOff>38100</xdr:colOff>
      <xdr:row>59</xdr:row>
      <xdr:rowOff>90170</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3550920" y="10104120"/>
          <a:ext cx="812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59</xdr:row>
      <xdr:rowOff>74930</xdr:rowOff>
    </xdr:from>
    <xdr:ext cx="733425" cy="25590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3241040" y="10190480"/>
          <a:ext cx="7334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19.1</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47625</xdr:colOff>
      <xdr:row>58</xdr:row>
      <xdr:rowOff>15240</xdr:rowOff>
    </xdr:from>
    <xdr:to>
      <xdr:col>15</xdr:col>
      <xdr:colOff>149225</xdr:colOff>
      <xdr:row>58</xdr:row>
      <xdr:rowOff>116840</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2743200" y="9959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58</xdr:row>
      <xdr:rowOff>101600</xdr:rowOff>
    </xdr:from>
    <xdr:ext cx="762000" cy="259080"/>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2453640" y="100457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17.2</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158750</xdr:colOff>
      <xdr:row>58</xdr:row>
      <xdr:rowOff>68580</xdr:rowOff>
    </xdr:from>
    <xdr:to>
      <xdr:col>11</xdr:col>
      <xdr:colOff>60325</xdr:colOff>
      <xdr:row>58</xdr:row>
      <xdr:rowOff>170180</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1955800" y="10012680"/>
          <a:ext cx="812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58</xdr:row>
      <xdr:rowOff>154940</xdr:rowOff>
    </xdr:from>
    <xdr:ext cx="762000" cy="25590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1645920" y="1009904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17.9</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69850</xdr:colOff>
      <xdr:row>58</xdr:row>
      <xdr:rowOff>167640</xdr:rowOff>
    </xdr:from>
    <xdr:to>
      <xdr:col>6</xdr:col>
      <xdr:colOff>171450</xdr:colOff>
      <xdr:row>59</xdr:row>
      <xdr:rowOff>97790</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1148080" y="10111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59</xdr:row>
      <xdr:rowOff>82550</xdr:rowOff>
    </xdr:from>
    <xdr:ext cx="758825" cy="259080"/>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858520" y="1019810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19.2</a:t>
          </a:r>
          <a:endParaRPr kumimoji="1" lang="ja-JP" altLang="en-US" sz="1000" b="1">
            <a:solidFill>
              <a:srgbClr val="FF0000"/>
            </a:solidFill>
            <a:latin typeface="ＭＳ Ｐゴシック"/>
            <a:ea typeface="ＭＳ Ｐゴシック"/>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1186160" y="8128000"/>
          <a:ext cx="415544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15354300" y="8191500"/>
          <a:ext cx="13614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5354300" y="8382000"/>
          <a:ext cx="13614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14/62</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6880840" y="8191500"/>
          <a:ext cx="12547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6880840" y="8382000"/>
          <a:ext cx="12547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12.5</a:t>
          </a:r>
          <a:endParaRPr kumimoji="1" lang="ja-JP" altLang="en-US" sz="1200" b="1" i="1">
            <a:solidFill>
              <a:srgbClr val="4080FF"/>
            </a:solidFill>
            <a:latin typeface="ＭＳ Ｐゴシック"/>
            <a:ea typeface="ＭＳ Ｐゴシック"/>
          </a:endParaRPr>
        </a:p>
      </xdr:txBody>
    </xdr:sp>
    <xdr:clientData/>
  </xdr:twoCellAnchor>
  <xdr:twoCellAnchor>
    <xdr:from>
      <xdr:col>101</xdr:col>
      <xdr:colOff>179705</xdr:colOff>
      <xdr:row>47</xdr:row>
      <xdr:rowOff>133350</xdr:rowOff>
    </xdr:from>
    <xdr:to>
      <xdr:col>109</xdr:col>
      <xdr:colOff>104775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8329910" y="8191500"/>
          <a:ext cx="136271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東京都平均</a:t>
          </a:r>
        </a:p>
      </xdr:txBody>
    </xdr:sp>
    <xdr:clientData/>
  </xdr:twoCellAnchor>
  <xdr:twoCellAnchor>
    <xdr:from>
      <xdr:col>101</xdr:col>
      <xdr:colOff>179705</xdr:colOff>
      <xdr:row>48</xdr:row>
      <xdr:rowOff>152400</xdr:rowOff>
    </xdr:from>
    <xdr:to>
      <xdr:col>109</xdr:col>
      <xdr:colOff>104775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8329910" y="8382000"/>
          <a:ext cx="136271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12.2</a:t>
          </a:r>
          <a:endParaRPr kumimoji="1" lang="ja-JP" altLang="en-US" sz="1200" b="1" i="1">
            <a:solidFill>
              <a:srgbClr val="4080FF"/>
            </a:solidFill>
            <a:latin typeface="ＭＳ Ｐゴシック"/>
            <a:ea typeface="ＭＳ Ｐゴシック"/>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1186160" y="8699500"/>
          <a:ext cx="415544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179705</xdr:colOff>
      <xdr:row>50</xdr:row>
      <xdr:rowOff>127000</xdr:rowOff>
    </xdr:from>
    <xdr:to>
      <xdr:col>113</xdr:col>
      <xdr:colOff>130175</xdr:colOff>
      <xdr:row>64</xdr:row>
      <xdr:rowOff>12700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5634335" y="8699500"/>
          <a:ext cx="4802505"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5694660" y="8699500"/>
          <a:ext cx="34239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5" name="テキスト ボックス 224">
          <a:extLst>
            <a:ext uri="{FF2B5EF4-FFF2-40B4-BE49-F238E27FC236}">
              <a16:creationId xmlns:a16="http://schemas.microsoft.com/office/drawing/2014/main" id="{00000000-0008-0000-0400-0000E1000000}"/>
            </a:ext>
          </a:extLst>
        </xdr:cNvPr>
        <xdr:cNvSpPr txBox="1"/>
      </xdr:nvSpPr>
      <xdr:spPr>
        <a:xfrm>
          <a:off x="15732760" y="9017000"/>
          <a:ext cx="4572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後期高齢者医療事業、介護保険事業への繰出金は増となったが、国民健康保険事業の減により、その他の経常収支比率は前年度から0.1ポイントの減となった。　</a:t>
          </a:r>
        </a:p>
        <a:p>
          <a:r>
            <a:rPr kumimoji="1" lang="ja-JP" altLang="en-US" sz="1300">
              <a:latin typeface="ＭＳ Ｐゴシック"/>
              <a:ea typeface="ＭＳ Ｐゴシック"/>
            </a:rPr>
            <a:t>しかし、各特別会計への繰出金は全体的に増加傾向にあり、圧縮が難しい状況である。</a:t>
          </a:r>
        </a:p>
        <a:p>
          <a:r>
            <a:rPr kumimoji="1" lang="ja-JP" altLang="en-US" sz="1300">
              <a:latin typeface="ＭＳ Ｐゴシック"/>
              <a:ea typeface="ＭＳ Ｐゴシック"/>
            </a:rPr>
            <a:t>国民健康保険会計においては、独立採算の原則に立ち、財政健全化を図り、普通会計の財政負担を軽減していく。</a:t>
          </a:r>
        </a:p>
      </xdr:txBody>
    </xdr:sp>
    <xdr:clientData/>
  </xdr:twoCellAnchor>
  <xdr:oneCellAnchor>
    <xdr:from>
      <xdr:col>62</xdr:col>
      <xdr:colOff>6350</xdr:colOff>
      <xdr:row>49</xdr:row>
      <xdr:rowOff>107950</xdr:rowOff>
    </xdr:from>
    <xdr:ext cx="295275" cy="225425"/>
    <xdr:sp macro="" textlink="">
      <xdr:nvSpPr>
        <xdr:cNvPr id="226" name="テキスト ボックス 225">
          <a:extLst>
            <a:ext uri="{FF2B5EF4-FFF2-40B4-BE49-F238E27FC236}">
              <a16:creationId xmlns:a16="http://schemas.microsoft.com/office/drawing/2014/main" id="{00000000-0008-0000-0400-0000E2000000}"/>
            </a:ext>
          </a:extLst>
        </xdr:cNvPr>
        <xdr:cNvSpPr txBox="1"/>
      </xdr:nvSpPr>
      <xdr:spPr>
        <a:xfrm>
          <a:off x="11148060" y="8509000"/>
          <a:ext cx="2952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7" name="直線コネクタ 226">
          <a:extLst>
            <a:ext uri="{FF2B5EF4-FFF2-40B4-BE49-F238E27FC236}">
              <a16:creationId xmlns:a16="http://schemas.microsoft.com/office/drawing/2014/main" id="{00000000-0008-0000-0400-0000E3000000}"/>
            </a:ext>
          </a:extLst>
        </xdr:cNvPr>
        <xdr:cNvCxnSpPr/>
      </xdr:nvCxnSpPr>
      <xdr:spPr>
        <a:xfrm>
          <a:off x="11186160" y="109855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41910</xdr:rowOff>
    </xdr:from>
    <xdr:ext cx="504825" cy="255905"/>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0739120" y="10843260"/>
          <a:ext cx="504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24.0</a:t>
          </a:r>
          <a:endParaRPr kumimoji="1" lang="ja-JP" altLang="en-US" sz="1000">
            <a:latin typeface="ＭＳ Ｐゴシック"/>
            <a:ea typeface="ＭＳ Ｐゴシック"/>
          </a:endParaRPr>
        </a:p>
      </xdr:txBody>
    </xdr:sp>
    <xdr:clientData/>
  </xdr:oneCellAnchor>
  <xdr:twoCellAnchor>
    <xdr:from>
      <xdr:col>62</xdr:col>
      <xdr:colOff>44450</xdr:colOff>
      <xdr:row>62</xdr:row>
      <xdr:rowOff>29210</xdr:rowOff>
    </xdr:from>
    <xdr:to>
      <xdr:col>85</xdr:col>
      <xdr:colOff>66675</xdr:colOff>
      <xdr:row>62</xdr:row>
      <xdr:rowOff>29210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1186160" y="1065911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58420</xdr:rowOff>
    </xdr:from>
    <xdr:ext cx="504825" cy="259080"/>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0739120" y="10516870"/>
          <a:ext cx="504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21.0</a:t>
          </a:r>
          <a:endParaRPr kumimoji="1" lang="ja-JP" altLang="en-US" sz="1000">
            <a:latin typeface="ＭＳ Ｐゴシック"/>
            <a:ea typeface="ＭＳ Ｐゴシック"/>
          </a:endParaRPr>
        </a:p>
      </xdr:txBody>
    </xdr:sp>
    <xdr:clientData/>
  </xdr:oneCellAnchor>
  <xdr:twoCellAnchor>
    <xdr:from>
      <xdr:col>62</xdr:col>
      <xdr:colOff>44450</xdr:colOff>
      <xdr:row>60</xdr:row>
      <xdr:rowOff>45085</xdr:rowOff>
    </xdr:from>
    <xdr:to>
      <xdr:col>85</xdr:col>
      <xdr:colOff>66675</xdr:colOff>
      <xdr:row>60</xdr:row>
      <xdr:rowOff>45085</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1186160" y="10332085"/>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59</xdr:row>
      <xdr:rowOff>74930</xdr:rowOff>
    </xdr:from>
    <xdr:ext cx="504825" cy="25590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0739120" y="10190480"/>
          <a:ext cx="504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a:t>
          </a:r>
          <a:endParaRPr kumimoji="1" lang="ja-JP" altLang="en-US" sz="1000">
            <a:latin typeface="ＭＳ Ｐゴシック"/>
            <a:ea typeface="ＭＳ Ｐゴシック"/>
          </a:endParaRPr>
        </a:p>
      </xdr:txBody>
    </xdr:sp>
    <xdr:clientData/>
  </xdr:oneCellAnchor>
  <xdr:twoCellAnchor>
    <xdr:from>
      <xdr:col>62</xdr:col>
      <xdr:colOff>44450</xdr:colOff>
      <xdr:row>58</xdr:row>
      <xdr:rowOff>61595</xdr:rowOff>
    </xdr:from>
    <xdr:to>
      <xdr:col>85</xdr:col>
      <xdr:colOff>66675</xdr:colOff>
      <xdr:row>58</xdr:row>
      <xdr:rowOff>61595</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1186160" y="10005695"/>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90805</xdr:rowOff>
    </xdr:from>
    <xdr:ext cx="504825" cy="2584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0739120" y="9863455"/>
          <a:ext cx="5048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62</xdr:col>
      <xdr:colOff>44450</xdr:colOff>
      <xdr:row>56</xdr:row>
      <xdr:rowOff>78105</xdr:rowOff>
    </xdr:from>
    <xdr:to>
      <xdr:col>85</xdr:col>
      <xdr:colOff>66675</xdr:colOff>
      <xdr:row>56</xdr:row>
      <xdr:rowOff>78105</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1186160" y="9679305"/>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107315</xdr:rowOff>
    </xdr:from>
    <xdr:ext cx="504825" cy="259080"/>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0739120" y="9537065"/>
          <a:ext cx="504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dr:col>62</xdr:col>
      <xdr:colOff>44450</xdr:colOff>
      <xdr:row>54</xdr:row>
      <xdr:rowOff>94615</xdr:rowOff>
    </xdr:from>
    <xdr:to>
      <xdr:col>85</xdr:col>
      <xdr:colOff>66675</xdr:colOff>
      <xdr:row>54</xdr:row>
      <xdr:rowOff>94615</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1186160" y="9352915"/>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53</xdr:row>
      <xdr:rowOff>123825</xdr:rowOff>
    </xdr:from>
    <xdr:ext cx="504825" cy="25590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0739120" y="9210675"/>
          <a:ext cx="504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a:t>
          </a:r>
          <a:endParaRPr kumimoji="1" lang="ja-JP" altLang="en-US" sz="1000">
            <a:latin typeface="ＭＳ Ｐゴシック"/>
            <a:ea typeface="ＭＳ Ｐゴシック"/>
          </a:endParaRPr>
        </a:p>
      </xdr:txBody>
    </xdr:sp>
    <xdr:clientData/>
  </xdr:oneCellAnchor>
  <xdr:twoCellAnchor>
    <xdr:from>
      <xdr:col>62</xdr:col>
      <xdr:colOff>44450</xdr:colOff>
      <xdr:row>52</xdr:row>
      <xdr:rowOff>110490</xdr:rowOff>
    </xdr:from>
    <xdr:to>
      <xdr:col>85</xdr:col>
      <xdr:colOff>66675</xdr:colOff>
      <xdr:row>52</xdr:row>
      <xdr:rowOff>110490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1186160" y="902589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51</xdr:row>
      <xdr:rowOff>139700</xdr:rowOff>
    </xdr:from>
    <xdr:ext cx="504825" cy="259080"/>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0739120" y="8883650"/>
          <a:ext cx="504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a:t>
          </a:r>
          <a:endParaRPr kumimoji="1" lang="ja-JP" altLang="en-US" sz="1000">
            <a:latin typeface="ＭＳ Ｐゴシック"/>
            <a:ea typeface="ＭＳ Ｐゴシック"/>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1186160" y="86995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156210</xdr:rowOff>
    </xdr:from>
    <xdr:ext cx="504825" cy="25590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0739120" y="8557260"/>
          <a:ext cx="504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a:t>
          </a:r>
          <a:endParaRPr kumimoji="1" lang="ja-JP" altLang="en-US" sz="1000">
            <a:latin typeface="ＭＳ Ｐゴシック"/>
            <a:ea typeface="ＭＳ Ｐゴシック"/>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3" name="その他グラフ枠">
          <a:extLst>
            <a:ext uri="{FF2B5EF4-FFF2-40B4-BE49-F238E27FC236}">
              <a16:creationId xmlns:a16="http://schemas.microsoft.com/office/drawing/2014/main" id="{00000000-0008-0000-0400-0000F3000000}"/>
            </a:ext>
          </a:extLst>
        </xdr:cNvPr>
        <xdr:cNvSpPr/>
      </xdr:nvSpPr>
      <xdr:spPr>
        <a:xfrm>
          <a:off x="11186160" y="8699500"/>
          <a:ext cx="415544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23495</xdr:rowOff>
    </xdr:from>
    <xdr:to>
      <xdr:col>82</xdr:col>
      <xdr:colOff>107950</xdr:colOff>
      <xdr:row>61</xdr:row>
      <xdr:rowOff>4445</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flipV="1">
          <a:off x="14843760" y="8938895"/>
          <a:ext cx="0" cy="15240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179705</xdr:colOff>
      <xdr:row>60</xdr:row>
      <xdr:rowOff>147955</xdr:rowOff>
    </xdr:from>
    <xdr:ext cx="762000" cy="258445"/>
    <xdr:sp macro="" textlink="">
      <xdr:nvSpPr>
        <xdr:cNvPr id="245" name="その他最小値テキスト">
          <a:extLst>
            <a:ext uri="{FF2B5EF4-FFF2-40B4-BE49-F238E27FC236}">
              <a16:creationId xmlns:a16="http://schemas.microsoft.com/office/drawing/2014/main" id="{00000000-0008-0000-0400-0000F5000000}"/>
            </a:ext>
          </a:extLst>
        </xdr:cNvPr>
        <xdr:cNvSpPr txBox="1"/>
      </xdr:nvSpPr>
      <xdr:spPr>
        <a:xfrm>
          <a:off x="14915515" y="1043495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19.2</a:t>
          </a:r>
          <a:endParaRPr kumimoji="1" lang="ja-JP" altLang="en-US" sz="1000" b="1">
            <a:latin typeface="ＭＳ Ｐゴシック"/>
            <a:ea typeface="ＭＳ Ｐゴシック"/>
          </a:endParaRPr>
        </a:p>
      </xdr:txBody>
    </xdr:sp>
    <xdr:clientData/>
  </xdr:oneCellAnchor>
  <xdr:twoCellAnchor>
    <xdr:from>
      <xdr:col>82</xdr:col>
      <xdr:colOff>19050</xdr:colOff>
      <xdr:row>61</xdr:row>
      <xdr:rowOff>4445</xdr:rowOff>
    </xdr:from>
    <xdr:to>
      <xdr:col>82</xdr:col>
      <xdr:colOff>179705</xdr:colOff>
      <xdr:row>61</xdr:row>
      <xdr:rowOff>4445</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4754860" y="10462895"/>
          <a:ext cx="16065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179705</xdr:colOff>
      <xdr:row>50</xdr:row>
      <xdr:rowOff>109855</xdr:rowOff>
    </xdr:from>
    <xdr:ext cx="762000" cy="255905"/>
    <xdr:sp macro="" textlink="">
      <xdr:nvSpPr>
        <xdr:cNvPr id="247" name="その他最大値テキスト">
          <a:extLst>
            <a:ext uri="{FF2B5EF4-FFF2-40B4-BE49-F238E27FC236}">
              <a16:creationId xmlns:a16="http://schemas.microsoft.com/office/drawing/2014/main" id="{00000000-0008-0000-0400-0000F7000000}"/>
            </a:ext>
          </a:extLst>
        </xdr:cNvPr>
        <xdr:cNvSpPr txBox="1"/>
      </xdr:nvSpPr>
      <xdr:spPr>
        <a:xfrm>
          <a:off x="14915515" y="8682355"/>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5.2</a:t>
          </a:r>
          <a:endParaRPr kumimoji="1" lang="ja-JP" altLang="en-US" sz="1000" b="1">
            <a:latin typeface="ＭＳ Ｐゴシック"/>
            <a:ea typeface="ＭＳ Ｐゴシック"/>
          </a:endParaRPr>
        </a:p>
      </xdr:txBody>
    </xdr:sp>
    <xdr:clientData/>
  </xdr:oneCellAnchor>
  <xdr:twoCellAnchor>
    <xdr:from>
      <xdr:col>82</xdr:col>
      <xdr:colOff>19050</xdr:colOff>
      <xdr:row>52</xdr:row>
      <xdr:rowOff>23495</xdr:rowOff>
    </xdr:from>
    <xdr:to>
      <xdr:col>82</xdr:col>
      <xdr:colOff>179705</xdr:colOff>
      <xdr:row>52</xdr:row>
      <xdr:rowOff>23495</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4754860" y="8938895"/>
          <a:ext cx="16065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56</xdr:row>
      <xdr:rowOff>78105</xdr:rowOff>
    </xdr:from>
    <xdr:to>
      <xdr:col>82</xdr:col>
      <xdr:colOff>107950</xdr:colOff>
      <xdr:row>56</xdr:row>
      <xdr:rowOff>88900</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flipV="1">
          <a:off x="14086840" y="9679305"/>
          <a:ext cx="756920" cy="10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179705</xdr:colOff>
      <xdr:row>56</xdr:row>
      <xdr:rowOff>162560</xdr:rowOff>
    </xdr:from>
    <xdr:ext cx="762000" cy="259080"/>
    <xdr:sp macro="" textlink="">
      <xdr:nvSpPr>
        <xdr:cNvPr id="250" name="その他平均値テキスト">
          <a:extLst>
            <a:ext uri="{FF2B5EF4-FFF2-40B4-BE49-F238E27FC236}">
              <a16:creationId xmlns:a16="http://schemas.microsoft.com/office/drawing/2014/main" id="{00000000-0008-0000-0400-0000FA000000}"/>
            </a:ext>
          </a:extLst>
        </xdr:cNvPr>
        <xdr:cNvSpPr txBox="1"/>
      </xdr:nvSpPr>
      <xdr:spPr>
        <a:xfrm>
          <a:off x="14915515" y="976376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13.5</a:t>
          </a:r>
          <a:endParaRPr kumimoji="1" lang="ja-JP" altLang="en-US" sz="1000" b="1">
            <a:solidFill>
              <a:srgbClr val="000080"/>
            </a:solidFill>
            <a:latin typeface="ＭＳ Ｐゴシック"/>
            <a:ea typeface="ＭＳ Ｐゴシック"/>
          </a:endParaRPr>
        </a:p>
      </xdr:txBody>
    </xdr:sp>
    <xdr:clientData/>
  </xdr:oneCellAnchor>
  <xdr:twoCellAnchor>
    <xdr:from>
      <xdr:col>82</xdr:col>
      <xdr:colOff>57150</xdr:colOff>
      <xdr:row>57</xdr:row>
      <xdr:rowOff>19050</xdr:rowOff>
    </xdr:from>
    <xdr:to>
      <xdr:col>82</xdr:col>
      <xdr:colOff>158750</xdr:colOff>
      <xdr:row>57</xdr:row>
      <xdr:rowOff>120650</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4792960" y="979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179705</xdr:colOff>
      <xdr:row>55</xdr:row>
      <xdr:rowOff>107950</xdr:rowOff>
    </xdr:from>
    <xdr:to>
      <xdr:col>78</xdr:col>
      <xdr:colOff>69850</xdr:colOff>
      <xdr:row>56</xdr:row>
      <xdr:rowOff>88900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a:off x="13298170" y="9537700"/>
          <a:ext cx="788670" cy="1524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29845</xdr:rowOff>
    </xdr:from>
    <xdr:to>
      <xdr:col>78</xdr:col>
      <xdr:colOff>120650</xdr:colOff>
      <xdr:row>57</xdr:row>
      <xdr:rowOff>132080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4036040" y="980249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116205</xdr:rowOff>
    </xdr:from>
    <xdr:ext cx="733425" cy="259080"/>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3746480" y="9888855"/>
          <a:ext cx="7334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13.6</a:t>
          </a:r>
          <a:endParaRPr kumimoji="1" lang="ja-JP" altLang="en-US" sz="1000" b="1">
            <a:solidFill>
              <a:srgbClr val="000080"/>
            </a:solidFill>
            <a:latin typeface="ＭＳ Ｐゴシック"/>
            <a:ea typeface="ＭＳ Ｐゴシック"/>
          </a:endParaRPr>
        </a:p>
      </xdr:txBody>
    </xdr:sp>
    <xdr:clientData/>
  </xdr:oneCellAnchor>
  <xdr:twoCellAnchor>
    <xdr:from>
      <xdr:col>69</xdr:col>
      <xdr:colOff>92075</xdr:colOff>
      <xdr:row>55</xdr:row>
      <xdr:rowOff>20955</xdr:rowOff>
    </xdr:from>
    <xdr:to>
      <xdr:col>73</xdr:col>
      <xdr:colOff>179705</xdr:colOff>
      <xdr:row>55</xdr:row>
      <xdr:rowOff>107950</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a:off x="12491720" y="9450705"/>
          <a:ext cx="806450" cy="869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56</xdr:row>
      <xdr:rowOff>158115</xdr:rowOff>
    </xdr:from>
    <xdr:to>
      <xdr:col>74</xdr:col>
      <xdr:colOff>31750</xdr:colOff>
      <xdr:row>57</xdr:row>
      <xdr:rowOff>88265</xdr:rowOff>
    </xdr:to>
    <xdr:sp macro="" textlink="">
      <xdr:nvSpPr>
        <xdr:cNvPr id="256" name="フローチャート: 判断 255">
          <a:extLst>
            <a:ext uri="{FF2B5EF4-FFF2-40B4-BE49-F238E27FC236}">
              <a16:creationId xmlns:a16="http://schemas.microsoft.com/office/drawing/2014/main" id="{00000000-0008-0000-0400-000000010000}"/>
            </a:ext>
          </a:extLst>
        </xdr:cNvPr>
        <xdr:cNvSpPr/>
      </xdr:nvSpPr>
      <xdr:spPr>
        <a:xfrm>
          <a:off x="13248640" y="9759315"/>
          <a:ext cx="812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57</xdr:row>
      <xdr:rowOff>73025</xdr:rowOff>
    </xdr:from>
    <xdr:ext cx="762000" cy="259080"/>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2938760" y="98456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13.2</a:t>
          </a:r>
          <a:endParaRPr kumimoji="1" lang="ja-JP" altLang="en-US" sz="1000" b="1">
            <a:solidFill>
              <a:srgbClr val="000080"/>
            </a:solidFill>
            <a:latin typeface="ＭＳ Ｐゴシック"/>
            <a:ea typeface="ＭＳ Ｐゴシック"/>
          </a:endParaRPr>
        </a:p>
      </xdr:txBody>
    </xdr:sp>
    <xdr:clientData/>
  </xdr:oneCellAnchor>
  <xdr:twoCellAnchor>
    <xdr:from>
      <xdr:col>65</xdr:col>
      <xdr:colOff>3175</xdr:colOff>
      <xdr:row>55</xdr:row>
      <xdr:rowOff>20955</xdr:rowOff>
    </xdr:from>
    <xdr:to>
      <xdr:col>69</xdr:col>
      <xdr:colOff>92075</xdr:colOff>
      <xdr:row>55</xdr:row>
      <xdr:rowOff>129540</xdr:rowOff>
    </xdr:to>
    <xdr:cxnSp macro="">
      <xdr:nvCxnSpPr>
        <xdr:cNvPr id="258" name="直線コネクタ 257">
          <a:extLst>
            <a:ext uri="{FF2B5EF4-FFF2-40B4-BE49-F238E27FC236}">
              <a16:creationId xmlns:a16="http://schemas.microsoft.com/office/drawing/2014/main" id="{00000000-0008-0000-0400-000002010000}"/>
            </a:ext>
          </a:extLst>
        </xdr:cNvPr>
        <xdr:cNvCxnSpPr/>
      </xdr:nvCxnSpPr>
      <xdr:spPr>
        <a:xfrm flipV="1">
          <a:off x="11684000" y="9450705"/>
          <a:ext cx="807720" cy="1085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56</xdr:row>
      <xdr:rowOff>81915</xdr:rowOff>
    </xdr:from>
    <xdr:to>
      <xdr:col>69</xdr:col>
      <xdr:colOff>142875</xdr:colOff>
      <xdr:row>57</xdr:row>
      <xdr:rowOff>12065</xdr:rowOff>
    </xdr:to>
    <xdr:sp macro="" textlink="">
      <xdr:nvSpPr>
        <xdr:cNvPr id="259" name="フローチャート: 判断 258">
          <a:extLst>
            <a:ext uri="{FF2B5EF4-FFF2-40B4-BE49-F238E27FC236}">
              <a16:creationId xmlns:a16="http://schemas.microsoft.com/office/drawing/2014/main" id="{00000000-0008-0000-0400-000003010000}"/>
            </a:ext>
          </a:extLst>
        </xdr:cNvPr>
        <xdr:cNvSpPr/>
      </xdr:nvSpPr>
      <xdr:spPr>
        <a:xfrm>
          <a:off x="12440920" y="9683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168275</xdr:rowOff>
    </xdr:from>
    <xdr:ext cx="762000" cy="25590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2151360" y="9769475"/>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12.5</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152400</xdr:colOff>
      <xdr:row>57</xdr:row>
      <xdr:rowOff>19050</xdr:rowOff>
    </xdr:from>
    <xdr:to>
      <xdr:col>65</xdr:col>
      <xdr:colOff>53975</xdr:colOff>
      <xdr:row>57</xdr:row>
      <xdr:rowOff>120650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1653520" y="9791700"/>
          <a:ext cx="812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105410</xdr:rowOff>
    </xdr:from>
    <xdr:ext cx="762000" cy="259080"/>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1343640" y="9878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13.5</a:t>
          </a:r>
          <a:endParaRPr kumimoji="1" lang="ja-JP" altLang="en-US" sz="1000" b="1">
            <a:solidFill>
              <a:srgbClr val="000080"/>
            </a:solidFill>
            <a:latin typeface="ＭＳ Ｐゴシック"/>
            <a:ea typeface="ＭＳ Ｐゴシック"/>
          </a:endParaRPr>
        </a:p>
      </xdr:txBody>
    </xdr:sp>
    <xdr:clientData/>
  </xdr:oneCellAnchor>
  <xdr:oneCellAnchor>
    <xdr:from>
      <xdr:col>81</xdr:col>
      <xdr:colOff>92075</xdr:colOff>
      <xdr:row>64</xdr:row>
      <xdr:rowOff>10160</xdr:rowOff>
    </xdr:from>
    <xdr:ext cx="758825" cy="259080"/>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4648180" y="109829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77</xdr:col>
      <xdr:colOff>53975</xdr:colOff>
      <xdr:row>64</xdr:row>
      <xdr:rowOff>10160</xdr:rowOff>
    </xdr:from>
    <xdr:ext cx="758825" cy="259080"/>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3891260" y="109829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72</xdr:col>
      <xdr:colOff>165100</xdr:colOff>
      <xdr:row>64</xdr:row>
      <xdr:rowOff>10160</xdr:rowOff>
    </xdr:from>
    <xdr:ext cx="762000" cy="259080"/>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310386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68</xdr:col>
      <xdr:colOff>76200</xdr:colOff>
      <xdr:row>64</xdr:row>
      <xdr:rowOff>10160</xdr:rowOff>
    </xdr:from>
    <xdr:ext cx="762000" cy="259080"/>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229614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179705</xdr:colOff>
      <xdr:row>64</xdr:row>
      <xdr:rowOff>10160</xdr:rowOff>
    </xdr:from>
    <xdr:ext cx="762000" cy="259080"/>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150112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82</xdr:col>
      <xdr:colOff>57150</xdr:colOff>
      <xdr:row>56</xdr:row>
      <xdr:rowOff>27305</xdr:rowOff>
    </xdr:from>
    <xdr:to>
      <xdr:col>82</xdr:col>
      <xdr:colOff>158750</xdr:colOff>
      <xdr:row>56</xdr:row>
      <xdr:rowOff>128905</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4792960" y="9628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179705</xdr:colOff>
      <xdr:row>55</xdr:row>
      <xdr:rowOff>43815</xdr:rowOff>
    </xdr:from>
    <xdr:ext cx="762000" cy="255905"/>
    <xdr:sp macro="" textlink="">
      <xdr:nvSpPr>
        <xdr:cNvPr id="269" name="その他該当値テキスト">
          <a:extLst>
            <a:ext uri="{FF2B5EF4-FFF2-40B4-BE49-F238E27FC236}">
              <a16:creationId xmlns:a16="http://schemas.microsoft.com/office/drawing/2014/main" id="{00000000-0008-0000-0400-00000D010000}"/>
            </a:ext>
          </a:extLst>
        </xdr:cNvPr>
        <xdr:cNvSpPr txBox="1"/>
      </xdr:nvSpPr>
      <xdr:spPr>
        <a:xfrm>
          <a:off x="14915515" y="9473565"/>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12.0</a:t>
          </a:r>
          <a:endParaRPr kumimoji="1" lang="ja-JP" altLang="en-US" sz="1000" b="1">
            <a:solidFill>
              <a:srgbClr val="FF0000"/>
            </a:solidFill>
            <a:latin typeface="ＭＳ Ｐゴシック"/>
            <a:ea typeface="ＭＳ Ｐゴシック"/>
          </a:endParaRPr>
        </a:p>
      </xdr:txBody>
    </xdr:sp>
    <xdr:clientData/>
  </xdr:oneCellAnchor>
  <xdr:twoCellAnchor>
    <xdr:from>
      <xdr:col>78</xdr:col>
      <xdr:colOff>19050</xdr:colOff>
      <xdr:row>56</xdr:row>
      <xdr:rowOff>38100</xdr:rowOff>
    </xdr:from>
    <xdr:to>
      <xdr:col>78</xdr:col>
      <xdr:colOff>120650</xdr:colOff>
      <xdr:row>56</xdr:row>
      <xdr:rowOff>139700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4036040" y="9639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54</xdr:row>
      <xdr:rowOff>149860</xdr:rowOff>
    </xdr:from>
    <xdr:ext cx="733425" cy="259080"/>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3746480" y="9408160"/>
          <a:ext cx="7334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12.1</a:t>
          </a:r>
          <a:endParaRPr kumimoji="1" lang="ja-JP" altLang="en-US" sz="1000" b="1">
            <a:solidFill>
              <a:srgbClr val="FF0000"/>
            </a:solidFill>
            <a:latin typeface="ＭＳ Ｐゴシック"/>
            <a:ea typeface="ＭＳ Ｐゴシック"/>
          </a:endParaRPr>
        </a:p>
      </xdr:txBody>
    </xdr:sp>
    <xdr:clientData/>
  </xdr:oneCellAnchor>
  <xdr:twoCellAnchor>
    <xdr:from>
      <xdr:col>73</xdr:col>
      <xdr:colOff>130175</xdr:colOff>
      <xdr:row>55</xdr:row>
      <xdr:rowOff>57150</xdr:rowOff>
    </xdr:from>
    <xdr:to>
      <xdr:col>74</xdr:col>
      <xdr:colOff>31750</xdr:colOff>
      <xdr:row>55</xdr:row>
      <xdr:rowOff>158750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3248640" y="9486900"/>
          <a:ext cx="812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53</xdr:row>
      <xdr:rowOff>168910</xdr:rowOff>
    </xdr:from>
    <xdr:ext cx="762000" cy="25590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2938760" y="92557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10.7</a:t>
          </a:r>
          <a:endParaRPr kumimoji="1" lang="ja-JP" altLang="en-US" sz="1000" b="1">
            <a:solidFill>
              <a:srgbClr val="FF0000"/>
            </a:solidFill>
            <a:latin typeface="ＭＳ Ｐゴシック"/>
            <a:ea typeface="ＭＳ Ｐゴシック"/>
          </a:endParaRPr>
        </a:p>
      </xdr:txBody>
    </xdr:sp>
    <xdr:clientData/>
  </xdr:oneCellAnchor>
  <xdr:twoCellAnchor>
    <xdr:from>
      <xdr:col>69</xdr:col>
      <xdr:colOff>41275</xdr:colOff>
      <xdr:row>54</xdr:row>
      <xdr:rowOff>141605</xdr:rowOff>
    </xdr:from>
    <xdr:to>
      <xdr:col>69</xdr:col>
      <xdr:colOff>142875</xdr:colOff>
      <xdr:row>55</xdr:row>
      <xdr:rowOff>71755</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2440920" y="9399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53</xdr:row>
      <xdr:rowOff>81915</xdr:rowOff>
    </xdr:from>
    <xdr:ext cx="762000" cy="259080"/>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2151360" y="916876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9.9</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152400</xdr:colOff>
      <xdr:row>55</xdr:row>
      <xdr:rowOff>78740</xdr:rowOff>
    </xdr:from>
    <xdr:to>
      <xdr:col>65</xdr:col>
      <xdr:colOff>53975</xdr:colOff>
      <xdr:row>56</xdr:row>
      <xdr:rowOff>8890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1653520" y="9508490"/>
          <a:ext cx="812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54</xdr:row>
      <xdr:rowOff>19050</xdr:rowOff>
    </xdr:from>
    <xdr:ext cx="762000" cy="25590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1343640" y="927735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10.9</a:t>
          </a:r>
          <a:endParaRPr kumimoji="1" lang="ja-JP" altLang="en-US" sz="1000" b="1">
            <a:solidFill>
              <a:srgbClr val="FF0000"/>
            </a:solidFill>
            <a:latin typeface="ＭＳ Ｐゴシック"/>
            <a:ea typeface="ＭＳ Ｐゴシック"/>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1186160" y="4699000"/>
          <a:ext cx="415544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5354300" y="4762500"/>
          <a:ext cx="13614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5354300" y="4953000"/>
          <a:ext cx="13614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60/62</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6880840" y="4762500"/>
          <a:ext cx="12547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6880840" y="4953000"/>
          <a:ext cx="12547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10.7</a:t>
          </a:r>
          <a:endParaRPr kumimoji="1" lang="ja-JP" altLang="en-US" sz="1200" b="1" i="1">
            <a:solidFill>
              <a:srgbClr val="4080FF"/>
            </a:solidFill>
            <a:latin typeface="ＭＳ Ｐゴシック"/>
            <a:ea typeface="ＭＳ Ｐゴシック"/>
          </a:endParaRPr>
        </a:p>
      </xdr:txBody>
    </xdr:sp>
    <xdr:clientData/>
  </xdr:twoCellAnchor>
  <xdr:twoCellAnchor>
    <xdr:from>
      <xdr:col>101</xdr:col>
      <xdr:colOff>179705</xdr:colOff>
      <xdr:row>27</xdr:row>
      <xdr:rowOff>133350</xdr:rowOff>
    </xdr:from>
    <xdr:to>
      <xdr:col>109</xdr:col>
      <xdr:colOff>104775</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8329910" y="4762500"/>
          <a:ext cx="136271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東京都平均</a:t>
          </a:r>
        </a:p>
      </xdr:txBody>
    </xdr:sp>
    <xdr:clientData/>
  </xdr:twoCellAnchor>
  <xdr:twoCellAnchor>
    <xdr:from>
      <xdr:col>101</xdr:col>
      <xdr:colOff>179705</xdr:colOff>
      <xdr:row>28</xdr:row>
      <xdr:rowOff>152400</xdr:rowOff>
    </xdr:from>
    <xdr:to>
      <xdr:col>109</xdr:col>
      <xdr:colOff>104775</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8329910" y="4953000"/>
          <a:ext cx="136271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11.2</a:t>
          </a:r>
          <a:endParaRPr kumimoji="1" lang="ja-JP" altLang="en-US" sz="1200" b="1" i="1">
            <a:solidFill>
              <a:srgbClr val="4080FF"/>
            </a:solidFill>
            <a:latin typeface="ＭＳ Ｐゴシック"/>
            <a:ea typeface="ＭＳ Ｐゴシック"/>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1186160" y="5270500"/>
          <a:ext cx="415544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179705</xdr:colOff>
      <xdr:row>30</xdr:row>
      <xdr:rowOff>127000</xdr:rowOff>
    </xdr:from>
    <xdr:to>
      <xdr:col>113</xdr:col>
      <xdr:colOff>130175</xdr:colOff>
      <xdr:row>44</xdr:row>
      <xdr:rowOff>12700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5634335" y="5270500"/>
          <a:ext cx="4802505"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5694660" y="5270500"/>
          <a:ext cx="34239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8" name="テキスト ボックス 287">
          <a:extLst>
            <a:ext uri="{FF2B5EF4-FFF2-40B4-BE49-F238E27FC236}">
              <a16:creationId xmlns:a16="http://schemas.microsoft.com/office/drawing/2014/main" id="{00000000-0008-0000-0400-000020010000}"/>
            </a:ext>
          </a:extLst>
        </xdr:cNvPr>
        <xdr:cNvSpPr txBox="1"/>
      </xdr:nvSpPr>
      <xdr:spPr>
        <a:xfrm>
          <a:off x="15732760" y="5588000"/>
          <a:ext cx="4572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200">
              <a:latin typeface="ＭＳ Ｐゴシック"/>
              <a:ea typeface="ＭＳ Ｐゴシック"/>
            </a:rPr>
            <a:t>一部事務組合への負担金等の増はあったものの、物価高騰対策地域産業支援事業経費の皆減等により、補助費等の経常収支比率は前年度から1.2ポイントの減となった。　</a:t>
          </a:r>
        </a:p>
        <a:p>
          <a:r>
            <a:rPr kumimoji="1" lang="ja-JP" altLang="en-US" sz="1200">
              <a:latin typeface="ＭＳ Ｐゴシック"/>
              <a:ea typeface="ＭＳ Ｐゴシック"/>
            </a:rPr>
            <a:t>しかし、下水道事業において、地形的要因により汚水処理にかかる経費が高いことや、病院事業への負担金の影響等もあり、類似団体等の平均を大きく上回っている。</a:t>
          </a:r>
        </a:p>
        <a:p>
          <a:r>
            <a:rPr kumimoji="1" lang="ja-JP" altLang="en-US" sz="1200">
              <a:latin typeface="ＭＳ Ｐゴシック"/>
              <a:ea typeface="ＭＳ Ｐゴシック"/>
            </a:rPr>
            <a:t>「補助金等の見直しに関する指針」にもとづき、引き続き各種団体等への補助金、交付金の見直しを行う。</a:t>
          </a:r>
        </a:p>
      </xdr:txBody>
    </xdr:sp>
    <xdr:clientData/>
  </xdr:twoCellAnchor>
  <xdr:oneCellAnchor>
    <xdr:from>
      <xdr:col>62</xdr:col>
      <xdr:colOff>6350</xdr:colOff>
      <xdr:row>29</xdr:row>
      <xdr:rowOff>107950</xdr:rowOff>
    </xdr:from>
    <xdr:ext cx="295275" cy="225425"/>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1148060" y="5080000"/>
          <a:ext cx="2952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1186160" y="75565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41910</xdr:rowOff>
    </xdr:from>
    <xdr:ext cx="504825" cy="25590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0739120" y="7414260"/>
          <a:ext cx="504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25.0</a:t>
          </a:r>
          <a:endParaRPr kumimoji="1" lang="ja-JP" altLang="en-US" sz="1000">
            <a:latin typeface="ＭＳ Ｐゴシック"/>
            <a:ea typeface="ＭＳ Ｐゴシック"/>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1186160" y="70993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99060</xdr:rowOff>
    </xdr:from>
    <xdr:ext cx="504825" cy="25590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0739120" y="6957060"/>
          <a:ext cx="504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1186160" y="66421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156210</xdr:rowOff>
    </xdr:from>
    <xdr:ext cx="504825" cy="25590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0739120" y="6499860"/>
          <a:ext cx="504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1186160" y="61849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41910</xdr:rowOff>
    </xdr:from>
    <xdr:ext cx="504825" cy="25590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0739120" y="6042660"/>
          <a:ext cx="504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1186160" y="57277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99060</xdr:rowOff>
    </xdr:from>
    <xdr:ext cx="504825" cy="25590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0739120" y="5585460"/>
          <a:ext cx="504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a:t>
          </a:r>
          <a:endParaRPr kumimoji="1" lang="ja-JP" altLang="en-US" sz="1000">
            <a:latin typeface="ＭＳ Ｐゴシック"/>
            <a:ea typeface="ＭＳ Ｐゴシック"/>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1186160" y="52705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156210</xdr:rowOff>
    </xdr:from>
    <xdr:ext cx="504825" cy="25590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0739120" y="5128260"/>
          <a:ext cx="504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302" name="補助費等グラフ枠">
          <a:extLst>
            <a:ext uri="{FF2B5EF4-FFF2-40B4-BE49-F238E27FC236}">
              <a16:creationId xmlns:a16="http://schemas.microsoft.com/office/drawing/2014/main" id="{00000000-0008-0000-0400-00002E010000}"/>
            </a:ext>
          </a:extLst>
        </xdr:cNvPr>
        <xdr:cNvSpPr/>
      </xdr:nvSpPr>
      <xdr:spPr>
        <a:xfrm>
          <a:off x="11186160" y="5270500"/>
          <a:ext cx="415544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32</xdr:row>
      <xdr:rowOff>132080</xdr:rowOff>
    </xdr:from>
    <xdr:to>
      <xdr:col>82</xdr:col>
      <xdr:colOff>107950</xdr:colOff>
      <xdr:row>41</xdr:row>
      <xdr:rowOff>170180</xdr:rowOff>
    </xdr:to>
    <xdr:cxnSp macro="">
      <xdr:nvCxnSpPr>
        <xdr:cNvPr id="303" name="直線コネクタ 302">
          <a:extLst>
            <a:ext uri="{FF2B5EF4-FFF2-40B4-BE49-F238E27FC236}">
              <a16:creationId xmlns:a16="http://schemas.microsoft.com/office/drawing/2014/main" id="{00000000-0008-0000-0400-00002F010000}"/>
            </a:ext>
          </a:extLst>
        </xdr:cNvPr>
        <xdr:cNvCxnSpPr/>
      </xdr:nvCxnSpPr>
      <xdr:spPr>
        <a:xfrm flipV="1">
          <a:off x="14843760" y="5618480"/>
          <a:ext cx="0" cy="15811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179705</xdr:colOff>
      <xdr:row>41</xdr:row>
      <xdr:rowOff>142240</xdr:rowOff>
    </xdr:from>
    <xdr:ext cx="762000" cy="259080"/>
    <xdr:sp macro="" textlink="">
      <xdr:nvSpPr>
        <xdr:cNvPr id="304" name="補助費等最小値テキスト">
          <a:extLst>
            <a:ext uri="{FF2B5EF4-FFF2-40B4-BE49-F238E27FC236}">
              <a16:creationId xmlns:a16="http://schemas.microsoft.com/office/drawing/2014/main" id="{00000000-0008-0000-0400-000030010000}"/>
            </a:ext>
          </a:extLst>
        </xdr:cNvPr>
        <xdr:cNvSpPr txBox="1"/>
      </xdr:nvSpPr>
      <xdr:spPr>
        <a:xfrm>
          <a:off x="14915515" y="71716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21.1</a:t>
          </a:r>
          <a:endParaRPr kumimoji="1" lang="ja-JP" altLang="en-US" sz="1000" b="1">
            <a:latin typeface="ＭＳ Ｐゴシック"/>
            <a:ea typeface="ＭＳ Ｐゴシック"/>
          </a:endParaRPr>
        </a:p>
      </xdr:txBody>
    </xdr:sp>
    <xdr:clientData/>
  </xdr:oneCellAnchor>
  <xdr:twoCellAnchor>
    <xdr:from>
      <xdr:col>82</xdr:col>
      <xdr:colOff>19050</xdr:colOff>
      <xdr:row>41</xdr:row>
      <xdr:rowOff>170180</xdr:rowOff>
    </xdr:from>
    <xdr:to>
      <xdr:col>82</xdr:col>
      <xdr:colOff>179705</xdr:colOff>
      <xdr:row>41</xdr:row>
      <xdr:rowOff>170180</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a:off x="14754860" y="7199630"/>
          <a:ext cx="16065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179705</xdr:colOff>
      <xdr:row>31</xdr:row>
      <xdr:rowOff>46355</xdr:rowOff>
    </xdr:from>
    <xdr:ext cx="762000" cy="259080"/>
    <xdr:sp macro="" textlink="">
      <xdr:nvSpPr>
        <xdr:cNvPr id="306" name="補助費等最大値テキスト">
          <a:extLst>
            <a:ext uri="{FF2B5EF4-FFF2-40B4-BE49-F238E27FC236}">
              <a16:creationId xmlns:a16="http://schemas.microsoft.com/office/drawing/2014/main" id="{00000000-0008-0000-0400-000032010000}"/>
            </a:ext>
          </a:extLst>
        </xdr:cNvPr>
        <xdr:cNvSpPr txBox="1"/>
      </xdr:nvSpPr>
      <xdr:spPr>
        <a:xfrm>
          <a:off x="14915515" y="53613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3.8</a:t>
          </a:r>
          <a:endParaRPr kumimoji="1" lang="ja-JP" altLang="en-US" sz="1000" b="1">
            <a:latin typeface="ＭＳ Ｐゴシック"/>
            <a:ea typeface="ＭＳ Ｐゴシック"/>
          </a:endParaRPr>
        </a:p>
      </xdr:txBody>
    </xdr:sp>
    <xdr:clientData/>
  </xdr:oneCellAnchor>
  <xdr:twoCellAnchor>
    <xdr:from>
      <xdr:col>82</xdr:col>
      <xdr:colOff>19050</xdr:colOff>
      <xdr:row>32</xdr:row>
      <xdr:rowOff>132080</xdr:rowOff>
    </xdr:from>
    <xdr:to>
      <xdr:col>82</xdr:col>
      <xdr:colOff>179705</xdr:colOff>
      <xdr:row>32</xdr:row>
      <xdr:rowOff>132080</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a:off x="14754860" y="5618480"/>
          <a:ext cx="16065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39</xdr:row>
      <xdr:rowOff>55880</xdr:rowOff>
    </xdr:from>
    <xdr:to>
      <xdr:col>82</xdr:col>
      <xdr:colOff>107950</xdr:colOff>
      <xdr:row>39</xdr:row>
      <xdr:rowOff>166370</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flipV="1">
          <a:off x="14086840" y="6742430"/>
          <a:ext cx="756920" cy="1104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179705</xdr:colOff>
      <xdr:row>35</xdr:row>
      <xdr:rowOff>33020</xdr:rowOff>
    </xdr:from>
    <xdr:ext cx="762000" cy="259080"/>
    <xdr:sp macro="" textlink="">
      <xdr:nvSpPr>
        <xdr:cNvPr id="309" name="補助費等平均値テキスト">
          <a:extLst>
            <a:ext uri="{FF2B5EF4-FFF2-40B4-BE49-F238E27FC236}">
              <a16:creationId xmlns:a16="http://schemas.microsoft.com/office/drawing/2014/main" id="{00000000-0008-0000-0400-000035010000}"/>
            </a:ext>
          </a:extLst>
        </xdr:cNvPr>
        <xdr:cNvSpPr txBox="1"/>
      </xdr:nvSpPr>
      <xdr:spPr>
        <a:xfrm>
          <a:off x="14915515" y="603377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10.6</a:t>
          </a:r>
          <a:endParaRPr kumimoji="1" lang="ja-JP" altLang="en-US" sz="1000" b="1">
            <a:solidFill>
              <a:srgbClr val="000080"/>
            </a:solidFill>
            <a:latin typeface="ＭＳ Ｐゴシック"/>
            <a:ea typeface="ＭＳ Ｐゴシック"/>
          </a:endParaRPr>
        </a:p>
      </xdr:txBody>
    </xdr:sp>
    <xdr:clientData/>
  </xdr:oneCellAnchor>
  <xdr:twoCellAnchor>
    <xdr:from>
      <xdr:col>82</xdr:col>
      <xdr:colOff>57150</xdr:colOff>
      <xdr:row>36</xdr:row>
      <xdr:rowOff>16510</xdr:rowOff>
    </xdr:from>
    <xdr:to>
      <xdr:col>82</xdr:col>
      <xdr:colOff>158750</xdr:colOff>
      <xdr:row>36</xdr:row>
      <xdr:rowOff>118110</xdr:rowOff>
    </xdr:to>
    <xdr:sp macro="" textlink="">
      <xdr:nvSpPr>
        <xdr:cNvPr id="310" name="フローチャート: 判断 309">
          <a:extLst>
            <a:ext uri="{FF2B5EF4-FFF2-40B4-BE49-F238E27FC236}">
              <a16:creationId xmlns:a16="http://schemas.microsoft.com/office/drawing/2014/main" id="{00000000-0008-0000-0400-000036010000}"/>
            </a:ext>
          </a:extLst>
        </xdr:cNvPr>
        <xdr:cNvSpPr/>
      </xdr:nvSpPr>
      <xdr:spPr>
        <a:xfrm>
          <a:off x="14792960" y="6188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179705</xdr:colOff>
      <xdr:row>39</xdr:row>
      <xdr:rowOff>65405</xdr:rowOff>
    </xdr:from>
    <xdr:to>
      <xdr:col>78</xdr:col>
      <xdr:colOff>69850</xdr:colOff>
      <xdr:row>39</xdr:row>
      <xdr:rowOff>166370</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a:off x="13298170" y="6751955"/>
          <a:ext cx="788670" cy="1009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16510</xdr:rowOff>
    </xdr:from>
    <xdr:to>
      <xdr:col>78</xdr:col>
      <xdr:colOff>120650</xdr:colOff>
      <xdr:row>36</xdr:row>
      <xdr:rowOff>118110</xdr:rowOff>
    </xdr:to>
    <xdr:sp macro="" textlink="">
      <xdr:nvSpPr>
        <xdr:cNvPr id="312" name="フローチャート: 判断 311">
          <a:extLst>
            <a:ext uri="{FF2B5EF4-FFF2-40B4-BE49-F238E27FC236}">
              <a16:creationId xmlns:a16="http://schemas.microsoft.com/office/drawing/2014/main" id="{00000000-0008-0000-0400-000038010000}"/>
            </a:ext>
          </a:extLst>
        </xdr:cNvPr>
        <xdr:cNvSpPr/>
      </xdr:nvSpPr>
      <xdr:spPr>
        <a:xfrm>
          <a:off x="14036040" y="6188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128270</xdr:rowOff>
    </xdr:from>
    <xdr:ext cx="733425" cy="259080"/>
    <xdr:sp macro="" textlink="">
      <xdr:nvSpPr>
        <xdr:cNvPr id="313" name="テキスト ボックス 312">
          <a:extLst>
            <a:ext uri="{FF2B5EF4-FFF2-40B4-BE49-F238E27FC236}">
              <a16:creationId xmlns:a16="http://schemas.microsoft.com/office/drawing/2014/main" id="{00000000-0008-0000-0400-000039010000}"/>
            </a:ext>
          </a:extLst>
        </xdr:cNvPr>
        <xdr:cNvSpPr txBox="1"/>
      </xdr:nvSpPr>
      <xdr:spPr>
        <a:xfrm>
          <a:off x="13746480" y="5957570"/>
          <a:ext cx="7334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10.6</a:t>
          </a:r>
          <a:endParaRPr kumimoji="1" lang="ja-JP" altLang="en-US" sz="1000" b="1">
            <a:solidFill>
              <a:srgbClr val="000080"/>
            </a:solidFill>
            <a:latin typeface="ＭＳ Ｐゴシック"/>
            <a:ea typeface="ＭＳ Ｐゴシック"/>
          </a:endParaRPr>
        </a:p>
      </xdr:txBody>
    </xdr:sp>
    <xdr:clientData/>
  </xdr:oneCellAnchor>
  <xdr:twoCellAnchor>
    <xdr:from>
      <xdr:col>69</xdr:col>
      <xdr:colOff>92075</xdr:colOff>
      <xdr:row>39</xdr:row>
      <xdr:rowOff>65405</xdr:rowOff>
    </xdr:from>
    <xdr:to>
      <xdr:col>73</xdr:col>
      <xdr:colOff>179705</xdr:colOff>
      <xdr:row>39</xdr:row>
      <xdr:rowOff>92710</xdr:rowOff>
    </xdr:to>
    <xdr:cxnSp macro="">
      <xdr:nvCxnSpPr>
        <xdr:cNvPr id="314" name="直線コネクタ 313">
          <a:extLst>
            <a:ext uri="{FF2B5EF4-FFF2-40B4-BE49-F238E27FC236}">
              <a16:creationId xmlns:a16="http://schemas.microsoft.com/office/drawing/2014/main" id="{00000000-0008-0000-0400-00003A010000}"/>
            </a:ext>
          </a:extLst>
        </xdr:cNvPr>
        <xdr:cNvCxnSpPr/>
      </xdr:nvCxnSpPr>
      <xdr:spPr>
        <a:xfrm flipV="1">
          <a:off x="12491720" y="6751955"/>
          <a:ext cx="806450" cy="273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35</xdr:row>
      <xdr:rowOff>170180</xdr:rowOff>
    </xdr:from>
    <xdr:to>
      <xdr:col>74</xdr:col>
      <xdr:colOff>31750</xdr:colOff>
      <xdr:row>36</xdr:row>
      <xdr:rowOff>100330</xdr:rowOff>
    </xdr:to>
    <xdr:sp macro="" textlink="">
      <xdr:nvSpPr>
        <xdr:cNvPr id="315" name="フローチャート: 判断 314">
          <a:extLst>
            <a:ext uri="{FF2B5EF4-FFF2-40B4-BE49-F238E27FC236}">
              <a16:creationId xmlns:a16="http://schemas.microsoft.com/office/drawing/2014/main" id="{00000000-0008-0000-0400-00003B010000}"/>
            </a:ext>
          </a:extLst>
        </xdr:cNvPr>
        <xdr:cNvSpPr/>
      </xdr:nvSpPr>
      <xdr:spPr>
        <a:xfrm>
          <a:off x="13248640" y="6170930"/>
          <a:ext cx="812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110490</xdr:rowOff>
    </xdr:from>
    <xdr:ext cx="762000" cy="25590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2938760" y="593979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10.4</a:t>
          </a:r>
          <a:endParaRPr kumimoji="1" lang="ja-JP" altLang="en-US" sz="1000" b="1">
            <a:solidFill>
              <a:srgbClr val="000080"/>
            </a:solidFill>
            <a:latin typeface="ＭＳ Ｐゴシック"/>
            <a:ea typeface="ＭＳ Ｐゴシック"/>
          </a:endParaRPr>
        </a:p>
      </xdr:txBody>
    </xdr:sp>
    <xdr:clientData/>
  </xdr:oneCellAnchor>
  <xdr:twoCellAnchor>
    <xdr:from>
      <xdr:col>65</xdr:col>
      <xdr:colOff>3175</xdr:colOff>
      <xdr:row>39</xdr:row>
      <xdr:rowOff>92710</xdr:rowOff>
    </xdr:from>
    <xdr:to>
      <xdr:col>69</xdr:col>
      <xdr:colOff>92075</xdr:colOff>
      <xdr:row>39</xdr:row>
      <xdr:rowOff>156845</xdr:rowOff>
    </xdr:to>
    <xdr:cxnSp macro="">
      <xdr:nvCxnSpPr>
        <xdr:cNvPr id="317" name="直線コネクタ 316">
          <a:extLst>
            <a:ext uri="{FF2B5EF4-FFF2-40B4-BE49-F238E27FC236}">
              <a16:creationId xmlns:a16="http://schemas.microsoft.com/office/drawing/2014/main" id="{00000000-0008-0000-0400-00003D010000}"/>
            </a:ext>
          </a:extLst>
        </xdr:cNvPr>
        <xdr:cNvCxnSpPr/>
      </xdr:nvCxnSpPr>
      <xdr:spPr>
        <a:xfrm flipV="1">
          <a:off x="11684000" y="6779260"/>
          <a:ext cx="807720" cy="641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35</xdr:row>
      <xdr:rowOff>160655</xdr:rowOff>
    </xdr:from>
    <xdr:to>
      <xdr:col>69</xdr:col>
      <xdr:colOff>142875</xdr:colOff>
      <xdr:row>36</xdr:row>
      <xdr:rowOff>90805</xdr:rowOff>
    </xdr:to>
    <xdr:sp macro="" textlink="">
      <xdr:nvSpPr>
        <xdr:cNvPr id="318" name="フローチャート: 判断 317">
          <a:extLst>
            <a:ext uri="{FF2B5EF4-FFF2-40B4-BE49-F238E27FC236}">
              <a16:creationId xmlns:a16="http://schemas.microsoft.com/office/drawing/2014/main" id="{00000000-0008-0000-0400-00003E010000}"/>
            </a:ext>
          </a:extLst>
        </xdr:cNvPr>
        <xdr:cNvSpPr/>
      </xdr:nvSpPr>
      <xdr:spPr>
        <a:xfrm>
          <a:off x="12440920" y="6161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100965</xdr:rowOff>
    </xdr:from>
    <xdr:ext cx="762000" cy="25590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2151360" y="5930265"/>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10.3</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152400</xdr:colOff>
      <xdr:row>36</xdr:row>
      <xdr:rowOff>26035</xdr:rowOff>
    </xdr:from>
    <xdr:to>
      <xdr:col>65</xdr:col>
      <xdr:colOff>53975</xdr:colOff>
      <xdr:row>36</xdr:row>
      <xdr:rowOff>127635</xdr:rowOff>
    </xdr:to>
    <xdr:sp macro="" textlink="">
      <xdr:nvSpPr>
        <xdr:cNvPr id="320" name="フローチャート: 判断 319">
          <a:extLst>
            <a:ext uri="{FF2B5EF4-FFF2-40B4-BE49-F238E27FC236}">
              <a16:creationId xmlns:a16="http://schemas.microsoft.com/office/drawing/2014/main" id="{00000000-0008-0000-0400-000040010000}"/>
            </a:ext>
          </a:extLst>
        </xdr:cNvPr>
        <xdr:cNvSpPr/>
      </xdr:nvSpPr>
      <xdr:spPr>
        <a:xfrm>
          <a:off x="11653520" y="6198235"/>
          <a:ext cx="812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137795</xdr:rowOff>
    </xdr:from>
    <xdr:ext cx="762000" cy="259080"/>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1343640" y="596709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10.7</a:t>
          </a:r>
          <a:endParaRPr kumimoji="1" lang="ja-JP" altLang="en-US" sz="1000" b="1">
            <a:solidFill>
              <a:srgbClr val="000080"/>
            </a:solidFill>
            <a:latin typeface="ＭＳ Ｐゴシック"/>
            <a:ea typeface="ＭＳ Ｐゴシック"/>
          </a:endParaRPr>
        </a:p>
      </xdr:txBody>
    </xdr:sp>
    <xdr:clientData/>
  </xdr:oneCellAnchor>
  <xdr:oneCellAnchor>
    <xdr:from>
      <xdr:col>81</xdr:col>
      <xdr:colOff>92075</xdr:colOff>
      <xdr:row>44</xdr:row>
      <xdr:rowOff>10160</xdr:rowOff>
    </xdr:from>
    <xdr:ext cx="758825" cy="259080"/>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4648180" y="75539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77</xdr:col>
      <xdr:colOff>53975</xdr:colOff>
      <xdr:row>44</xdr:row>
      <xdr:rowOff>10160</xdr:rowOff>
    </xdr:from>
    <xdr:ext cx="758825" cy="259080"/>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3891260" y="75539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72</xdr:col>
      <xdr:colOff>165100</xdr:colOff>
      <xdr:row>44</xdr:row>
      <xdr:rowOff>10160</xdr:rowOff>
    </xdr:from>
    <xdr:ext cx="762000" cy="259080"/>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310386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68</xdr:col>
      <xdr:colOff>76200</xdr:colOff>
      <xdr:row>44</xdr:row>
      <xdr:rowOff>10160</xdr:rowOff>
    </xdr:from>
    <xdr:ext cx="762000" cy="259080"/>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229614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179705</xdr:colOff>
      <xdr:row>44</xdr:row>
      <xdr:rowOff>10160</xdr:rowOff>
    </xdr:from>
    <xdr:ext cx="762000" cy="259080"/>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150112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82</xdr:col>
      <xdr:colOff>57150</xdr:colOff>
      <xdr:row>39</xdr:row>
      <xdr:rowOff>5080</xdr:rowOff>
    </xdr:from>
    <xdr:to>
      <xdr:col>82</xdr:col>
      <xdr:colOff>158750</xdr:colOff>
      <xdr:row>39</xdr:row>
      <xdr:rowOff>106680</xdr:rowOff>
    </xdr:to>
    <xdr:sp macro="" textlink="">
      <xdr:nvSpPr>
        <xdr:cNvPr id="327" name="楕円 326">
          <a:extLst>
            <a:ext uri="{FF2B5EF4-FFF2-40B4-BE49-F238E27FC236}">
              <a16:creationId xmlns:a16="http://schemas.microsoft.com/office/drawing/2014/main" id="{00000000-0008-0000-0400-000047010000}"/>
            </a:ext>
          </a:extLst>
        </xdr:cNvPr>
        <xdr:cNvSpPr/>
      </xdr:nvSpPr>
      <xdr:spPr>
        <a:xfrm>
          <a:off x="14792960" y="6691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179705</xdr:colOff>
      <xdr:row>38</xdr:row>
      <xdr:rowOff>148590</xdr:rowOff>
    </xdr:from>
    <xdr:ext cx="762000" cy="259080"/>
    <xdr:sp macro="" textlink="">
      <xdr:nvSpPr>
        <xdr:cNvPr id="328" name="補助費等該当値テキスト">
          <a:extLst>
            <a:ext uri="{FF2B5EF4-FFF2-40B4-BE49-F238E27FC236}">
              <a16:creationId xmlns:a16="http://schemas.microsoft.com/office/drawing/2014/main" id="{00000000-0008-0000-0400-000048010000}"/>
            </a:ext>
          </a:extLst>
        </xdr:cNvPr>
        <xdr:cNvSpPr txBox="1"/>
      </xdr:nvSpPr>
      <xdr:spPr>
        <a:xfrm>
          <a:off x="14915515" y="66636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16.1</a:t>
          </a:r>
          <a:endParaRPr kumimoji="1" lang="ja-JP" altLang="en-US" sz="1000" b="1">
            <a:solidFill>
              <a:srgbClr val="FF0000"/>
            </a:solidFill>
            <a:latin typeface="ＭＳ Ｐゴシック"/>
            <a:ea typeface="ＭＳ Ｐゴシック"/>
          </a:endParaRPr>
        </a:p>
      </xdr:txBody>
    </xdr:sp>
    <xdr:clientData/>
  </xdr:oneCellAnchor>
  <xdr:twoCellAnchor>
    <xdr:from>
      <xdr:col>78</xdr:col>
      <xdr:colOff>19050</xdr:colOff>
      <xdr:row>39</xdr:row>
      <xdr:rowOff>114935</xdr:rowOff>
    </xdr:from>
    <xdr:to>
      <xdr:col>78</xdr:col>
      <xdr:colOff>120650</xdr:colOff>
      <xdr:row>40</xdr:row>
      <xdr:rowOff>45085</xdr:rowOff>
    </xdr:to>
    <xdr:sp macro="" textlink="">
      <xdr:nvSpPr>
        <xdr:cNvPr id="329" name="楕円 328">
          <a:extLst>
            <a:ext uri="{FF2B5EF4-FFF2-40B4-BE49-F238E27FC236}">
              <a16:creationId xmlns:a16="http://schemas.microsoft.com/office/drawing/2014/main" id="{00000000-0008-0000-0400-000049010000}"/>
            </a:ext>
          </a:extLst>
        </xdr:cNvPr>
        <xdr:cNvSpPr/>
      </xdr:nvSpPr>
      <xdr:spPr>
        <a:xfrm>
          <a:off x="14036040" y="6801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40</xdr:row>
      <xdr:rowOff>29845</xdr:rowOff>
    </xdr:from>
    <xdr:ext cx="733425" cy="25590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3746480" y="6887845"/>
          <a:ext cx="7334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17.3</a:t>
          </a:r>
          <a:endParaRPr kumimoji="1" lang="ja-JP" altLang="en-US" sz="1000" b="1">
            <a:solidFill>
              <a:srgbClr val="FF0000"/>
            </a:solidFill>
            <a:latin typeface="ＭＳ Ｐゴシック"/>
            <a:ea typeface="ＭＳ Ｐゴシック"/>
          </a:endParaRPr>
        </a:p>
      </xdr:txBody>
    </xdr:sp>
    <xdr:clientData/>
  </xdr:oneCellAnchor>
  <xdr:twoCellAnchor>
    <xdr:from>
      <xdr:col>73</xdr:col>
      <xdr:colOff>130175</xdr:colOff>
      <xdr:row>39</xdr:row>
      <xdr:rowOff>14605</xdr:rowOff>
    </xdr:from>
    <xdr:to>
      <xdr:col>74</xdr:col>
      <xdr:colOff>31750</xdr:colOff>
      <xdr:row>39</xdr:row>
      <xdr:rowOff>116205</xdr:rowOff>
    </xdr:to>
    <xdr:sp macro="" textlink="">
      <xdr:nvSpPr>
        <xdr:cNvPr id="331" name="楕円 330">
          <a:extLst>
            <a:ext uri="{FF2B5EF4-FFF2-40B4-BE49-F238E27FC236}">
              <a16:creationId xmlns:a16="http://schemas.microsoft.com/office/drawing/2014/main" id="{00000000-0008-0000-0400-00004B010000}"/>
            </a:ext>
          </a:extLst>
        </xdr:cNvPr>
        <xdr:cNvSpPr/>
      </xdr:nvSpPr>
      <xdr:spPr>
        <a:xfrm>
          <a:off x="13248640" y="6701155"/>
          <a:ext cx="812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39</xdr:row>
      <xdr:rowOff>100965</xdr:rowOff>
    </xdr:from>
    <xdr:ext cx="762000" cy="255905"/>
    <xdr:sp macro=""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12938760" y="6787515"/>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16.2</a:t>
          </a:r>
          <a:endParaRPr kumimoji="1" lang="ja-JP" altLang="en-US" sz="1000" b="1">
            <a:solidFill>
              <a:srgbClr val="FF0000"/>
            </a:solidFill>
            <a:latin typeface="ＭＳ Ｐゴシック"/>
            <a:ea typeface="ＭＳ Ｐゴシック"/>
          </a:endParaRPr>
        </a:p>
      </xdr:txBody>
    </xdr:sp>
    <xdr:clientData/>
  </xdr:oneCellAnchor>
  <xdr:twoCellAnchor>
    <xdr:from>
      <xdr:col>69</xdr:col>
      <xdr:colOff>41275</xdr:colOff>
      <xdr:row>39</xdr:row>
      <xdr:rowOff>41910</xdr:rowOff>
    </xdr:from>
    <xdr:to>
      <xdr:col>69</xdr:col>
      <xdr:colOff>142875</xdr:colOff>
      <xdr:row>39</xdr:row>
      <xdr:rowOff>143510</xdr:rowOff>
    </xdr:to>
    <xdr:sp macro="" textlink="">
      <xdr:nvSpPr>
        <xdr:cNvPr id="333" name="楕円 332">
          <a:extLst>
            <a:ext uri="{FF2B5EF4-FFF2-40B4-BE49-F238E27FC236}">
              <a16:creationId xmlns:a16="http://schemas.microsoft.com/office/drawing/2014/main" id="{00000000-0008-0000-0400-00004D010000}"/>
            </a:ext>
          </a:extLst>
        </xdr:cNvPr>
        <xdr:cNvSpPr/>
      </xdr:nvSpPr>
      <xdr:spPr>
        <a:xfrm>
          <a:off x="12440920" y="6728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39</xdr:row>
      <xdr:rowOff>128270</xdr:rowOff>
    </xdr:from>
    <xdr:ext cx="762000" cy="259080"/>
    <xdr:sp macro="" textlink="">
      <xdr:nvSpPr>
        <xdr:cNvPr id="334" name="テキスト ボックス 333">
          <a:extLst>
            <a:ext uri="{FF2B5EF4-FFF2-40B4-BE49-F238E27FC236}">
              <a16:creationId xmlns:a16="http://schemas.microsoft.com/office/drawing/2014/main" id="{00000000-0008-0000-0400-00004E010000}"/>
            </a:ext>
          </a:extLst>
        </xdr:cNvPr>
        <xdr:cNvSpPr txBox="1"/>
      </xdr:nvSpPr>
      <xdr:spPr>
        <a:xfrm>
          <a:off x="12151360" y="68148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16.5</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152400</xdr:colOff>
      <xdr:row>39</xdr:row>
      <xdr:rowOff>106045</xdr:rowOff>
    </xdr:from>
    <xdr:to>
      <xdr:col>65</xdr:col>
      <xdr:colOff>53975</xdr:colOff>
      <xdr:row>40</xdr:row>
      <xdr:rowOff>36195</xdr:rowOff>
    </xdr:to>
    <xdr:sp macro="" textlink="">
      <xdr:nvSpPr>
        <xdr:cNvPr id="335" name="楕円 334">
          <a:extLst>
            <a:ext uri="{FF2B5EF4-FFF2-40B4-BE49-F238E27FC236}">
              <a16:creationId xmlns:a16="http://schemas.microsoft.com/office/drawing/2014/main" id="{00000000-0008-0000-0400-00004F010000}"/>
            </a:ext>
          </a:extLst>
        </xdr:cNvPr>
        <xdr:cNvSpPr/>
      </xdr:nvSpPr>
      <xdr:spPr>
        <a:xfrm>
          <a:off x="11653520" y="6792595"/>
          <a:ext cx="812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40</xdr:row>
      <xdr:rowOff>20955</xdr:rowOff>
    </xdr:from>
    <xdr:ext cx="762000" cy="255905"/>
    <xdr:sp macro="" textlink="">
      <xdr:nvSpPr>
        <xdr:cNvPr id="336" name="テキスト ボックス 335">
          <a:extLst>
            <a:ext uri="{FF2B5EF4-FFF2-40B4-BE49-F238E27FC236}">
              <a16:creationId xmlns:a16="http://schemas.microsoft.com/office/drawing/2014/main" id="{00000000-0008-0000-0400-000050010000}"/>
            </a:ext>
          </a:extLst>
        </xdr:cNvPr>
        <xdr:cNvSpPr txBox="1"/>
      </xdr:nvSpPr>
      <xdr:spPr>
        <a:xfrm>
          <a:off x="11343640" y="6878955"/>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17.2</a:t>
          </a:r>
          <a:endParaRPr kumimoji="1" lang="ja-JP" altLang="en-US" sz="1000" b="1">
            <a:solidFill>
              <a:srgbClr val="FF0000"/>
            </a:solidFill>
            <a:latin typeface="ＭＳ Ｐゴシック"/>
            <a:ea typeface="ＭＳ Ｐゴシック"/>
          </a:endParaRPr>
        </a:p>
      </xdr:txBody>
    </xdr:sp>
    <xdr:clientData/>
  </xdr:oneCellAnchor>
  <xdr:twoCellAnchor>
    <xdr:from>
      <xdr:col>3</xdr:col>
      <xdr:colOff>161925</xdr:colOff>
      <xdr:row>67</xdr:row>
      <xdr:rowOff>69850</xdr:rowOff>
    </xdr:from>
    <xdr:to>
      <xdr:col>26</xdr:col>
      <xdr:colOff>179705</xdr:colOff>
      <xdr:row>69</xdr:row>
      <xdr:rowOff>44450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701040" y="11557000"/>
          <a:ext cx="4150995"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dr:col>26</xdr:col>
      <xdr:colOff>179705</xdr:colOff>
      <xdr:row>67</xdr:row>
      <xdr:rowOff>133350</xdr:rowOff>
    </xdr:from>
    <xdr:to>
      <xdr:col>34</xdr:col>
      <xdr:colOff>120650</xdr:colOff>
      <xdr:row>69</xdr:row>
      <xdr:rowOff>44450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4852035" y="11620500"/>
          <a:ext cx="137858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26</xdr:col>
      <xdr:colOff>179705</xdr:colOff>
      <xdr:row>68</xdr:row>
      <xdr:rowOff>152400</xdr:rowOff>
    </xdr:from>
    <xdr:to>
      <xdr:col>34</xdr:col>
      <xdr:colOff>120650</xdr:colOff>
      <xdr:row>70</xdr:row>
      <xdr:rowOff>63500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4852035" y="11811000"/>
          <a:ext cx="137858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15/62</a:t>
          </a:r>
          <a:endParaRPr kumimoji="1" lang="ja-JP" altLang="en-US" sz="1200" b="1" i="1">
            <a:solidFill>
              <a:srgbClr val="4080FF"/>
            </a:solidFill>
            <a:latin typeface="ＭＳ Ｐゴシック"/>
            <a:ea typeface="ＭＳ Ｐゴシック"/>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6375400" y="11620500"/>
          <a:ext cx="12547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6375400" y="11811000"/>
          <a:ext cx="12547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15.0</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7825740" y="11620500"/>
          <a:ext cx="13614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東京都平均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7825740" y="11811000"/>
          <a:ext cx="13614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8.2</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161925</xdr:colOff>
      <xdr:row>70</xdr:row>
      <xdr:rowOff>127000</xdr:rowOff>
    </xdr:from>
    <xdr:to>
      <xdr:col>26</xdr:col>
      <xdr:colOff>179705</xdr:colOff>
      <xdr:row>84</xdr:row>
      <xdr:rowOff>12700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701040" y="12128500"/>
          <a:ext cx="4150995"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5146040" y="12128500"/>
          <a:ext cx="478536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179705</xdr:colOff>
      <xdr:row>72</xdr:row>
      <xdr:rowOff>38100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5209540" y="12128500"/>
          <a:ext cx="34163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5227320" y="12446000"/>
          <a:ext cx="4572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公債費にかかる経常収支比率が類似団体および全国平均より低く抑えられているのは、普通建設事業において収益事業からの繰入金を活用することで、起債を抑制してきたためである。</a:t>
          </a:r>
        </a:p>
        <a:p>
          <a:r>
            <a:rPr kumimoji="1" lang="ja-JP" altLang="en-US" sz="1300">
              <a:latin typeface="ＭＳ Ｐゴシック"/>
              <a:ea typeface="ＭＳ Ｐゴシック"/>
            </a:rPr>
            <a:t>今後は、大規模事業に係る市債発行が見込まれるため、後年の公債費を考慮した上で、計画的に市債の発行に努める。</a:t>
          </a:r>
        </a:p>
      </xdr:txBody>
    </xdr:sp>
    <xdr:clientData/>
  </xdr:twoCellAnchor>
  <xdr:oneCellAnchor>
    <xdr:from>
      <xdr:col>3</xdr:col>
      <xdr:colOff>123825</xdr:colOff>
      <xdr:row>69</xdr:row>
      <xdr:rowOff>107950</xdr:rowOff>
    </xdr:from>
    <xdr:ext cx="298450" cy="225425"/>
    <xdr:sp macro="" textlink="">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662940" y="11938000"/>
          <a:ext cx="2984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161925</xdr:colOff>
      <xdr:row>84</xdr:row>
      <xdr:rowOff>12700</xdr:rowOff>
    </xdr:from>
    <xdr:to>
      <xdr:col>26</xdr:col>
      <xdr:colOff>179705</xdr:colOff>
      <xdr:row>84</xdr:row>
      <xdr:rowOff>12700</xdr:rowOff>
    </xdr:to>
    <xdr:cxnSp macro="">
      <xdr:nvCxnSpPr>
        <xdr:cNvPr id="349" name="直線コネクタ 348">
          <a:extLst>
            <a:ext uri="{FF2B5EF4-FFF2-40B4-BE49-F238E27FC236}">
              <a16:creationId xmlns:a16="http://schemas.microsoft.com/office/drawing/2014/main" id="{00000000-0008-0000-0400-00005D010000}"/>
            </a:ext>
          </a:extLst>
        </xdr:cNvPr>
        <xdr:cNvCxnSpPr/>
      </xdr:nvCxnSpPr>
      <xdr:spPr>
        <a:xfrm>
          <a:off x="701040" y="14414500"/>
          <a:ext cx="41509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41910</xdr:rowOff>
    </xdr:from>
    <xdr:ext cx="504825" cy="255905"/>
    <xdr:sp macro="" textlink="">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233680" y="14272260"/>
          <a:ext cx="504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25.0</a:t>
          </a:r>
          <a:endParaRPr kumimoji="1" lang="ja-JP" altLang="en-US" sz="1000">
            <a:latin typeface="ＭＳ Ｐゴシック"/>
            <a:ea typeface="ＭＳ Ｐゴシック"/>
          </a:endParaRPr>
        </a:p>
      </xdr:txBody>
    </xdr:sp>
    <xdr:clientData/>
  </xdr:oneCellAnchor>
  <xdr:twoCellAnchor>
    <xdr:from>
      <xdr:col>3</xdr:col>
      <xdr:colOff>161925</xdr:colOff>
      <xdr:row>81</xdr:row>
      <xdr:rowOff>69850</xdr:rowOff>
    </xdr:from>
    <xdr:to>
      <xdr:col>26</xdr:col>
      <xdr:colOff>179705</xdr:colOff>
      <xdr:row>81</xdr:row>
      <xdr:rowOff>69850</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a:off x="701040" y="13957300"/>
          <a:ext cx="41509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99060</xdr:rowOff>
    </xdr:from>
    <xdr:ext cx="504825" cy="255905"/>
    <xdr:sp macro="" textlink="">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233680" y="13815060"/>
          <a:ext cx="504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3</xdr:col>
      <xdr:colOff>161925</xdr:colOff>
      <xdr:row>78</xdr:row>
      <xdr:rowOff>127000</xdr:rowOff>
    </xdr:from>
    <xdr:to>
      <xdr:col>26</xdr:col>
      <xdr:colOff>179705</xdr:colOff>
      <xdr:row>78</xdr:row>
      <xdr:rowOff>127000</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701040" y="13500100"/>
          <a:ext cx="41509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156210</xdr:rowOff>
    </xdr:from>
    <xdr:ext cx="504825" cy="255905"/>
    <xdr:sp macro="" textlink="">
      <xdr:nvSpPr>
        <xdr:cNvPr id="354" name="テキスト ボックス 353">
          <a:extLst>
            <a:ext uri="{FF2B5EF4-FFF2-40B4-BE49-F238E27FC236}">
              <a16:creationId xmlns:a16="http://schemas.microsoft.com/office/drawing/2014/main" id="{00000000-0008-0000-0400-000062010000}"/>
            </a:ext>
          </a:extLst>
        </xdr:cNvPr>
        <xdr:cNvSpPr txBox="1"/>
      </xdr:nvSpPr>
      <xdr:spPr>
        <a:xfrm>
          <a:off x="233680" y="13357860"/>
          <a:ext cx="504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3</xdr:col>
      <xdr:colOff>161925</xdr:colOff>
      <xdr:row>76</xdr:row>
      <xdr:rowOff>12700</xdr:rowOff>
    </xdr:from>
    <xdr:to>
      <xdr:col>26</xdr:col>
      <xdr:colOff>179705</xdr:colOff>
      <xdr:row>76</xdr:row>
      <xdr:rowOff>12700</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701040" y="13042900"/>
          <a:ext cx="41509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41910</xdr:rowOff>
    </xdr:from>
    <xdr:ext cx="504825" cy="255905"/>
    <xdr:sp macro="" textlink="">
      <xdr:nvSpPr>
        <xdr:cNvPr id="356" name="テキスト ボックス 355">
          <a:extLst>
            <a:ext uri="{FF2B5EF4-FFF2-40B4-BE49-F238E27FC236}">
              <a16:creationId xmlns:a16="http://schemas.microsoft.com/office/drawing/2014/main" id="{00000000-0008-0000-0400-000064010000}"/>
            </a:ext>
          </a:extLst>
        </xdr:cNvPr>
        <xdr:cNvSpPr txBox="1"/>
      </xdr:nvSpPr>
      <xdr:spPr>
        <a:xfrm>
          <a:off x="233680" y="12900660"/>
          <a:ext cx="504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3</xdr:col>
      <xdr:colOff>161925</xdr:colOff>
      <xdr:row>73</xdr:row>
      <xdr:rowOff>69850</xdr:rowOff>
    </xdr:from>
    <xdr:to>
      <xdr:col>26</xdr:col>
      <xdr:colOff>179705</xdr:colOff>
      <xdr:row>73</xdr:row>
      <xdr:rowOff>69850</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701040" y="12585700"/>
          <a:ext cx="41509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99060</xdr:rowOff>
    </xdr:from>
    <xdr:ext cx="504825" cy="255905"/>
    <xdr:sp macro="" textlink="">
      <xdr:nvSpPr>
        <xdr:cNvPr id="358" name="テキスト ボックス 357">
          <a:extLst>
            <a:ext uri="{FF2B5EF4-FFF2-40B4-BE49-F238E27FC236}">
              <a16:creationId xmlns:a16="http://schemas.microsoft.com/office/drawing/2014/main" id="{00000000-0008-0000-0400-000066010000}"/>
            </a:ext>
          </a:extLst>
        </xdr:cNvPr>
        <xdr:cNvSpPr txBox="1"/>
      </xdr:nvSpPr>
      <xdr:spPr>
        <a:xfrm>
          <a:off x="233680" y="12443460"/>
          <a:ext cx="504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a:t>
          </a:r>
          <a:endParaRPr kumimoji="1" lang="ja-JP" altLang="en-US" sz="1000">
            <a:latin typeface="ＭＳ Ｐゴシック"/>
            <a:ea typeface="ＭＳ Ｐゴシック"/>
          </a:endParaRPr>
        </a:p>
      </xdr:txBody>
    </xdr:sp>
    <xdr:clientData/>
  </xdr:oneCellAnchor>
  <xdr:twoCellAnchor>
    <xdr:from>
      <xdr:col>3</xdr:col>
      <xdr:colOff>161925</xdr:colOff>
      <xdr:row>70</xdr:row>
      <xdr:rowOff>127000</xdr:rowOff>
    </xdr:from>
    <xdr:to>
      <xdr:col>26</xdr:col>
      <xdr:colOff>179705</xdr:colOff>
      <xdr:row>70</xdr:row>
      <xdr:rowOff>127000</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701040" y="12128500"/>
          <a:ext cx="41509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156210</xdr:rowOff>
    </xdr:from>
    <xdr:ext cx="504825" cy="255905"/>
    <xdr:sp macro="" textlink="">
      <xdr:nvSpPr>
        <xdr:cNvPr id="360" name="テキスト ボックス 359">
          <a:extLst>
            <a:ext uri="{FF2B5EF4-FFF2-40B4-BE49-F238E27FC236}">
              <a16:creationId xmlns:a16="http://schemas.microsoft.com/office/drawing/2014/main" id="{00000000-0008-0000-0400-000068010000}"/>
            </a:ext>
          </a:extLst>
        </xdr:cNvPr>
        <xdr:cNvSpPr txBox="1"/>
      </xdr:nvSpPr>
      <xdr:spPr>
        <a:xfrm>
          <a:off x="233680" y="11986260"/>
          <a:ext cx="504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3</xdr:col>
      <xdr:colOff>161925</xdr:colOff>
      <xdr:row>70</xdr:row>
      <xdr:rowOff>127000</xdr:rowOff>
    </xdr:from>
    <xdr:to>
      <xdr:col>26</xdr:col>
      <xdr:colOff>179705</xdr:colOff>
      <xdr:row>84</xdr:row>
      <xdr:rowOff>12700</xdr:rowOff>
    </xdr:to>
    <xdr:sp macro="" textlink="">
      <xdr:nvSpPr>
        <xdr:cNvPr id="361" name="公債費グラフ枠">
          <a:extLst>
            <a:ext uri="{FF2B5EF4-FFF2-40B4-BE49-F238E27FC236}">
              <a16:creationId xmlns:a16="http://schemas.microsoft.com/office/drawing/2014/main" id="{00000000-0008-0000-0400-000069010000}"/>
            </a:ext>
          </a:extLst>
        </xdr:cNvPr>
        <xdr:cNvSpPr/>
      </xdr:nvSpPr>
      <xdr:spPr>
        <a:xfrm>
          <a:off x="701040" y="12128500"/>
          <a:ext cx="4150995"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33020</xdr:rowOff>
    </xdr:from>
    <xdr:to>
      <xdr:col>24</xdr:col>
      <xdr:colOff>25400</xdr:colOff>
      <xdr:row>81</xdr:row>
      <xdr:rowOff>115570</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flipV="1">
          <a:off x="4338320" y="12548870"/>
          <a:ext cx="0" cy="14541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81</xdr:row>
      <xdr:rowOff>87630</xdr:rowOff>
    </xdr:from>
    <xdr:ext cx="762000" cy="255905"/>
    <xdr:sp macro="" textlink="">
      <xdr:nvSpPr>
        <xdr:cNvPr id="363" name="公債費最小値テキスト">
          <a:extLst>
            <a:ext uri="{FF2B5EF4-FFF2-40B4-BE49-F238E27FC236}">
              <a16:creationId xmlns:a16="http://schemas.microsoft.com/office/drawing/2014/main" id="{00000000-0008-0000-0400-00006B010000}"/>
            </a:ext>
          </a:extLst>
        </xdr:cNvPr>
        <xdr:cNvSpPr txBox="1"/>
      </xdr:nvSpPr>
      <xdr:spPr>
        <a:xfrm>
          <a:off x="4427220" y="1397508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20.5</a:t>
          </a:r>
          <a:endParaRPr kumimoji="1" lang="ja-JP" altLang="en-US" sz="1000" b="1">
            <a:latin typeface="ＭＳ Ｐゴシック"/>
            <a:ea typeface="ＭＳ Ｐゴシック"/>
          </a:endParaRPr>
        </a:p>
      </xdr:txBody>
    </xdr:sp>
    <xdr:clientData/>
  </xdr:oneCellAnchor>
  <xdr:twoCellAnchor>
    <xdr:from>
      <xdr:col>23</xdr:col>
      <xdr:colOff>136525</xdr:colOff>
      <xdr:row>81</xdr:row>
      <xdr:rowOff>115570</xdr:rowOff>
    </xdr:from>
    <xdr:to>
      <xdr:col>24</xdr:col>
      <xdr:colOff>114300</xdr:colOff>
      <xdr:row>81</xdr:row>
      <xdr:rowOff>115570</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a:off x="4269740" y="14003020"/>
          <a:ext cx="15748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119380</xdr:rowOff>
    </xdr:from>
    <xdr:ext cx="762000" cy="259080"/>
    <xdr:sp macro="" textlink="">
      <xdr:nvSpPr>
        <xdr:cNvPr id="365" name="公債費最大値テキスト">
          <a:extLst>
            <a:ext uri="{FF2B5EF4-FFF2-40B4-BE49-F238E27FC236}">
              <a16:creationId xmlns:a16="http://schemas.microsoft.com/office/drawing/2014/main" id="{00000000-0008-0000-0400-00006D010000}"/>
            </a:ext>
          </a:extLst>
        </xdr:cNvPr>
        <xdr:cNvSpPr txBox="1"/>
      </xdr:nvSpPr>
      <xdr:spPr>
        <a:xfrm>
          <a:off x="4427220" y="122923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4.6</a:t>
          </a:r>
          <a:endParaRPr kumimoji="1" lang="ja-JP" altLang="en-US" sz="1000" b="1">
            <a:latin typeface="ＭＳ Ｐゴシック"/>
            <a:ea typeface="ＭＳ Ｐゴシック"/>
          </a:endParaRPr>
        </a:p>
      </xdr:txBody>
    </xdr:sp>
    <xdr:clientData/>
  </xdr:oneCellAnchor>
  <xdr:twoCellAnchor>
    <xdr:from>
      <xdr:col>23</xdr:col>
      <xdr:colOff>136525</xdr:colOff>
      <xdr:row>73</xdr:row>
      <xdr:rowOff>33020</xdr:rowOff>
    </xdr:from>
    <xdr:to>
      <xdr:col>24</xdr:col>
      <xdr:colOff>114300</xdr:colOff>
      <xdr:row>73</xdr:row>
      <xdr:rowOff>33020</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a:off x="4269740" y="12548870"/>
          <a:ext cx="15748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179705</xdr:colOff>
      <xdr:row>76</xdr:row>
      <xdr:rowOff>40640</xdr:rowOff>
    </xdr:from>
    <xdr:to>
      <xdr:col>24</xdr:col>
      <xdr:colOff>25400</xdr:colOff>
      <xdr:row>76</xdr:row>
      <xdr:rowOff>76835</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flipV="1">
          <a:off x="3594100" y="13070840"/>
          <a:ext cx="744220" cy="361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27940</xdr:rowOff>
    </xdr:from>
    <xdr:ext cx="762000" cy="259080"/>
    <xdr:sp macro="" textlink="">
      <xdr:nvSpPr>
        <xdr:cNvPr id="368" name="公債費平均値テキスト">
          <a:extLst>
            <a:ext uri="{FF2B5EF4-FFF2-40B4-BE49-F238E27FC236}">
              <a16:creationId xmlns:a16="http://schemas.microsoft.com/office/drawing/2014/main" id="{00000000-0008-0000-0400-000070010000}"/>
            </a:ext>
          </a:extLst>
        </xdr:cNvPr>
        <xdr:cNvSpPr txBox="1"/>
      </xdr:nvSpPr>
      <xdr:spPr>
        <a:xfrm>
          <a:off x="4427220" y="1322959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12.9</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174625</xdr:colOff>
      <xdr:row>77</xdr:row>
      <xdr:rowOff>55880</xdr:rowOff>
    </xdr:from>
    <xdr:to>
      <xdr:col>24</xdr:col>
      <xdr:colOff>76200</xdr:colOff>
      <xdr:row>77</xdr:row>
      <xdr:rowOff>157480</xdr:rowOff>
    </xdr:to>
    <xdr:sp macro="" textlink="">
      <xdr:nvSpPr>
        <xdr:cNvPr id="369" name="フローチャート: 判断 368">
          <a:extLst>
            <a:ext uri="{FF2B5EF4-FFF2-40B4-BE49-F238E27FC236}">
              <a16:creationId xmlns:a16="http://schemas.microsoft.com/office/drawing/2014/main" id="{00000000-0008-0000-0400-000071010000}"/>
            </a:ext>
          </a:extLst>
        </xdr:cNvPr>
        <xdr:cNvSpPr/>
      </xdr:nvSpPr>
      <xdr:spPr>
        <a:xfrm>
          <a:off x="4307840" y="13257530"/>
          <a:ext cx="812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76</xdr:row>
      <xdr:rowOff>76835</xdr:rowOff>
    </xdr:from>
    <xdr:to>
      <xdr:col>19</xdr:col>
      <xdr:colOff>179705</xdr:colOff>
      <xdr:row>76</xdr:row>
      <xdr:rowOff>76835</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a:off x="2794000" y="13107035"/>
          <a:ext cx="8001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137795</xdr:rowOff>
    </xdr:from>
    <xdr:to>
      <xdr:col>20</xdr:col>
      <xdr:colOff>38100</xdr:colOff>
      <xdr:row>78</xdr:row>
      <xdr:rowOff>67945</xdr:rowOff>
    </xdr:to>
    <xdr:sp macro=""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3550920" y="13339445"/>
          <a:ext cx="812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78</xdr:row>
      <xdr:rowOff>52705</xdr:rowOff>
    </xdr:from>
    <xdr:ext cx="733425" cy="255905"/>
    <xdr:sp macro="" textlink="">
      <xdr:nvSpPr>
        <xdr:cNvPr id="372" name="テキスト ボックス 371">
          <a:extLst>
            <a:ext uri="{FF2B5EF4-FFF2-40B4-BE49-F238E27FC236}">
              <a16:creationId xmlns:a16="http://schemas.microsoft.com/office/drawing/2014/main" id="{00000000-0008-0000-0400-000074010000}"/>
            </a:ext>
          </a:extLst>
        </xdr:cNvPr>
        <xdr:cNvSpPr txBox="1"/>
      </xdr:nvSpPr>
      <xdr:spPr>
        <a:xfrm>
          <a:off x="3241040" y="13425805"/>
          <a:ext cx="7334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13.8</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9525</xdr:colOff>
      <xdr:row>76</xdr:row>
      <xdr:rowOff>76835</xdr:rowOff>
    </xdr:from>
    <xdr:to>
      <xdr:col>15</xdr:col>
      <xdr:colOff>98425</xdr:colOff>
      <xdr:row>76</xdr:row>
      <xdr:rowOff>76835</xdr:rowOff>
    </xdr:to>
    <xdr:cxnSp macro="">
      <xdr:nvCxnSpPr>
        <xdr:cNvPr id="373" name="直線コネクタ 372">
          <a:extLst>
            <a:ext uri="{FF2B5EF4-FFF2-40B4-BE49-F238E27FC236}">
              <a16:creationId xmlns:a16="http://schemas.microsoft.com/office/drawing/2014/main" id="{00000000-0008-0000-0400-000075010000}"/>
            </a:ext>
          </a:extLst>
        </xdr:cNvPr>
        <xdr:cNvCxnSpPr/>
      </xdr:nvCxnSpPr>
      <xdr:spPr>
        <a:xfrm>
          <a:off x="1986280" y="13107035"/>
          <a:ext cx="80772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165100</xdr:rowOff>
    </xdr:from>
    <xdr:to>
      <xdr:col>15</xdr:col>
      <xdr:colOff>149225</xdr:colOff>
      <xdr:row>78</xdr:row>
      <xdr:rowOff>95250</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2743200" y="13366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78</xdr:row>
      <xdr:rowOff>80010</xdr:rowOff>
    </xdr:from>
    <xdr:ext cx="762000" cy="259080"/>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2453640" y="134531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14.1</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120650</xdr:colOff>
      <xdr:row>76</xdr:row>
      <xdr:rowOff>76835</xdr:rowOff>
    </xdr:from>
    <xdr:to>
      <xdr:col>11</xdr:col>
      <xdr:colOff>9525</xdr:colOff>
      <xdr:row>76</xdr:row>
      <xdr:rowOff>104140</xdr:rowOff>
    </xdr:to>
    <xdr:cxnSp macro="">
      <xdr:nvCxnSpPr>
        <xdr:cNvPr id="376" name="直線コネクタ 375">
          <a:extLst>
            <a:ext uri="{FF2B5EF4-FFF2-40B4-BE49-F238E27FC236}">
              <a16:creationId xmlns:a16="http://schemas.microsoft.com/office/drawing/2014/main" id="{00000000-0008-0000-0400-000078010000}"/>
            </a:ext>
          </a:extLst>
        </xdr:cNvPr>
        <xdr:cNvCxnSpPr/>
      </xdr:nvCxnSpPr>
      <xdr:spPr>
        <a:xfrm flipV="1">
          <a:off x="1198880" y="13107035"/>
          <a:ext cx="787400" cy="273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137795</xdr:rowOff>
    </xdr:from>
    <xdr:to>
      <xdr:col>11</xdr:col>
      <xdr:colOff>60325</xdr:colOff>
      <xdr:row>78</xdr:row>
      <xdr:rowOff>67945</xdr:rowOff>
    </xdr:to>
    <xdr:sp macro="" textlink="">
      <xdr:nvSpPr>
        <xdr:cNvPr id="377" name="フローチャート: 判断 376">
          <a:extLst>
            <a:ext uri="{FF2B5EF4-FFF2-40B4-BE49-F238E27FC236}">
              <a16:creationId xmlns:a16="http://schemas.microsoft.com/office/drawing/2014/main" id="{00000000-0008-0000-0400-000079010000}"/>
            </a:ext>
          </a:extLst>
        </xdr:cNvPr>
        <xdr:cNvSpPr/>
      </xdr:nvSpPr>
      <xdr:spPr>
        <a:xfrm>
          <a:off x="1955800" y="13339445"/>
          <a:ext cx="812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78</xdr:row>
      <xdr:rowOff>52705</xdr:rowOff>
    </xdr:from>
    <xdr:ext cx="762000" cy="25590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1645920" y="13425805"/>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13.8</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69850</xdr:colOff>
      <xdr:row>78</xdr:row>
      <xdr:rowOff>12065</xdr:rowOff>
    </xdr:from>
    <xdr:to>
      <xdr:col>6</xdr:col>
      <xdr:colOff>171450</xdr:colOff>
      <xdr:row>78</xdr:row>
      <xdr:rowOff>113665</xdr:rowOff>
    </xdr:to>
    <xdr:sp macro=""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1148080" y="133851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78</xdr:row>
      <xdr:rowOff>98425</xdr:rowOff>
    </xdr:from>
    <xdr:ext cx="758825" cy="25590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858520" y="13471525"/>
          <a:ext cx="758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14.3</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9525</xdr:colOff>
      <xdr:row>84</xdr:row>
      <xdr:rowOff>10160</xdr:rowOff>
    </xdr:from>
    <xdr:ext cx="758825" cy="259080"/>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4142740" y="144119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84</xdr:row>
      <xdr:rowOff>10160</xdr:rowOff>
    </xdr:from>
    <xdr:ext cx="758825" cy="259080"/>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3406140" y="144119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82550</xdr:colOff>
      <xdr:row>84</xdr:row>
      <xdr:rowOff>10160</xdr:rowOff>
    </xdr:from>
    <xdr:ext cx="762000" cy="259080"/>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259842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179705</xdr:colOff>
      <xdr:row>84</xdr:row>
      <xdr:rowOff>10160</xdr:rowOff>
    </xdr:from>
    <xdr:ext cx="762000" cy="259080"/>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179705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104775</xdr:colOff>
      <xdr:row>84</xdr:row>
      <xdr:rowOff>10160</xdr:rowOff>
    </xdr:from>
    <xdr:ext cx="758825" cy="259080"/>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1003300" y="144119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174625</xdr:colOff>
      <xdr:row>75</xdr:row>
      <xdr:rowOff>160655</xdr:rowOff>
    </xdr:from>
    <xdr:to>
      <xdr:col>24</xdr:col>
      <xdr:colOff>76200</xdr:colOff>
      <xdr:row>76</xdr:row>
      <xdr:rowOff>90805</xdr:rowOff>
    </xdr:to>
    <xdr:sp macro="" textlink="">
      <xdr:nvSpPr>
        <xdr:cNvPr id="386" name="楕円 385">
          <a:extLst>
            <a:ext uri="{FF2B5EF4-FFF2-40B4-BE49-F238E27FC236}">
              <a16:creationId xmlns:a16="http://schemas.microsoft.com/office/drawing/2014/main" id="{00000000-0008-0000-0400-000082010000}"/>
            </a:ext>
          </a:extLst>
        </xdr:cNvPr>
        <xdr:cNvSpPr/>
      </xdr:nvSpPr>
      <xdr:spPr>
        <a:xfrm>
          <a:off x="4307840" y="13019405"/>
          <a:ext cx="812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6350</xdr:rowOff>
    </xdr:from>
    <xdr:ext cx="762000" cy="255905"/>
    <xdr:sp macro="" textlink="">
      <xdr:nvSpPr>
        <xdr:cNvPr id="387" name="公債費該当値テキスト">
          <a:extLst>
            <a:ext uri="{FF2B5EF4-FFF2-40B4-BE49-F238E27FC236}">
              <a16:creationId xmlns:a16="http://schemas.microsoft.com/office/drawing/2014/main" id="{00000000-0008-0000-0400-000083010000}"/>
            </a:ext>
          </a:extLst>
        </xdr:cNvPr>
        <xdr:cNvSpPr txBox="1"/>
      </xdr:nvSpPr>
      <xdr:spPr>
        <a:xfrm>
          <a:off x="4427220" y="1286510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10.3</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136525</xdr:colOff>
      <xdr:row>76</xdr:row>
      <xdr:rowOff>26035</xdr:rowOff>
    </xdr:from>
    <xdr:to>
      <xdr:col>20</xdr:col>
      <xdr:colOff>38100</xdr:colOff>
      <xdr:row>76</xdr:row>
      <xdr:rowOff>127635</xdr:rowOff>
    </xdr:to>
    <xdr:sp macro="" textlink="">
      <xdr:nvSpPr>
        <xdr:cNvPr id="388" name="楕円 387">
          <a:extLst>
            <a:ext uri="{FF2B5EF4-FFF2-40B4-BE49-F238E27FC236}">
              <a16:creationId xmlns:a16="http://schemas.microsoft.com/office/drawing/2014/main" id="{00000000-0008-0000-0400-000084010000}"/>
            </a:ext>
          </a:extLst>
        </xdr:cNvPr>
        <xdr:cNvSpPr/>
      </xdr:nvSpPr>
      <xdr:spPr>
        <a:xfrm>
          <a:off x="3550920" y="13056235"/>
          <a:ext cx="812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74</xdr:row>
      <xdr:rowOff>137795</xdr:rowOff>
    </xdr:from>
    <xdr:ext cx="733425" cy="259080"/>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3241040" y="12825095"/>
          <a:ext cx="7334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10.7</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47625</xdr:colOff>
      <xdr:row>76</xdr:row>
      <xdr:rowOff>26035</xdr:rowOff>
    </xdr:from>
    <xdr:to>
      <xdr:col>15</xdr:col>
      <xdr:colOff>149225</xdr:colOff>
      <xdr:row>76</xdr:row>
      <xdr:rowOff>127635</xdr:rowOff>
    </xdr:to>
    <xdr:sp macro="" textlink="">
      <xdr:nvSpPr>
        <xdr:cNvPr id="390" name="楕円 389">
          <a:extLst>
            <a:ext uri="{FF2B5EF4-FFF2-40B4-BE49-F238E27FC236}">
              <a16:creationId xmlns:a16="http://schemas.microsoft.com/office/drawing/2014/main" id="{00000000-0008-0000-0400-000086010000}"/>
            </a:ext>
          </a:extLst>
        </xdr:cNvPr>
        <xdr:cNvSpPr/>
      </xdr:nvSpPr>
      <xdr:spPr>
        <a:xfrm>
          <a:off x="2743200" y="13056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74</xdr:row>
      <xdr:rowOff>137795</xdr:rowOff>
    </xdr:from>
    <xdr:ext cx="762000" cy="259080"/>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2453640" y="1282509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10.7</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158750</xdr:colOff>
      <xdr:row>76</xdr:row>
      <xdr:rowOff>26035</xdr:rowOff>
    </xdr:from>
    <xdr:to>
      <xdr:col>11</xdr:col>
      <xdr:colOff>60325</xdr:colOff>
      <xdr:row>76</xdr:row>
      <xdr:rowOff>127635</xdr:rowOff>
    </xdr:to>
    <xdr:sp macro="" textlink="">
      <xdr:nvSpPr>
        <xdr:cNvPr id="392" name="楕円 391">
          <a:extLst>
            <a:ext uri="{FF2B5EF4-FFF2-40B4-BE49-F238E27FC236}">
              <a16:creationId xmlns:a16="http://schemas.microsoft.com/office/drawing/2014/main" id="{00000000-0008-0000-0400-000088010000}"/>
            </a:ext>
          </a:extLst>
        </xdr:cNvPr>
        <xdr:cNvSpPr/>
      </xdr:nvSpPr>
      <xdr:spPr>
        <a:xfrm>
          <a:off x="1955800" y="13056235"/>
          <a:ext cx="812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74</xdr:row>
      <xdr:rowOff>137795</xdr:rowOff>
    </xdr:from>
    <xdr:ext cx="762000" cy="259080"/>
    <xdr:sp macro="" textlink="">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1645920" y="1282509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10.7</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69850</xdr:colOff>
      <xdr:row>76</xdr:row>
      <xdr:rowOff>53340</xdr:rowOff>
    </xdr:from>
    <xdr:to>
      <xdr:col>6</xdr:col>
      <xdr:colOff>171450</xdr:colOff>
      <xdr:row>76</xdr:row>
      <xdr:rowOff>154940</xdr:rowOff>
    </xdr:to>
    <xdr:sp macro="" textlink="">
      <xdr:nvSpPr>
        <xdr:cNvPr id="394" name="楕円 393">
          <a:extLst>
            <a:ext uri="{FF2B5EF4-FFF2-40B4-BE49-F238E27FC236}">
              <a16:creationId xmlns:a16="http://schemas.microsoft.com/office/drawing/2014/main" id="{00000000-0008-0000-0400-00008A010000}"/>
            </a:ext>
          </a:extLst>
        </xdr:cNvPr>
        <xdr:cNvSpPr/>
      </xdr:nvSpPr>
      <xdr:spPr>
        <a:xfrm>
          <a:off x="1148080" y="13083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74</xdr:row>
      <xdr:rowOff>165100</xdr:rowOff>
    </xdr:from>
    <xdr:ext cx="758825" cy="259080"/>
    <xdr:sp macro="" textlink="">
      <xdr:nvSpPr>
        <xdr:cNvPr id="395" name="テキスト ボックス 394">
          <a:extLst>
            <a:ext uri="{FF2B5EF4-FFF2-40B4-BE49-F238E27FC236}">
              <a16:creationId xmlns:a16="http://schemas.microsoft.com/office/drawing/2014/main" id="{00000000-0008-0000-0400-00008B010000}"/>
            </a:ext>
          </a:extLst>
        </xdr:cNvPr>
        <xdr:cNvSpPr txBox="1"/>
      </xdr:nvSpPr>
      <xdr:spPr>
        <a:xfrm>
          <a:off x="858520" y="1285240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11.0</a:t>
          </a:r>
          <a:endParaRPr kumimoji="1" lang="ja-JP" altLang="en-US" sz="1000" b="1">
            <a:solidFill>
              <a:srgbClr val="FF0000"/>
            </a:solidFill>
            <a:latin typeface="ＭＳ Ｐゴシック"/>
            <a:ea typeface="ＭＳ Ｐゴシック"/>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1186160" y="11557000"/>
          <a:ext cx="415544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5354300" y="11620500"/>
          <a:ext cx="13614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5354300" y="11811000"/>
          <a:ext cx="13614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61/62</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6880840" y="11620500"/>
          <a:ext cx="12547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6880840" y="11811000"/>
          <a:ext cx="12547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78.8</a:t>
          </a:r>
          <a:endParaRPr kumimoji="1" lang="ja-JP" altLang="en-US" sz="1200" b="1" i="1">
            <a:solidFill>
              <a:srgbClr val="4080FF"/>
            </a:solidFill>
            <a:latin typeface="ＭＳ Ｐゴシック"/>
            <a:ea typeface="ＭＳ Ｐゴシック"/>
          </a:endParaRPr>
        </a:p>
      </xdr:txBody>
    </xdr:sp>
    <xdr:clientData/>
  </xdr:twoCellAnchor>
  <xdr:twoCellAnchor>
    <xdr:from>
      <xdr:col>101</xdr:col>
      <xdr:colOff>179705</xdr:colOff>
      <xdr:row>67</xdr:row>
      <xdr:rowOff>133350</xdr:rowOff>
    </xdr:from>
    <xdr:to>
      <xdr:col>109</xdr:col>
      <xdr:colOff>104775</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8329910" y="11620500"/>
          <a:ext cx="136271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東京都平均</a:t>
          </a:r>
        </a:p>
      </xdr:txBody>
    </xdr:sp>
    <xdr:clientData/>
  </xdr:twoCellAnchor>
  <xdr:twoCellAnchor>
    <xdr:from>
      <xdr:col>101</xdr:col>
      <xdr:colOff>179705</xdr:colOff>
      <xdr:row>68</xdr:row>
      <xdr:rowOff>152400</xdr:rowOff>
    </xdr:from>
    <xdr:to>
      <xdr:col>109</xdr:col>
      <xdr:colOff>104775</xdr:colOff>
      <xdr:row>70</xdr:row>
      <xdr:rowOff>63500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8329910" y="11811000"/>
          <a:ext cx="136271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82.9</a:t>
          </a:r>
          <a:endParaRPr kumimoji="1" lang="ja-JP" altLang="en-US" sz="1200" b="1" i="1">
            <a:solidFill>
              <a:srgbClr val="4080FF"/>
            </a:solidFill>
            <a:latin typeface="ＭＳ Ｐゴシック"/>
            <a:ea typeface="ＭＳ Ｐゴシック"/>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1186160" y="12128500"/>
          <a:ext cx="415544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179705</xdr:colOff>
      <xdr:row>70</xdr:row>
      <xdr:rowOff>127000</xdr:rowOff>
    </xdr:from>
    <xdr:to>
      <xdr:col>113</xdr:col>
      <xdr:colOff>130175</xdr:colOff>
      <xdr:row>84</xdr:row>
      <xdr:rowOff>12700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5634335" y="12128500"/>
          <a:ext cx="4802505"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5694660" y="12128500"/>
          <a:ext cx="34239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5732760" y="12446000"/>
          <a:ext cx="4572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公債費以外の経常収支比率は前年度と同じ88.4となった。　</a:t>
          </a:r>
        </a:p>
        <a:p>
          <a:r>
            <a:rPr kumimoji="1" lang="ja-JP" altLang="en-US" sz="1300">
              <a:latin typeface="ＭＳ Ｐゴシック"/>
              <a:ea typeface="ＭＳ Ｐゴシック"/>
            </a:rPr>
            <a:t>類似団体、東京都平均、全国平均と比べ、扶助費や補助費等にかかる経常収支比率が大幅に高くなっているため、こうした結果となっている。</a:t>
          </a:r>
        </a:p>
        <a:p>
          <a:r>
            <a:rPr kumimoji="1" lang="ja-JP" altLang="en-US" sz="1300">
              <a:latin typeface="ＭＳ Ｐゴシック"/>
              <a:ea typeface="ＭＳ Ｐゴシック"/>
            </a:rPr>
            <a:t>「青梅市行財政改革推進プラン」に基づき、事業の廃止や縮減、統合等に積極的に取り組み、経常的歳入に見合った財政規模の実現を目指していく。</a:t>
          </a:r>
        </a:p>
      </xdr:txBody>
    </xdr:sp>
    <xdr:clientData/>
  </xdr:twoCellAnchor>
  <xdr:oneCellAnchor>
    <xdr:from>
      <xdr:col>62</xdr:col>
      <xdr:colOff>6350</xdr:colOff>
      <xdr:row>69</xdr:row>
      <xdr:rowOff>107950</xdr:rowOff>
    </xdr:from>
    <xdr:ext cx="295275" cy="225425"/>
    <xdr:sp macro="" textlink="">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1148060" y="11938000"/>
          <a:ext cx="2952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8" name="直線コネクタ 407">
          <a:extLst>
            <a:ext uri="{FF2B5EF4-FFF2-40B4-BE49-F238E27FC236}">
              <a16:creationId xmlns:a16="http://schemas.microsoft.com/office/drawing/2014/main" id="{00000000-0008-0000-0400-000098010000}"/>
            </a:ext>
          </a:extLst>
        </xdr:cNvPr>
        <xdr:cNvCxnSpPr/>
      </xdr:nvCxnSpPr>
      <xdr:spPr>
        <a:xfrm>
          <a:off x="11186160" y="144145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41910</xdr:rowOff>
    </xdr:from>
    <xdr:ext cx="504825" cy="255905"/>
    <xdr:sp macro=""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0739120" y="14272260"/>
          <a:ext cx="504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95.0</a:t>
          </a:r>
          <a:endParaRPr kumimoji="1" lang="ja-JP" altLang="en-US" sz="1000">
            <a:latin typeface="ＭＳ Ｐゴシック"/>
            <a:ea typeface="ＭＳ Ｐゴシック"/>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1186160" y="140335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3810</xdr:rowOff>
    </xdr:from>
    <xdr:ext cx="504825" cy="259080"/>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0739120" y="13891260"/>
          <a:ext cx="504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1186160" y="136525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137160</xdr:rowOff>
    </xdr:from>
    <xdr:ext cx="504825" cy="259080"/>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0739120" y="13510260"/>
          <a:ext cx="504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85.0</a:t>
          </a:r>
          <a:endParaRPr kumimoji="1" lang="ja-JP" altLang="en-US" sz="1000">
            <a:latin typeface="ＭＳ Ｐゴシック"/>
            <a:ea typeface="ＭＳ Ｐゴシック"/>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1186160" y="132715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99060</xdr:rowOff>
    </xdr:from>
    <xdr:ext cx="504825" cy="255905"/>
    <xdr:sp macro=""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0739120" y="13129260"/>
          <a:ext cx="504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1186160" y="128905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60960</xdr:rowOff>
    </xdr:from>
    <xdr:ext cx="504825" cy="259080"/>
    <xdr:sp macro=""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0739120" y="12748260"/>
          <a:ext cx="504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75.0</a:t>
          </a:r>
          <a:endParaRPr kumimoji="1" lang="ja-JP" altLang="en-US" sz="1000">
            <a:latin typeface="ＭＳ Ｐゴシック"/>
            <a:ea typeface="ＭＳ Ｐゴシック"/>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1186160" y="125095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22860</xdr:rowOff>
    </xdr:from>
    <xdr:ext cx="504825" cy="259080"/>
    <xdr:sp macro="" textlink="">
      <xdr:nvSpPr>
        <xdr:cNvPr id="419" name="テキスト ボックス 418">
          <a:extLst>
            <a:ext uri="{FF2B5EF4-FFF2-40B4-BE49-F238E27FC236}">
              <a16:creationId xmlns:a16="http://schemas.microsoft.com/office/drawing/2014/main" id="{00000000-0008-0000-0400-0000A3010000}"/>
            </a:ext>
          </a:extLst>
        </xdr:cNvPr>
        <xdr:cNvSpPr txBox="1"/>
      </xdr:nvSpPr>
      <xdr:spPr>
        <a:xfrm>
          <a:off x="10739120" y="12367260"/>
          <a:ext cx="504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1186160" y="121285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156210</xdr:rowOff>
    </xdr:from>
    <xdr:ext cx="504825" cy="255905"/>
    <xdr:sp macro="" textlink="">
      <xdr:nvSpPr>
        <xdr:cNvPr id="421" name="テキスト ボックス 420">
          <a:extLst>
            <a:ext uri="{FF2B5EF4-FFF2-40B4-BE49-F238E27FC236}">
              <a16:creationId xmlns:a16="http://schemas.microsoft.com/office/drawing/2014/main" id="{00000000-0008-0000-0400-0000A5010000}"/>
            </a:ext>
          </a:extLst>
        </xdr:cNvPr>
        <xdr:cNvSpPr txBox="1"/>
      </xdr:nvSpPr>
      <xdr:spPr>
        <a:xfrm>
          <a:off x="10739120" y="11986260"/>
          <a:ext cx="504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65.0</a:t>
          </a:r>
          <a:endParaRPr kumimoji="1" lang="ja-JP" altLang="en-US" sz="1000">
            <a:latin typeface="ＭＳ Ｐゴシック"/>
            <a:ea typeface="ＭＳ Ｐゴシック"/>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2" name="公債費以外グラフ枠">
          <a:extLst>
            <a:ext uri="{FF2B5EF4-FFF2-40B4-BE49-F238E27FC236}">
              <a16:creationId xmlns:a16="http://schemas.microsoft.com/office/drawing/2014/main" id="{00000000-0008-0000-0400-0000A6010000}"/>
            </a:ext>
          </a:extLst>
        </xdr:cNvPr>
        <xdr:cNvSpPr/>
      </xdr:nvSpPr>
      <xdr:spPr>
        <a:xfrm>
          <a:off x="11186160" y="12128500"/>
          <a:ext cx="415544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92710</xdr:rowOff>
    </xdr:from>
    <xdr:to>
      <xdr:col>82</xdr:col>
      <xdr:colOff>107950</xdr:colOff>
      <xdr:row>81</xdr:row>
      <xdr:rowOff>39370</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flipV="1">
          <a:off x="14843760" y="12608560"/>
          <a:ext cx="0" cy="13182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179705</xdr:colOff>
      <xdr:row>81</xdr:row>
      <xdr:rowOff>11430</xdr:rowOff>
    </xdr:from>
    <xdr:ext cx="762000" cy="259080"/>
    <xdr:sp macro="" textlink="">
      <xdr:nvSpPr>
        <xdr:cNvPr id="424" name="公債費以外最小値テキスト">
          <a:extLst>
            <a:ext uri="{FF2B5EF4-FFF2-40B4-BE49-F238E27FC236}">
              <a16:creationId xmlns:a16="http://schemas.microsoft.com/office/drawing/2014/main" id="{00000000-0008-0000-0400-0000A8010000}"/>
            </a:ext>
          </a:extLst>
        </xdr:cNvPr>
        <xdr:cNvSpPr txBox="1"/>
      </xdr:nvSpPr>
      <xdr:spPr>
        <a:xfrm>
          <a:off x="14915515" y="138988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88.6</a:t>
          </a:r>
          <a:endParaRPr kumimoji="1" lang="ja-JP" altLang="en-US" sz="1000" b="1">
            <a:latin typeface="ＭＳ Ｐゴシック"/>
            <a:ea typeface="ＭＳ Ｐゴシック"/>
          </a:endParaRPr>
        </a:p>
      </xdr:txBody>
    </xdr:sp>
    <xdr:clientData/>
  </xdr:oneCellAnchor>
  <xdr:twoCellAnchor>
    <xdr:from>
      <xdr:col>82</xdr:col>
      <xdr:colOff>19050</xdr:colOff>
      <xdr:row>81</xdr:row>
      <xdr:rowOff>39370</xdr:rowOff>
    </xdr:from>
    <xdr:to>
      <xdr:col>82</xdr:col>
      <xdr:colOff>179705</xdr:colOff>
      <xdr:row>81</xdr:row>
      <xdr:rowOff>39370</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a:off x="14754860" y="13926820"/>
          <a:ext cx="16065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179705</xdr:colOff>
      <xdr:row>72</xdr:row>
      <xdr:rowOff>7620</xdr:rowOff>
    </xdr:from>
    <xdr:ext cx="762000" cy="255905"/>
    <xdr:sp macro="" textlink="">
      <xdr:nvSpPr>
        <xdr:cNvPr id="426" name="公債費以外最大値テキスト">
          <a:extLst>
            <a:ext uri="{FF2B5EF4-FFF2-40B4-BE49-F238E27FC236}">
              <a16:creationId xmlns:a16="http://schemas.microsoft.com/office/drawing/2014/main" id="{00000000-0008-0000-0400-0000AA010000}"/>
            </a:ext>
          </a:extLst>
        </xdr:cNvPr>
        <xdr:cNvSpPr txBox="1"/>
      </xdr:nvSpPr>
      <xdr:spPr>
        <a:xfrm>
          <a:off x="14915515" y="1235202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71.3</a:t>
          </a:r>
          <a:endParaRPr kumimoji="1" lang="ja-JP" altLang="en-US" sz="1000" b="1">
            <a:latin typeface="ＭＳ Ｐゴシック"/>
            <a:ea typeface="ＭＳ Ｐゴシック"/>
          </a:endParaRPr>
        </a:p>
      </xdr:txBody>
    </xdr:sp>
    <xdr:clientData/>
  </xdr:oneCellAnchor>
  <xdr:twoCellAnchor>
    <xdr:from>
      <xdr:col>82</xdr:col>
      <xdr:colOff>19050</xdr:colOff>
      <xdr:row>73</xdr:row>
      <xdr:rowOff>92710</xdr:rowOff>
    </xdr:from>
    <xdr:to>
      <xdr:col>82</xdr:col>
      <xdr:colOff>179705</xdr:colOff>
      <xdr:row>73</xdr:row>
      <xdr:rowOff>92710</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4754860" y="12608560"/>
          <a:ext cx="16065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81</xdr:row>
      <xdr:rowOff>24130</xdr:rowOff>
    </xdr:from>
    <xdr:to>
      <xdr:col>82</xdr:col>
      <xdr:colOff>107950</xdr:colOff>
      <xdr:row>81</xdr:row>
      <xdr:rowOff>24130</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a:off x="14086840" y="13911580"/>
          <a:ext cx="75692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179705</xdr:colOff>
      <xdr:row>76</xdr:row>
      <xdr:rowOff>165100</xdr:rowOff>
    </xdr:from>
    <xdr:ext cx="762000" cy="259080"/>
    <xdr:sp macro="" textlink="">
      <xdr:nvSpPr>
        <xdr:cNvPr id="429" name="公債費以外平均値テキスト">
          <a:extLst>
            <a:ext uri="{FF2B5EF4-FFF2-40B4-BE49-F238E27FC236}">
              <a16:creationId xmlns:a16="http://schemas.microsoft.com/office/drawing/2014/main" id="{00000000-0008-0000-0400-0000AD010000}"/>
            </a:ext>
          </a:extLst>
        </xdr:cNvPr>
        <xdr:cNvSpPr txBox="1"/>
      </xdr:nvSpPr>
      <xdr:spPr>
        <a:xfrm>
          <a:off x="14915515" y="1319530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81.7</a:t>
          </a:r>
          <a:endParaRPr kumimoji="1" lang="ja-JP" altLang="en-US" sz="1000" b="1">
            <a:solidFill>
              <a:srgbClr val="000080"/>
            </a:solidFill>
            <a:latin typeface="ＭＳ Ｐゴシック"/>
            <a:ea typeface="ＭＳ Ｐゴシック"/>
          </a:endParaRPr>
        </a:p>
      </xdr:txBody>
    </xdr:sp>
    <xdr:clientData/>
  </xdr:oneCellAnchor>
  <xdr:twoCellAnchor>
    <xdr:from>
      <xdr:col>82</xdr:col>
      <xdr:colOff>57150</xdr:colOff>
      <xdr:row>77</xdr:row>
      <xdr:rowOff>148590</xdr:rowOff>
    </xdr:from>
    <xdr:to>
      <xdr:col>82</xdr:col>
      <xdr:colOff>158750</xdr:colOff>
      <xdr:row>78</xdr:row>
      <xdr:rowOff>78740</xdr:rowOff>
    </xdr:to>
    <xdr:sp macro="" textlink="">
      <xdr:nvSpPr>
        <xdr:cNvPr id="430" name="フローチャート: 判断 429">
          <a:extLst>
            <a:ext uri="{FF2B5EF4-FFF2-40B4-BE49-F238E27FC236}">
              <a16:creationId xmlns:a16="http://schemas.microsoft.com/office/drawing/2014/main" id="{00000000-0008-0000-0400-0000AE010000}"/>
            </a:ext>
          </a:extLst>
        </xdr:cNvPr>
        <xdr:cNvSpPr/>
      </xdr:nvSpPr>
      <xdr:spPr>
        <a:xfrm>
          <a:off x="14792960" y="13350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179705</xdr:colOff>
      <xdr:row>78</xdr:row>
      <xdr:rowOff>96520</xdr:rowOff>
    </xdr:from>
    <xdr:to>
      <xdr:col>78</xdr:col>
      <xdr:colOff>69850</xdr:colOff>
      <xdr:row>81</xdr:row>
      <xdr:rowOff>24130</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a:off x="13298170" y="13469620"/>
          <a:ext cx="788670" cy="4419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77</xdr:row>
      <xdr:rowOff>34290</xdr:rowOff>
    </xdr:from>
    <xdr:to>
      <xdr:col>78</xdr:col>
      <xdr:colOff>120650</xdr:colOff>
      <xdr:row>77</xdr:row>
      <xdr:rowOff>135890</xdr:rowOff>
    </xdr:to>
    <xdr:sp macro="" textlink="">
      <xdr:nvSpPr>
        <xdr:cNvPr id="432" name="フローチャート: 判断 431">
          <a:extLst>
            <a:ext uri="{FF2B5EF4-FFF2-40B4-BE49-F238E27FC236}">
              <a16:creationId xmlns:a16="http://schemas.microsoft.com/office/drawing/2014/main" id="{00000000-0008-0000-0400-0000B0010000}"/>
            </a:ext>
          </a:extLst>
        </xdr:cNvPr>
        <xdr:cNvSpPr/>
      </xdr:nvSpPr>
      <xdr:spPr>
        <a:xfrm>
          <a:off x="14036040" y="13235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146050</xdr:rowOff>
    </xdr:from>
    <xdr:ext cx="733425" cy="255905"/>
    <xdr:sp macro="" textlink="">
      <xdr:nvSpPr>
        <xdr:cNvPr id="433" name="テキスト ボックス 432">
          <a:extLst>
            <a:ext uri="{FF2B5EF4-FFF2-40B4-BE49-F238E27FC236}">
              <a16:creationId xmlns:a16="http://schemas.microsoft.com/office/drawing/2014/main" id="{00000000-0008-0000-0400-0000B1010000}"/>
            </a:ext>
          </a:extLst>
        </xdr:cNvPr>
        <xdr:cNvSpPr txBox="1"/>
      </xdr:nvSpPr>
      <xdr:spPr>
        <a:xfrm>
          <a:off x="13746480" y="13004800"/>
          <a:ext cx="7334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80.2</a:t>
          </a:r>
          <a:endParaRPr kumimoji="1" lang="ja-JP" altLang="en-US" sz="1000" b="1">
            <a:solidFill>
              <a:srgbClr val="000080"/>
            </a:solidFill>
            <a:latin typeface="ＭＳ Ｐゴシック"/>
            <a:ea typeface="ＭＳ Ｐゴシック"/>
          </a:endParaRPr>
        </a:p>
      </xdr:txBody>
    </xdr:sp>
    <xdr:clientData/>
  </xdr:oneCellAnchor>
  <xdr:twoCellAnchor>
    <xdr:from>
      <xdr:col>69</xdr:col>
      <xdr:colOff>92075</xdr:colOff>
      <xdr:row>78</xdr:row>
      <xdr:rowOff>81280</xdr:rowOff>
    </xdr:from>
    <xdr:to>
      <xdr:col>73</xdr:col>
      <xdr:colOff>179705</xdr:colOff>
      <xdr:row>78</xdr:row>
      <xdr:rowOff>96520</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a:off x="12491720" y="13454380"/>
          <a:ext cx="806450" cy="15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83820</xdr:rowOff>
    </xdr:from>
    <xdr:to>
      <xdr:col>74</xdr:col>
      <xdr:colOff>31750</xdr:colOff>
      <xdr:row>77</xdr:row>
      <xdr:rowOff>13970</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3248640" y="13114020"/>
          <a:ext cx="812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24130</xdr:rowOff>
    </xdr:from>
    <xdr:ext cx="762000" cy="259080"/>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2938760" y="128828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78.6</a:t>
          </a:r>
          <a:endParaRPr kumimoji="1" lang="ja-JP" altLang="en-US" sz="1000" b="1">
            <a:solidFill>
              <a:srgbClr val="000080"/>
            </a:solidFill>
            <a:latin typeface="ＭＳ Ｐゴシック"/>
            <a:ea typeface="ＭＳ Ｐゴシック"/>
          </a:endParaRPr>
        </a:p>
      </xdr:txBody>
    </xdr:sp>
    <xdr:clientData/>
  </xdr:oneCellAnchor>
  <xdr:twoCellAnchor>
    <xdr:from>
      <xdr:col>65</xdr:col>
      <xdr:colOff>3175</xdr:colOff>
      <xdr:row>78</xdr:row>
      <xdr:rowOff>81280</xdr:rowOff>
    </xdr:from>
    <xdr:to>
      <xdr:col>69</xdr:col>
      <xdr:colOff>92075</xdr:colOff>
      <xdr:row>81</xdr:row>
      <xdr:rowOff>1270</xdr:rowOff>
    </xdr:to>
    <xdr:cxnSp macro="">
      <xdr:nvCxnSpPr>
        <xdr:cNvPr id="437" name="直線コネクタ 436">
          <a:extLst>
            <a:ext uri="{FF2B5EF4-FFF2-40B4-BE49-F238E27FC236}">
              <a16:creationId xmlns:a16="http://schemas.microsoft.com/office/drawing/2014/main" id="{00000000-0008-0000-0400-0000B5010000}"/>
            </a:ext>
          </a:extLst>
        </xdr:cNvPr>
        <xdr:cNvCxnSpPr/>
      </xdr:nvCxnSpPr>
      <xdr:spPr>
        <a:xfrm flipV="1">
          <a:off x="11684000" y="13454380"/>
          <a:ext cx="807720" cy="4343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41910</xdr:rowOff>
    </xdr:from>
    <xdr:to>
      <xdr:col>69</xdr:col>
      <xdr:colOff>142875</xdr:colOff>
      <xdr:row>75</xdr:row>
      <xdr:rowOff>143510</xdr:rowOff>
    </xdr:to>
    <xdr:sp macro="" textlink="">
      <xdr:nvSpPr>
        <xdr:cNvPr id="438" name="フローチャート: 判断 437">
          <a:extLst>
            <a:ext uri="{FF2B5EF4-FFF2-40B4-BE49-F238E27FC236}">
              <a16:creationId xmlns:a16="http://schemas.microsoft.com/office/drawing/2014/main" id="{00000000-0008-0000-0400-0000B6010000}"/>
            </a:ext>
          </a:extLst>
        </xdr:cNvPr>
        <xdr:cNvSpPr/>
      </xdr:nvSpPr>
      <xdr:spPr>
        <a:xfrm>
          <a:off x="12440920" y="12900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73</xdr:row>
      <xdr:rowOff>153670</xdr:rowOff>
    </xdr:from>
    <xdr:ext cx="762000" cy="259080"/>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2151360" y="126695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75.8</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152400</xdr:colOff>
      <xdr:row>76</xdr:row>
      <xdr:rowOff>160020</xdr:rowOff>
    </xdr:from>
    <xdr:to>
      <xdr:col>65</xdr:col>
      <xdr:colOff>53975</xdr:colOff>
      <xdr:row>77</xdr:row>
      <xdr:rowOff>90170</xdr:rowOff>
    </xdr:to>
    <xdr:sp macro="" textlink="">
      <xdr:nvSpPr>
        <xdr:cNvPr id="440" name="フローチャート: 判断 439">
          <a:extLst>
            <a:ext uri="{FF2B5EF4-FFF2-40B4-BE49-F238E27FC236}">
              <a16:creationId xmlns:a16="http://schemas.microsoft.com/office/drawing/2014/main" id="{00000000-0008-0000-0400-0000B8010000}"/>
            </a:ext>
          </a:extLst>
        </xdr:cNvPr>
        <xdr:cNvSpPr/>
      </xdr:nvSpPr>
      <xdr:spPr>
        <a:xfrm>
          <a:off x="11653520" y="13190220"/>
          <a:ext cx="812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100330</xdr:rowOff>
    </xdr:from>
    <xdr:ext cx="762000" cy="25590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1343640" y="1295908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79.6</a:t>
          </a:r>
          <a:endParaRPr kumimoji="1" lang="ja-JP" altLang="en-US" sz="1000" b="1">
            <a:solidFill>
              <a:srgbClr val="000080"/>
            </a:solidFill>
            <a:latin typeface="ＭＳ Ｐゴシック"/>
            <a:ea typeface="ＭＳ Ｐゴシック"/>
          </a:endParaRPr>
        </a:p>
      </xdr:txBody>
    </xdr:sp>
    <xdr:clientData/>
  </xdr:oneCellAnchor>
  <xdr:oneCellAnchor>
    <xdr:from>
      <xdr:col>81</xdr:col>
      <xdr:colOff>92075</xdr:colOff>
      <xdr:row>84</xdr:row>
      <xdr:rowOff>10160</xdr:rowOff>
    </xdr:from>
    <xdr:ext cx="758825" cy="259080"/>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4648180" y="144119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77</xdr:col>
      <xdr:colOff>53975</xdr:colOff>
      <xdr:row>84</xdr:row>
      <xdr:rowOff>10160</xdr:rowOff>
    </xdr:from>
    <xdr:ext cx="758825" cy="259080"/>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3891260" y="144119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72</xdr:col>
      <xdr:colOff>165100</xdr:colOff>
      <xdr:row>84</xdr:row>
      <xdr:rowOff>10160</xdr:rowOff>
    </xdr:from>
    <xdr:ext cx="762000" cy="259080"/>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310386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68</xdr:col>
      <xdr:colOff>76200</xdr:colOff>
      <xdr:row>84</xdr:row>
      <xdr:rowOff>10160</xdr:rowOff>
    </xdr:from>
    <xdr:ext cx="762000" cy="259080"/>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229614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179705</xdr:colOff>
      <xdr:row>84</xdr:row>
      <xdr:rowOff>10160</xdr:rowOff>
    </xdr:from>
    <xdr:ext cx="762000" cy="259080"/>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150112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82</xdr:col>
      <xdr:colOff>57150</xdr:colOff>
      <xdr:row>80</xdr:row>
      <xdr:rowOff>144780</xdr:rowOff>
    </xdr:from>
    <xdr:to>
      <xdr:col>82</xdr:col>
      <xdr:colOff>158750</xdr:colOff>
      <xdr:row>81</xdr:row>
      <xdr:rowOff>74930</xdr:rowOff>
    </xdr:to>
    <xdr:sp macro="" textlink="">
      <xdr:nvSpPr>
        <xdr:cNvPr id="447" name="楕円 446">
          <a:extLst>
            <a:ext uri="{FF2B5EF4-FFF2-40B4-BE49-F238E27FC236}">
              <a16:creationId xmlns:a16="http://schemas.microsoft.com/office/drawing/2014/main" id="{00000000-0008-0000-0400-0000BF010000}"/>
            </a:ext>
          </a:extLst>
        </xdr:cNvPr>
        <xdr:cNvSpPr/>
      </xdr:nvSpPr>
      <xdr:spPr>
        <a:xfrm>
          <a:off x="14792960" y="13860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179705</xdr:colOff>
      <xdr:row>80</xdr:row>
      <xdr:rowOff>53340</xdr:rowOff>
    </xdr:from>
    <xdr:ext cx="762000" cy="255905"/>
    <xdr:sp macro="" textlink="">
      <xdr:nvSpPr>
        <xdr:cNvPr id="448" name="公債費以外該当値テキスト">
          <a:extLst>
            <a:ext uri="{FF2B5EF4-FFF2-40B4-BE49-F238E27FC236}">
              <a16:creationId xmlns:a16="http://schemas.microsoft.com/office/drawing/2014/main" id="{00000000-0008-0000-0400-0000C0010000}"/>
            </a:ext>
          </a:extLst>
        </xdr:cNvPr>
        <xdr:cNvSpPr txBox="1"/>
      </xdr:nvSpPr>
      <xdr:spPr>
        <a:xfrm>
          <a:off x="14915515" y="1376934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88.4</a:t>
          </a:r>
          <a:endParaRPr kumimoji="1" lang="ja-JP" altLang="en-US" sz="1000" b="1">
            <a:solidFill>
              <a:srgbClr val="FF0000"/>
            </a:solidFill>
            <a:latin typeface="ＭＳ Ｐゴシック"/>
            <a:ea typeface="ＭＳ Ｐゴシック"/>
          </a:endParaRPr>
        </a:p>
      </xdr:txBody>
    </xdr:sp>
    <xdr:clientData/>
  </xdr:oneCellAnchor>
  <xdr:twoCellAnchor>
    <xdr:from>
      <xdr:col>78</xdr:col>
      <xdr:colOff>19050</xdr:colOff>
      <xdr:row>80</xdr:row>
      <xdr:rowOff>144780</xdr:rowOff>
    </xdr:from>
    <xdr:to>
      <xdr:col>78</xdr:col>
      <xdr:colOff>120650</xdr:colOff>
      <xdr:row>81</xdr:row>
      <xdr:rowOff>74930</xdr:rowOff>
    </xdr:to>
    <xdr:sp macro="" textlink="">
      <xdr:nvSpPr>
        <xdr:cNvPr id="449" name="楕円 448">
          <a:extLst>
            <a:ext uri="{FF2B5EF4-FFF2-40B4-BE49-F238E27FC236}">
              <a16:creationId xmlns:a16="http://schemas.microsoft.com/office/drawing/2014/main" id="{00000000-0008-0000-0400-0000C1010000}"/>
            </a:ext>
          </a:extLst>
        </xdr:cNvPr>
        <xdr:cNvSpPr/>
      </xdr:nvSpPr>
      <xdr:spPr>
        <a:xfrm>
          <a:off x="14036040" y="13860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81</xdr:row>
      <xdr:rowOff>59690</xdr:rowOff>
    </xdr:from>
    <xdr:ext cx="733425" cy="259080"/>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3746480" y="13947140"/>
          <a:ext cx="7334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88.4</a:t>
          </a:r>
          <a:endParaRPr kumimoji="1" lang="ja-JP" altLang="en-US" sz="1000" b="1">
            <a:solidFill>
              <a:srgbClr val="FF0000"/>
            </a:solidFill>
            <a:latin typeface="ＭＳ Ｐゴシック"/>
            <a:ea typeface="ＭＳ Ｐゴシック"/>
          </a:endParaRPr>
        </a:p>
      </xdr:txBody>
    </xdr:sp>
    <xdr:clientData/>
  </xdr:oneCellAnchor>
  <xdr:twoCellAnchor>
    <xdr:from>
      <xdr:col>73</xdr:col>
      <xdr:colOff>130175</xdr:colOff>
      <xdr:row>78</xdr:row>
      <xdr:rowOff>45720</xdr:rowOff>
    </xdr:from>
    <xdr:to>
      <xdr:col>74</xdr:col>
      <xdr:colOff>31750</xdr:colOff>
      <xdr:row>78</xdr:row>
      <xdr:rowOff>147320</xdr:rowOff>
    </xdr:to>
    <xdr:sp macro="" textlink="">
      <xdr:nvSpPr>
        <xdr:cNvPr id="451" name="楕円 450">
          <a:extLst>
            <a:ext uri="{FF2B5EF4-FFF2-40B4-BE49-F238E27FC236}">
              <a16:creationId xmlns:a16="http://schemas.microsoft.com/office/drawing/2014/main" id="{00000000-0008-0000-0400-0000C3010000}"/>
            </a:ext>
          </a:extLst>
        </xdr:cNvPr>
        <xdr:cNvSpPr/>
      </xdr:nvSpPr>
      <xdr:spPr>
        <a:xfrm>
          <a:off x="13248640" y="13418820"/>
          <a:ext cx="812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78</xdr:row>
      <xdr:rowOff>132080</xdr:rowOff>
    </xdr:from>
    <xdr:ext cx="762000" cy="255905"/>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2938760" y="1350518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82.6</a:t>
          </a:r>
          <a:endParaRPr kumimoji="1" lang="ja-JP" altLang="en-US" sz="1000" b="1">
            <a:solidFill>
              <a:srgbClr val="FF0000"/>
            </a:solidFill>
            <a:latin typeface="ＭＳ Ｐゴシック"/>
            <a:ea typeface="ＭＳ Ｐゴシック"/>
          </a:endParaRPr>
        </a:p>
      </xdr:txBody>
    </xdr:sp>
    <xdr:clientData/>
  </xdr:oneCellAnchor>
  <xdr:twoCellAnchor>
    <xdr:from>
      <xdr:col>69</xdr:col>
      <xdr:colOff>41275</xdr:colOff>
      <xdr:row>78</xdr:row>
      <xdr:rowOff>30480</xdr:rowOff>
    </xdr:from>
    <xdr:to>
      <xdr:col>69</xdr:col>
      <xdr:colOff>142875</xdr:colOff>
      <xdr:row>78</xdr:row>
      <xdr:rowOff>132080</xdr:rowOff>
    </xdr:to>
    <xdr:sp macro="" textlink="">
      <xdr:nvSpPr>
        <xdr:cNvPr id="453" name="楕円 452">
          <a:extLst>
            <a:ext uri="{FF2B5EF4-FFF2-40B4-BE49-F238E27FC236}">
              <a16:creationId xmlns:a16="http://schemas.microsoft.com/office/drawing/2014/main" id="{00000000-0008-0000-0400-0000C5010000}"/>
            </a:ext>
          </a:extLst>
        </xdr:cNvPr>
        <xdr:cNvSpPr/>
      </xdr:nvSpPr>
      <xdr:spPr>
        <a:xfrm>
          <a:off x="12440920" y="13403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78</xdr:row>
      <xdr:rowOff>116840</xdr:rowOff>
    </xdr:from>
    <xdr:ext cx="762000" cy="259080"/>
    <xdr:sp macro="" textlink="">
      <xdr:nvSpPr>
        <xdr:cNvPr id="454" name="テキスト ボックス 453">
          <a:extLst>
            <a:ext uri="{FF2B5EF4-FFF2-40B4-BE49-F238E27FC236}">
              <a16:creationId xmlns:a16="http://schemas.microsoft.com/office/drawing/2014/main" id="{00000000-0008-0000-0400-0000C6010000}"/>
            </a:ext>
          </a:extLst>
        </xdr:cNvPr>
        <xdr:cNvSpPr txBox="1"/>
      </xdr:nvSpPr>
      <xdr:spPr>
        <a:xfrm>
          <a:off x="12151360" y="134899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82.4</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152400</xdr:colOff>
      <xdr:row>80</xdr:row>
      <xdr:rowOff>121920</xdr:rowOff>
    </xdr:from>
    <xdr:to>
      <xdr:col>65</xdr:col>
      <xdr:colOff>53975</xdr:colOff>
      <xdr:row>81</xdr:row>
      <xdr:rowOff>52070</xdr:rowOff>
    </xdr:to>
    <xdr:sp macro="" textlink="">
      <xdr:nvSpPr>
        <xdr:cNvPr id="455" name="楕円 454">
          <a:extLst>
            <a:ext uri="{FF2B5EF4-FFF2-40B4-BE49-F238E27FC236}">
              <a16:creationId xmlns:a16="http://schemas.microsoft.com/office/drawing/2014/main" id="{00000000-0008-0000-0400-0000C7010000}"/>
            </a:ext>
          </a:extLst>
        </xdr:cNvPr>
        <xdr:cNvSpPr/>
      </xdr:nvSpPr>
      <xdr:spPr>
        <a:xfrm>
          <a:off x="11653520" y="13837920"/>
          <a:ext cx="812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81</xdr:row>
      <xdr:rowOff>36830</xdr:rowOff>
    </xdr:from>
    <xdr:ext cx="762000" cy="259080"/>
    <xdr:sp macro="" textlink="">
      <xdr:nvSpPr>
        <xdr:cNvPr id="456" name="テキスト ボックス 455">
          <a:extLst>
            <a:ext uri="{FF2B5EF4-FFF2-40B4-BE49-F238E27FC236}">
              <a16:creationId xmlns:a16="http://schemas.microsoft.com/office/drawing/2014/main" id="{00000000-0008-0000-0400-0000C8010000}"/>
            </a:ext>
          </a:extLst>
        </xdr:cNvPr>
        <xdr:cNvSpPr txBox="1"/>
      </xdr:nvSpPr>
      <xdr:spPr>
        <a:xfrm>
          <a:off x="11343640" y="139242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88.1</a:t>
          </a:r>
          <a:endParaRPr kumimoji="1" lang="ja-JP" altLang="en-US" sz="1000" b="1">
            <a:solidFill>
              <a:srgbClr val="FF0000"/>
            </a:solidFill>
            <a:latin typeface="ＭＳ Ｐゴシック"/>
            <a:ea typeface="ＭＳ Ｐゴシック"/>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111760</xdr:rowOff>
    </xdr:from>
    <xdr:to>
      <xdr:col>34</xdr:col>
      <xdr:colOff>19050</xdr:colOff>
      <xdr:row>64</xdr:row>
      <xdr:rowOff>111760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86995</xdr:rowOff>
    </xdr:from>
    <xdr:to>
      <xdr:col>40</xdr:col>
      <xdr:colOff>279400</xdr:colOff>
      <xdr:row>3</xdr:row>
      <xdr:rowOff>18415</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a:xfrm>
          <a:off x="0" y="86995"/>
          <a:ext cx="11115040" cy="43434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ctr" upright="1"/>
        <a:lstStyle/>
        <a:p>
          <a:pPr algn="l"/>
          <a:r>
            <a:rPr kumimoji="1" lang="ja-JP" altLang="en-US" sz="2500" b="1">
              <a:latin typeface="ＭＳ Ｐゴシック"/>
              <a:ea typeface="ＭＳ Ｐゴシック"/>
            </a:rPr>
            <a:t>（</a:t>
          </a:r>
          <a:r>
            <a:rPr kumimoji="1" lang="en-US" altLang="ja-JP" sz="2500" b="1">
              <a:latin typeface="ＭＳ Ｐゴシック"/>
              <a:ea typeface="ＭＳ Ｐゴシック"/>
            </a:rPr>
            <a:t>4</a:t>
          </a:r>
          <a:r>
            <a:rPr kumimoji="1" lang="ja-JP" altLang="en-US" sz="2500" b="1">
              <a:latin typeface="ＭＳ Ｐゴシック"/>
              <a:ea typeface="ＭＳ Ｐゴシック"/>
            </a:rPr>
            <a:t>）</a:t>
          </a:r>
          <a:r>
            <a:rPr kumimoji="1" lang="en-US" altLang="ja-JP" sz="2500" b="1">
              <a:latin typeface="ＭＳ Ｐゴシック"/>
              <a:ea typeface="ＭＳ Ｐゴシック"/>
            </a:rPr>
            <a:t>-2 </a:t>
          </a:r>
          <a:r>
            <a:rPr kumimoji="1" lang="ja-JP" altLang="en-US" sz="2500" b="1">
              <a:latin typeface="ＭＳ Ｐゴシック"/>
              <a:ea typeface="ＭＳ Ｐゴシック"/>
            </a:rPr>
            <a:t>市町村経常経費分析表</a:t>
          </a:r>
          <a:r>
            <a:rPr kumimoji="1" lang="en-US" altLang="ja-JP" sz="2500" b="1">
              <a:latin typeface="ＭＳ Ｐゴシック"/>
              <a:ea typeface="ＭＳ Ｐゴシック"/>
            </a:rPr>
            <a:t>(</a:t>
          </a:r>
          <a:r>
            <a:rPr kumimoji="1" lang="ja-JP" altLang="en-US" sz="2500" b="1">
              <a:latin typeface="ＭＳ Ｐゴシック"/>
              <a:ea typeface="ＭＳ Ｐゴシック"/>
            </a:rPr>
            <a:t>普通会計決算</a:t>
          </a:r>
          <a:r>
            <a:rPr kumimoji="1" lang="en-US" altLang="ja-JP" sz="2500" b="1">
              <a:latin typeface="ＭＳ Ｐゴシック"/>
              <a:ea typeface="ＭＳ Ｐゴシック"/>
            </a:rPr>
            <a:t>)</a:t>
          </a:r>
          <a:endParaRPr kumimoji="1" lang="ja-JP" altLang="en-US" sz="2500" b="1">
            <a:latin typeface="ＭＳ Ｐゴシック"/>
            <a:ea typeface="ＭＳ Ｐゴシック"/>
          </a:endParaRPr>
        </a:p>
      </xdr:txBody>
    </xdr:sp>
    <xdr:clientData/>
  </xdr:twoCellAnchor>
  <xdr:twoCellAnchor>
    <xdr:from>
      <xdr:col>41</xdr:col>
      <xdr:colOff>698500</xdr:colOff>
      <xdr:row>0</xdr:row>
      <xdr:rowOff>0</xdr:rowOff>
    </xdr:from>
    <xdr:to>
      <xdr:col>43</xdr:col>
      <xdr:colOff>1091565</xdr:colOff>
      <xdr:row>2</xdr:row>
      <xdr:rowOff>37465</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a:xfrm>
          <a:off x="12700000" y="0"/>
          <a:ext cx="2724785" cy="372745"/>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1075690</xdr:colOff>
      <xdr:row>2</xdr:row>
      <xdr:rowOff>24765</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a:xfrm>
          <a:off x="12709525" y="12700"/>
          <a:ext cx="2699385" cy="347345"/>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720090</xdr:colOff>
      <xdr:row>0</xdr:row>
      <xdr:rowOff>31115</xdr:rowOff>
    </xdr:from>
    <xdr:to>
      <xdr:col>43</xdr:col>
      <xdr:colOff>1056640</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a:xfrm>
          <a:off x="12721590" y="31115"/>
          <a:ext cx="2668270" cy="316865"/>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ea typeface="ＭＳ ゴシック"/>
            </a:rPr>
            <a:t>東京都青梅市</a:t>
          </a:r>
        </a:p>
      </xdr:txBody>
    </xdr:sp>
    <xdr:clientData/>
  </xdr:twoCellAnchor>
  <xdr:twoCellAnchor>
    <xdr:from>
      <xdr:col>39</xdr:col>
      <xdr:colOff>1066800</xdr:colOff>
      <xdr:row>0</xdr:row>
      <xdr:rowOff>0</xdr:rowOff>
    </xdr:from>
    <xdr:to>
      <xdr:col>41</xdr:col>
      <xdr:colOff>501650</xdr:colOff>
      <xdr:row>2</xdr:row>
      <xdr:rowOff>37465</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a:xfrm>
          <a:off x="10736580" y="0"/>
          <a:ext cx="1766570" cy="372745"/>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1091565</xdr:colOff>
      <xdr:row>0</xdr:row>
      <xdr:rowOff>12700</xdr:rowOff>
    </xdr:from>
    <xdr:to>
      <xdr:col>41</xdr:col>
      <xdr:colOff>481965</xdr:colOff>
      <xdr:row>2</xdr:row>
      <xdr:rowOff>24765</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a:xfrm>
          <a:off x="10761345" y="12700"/>
          <a:ext cx="1722120" cy="347345"/>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1118235</xdr:colOff>
      <xdr:row>0</xdr:row>
      <xdr:rowOff>31115</xdr:rowOff>
    </xdr:from>
    <xdr:to>
      <xdr:col>41</xdr:col>
      <xdr:colOff>451485</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a:xfrm>
          <a:off x="10788015" y="31115"/>
          <a:ext cx="1664970" cy="316865"/>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ea typeface="ＭＳ ゴシック"/>
            </a:rPr>
            <a:t>令和</a:t>
          </a:r>
          <a:r>
            <a:rPr kumimoji="1" lang="en-US" altLang="ja-JP" sz="1250" b="1">
              <a:solidFill>
                <a:srgbClr val="FFFFFF"/>
              </a:solidFill>
              <a:latin typeface="ＭＳ ゴシック"/>
              <a:ea typeface="ＭＳ ゴシック"/>
            </a:rPr>
            <a:t>6</a:t>
          </a:r>
          <a:r>
            <a:rPr kumimoji="1" lang="ja-JP" altLang="en-US" sz="1250" b="1">
              <a:solidFill>
                <a:srgbClr val="FFFFFF"/>
              </a:solidFill>
              <a:latin typeface="ＭＳ ゴシック"/>
              <a:ea typeface="ＭＳ ゴシック"/>
            </a:rPr>
            <a:t>年度</a:t>
          </a:r>
        </a:p>
      </xdr:txBody>
    </xdr:sp>
    <xdr:clientData/>
  </xdr:twoCellAnchor>
  <xdr:twoCellAnchor>
    <xdr:from>
      <xdr:col>11</xdr:col>
      <xdr:colOff>63500</xdr:colOff>
      <xdr:row>63</xdr:row>
      <xdr:rowOff>28575</xdr:rowOff>
    </xdr:from>
    <xdr:to>
      <xdr:col>33</xdr:col>
      <xdr:colOff>114300</xdr:colOff>
      <xdr:row>64</xdr:row>
      <xdr:rowOff>108585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a:xfrm>
          <a:off x="1949450" y="11811000"/>
          <a:ext cx="3822700" cy="24765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64770</xdr:rowOff>
    </xdr:from>
    <xdr:to>
      <xdr:col>21</xdr:col>
      <xdr:colOff>0</xdr:colOff>
      <xdr:row>64</xdr:row>
      <xdr:rowOff>146050</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a:xfrm>
          <a:off x="2463800" y="11847195"/>
          <a:ext cx="1136650" cy="24892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1100">
              <a:solidFill>
                <a:srgbClr val="000000"/>
              </a:solidFill>
              <a:ea typeface="ＭＳ Ｐゴシック"/>
            </a:rPr>
            <a:t>当該団体値</a:t>
          </a:r>
        </a:p>
      </xdr:txBody>
    </xdr:sp>
    <xdr:clientData/>
  </xdr:twoCellAnchor>
  <xdr:twoCellAnchor>
    <xdr:from>
      <xdr:col>12</xdr:col>
      <xdr:colOff>127000</xdr:colOff>
      <xdr:row>63</xdr:row>
      <xdr:rowOff>151765</xdr:rowOff>
    </xdr:from>
    <xdr:to>
      <xdr:col>14</xdr:col>
      <xdr:colOff>38100</xdr:colOff>
      <xdr:row>63</xdr:row>
      <xdr:rowOff>151765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a:xfrm>
          <a:off x="2184400" y="11934190"/>
          <a:ext cx="25400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102870</xdr:rowOff>
    </xdr:from>
    <xdr:to>
      <xdr:col>13</xdr:col>
      <xdr:colOff>139700</xdr:colOff>
      <xdr:row>64</xdr:row>
      <xdr:rowOff>34290</xdr:rowOff>
    </xdr:to>
    <xdr:sp macro="" textlink="">
      <xdr:nvSpPr>
        <xdr:cNvPr id="13" name="楕円 12">
          <a:extLst>
            <a:ext uri="{FF2B5EF4-FFF2-40B4-BE49-F238E27FC236}">
              <a16:creationId xmlns:a16="http://schemas.microsoft.com/office/drawing/2014/main" id="{00000000-0008-0000-0500-00000D000000}"/>
            </a:ext>
          </a:extLst>
        </xdr:cNvPr>
        <xdr:cNvSpPr/>
      </xdr:nvSpPr>
      <xdr:spPr>
        <a:xfrm>
          <a:off x="2266950" y="11885295"/>
          <a:ext cx="101600" cy="9906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102870</xdr:rowOff>
    </xdr:from>
    <xdr:to>
      <xdr:col>24</xdr:col>
      <xdr:colOff>12700</xdr:colOff>
      <xdr:row>64</xdr:row>
      <xdr:rowOff>34290</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a:xfrm>
          <a:off x="4044950" y="11885295"/>
          <a:ext cx="82550" cy="9906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64770</xdr:rowOff>
    </xdr:from>
    <xdr:to>
      <xdr:col>31</xdr:col>
      <xdr:colOff>76200</xdr:colOff>
      <xdr:row>64</xdr:row>
      <xdr:rowOff>146050</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a:xfrm>
          <a:off x="4254500" y="11847195"/>
          <a:ext cx="1136650" cy="24892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1100">
              <a:solidFill>
                <a:srgbClr val="000000"/>
              </a:solidFill>
              <a:ea typeface="ＭＳ Ｐゴシック"/>
            </a:rPr>
            <a:t>類似団体内平均値</a:t>
          </a:r>
        </a:p>
      </xdr:txBody>
    </xdr:sp>
    <xdr:clientData/>
  </xdr:twoCellAnchor>
  <xdr:twoCellAnchor>
    <xdr:from>
      <xdr:col>11</xdr:col>
      <xdr:colOff>63500</xdr:colOff>
      <xdr:row>6</xdr:row>
      <xdr:rowOff>3175</xdr:rowOff>
    </xdr:from>
    <xdr:to>
      <xdr:col>33</xdr:col>
      <xdr:colOff>114300</xdr:colOff>
      <xdr:row>7</xdr:row>
      <xdr:rowOff>84455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a:xfrm>
          <a:off x="1949450" y="1047115"/>
          <a:ext cx="3822700" cy="25273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ea typeface="ＭＳ Ｐゴシック"/>
            </a:rPr>
            <a:t>人口</a:t>
          </a:r>
          <a:r>
            <a:rPr kumimoji="1" lang="en-US" altLang="ja-JP" sz="1100">
              <a:latin typeface="ＭＳ Ｐゴシック"/>
              <a:ea typeface="ＭＳ Ｐゴシック"/>
            </a:rPr>
            <a:t>1</a:t>
          </a:r>
          <a:r>
            <a:rPr kumimoji="1" lang="ja-JP" altLang="en-US" sz="1100">
              <a:latin typeface="ＭＳ Ｐゴシック"/>
              <a:ea typeface="ＭＳ Ｐゴシック"/>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a:xfrm>
          <a:off x="127000" y="1047115"/>
          <a:ext cx="1200150" cy="113538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a:xfrm>
          <a:off x="419100" y="1161415"/>
          <a:ext cx="1136650" cy="25019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当　該　団　体　値</a:t>
          </a:r>
        </a:p>
      </xdr:txBody>
    </xdr:sp>
    <xdr:clientData/>
  </xdr:twoCellAnchor>
  <xdr:twoCellAnchor>
    <xdr:from>
      <xdr:col>2</xdr:col>
      <xdr:colOff>76200</xdr:colOff>
      <xdr:row>8</xdr:row>
      <xdr:rowOff>40005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a:xfrm>
          <a:off x="419100" y="1423035"/>
          <a:ext cx="1136650" cy="25146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a:xfrm>
          <a:off x="419100" y="1725295"/>
          <a:ext cx="1136650" cy="635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類似団体内の
 最大値及び最小値</a:t>
          </a:r>
        </a:p>
      </xdr:txBody>
    </xdr:sp>
    <xdr:clientData/>
  </xdr:twoCellAnchor>
  <xdr:twoCellAnchor>
    <xdr:from>
      <xdr:col>1</xdr:col>
      <xdr:colOff>6350</xdr:colOff>
      <xdr:row>7</xdr:row>
      <xdr:rowOff>8890</xdr:rowOff>
    </xdr:from>
    <xdr:to>
      <xdr:col>1</xdr:col>
      <xdr:colOff>171450</xdr:colOff>
      <xdr:row>7</xdr:row>
      <xdr:rowOff>8890</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a:xfrm flipH="1">
          <a:off x="177800" y="1224280"/>
          <a:ext cx="16510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a:xfrm>
          <a:off x="263525" y="1674495"/>
          <a:ext cx="0" cy="13970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171450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a:xfrm flipH="1">
          <a:off x="177800" y="1674495"/>
          <a:ext cx="16510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a:xfrm flipV="1">
          <a:off x="263525" y="1912620"/>
          <a:ext cx="0" cy="13970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171450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a:xfrm flipH="1">
          <a:off x="177800" y="2055495"/>
          <a:ext cx="16510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59055</xdr:rowOff>
    </xdr:to>
    <xdr:sp macro="" textlink="">
      <xdr:nvSpPr>
        <xdr:cNvPr id="26" name="楕円 25">
          <a:extLst>
            <a:ext uri="{FF2B5EF4-FFF2-40B4-BE49-F238E27FC236}">
              <a16:creationId xmlns:a16="http://schemas.microsoft.com/office/drawing/2014/main" id="{00000000-0008-0000-0500-00001A000000}"/>
            </a:ext>
          </a:extLst>
        </xdr:cNvPr>
        <xdr:cNvSpPr/>
      </xdr:nvSpPr>
      <xdr:spPr>
        <a:xfrm>
          <a:off x="212725" y="1174115"/>
          <a:ext cx="101600" cy="10033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52705</xdr:rowOff>
    </xdr:from>
    <xdr:to>
      <xdr:col>1</xdr:col>
      <xdr:colOff>142875</xdr:colOff>
      <xdr:row>8</xdr:row>
      <xdr:rowOff>151765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a:xfrm>
          <a:off x="212725" y="1435735"/>
          <a:ext cx="101600" cy="9906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114935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a:xfrm>
          <a:off x="1949450" y="1610995"/>
          <a:ext cx="3822700" cy="2256790"/>
        </a:xfrm>
        <a:prstGeom prst="rect">
          <a:avLst/>
        </a:prstGeom>
        <a:solidFill>
          <a:srgbClr val="E6FFD5"/>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21590</xdr:rowOff>
    </xdr:from>
    <xdr:ext cx="408305" cy="269240"/>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524000" y="1236980"/>
          <a:ext cx="40830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1100">
              <a:latin typeface="ＭＳ Ｐゴシック"/>
              <a:ea typeface="ＭＳ Ｐゴシック"/>
            </a:rPr>
            <a:t>(</a:t>
          </a:r>
          <a:r>
            <a:rPr kumimoji="1" lang="ja-JP" altLang="en-US" sz="1100">
              <a:latin typeface="ＭＳ Ｐゴシック"/>
              <a:ea typeface="ＭＳ Ｐゴシック"/>
            </a:rPr>
            <a:t>円</a:t>
          </a:r>
          <a:r>
            <a:rPr kumimoji="1" lang="en-US" altLang="ja-JP" sz="1100">
              <a:latin typeface="ＭＳ Ｐゴシック"/>
              <a:ea typeface="ＭＳ Ｐゴシック"/>
            </a:rPr>
            <a:t>)</a:t>
          </a:r>
          <a:endParaRPr kumimoji="1" lang="ja-JP" altLang="en-US" sz="1100">
            <a:latin typeface="ＭＳ Ｐゴシック"/>
            <a:ea typeface="ＭＳ Ｐゴシック"/>
          </a:endParaRPr>
        </a:p>
      </xdr:txBody>
    </xdr:sp>
    <xdr:clientData/>
  </xdr:oneCellAnchor>
  <xdr:twoCellAnchor>
    <xdr:from>
      <xdr:col>11</xdr:col>
      <xdr:colOff>63500</xdr:colOff>
      <xdr:row>22</xdr:row>
      <xdr:rowOff>114935</xdr:rowOff>
    </xdr:from>
    <xdr:to>
      <xdr:col>33</xdr:col>
      <xdr:colOff>114300</xdr:colOff>
      <xdr:row>22</xdr:row>
      <xdr:rowOff>114935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a:xfrm>
          <a:off x="1949450" y="3867785"/>
          <a:ext cx="38227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143510</xdr:rowOff>
    </xdr:from>
    <xdr:ext cx="758825" cy="250190"/>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250950" y="3728720"/>
          <a:ext cx="75882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11</xdr:col>
      <xdr:colOff>63500</xdr:colOff>
      <xdr:row>20</xdr:row>
      <xdr:rowOff>77470</xdr:rowOff>
    </xdr:from>
    <xdr:to>
      <xdr:col>33</xdr:col>
      <xdr:colOff>114300</xdr:colOff>
      <xdr:row>20</xdr:row>
      <xdr:rowOff>77470</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a:xfrm>
          <a:off x="1949450" y="3495040"/>
          <a:ext cx="38227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106680</xdr:rowOff>
    </xdr:from>
    <xdr:ext cx="758825" cy="250190"/>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250950" y="3356610"/>
          <a:ext cx="75882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11</xdr:col>
      <xdr:colOff>63500</xdr:colOff>
      <xdr:row>18</xdr:row>
      <xdr:rowOff>40005</xdr:rowOff>
    </xdr:from>
    <xdr:to>
      <xdr:col>33</xdr:col>
      <xdr:colOff>114300</xdr:colOff>
      <xdr:row>18</xdr:row>
      <xdr:rowOff>40005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a:xfrm>
          <a:off x="1949450" y="3122295"/>
          <a:ext cx="38227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69215</xdr:rowOff>
    </xdr:from>
    <xdr:ext cx="758825" cy="250190"/>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250950" y="2983865"/>
          <a:ext cx="75882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a:xfrm>
          <a:off x="1949450" y="2750185"/>
          <a:ext cx="38227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31750</xdr:rowOff>
    </xdr:from>
    <xdr:ext cx="758825" cy="250190"/>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250950" y="2611120"/>
          <a:ext cx="75882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a:xfrm>
          <a:off x="1949450" y="2372995"/>
          <a:ext cx="38227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166370</xdr:rowOff>
    </xdr:from>
    <xdr:ext cx="758825" cy="25590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250950" y="2231390"/>
          <a:ext cx="758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a:xfrm>
          <a:off x="1949450" y="1991995"/>
          <a:ext cx="38227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127635</xdr:rowOff>
    </xdr:from>
    <xdr:ext cx="758825" cy="259080"/>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250950" y="1849755"/>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a:xfrm>
          <a:off x="1949450" y="1610995"/>
          <a:ext cx="38227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87630</xdr:rowOff>
    </xdr:from>
    <xdr:ext cx="758825" cy="254000"/>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250950" y="1470660"/>
          <a:ext cx="75882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140,000</a:t>
          </a:r>
          <a:endParaRPr kumimoji="1" lang="ja-JP" altLang="en-US" sz="1000">
            <a:latin typeface="ＭＳ Ｐゴシック"/>
            <a:ea typeface="ＭＳ Ｐゴシック"/>
          </a:endParaRPr>
        </a:p>
      </xdr:txBody>
    </xdr:sp>
    <xdr:clientData/>
  </xdr:oneCellAnchor>
  <xdr:twoCellAnchor>
    <xdr:from>
      <xdr:col>11</xdr:col>
      <xdr:colOff>63500</xdr:colOff>
      <xdr:row>9</xdr:row>
      <xdr:rowOff>60325</xdr:rowOff>
    </xdr:from>
    <xdr:to>
      <xdr:col>33</xdr:col>
      <xdr:colOff>114300</xdr:colOff>
      <xdr:row>22</xdr:row>
      <xdr:rowOff>114935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a:xfrm>
          <a:off x="1949450" y="1610995"/>
          <a:ext cx="3822700" cy="2256790"/>
        </a:xfrm>
        <a:prstGeom prst="rect">
          <a:avLst/>
        </a:prstGeom>
        <a:noFill/>
        <a:ln w="190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165100</xdr:rowOff>
    </xdr:from>
    <xdr:to>
      <xdr:col>29</xdr:col>
      <xdr:colOff>127000</xdr:colOff>
      <xdr:row>19</xdr:row>
      <xdr:rowOff>6350</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a:xfrm flipV="1">
          <a:off x="5099050" y="2230120"/>
          <a:ext cx="0" cy="102616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18</xdr:row>
      <xdr:rowOff>147320</xdr:rowOff>
    </xdr:from>
    <xdr:ext cx="762000" cy="250190"/>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168900" y="322961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52,791</a:t>
          </a:r>
          <a:endParaRPr kumimoji="1" lang="ja-JP" altLang="en-US" sz="1000" b="1">
            <a:latin typeface="ＭＳ Ｐゴシック"/>
            <a:ea typeface="ＭＳ Ｐゴシック"/>
          </a:endParaRPr>
        </a:p>
      </xdr:txBody>
    </xdr:sp>
    <xdr:clientData/>
  </xdr:oneCellAnchor>
  <xdr:twoCellAnchor>
    <xdr:from>
      <xdr:col>29</xdr:col>
      <xdr:colOff>38100</xdr:colOff>
      <xdr:row>19</xdr:row>
      <xdr:rowOff>6350</xdr:rowOff>
    </xdr:from>
    <xdr:to>
      <xdr:col>30</xdr:col>
      <xdr:colOff>25400</xdr:colOff>
      <xdr:row>19</xdr:row>
      <xdr:rowOff>6350</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a:xfrm>
          <a:off x="5010150" y="3256280"/>
          <a:ext cx="15875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11</xdr:row>
      <xdr:rowOff>80010</xdr:rowOff>
    </xdr:from>
    <xdr:ext cx="762000" cy="259080"/>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168900" y="19735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107,508</a:t>
          </a:r>
          <a:endParaRPr kumimoji="1" lang="ja-JP" altLang="en-US" sz="1000" b="1">
            <a:latin typeface="ＭＳ Ｐゴシック"/>
            <a:ea typeface="ＭＳ Ｐゴシック"/>
          </a:endParaRPr>
        </a:p>
      </xdr:txBody>
    </xdr:sp>
    <xdr:clientData/>
  </xdr:oneCellAnchor>
  <xdr:twoCellAnchor>
    <xdr:from>
      <xdr:col>29</xdr:col>
      <xdr:colOff>38100</xdr:colOff>
      <xdr:row>12</xdr:row>
      <xdr:rowOff>165100</xdr:rowOff>
    </xdr:from>
    <xdr:to>
      <xdr:col>30</xdr:col>
      <xdr:colOff>25400</xdr:colOff>
      <xdr:row>12</xdr:row>
      <xdr:rowOff>165100</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a:xfrm>
          <a:off x="5010150" y="2230120"/>
          <a:ext cx="15875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18</xdr:row>
      <xdr:rowOff>62230</xdr:rowOff>
    </xdr:from>
    <xdr:to>
      <xdr:col>29</xdr:col>
      <xdr:colOff>127000</xdr:colOff>
      <xdr:row>18</xdr:row>
      <xdr:rowOff>129540</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a:xfrm flipV="1">
          <a:off x="4508500" y="3144520"/>
          <a:ext cx="590550" cy="6731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81280</xdr:rowOff>
    </xdr:from>
    <xdr:ext cx="762000" cy="25336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168900" y="2660650"/>
          <a:ext cx="76200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73,991</a:t>
          </a:r>
          <a:endParaRPr kumimoji="1" lang="ja-JP" altLang="en-US" sz="1000" b="1">
            <a:solidFill>
              <a:srgbClr val="000080"/>
            </a:solidFill>
            <a:latin typeface="ＭＳ Ｐゴシック"/>
            <a:ea typeface="ＭＳ Ｐゴシック"/>
          </a:endParaRPr>
        </a:p>
      </xdr:txBody>
    </xdr:sp>
    <xdr:clientData/>
  </xdr:oneCellAnchor>
  <xdr:twoCellAnchor>
    <xdr:from>
      <xdr:col>29</xdr:col>
      <xdr:colOff>76200</xdr:colOff>
      <xdr:row>16</xdr:row>
      <xdr:rowOff>64770</xdr:rowOff>
    </xdr:from>
    <xdr:to>
      <xdr:col>29</xdr:col>
      <xdr:colOff>171450</xdr:colOff>
      <xdr:row>16</xdr:row>
      <xdr:rowOff>164465</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a:xfrm>
          <a:off x="5048250" y="2811780"/>
          <a:ext cx="95250" cy="9969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18</xdr:row>
      <xdr:rowOff>129540</xdr:rowOff>
    </xdr:from>
    <xdr:to>
      <xdr:col>26</xdr:col>
      <xdr:colOff>50800</xdr:colOff>
      <xdr:row>18</xdr:row>
      <xdr:rowOff>134620</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a:xfrm flipV="1">
          <a:off x="3886200" y="3211830"/>
          <a:ext cx="622300" cy="508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163195</xdr:rowOff>
    </xdr:from>
    <xdr:to>
      <xdr:col>26</xdr:col>
      <xdr:colOff>101600</xdr:colOff>
      <xdr:row>17</xdr:row>
      <xdr:rowOff>95250</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a:xfrm>
          <a:off x="4457700" y="2910205"/>
          <a:ext cx="101600" cy="9969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105410</xdr:rowOff>
    </xdr:from>
    <xdr:ext cx="733425" cy="250190"/>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165600" y="2684780"/>
          <a:ext cx="73342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68,747</a:t>
          </a:r>
          <a:endParaRPr kumimoji="1" lang="ja-JP" altLang="en-US" sz="1000" b="1">
            <a:solidFill>
              <a:srgbClr val="000080"/>
            </a:solidFill>
            <a:latin typeface="ＭＳ Ｐゴシック"/>
            <a:ea typeface="ＭＳ Ｐゴシック"/>
          </a:endParaRPr>
        </a:p>
      </xdr:txBody>
    </xdr:sp>
    <xdr:clientData/>
  </xdr:oneCellAnchor>
  <xdr:twoCellAnchor>
    <xdr:from>
      <xdr:col>18</xdr:col>
      <xdr:colOff>171450</xdr:colOff>
      <xdr:row>18</xdr:row>
      <xdr:rowOff>92075</xdr:rowOff>
    </xdr:from>
    <xdr:to>
      <xdr:col>22</xdr:col>
      <xdr:colOff>114300</xdr:colOff>
      <xdr:row>18</xdr:row>
      <xdr:rowOff>134620</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a:xfrm>
          <a:off x="3257550" y="3174365"/>
          <a:ext cx="628650" cy="4254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29845</xdr:rowOff>
    </xdr:from>
    <xdr:to>
      <xdr:col>22</xdr:col>
      <xdr:colOff>165100</xdr:colOff>
      <xdr:row>17</xdr:row>
      <xdr:rowOff>128905</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a:xfrm>
          <a:off x="3835400" y="2944495"/>
          <a:ext cx="101600" cy="9906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139065</xdr:rowOff>
    </xdr:from>
    <xdr:ext cx="762000" cy="25336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543300" y="271843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66,904</a:t>
          </a:r>
          <a:endParaRPr kumimoji="1" lang="ja-JP" altLang="en-US" sz="1000" b="1">
            <a:solidFill>
              <a:srgbClr val="000080"/>
            </a:solidFill>
            <a:latin typeface="ＭＳ Ｐゴシック"/>
            <a:ea typeface="ＭＳ Ｐゴシック"/>
          </a:endParaRPr>
        </a:p>
      </xdr:txBody>
    </xdr:sp>
    <xdr:clientData/>
  </xdr:oneCellAnchor>
  <xdr:twoCellAnchor>
    <xdr:from>
      <xdr:col>15</xdr:col>
      <xdr:colOff>50800</xdr:colOff>
      <xdr:row>18</xdr:row>
      <xdr:rowOff>92075</xdr:rowOff>
    </xdr:from>
    <xdr:to>
      <xdr:col>18</xdr:col>
      <xdr:colOff>171450</xdr:colOff>
      <xdr:row>18</xdr:row>
      <xdr:rowOff>107950</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a:xfrm flipV="1">
          <a:off x="2622550" y="3174365"/>
          <a:ext cx="635000" cy="1587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38735</xdr:rowOff>
    </xdr:from>
    <xdr:to>
      <xdr:col>19</xdr:col>
      <xdr:colOff>38100</xdr:colOff>
      <xdr:row>17</xdr:row>
      <xdr:rowOff>137795</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a:xfrm>
          <a:off x="3213100" y="2953385"/>
          <a:ext cx="82550" cy="9906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171450</xdr:colOff>
      <xdr:row>15</xdr:row>
      <xdr:rowOff>147955</xdr:rowOff>
    </xdr:from>
    <xdr:ext cx="762000" cy="250190"/>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2914650" y="2727325"/>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66,439</a:t>
          </a:r>
          <a:endParaRPr kumimoji="1" lang="ja-JP" altLang="en-US" sz="1000" b="1">
            <a:solidFill>
              <a:srgbClr val="000080"/>
            </a:solidFill>
            <a:latin typeface="ＭＳ Ｐゴシック"/>
            <a:ea typeface="ＭＳ Ｐゴシック"/>
          </a:endParaRPr>
        </a:p>
      </xdr:txBody>
    </xdr:sp>
    <xdr:clientData/>
  </xdr:oneCellAnchor>
  <xdr:twoCellAnchor>
    <xdr:from>
      <xdr:col>15</xdr:col>
      <xdr:colOff>0</xdr:colOff>
      <xdr:row>17</xdr:row>
      <xdr:rowOff>57785</xdr:rowOff>
    </xdr:from>
    <xdr:to>
      <xdr:col>15</xdr:col>
      <xdr:colOff>101600</xdr:colOff>
      <xdr:row>17</xdr:row>
      <xdr:rowOff>156845</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a:xfrm>
          <a:off x="2571750" y="2972435"/>
          <a:ext cx="101600" cy="9906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15</xdr:row>
      <xdr:rowOff>167005</xdr:rowOff>
    </xdr:from>
    <xdr:ext cx="758825" cy="252730"/>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279650" y="2746375"/>
          <a:ext cx="75882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65,402</a:t>
          </a:r>
          <a:endParaRPr kumimoji="1" lang="ja-JP" altLang="en-US" sz="1000" b="1">
            <a:solidFill>
              <a:srgbClr val="000080"/>
            </a:solidFill>
            <a:latin typeface="ＭＳ Ｐゴシック"/>
            <a:ea typeface="ＭＳ Ｐゴシック"/>
          </a:endParaRPr>
        </a:p>
      </xdr:txBody>
    </xdr:sp>
    <xdr:clientData/>
  </xdr:oneCellAnchor>
  <xdr:oneCellAnchor>
    <xdr:from>
      <xdr:col>28</xdr:col>
      <xdr:colOff>139700</xdr:colOff>
      <xdr:row>22</xdr:row>
      <xdr:rowOff>137160</xdr:rowOff>
    </xdr:from>
    <xdr:ext cx="762000" cy="25336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4940300" y="389001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25</xdr:col>
      <xdr:colOff>63500</xdr:colOff>
      <xdr:row>22</xdr:row>
      <xdr:rowOff>137160</xdr:rowOff>
    </xdr:from>
    <xdr:ext cx="762000" cy="25336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349750" y="389001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21</xdr:col>
      <xdr:colOff>127000</xdr:colOff>
      <xdr:row>22</xdr:row>
      <xdr:rowOff>137160</xdr:rowOff>
    </xdr:from>
    <xdr:ext cx="762000" cy="25336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3727450" y="389001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18</xdr:col>
      <xdr:colOff>0</xdr:colOff>
      <xdr:row>22</xdr:row>
      <xdr:rowOff>137160</xdr:rowOff>
    </xdr:from>
    <xdr:ext cx="762000" cy="25336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086100" y="389001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14</xdr:col>
      <xdr:colOff>63500</xdr:colOff>
      <xdr:row>22</xdr:row>
      <xdr:rowOff>137160</xdr:rowOff>
    </xdr:from>
    <xdr:ext cx="762000" cy="25336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463800" y="389001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29</xdr:col>
      <xdr:colOff>76200</xdr:colOff>
      <xdr:row>18</xdr:row>
      <xdr:rowOff>13335</xdr:rowOff>
    </xdr:from>
    <xdr:to>
      <xdr:col>29</xdr:col>
      <xdr:colOff>171450</xdr:colOff>
      <xdr:row>18</xdr:row>
      <xdr:rowOff>112395</xdr:rowOff>
    </xdr:to>
    <xdr:sp macro="" textlink="">
      <xdr:nvSpPr>
        <xdr:cNvPr id="69" name="楕円 68">
          <a:extLst>
            <a:ext uri="{FF2B5EF4-FFF2-40B4-BE49-F238E27FC236}">
              <a16:creationId xmlns:a16="http://schemas.microsoft.com/office/drawing/2014/main" id="{00000000-0008-0000-0500-000045000000}"/>
            </a:ext>
          </a:extLst>
        </xdr:cNvPr>
        <xdr:cNvSpPr/>
      </xdr:nvSpPr>
      <xdr:spPr>
        <a:xfrm>
          <a:off x="5048250" y="3095625"/>
          <a:ext cx="95250" cy="9906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17</xdr:row>
      <xdr:rowOff>91440</xdr:rowOff>
    </xdr:from>
    <xdr:ext cx="762000" cy="250190"/>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168900" y="300609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58,793</a:t>
          </a:r>
          <a:endParaRPr kumimoji="1" lang="ja-JP" altLang="en-US" sz="1000" b="1">
            <a:solidFill>
              <a:srgbClr val="FF0000"/>
            </a:solidFill>
            <a:latin typeface="ＭＳ Ｐゴシック"/>
            <a:ea typeface="ＭＳ Ｐゴシック"/>
          </a:endParaRPr>
        </a:p>
      </xdr:txBody>
    </xdr:sp>
    <xdr:clientData/>
  </xdr:oneCellAnchor>
  <xdr:twoCellAnchor>
    <xdr:from>
      <xdr:col>26</xdr:col>
      <xdr:colOff>0</xdr:colOff>
      <xdr:row>18</xdr:row>
      <xdr:rowOff>80010</xdr:rowOff>
    </xdr:from>
    <xdr:to>
      <xdr:col>26</xdr:col>
      <xdr:colOff>101600</xdr:colOff>
      <xdr:row>19</xdr:row>
      <xdr:rowOff>12065</xdr:rowOff>
    </xdr:to>
    <xdr:sp macro="" textlink="">
      <xdr:nvSpPr>
        <xdr:cNvPr id="71" name="楕円 70">
          <a:extLst>
            <a:ext uri="{FF2B5EF4-FFF2-40B4-BE49-F238E27FC236}">
              <a16:creationId xmlns:a16="http://schemas.microsoft.com/office/drawing/2014/main" id="{00000000-0008-0000-0500-000047000000}"/>
            </a:ext>
          </a:extLst>
        </xdr:cNvPr>
        <xdr:cNvSpPr/>
      </xdr:nvSpPr>
      <xdr:spPr>
        <a:xfrm>
          <a:off x="4457700" y="3162300"/>
          <a:ext cx="101600" cy="9969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164465</xdr:rowOff>
    </xdr:from>
    <xdr:ext cx="733425" cy="250190"/>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165600" y="3246755"/>
          <a:ext cx="73342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55,213</a:t>
          </a:r>
          <a:endParaRPr kumimoji="1" lang="ja-JP" altLang="en-US" sz="1000" b="1">
            <a:solidFill>
              <a:srgbClr val="FF0000"/>
            </a:solidFill>
            <a:latin typeface="ＭＳ Ｐゴシック"/>
            <a:ea typeface="ＭＳ Ｐゴシック"/>
          </a:endParaRPr>
        </a:p>
      </xdr:txBody>
    </xdr:sp>
    <xdr:clientData/>
  </xdr:oneCellAnchor>
  <xdr:twoCellAnchor>
    <xdr:from>
      <xdr:col>22</xdr:col>
      <xdr:colOff>63500</xdr:colOff>
      <xdr:row>18</xdr:row>
      <xdr:rowOff>85090</xdr:rowOff>
    </xdr:from>
    <xdr:to>
      <xdr:col>22</xdr:col>
      <xdr:colOff>165100</xdr:colOff>
      <xdr:row>19</xdr:row>
      <xdr:rowOff>17145</xdr:rowOff>
    </xdr:to>
    <xdr:sp macro="" textlink="">
      <xdr:nvSpPr>
        <xdr:cNvPr id="73" name="楕円 72">
          <a:extLst>
            <a:ext uri="{FF2B5EF4-FFF2-40B4-BE49-F238E27FC236}">
              <a16:creationId xmlns:a16="http://schemas.microsoft.com/office/drawing/2014/main" id="{00000000-0008-0000-0500-000049000000}"/>
            </a:ext>
          </a:extLst>
        </xdr:cNvPr>
        <xdr:cNvSpPr/>
      </xdr:nvSpPr>
      <xdr:spPr>
        <a:xfrm>
          <a:off x="3835400" y="3167380"/>
          <a:ext cx="101600" cy="9969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19</xdr:row>
      <xdr:rowOff>1905</xdr:rowOff>
    </xdr:from>
    <xdr:ext cx="762000" cy="25336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543300" y="325183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54,920</a:t>
          </a:r>
          <a:endParaRPr kumimoji="1" lang="ja-JP" altLang="en-US" sz="1000" b="1">
            <a:solidFill>
              <a:srgbClr val="FF0000"/>
            </a:solidFill>
            <a:latin typeface="ＭＳ Ｐゴシック"/>
            <a:ea typeface="ＭＳ Ｐゴシック"/>
          </a:endParaRPr>
        </a:p>
      </xdr:txBody>
    </xdr:sp>
    <xdr:clientData/>
  </xdr:oneCellAnchor>
  <xdr:twoCellAnchor>
    <xdr:from>
      <xdr:col>18</xdr:col>
      <xdr:colOff>127000</xdr:colOff>
      <xdr:row>18</xdr:row>
      <xdr:rowOff>41910</xdr:rowOff>
    </xdr:from>
    <xdr:to>
      <xdr:col>19</xdr:col>
      <xdr:colOff>38100</xdr:colOff>
      <xdr:row>18</xdr:row>
      <xdr:rowOff>141605</xdr:rowOff>
    </xdr:to>
    <xdr:sp macro="" textlink="">
      <xdr:nvSpPr>
        <xdr:cNvPr id="75" name="楕円 74">
          <a:extLst>
            <a:ext uri="{FF2B5EF4-FFF2-40B4-BE49-F238E27FC236}">
              <a16:creationId xmlns:a16="http://schemas.microsoft.com/office/drawing/2014/main" id="{00000000-0008-0000-0500-00004B000000}"/>
            </a:ext>
          </a:extLst>
        </xdr:cNvPr>
        <xdr:cNvSpPr/>
      </xdr:nvSpPr>
      <xdr:spPr>
        <a:xfrm>
          <a:off x="3213100" y="3124200"/>
          <a:ext cx="82550" cy="9969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171450</xdr:colOff>
      <xdr:row>18</xdr:row>
      <xdr:rowOff>127000</xdr:rowOff>
    </xdr:from>
    <xdr:ext cx="762000" cy="250190"/>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2914650" y="320929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57,226</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18</xdr:row>
      <xdr:rowOff>58420</xdr:rowOff>
    </xdr:from>
    <xdr:to>
      <xdr:col>15</xdr:col>
      <xdr:colOff>101600</xdr:colOff>
      <xdr:row>18</xdr:row>
      <xdr:rowOff>157480</xdr:rowOff>
    </xdr:to>
    <xdr:sp macro="" textlink="">
      <xdr:nvSpPr>
        <xdr:cNvPr id="77" name="楕円 76">
          <a:extLst>
            <a:ext uri="{FF2B5EF4-FFF2-40B4-BE49-F238E27FC236}">
              <a16:creationId xmlns:a16="http://schemas.microsoft.com/office/drawing/2014/main" id="{00000000-0008-0000-0500-00004D000000}"/>
            </a:ext>
          </a:extLst>
        </xdr:cNvPr>
        <xdr:cNvSpPr/>
      </xdr:nvSpPr>
      <xdr:spPr>
        <a:xfrm>
          <a:off x="2571750" y="3140710"/>
          <a:ext cx="101600" cy="9906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142875</xdr:rowOff>
    </xdr:from>
    <xdr:ext cx="758825" cy="250190"/>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279650" y="3225165"/>
          <a:ext cx="75882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56,371</a:t>
          </a:r>
          <a:endParaRPr kumimoji="1" lang="ja-JP" altLang="en-US" sz="1000" b="1">
            <a:solidFill>
              <a:srgbClr val="FF0000"/>
            </a:solidFill>
            <a:latin typeface="ＭＳ Ｐゴシック"/>
            <a:ea typeface="ＭＳ Ｐゴシック"/>
          </a:endParaRPr>
        </a:p>
      </xdr:txBody>
    </xdr:sp>
    <xdr:clientData/>
  </xdr:oneCellAnchor>
  <xdr:twoCellAnchor>
    <xdr:from>
      <xdr:col>11</xdr:col>
      <xdr:colOff>63500</xdr:colOff>
      <xdr:row>29</xdr:row>
      <xdr:rowOff>12700</xdr:rowOff>
    </xdr:from>
    <xdr:to>
      <xdr:col>33</xdr:col>
      <xdr:colOff>114300</xdr:colOff>
      <xdr:row>30</xdr:row>
      <xdr:rowOff>93345</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a:xfrm>
          <a:off x="1949450" y="4977130"/>
          <a:ext cx="3822700" cy="252095"/>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ea typeface="ＭＳ Ｐゴシック"/>
            </a:rPr>
            <a:t>人口</a:t>
          </a:r>
          <a:r>
            <a:rPr kumimoji="1" lang="en-US" altLang="ja-JP" sz="1100">
              <a:latin typeface="ＭＳ Ｐゴシック"/>
              <a:ea typeface="ＭＳ Ｐゴシック"/>
            </a:rPr>
            <a:t>1</a:t>
          </a:r>
          <a:r>
            <a:rPr kumimoji="1" lang="ja-JP" altLang="en-US" sz="1100">
              <a:latin typeface="ＭＳ Ｐゴシック"/>
              <a:ea typeface="ＭＳ Ｐゴシック"/>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a:xfrm>
          <a:off x="127000" y="4977130"/>
          <a:ext cx="1200150" cy="113919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37465</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a:xfrm>
          <a:off x="419100" y="5091430"/>
          <a:ext cx="1136650" cy="24955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当　該　団　体　値</a:t>
          </a:r>
        </a:p>
      </xdr:txBody>
    </xdr:sp>
    <xdr:clientData/>
  </xdr:twoCellAnchor>
  <xdr:twoCellAnchor>
    <xdr:from>
      <xdr:col>2</xdr:col>
      <xdr:colOff>76200</xdr:colOff>
      <xdr:row>31</xdr:row>
      <xdr:rowOff>50800</xdr:rowOff>
    </xdr:from>
    <xdr:to>
      <xdr:col>9</xdr:col>
      <xdr:colOff>12700</xdr:colOff>
      <xdr:row>31</xdr:row>
      <xdr:rowOff>305435</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a:xfrm>
          <a:off x="419100" y="5354320"/>
          <a:ext cx="1136650" cy="25463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a:xfrm>
          <a:off x="419100" y="5659120"/>
          <a:ext cx="1136650" cy="635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類似団体内の
 最大値及び最小値</a:t>
          </a:r>
        </a:p>
      </xdr:txBody>
    </xdr:sp>
    <xdr:clientData/>
  </xdr:twoCellAnchor>
  <xdr:twoCellAnchor>
    <xdr:from>
      <xdr:col>1</xdr:col>
      <xdr:colOff>6350</xdr:colOff>
      <xdr:row>30</xdr:row>
      <xdr:rowOff>18415</xdr:rowOff>
    </xdr:from>
    <xdr:to>
      <xdr:col>1</xdr:col>
      <xdr:colOff>171450</xdr:colOff>
      <xdr:row>30</xdr:row>
      <xdr:rowOff>18415</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a:xfrm flipH="1">
          <a:off x="177800" y="5154295"/>
          <a:ext cx="16510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305435</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a:xfrm>
          <a:off x="263525" y="5608955"/>
          <a:ext cx="0" cy="13906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305435</xdr:rowOff>
    </xdr:from>
    <xdr:to>
      <xdr:col>1</xdr:col>
      <xdr:colOff>171450</xdr:colOff>
      <xdr:row>31</xdr:row>
      <xdr:rowOff>305435</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a:xfrm flipH="1">
          <a:off x="177800" y="5608955"/>
          <a:ext cx="16510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27940</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a:xfrm flipV="1">
          <a:off x="263525" y="5845810"/>
          <a:ext cx="0" cy="14033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172085</xdr:rowOff>
    </xdr:from>
    <xdr:to>
      <xdr:col>1</xdr:col>
      <xdr:colOff>171450</xdr:colOff>
      <xdr:row>33</xdr:row>
      <xdr:rowOff>172085</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a:xfrm flipH="1">
          <a:off x="177800" y="5989955"/>
          <a:ext cx="16510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68580</xdr:rowOff>
    </xdr:to>
    <xdr:sp macro="" textlink="">
      <xdr:nvSpPr>
        <xdr:cNvPr id="89" name="楕円 88">
          <a:extLst>
            <a:ext uri="{FF2B5EF4-FFF2-40B4-BE49-F238E27FC236}">
              <a16:creationId xmlns:a16="http://schemas.microsoft.com/office/drawing/2014/main" id="{00000000-0008-0000-0500-000059000000}"/>
            </a:ext>
          </a:extLst>
        </xdr:cNvPr>
        <xdr:cNvSpPr/>
      </xdr:nvSpPr>
      <xdr:spPr>
        <a:xfrm>
          <a:off x="212725" y="5104130"/>
          <a:ext cx="101600" cy="10033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a:xfrm>
          <a:off x="212725" y="536702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240665</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a:xfrm>
          <a:off x="1949450" y="5544185"/>
          <a:ext cx="3822700" cy="2282825"/>
        </a:xfrm>
        <a:prstGeom prst="rect">
          <a:avLst/>
        </a:prstGeom>
        <a:solidFill>
          <a:srgbClr val="E6FFD5"/>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31115</xdr:rowOff>
    </xdr:from>
    <xdr:ext cx="408305" cy="272415"/>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524000" y="5166995"/>
          <a:ext cx="408305" cy="2724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1100">
              <a:latin typeface="ＭＳ Ｐゴシック"/>
              <a:ea typeface="ＭＳ Ｐゴシック"/>
            </a:rPr>
            <a:t>(</a:t>
          </a:r>
          <a:r>
            <a:rPr kumimoji="1" lang="ja-JP" altLang="en-US" sz="1100">
              <a:latin typeface="ＭＳ Ｐゴシック"/>
              <a:ea typeface="ＭＳ Ｐゴシック"/>
            </a:rPr>
            <a:t>円</a:t>
          </a:r>
          <a:r>
            <a:rPr kumimoji="1" lang="en-US" altLang="ja-JP" sz="1100">
              <a:latin typeface="ＭＳ Ｐゴシック"/>
              <a:ea typeface="ＭＳ Ｐゴシック"/>
            </a:rPr>
            <a:t>)</a:t>
          </a:r>
          <a:endParaRPr kumimoji="1" lang="ja-JP" altLang="en-US" sz="1100">
            <a:latin typeface="ＭＳ Ｐゴシック"/>
            <a:ea typeface="ＭＳ Ｐゴシック"/>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a:xfrm>
          <a:off x="1949450" y="7827010"/>
          <a:ext cx="38227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86995</xdr:rowOff>
    </xdr:from>
    <xdr:to>
      <xdr:col>33</xdr:col>
      <xdr:colOff>114300</xdr:colOff>
      <xdr:row>38</xdr:row>
      <xdr:rowOff>86995</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a:xfrm>
          <a:off x="1949450" y="7447915"/>
          <a:ext cx="38227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50800</xdr:rowOff>
    </xdr:from>
    <xdr:to>
      <xdr:col>33</xdr:col>
      <xdr:colOff>114300</xdr:colOff>
      <xdr:row>37</xdr:row>
      <xdr:rowOff>50800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a:xfrm>
          <a:off x="1949450" y="7068820"/>
          <a:ext cx="38227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80010</xdr:rowOff>
    </xdr:from>
    <xdr:ext cx="758825" cy="25971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250950" y="6926580"/>
          <a:ext cx="758825"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a:xfrm>
          <a:off x="1949450" y="6687820"/>
          <a:ext cx="38227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41910</xdr:rowOff>
    </xdr:from>
    <xdr:ext cx="758825" cy="255270"/>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250950" y="6545580"/>
          <a:ext cx="75882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11</xdr:col>
      <xdr:colOff>63500</xdr:colOff>
      <xdr:row>34</xdr:row>
      <xdr:rowOff>146685</xdr:rowOff>
    </xdr:from>
    <xdr:to>
      <xdr:col>33</xdr:col>
      <xdr:colOff>114300</xdr:colOff>
      <xdr:row>34</xdr:row>
      <xdr:rowOff>146685</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a:xfrm>
          <a:off x="1949450" y="6307455"/>
          <a:ext cx="38227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3810</xdr:rowOff>
    </xdr:from>
    <xdr:ext cx="758825" cy="25971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250950" y="6164580"/>
          <a:ext cx="758825"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11</xdr:col>
      <xdr:colOff>63500</xdr:colOff>
      <xdr:row>33</xdr:row>
      <xdr:rowOff>107315</xdr:rowOff>
    </xdr:from>
    <xdr:to>
      <xdr:col>33</xdr:col>
      <xdr:colOff>114300</xdr:colOff>
      <xdr:row>33</xdr:row>
      <xdr:rowOff>107315</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a:xfrm>
          <a:off x="1949450" y="5925185"/>
          <a:ext cx="38227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137160</xdr:rowOff>
    </xdr:from>
    <xdr:ext cx="758825" cy="259080"/>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250950" y="578358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11</xdr:col>
      <xdr:colOff>63500</xdr:colOff>
      <xdr:row>31</xdr:row>
      <xdr:rowOff>240665</xdr:rowOff>
    </xdr:from>
    <xdr:to>
      <xdr:col>33</xdr:col>
      <xdr:colOff>114300</xdr:colOff>
      <xdr:row>31</xdr:row>
      <xdr:rowOff>240665</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a:xfrm>
          <a:off x="1949450" y="5544185"/>
          <a:ext cx="38227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99695</xdr:rowOff>
    </xdr:from>
    <xdr:ext cx="758825" cy="25590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250950" y="5403215"/>
          <a:ext cx="758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11</xdr:col>
      <xdr:colOff>63500</xdr:colOff>
      <xdr:row>31</xdr:row>
      <xdr:rowOff>240665</xdr:rowOff>
    </xdr:from>
    <xdr:to>
      <xdr:col>33</xdr:col>
      <xdr:colOff>114300</xdr:colOff>
      <xdr:row>39</xdr:row>
      <xdr:rowOff>298450</xdr:rowOff>
    </xdr:to>
    <xdr:sp macro="" textlink="">
      <xdr:nvSpPr>
        <xdr:cNvPr id="105" name="人口1人当たり決算額の推移グラフ枠445">
          <a:extLst>
            <a:ext uri="{FF2B5EF4-FFF2-40B4-BE49-F238E27FC236}">
              <a16:creationId xmlns:a16="http://schemas.microsoft.com/office/drawing/2014/main" id="{00000000-0008-0000-0500-000069000000}"/>
            </a:ext>
          </a:extLst>
        </xdr:cNvPr>
        <xdr:cNvSpPr/>
      </xdr:nvSpPr>
      <xdr:spPr>
        <a:xfrm>
          <a:off x="1949450" y="5544185"/>
          <a:ext cx="3822700" cy="2282825"/>
        </a:xfrm>
        <a:prstGeom prst="rect">
          <a:avLst/>
        </a:prstGeom>
        <a:noFill/>
        <a:ln w="190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90170</xdr:rowOff>
    </xdr:from>
    <xdr:to>
      <xdr:col>29</xdr:col>
      <xdr:colOff>127000</xdr:colOff>
      <xdr:row>37</xdr:row>
      <xdr:rowOff>177800</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a:xfrm flipV="1">
          <a:off x="5099050" y="5908040"/>
          <a:ext cx="0" cy="128778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149225</xdr:rowOff>
    </xdr:from>
    <xdr:ext cx="762000" cy="257175"/>
    <xdr:sp macro="" textlink="">
      <xdr:nvSpPr>
        <xdr:cNvPr id="107" name="人口1人当たり決算額の推移最小値テキスト445">
          <a:extLst>
            <a:ext uri="{FF2B5EF4-FFF2-40B4-BE49-F238E27FC236}">
              <a16:creationId xmlns:a16="http://schemas.microsoft.com/office/drawing/2014/main" id="{00000000-0008-0000-0500-00006B000000}"/>
            </a:ext>
          </a:extLst>
        </xdr:cNvPr>
        <xdr:cNvSpPr txBox="1"/>
      </xdr:nvSpPr>
      <xdr:spPr>
        <a:xfrm>
          <a:off x="5168900" y="7167245"/>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-3,327</a:t>
          </a:r>
          <a:endParaRPr kumimoji="1" lang="ja-JP" altLang="en-US" sz="1000" b="1">
            <a:latin typeface="ＭＳ Ｐゴシック"/>
            <a:ea typeface="ＭＳ Ｐゴシック"/>
          </a:endParaRPr>
        </a:p>
      </xdr:txBody>
    </xdr:sp>
    <xdr:clientData/>
  </xdr:oneCellAnchor>
  <xdr:twoCellAnchor>
    <xdr:from>
      <xdr:col>29</xdr:col>
      <xdr:colOff>38100</xdr:colOff>
      <xdr:row>37</xdr:row>
      <xdr:rowOff>177800</xdr:rowOff>
    </xdr:from>
    <xdr:to>
      <xdr:col>30</xdr:col>
      <xdr:colOff>25400</xdr:colOff>
      <xdr:row>37</xdr:row>
      <xdr:rowOff>177800</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a:xfrm>
          <a:off x="5010150" y="7195820"/>
          <a:ext cx="15875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5080</xdr:rowOff>
    </xdr:from>
    <xdr:ext cx="762000" cy="259080"/>
    <xdr:sp macro="" textlink="">
      <xdr:nvSpPr>
        <xdr:cNvPr id="109" name="人口1人当たり決算額の推移最大値テキスト445">
          <a:extLst>
            <a:ext uri="{FF2B5EF4-FFF2-40B4-BE49-F238E27FC236}">
              <a16:creationId xmlns:a16="http://schemas.microsoft.com/office/drawing/2014/main" id="{00000000-0008-0000-0500-00006D000000}"/>
            </a:ext>
          </a:extLst>
        </xdr:cNvPr>
        <xdr:cNvSpPr txBox="1"/>
      </xdr:nvSpPr>
      <xdr:spPr>
        <a:xfrm>
          <a:off x="5168900" y="56515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30,464</a:t>
          </a:r>
          <a:endParaRPr kumimoji="1" lang="ja-JP" altLang="en-US" sz="1000" b="1">
            <a:latin typeface="ＭＳ Ｐゴシック"/>
            <a:ea typeface="ＭＳ Ｐゴシック"/>
          </a:endParaRPr>
        </a:p>
      </xdr:txBody>
    </xdr:sp>
    <xdr:clientData/>
  </xdr:oneCellAnchor>
  <xdr:twoCellAnchor>
    <xdr:from>
      <xdr:col>29</xdr:col>
      <xdr:colOff>38100</xdr:colOff>
      <xdr:row>33</xdr:row>
      <xdr:rowOff>90170</xdr:rowOff>
    </xdr:from>
    <xdr:to>
      <xdr:col>30</xdr:col>
      <xdr:colOff>25400</xdr:colOff>
      <xdr:row>33</xdr:row>
      <xdr:rowOff>90170</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a:xfrm>
          <a:off x="5010150" y="5908040"/>
          <a:ext cx="15875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138430</xdr:rowOff>
    </xdr:from>
    <xdr:to>
      <xdr:col>29</xdr:col>
      <xdr:colOff>127000</xdr:colOff>
      <xdr:row>36</xdr:row>
      <xdr:rowOff>46355</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a:xfrm flipV="1">
          <a:off x="4508500" y="6642100"/>
          <a:ext cx="590550" cy="25082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123825</xdr:rowOff>
    </xdr:from>
    <xdr:ext cx="762000" cy="255905"/>
    <xdr:sp macro="" textlink="">
      <xdr:nvSpPr>
        <xdr:cNvPr id="112" name="人口1人当たり決算額の推移平均値テキスト445">
          <a:extLst>
            <a:ext uri="{FF2B5EF4-FFF2-40B4-BE49-F238E27FC236}">
              <a16:creationId xmlns:a16="http://schemas.microsoft.com/office/drawing/2014/main" id="{00000000-0008-0000-0500-000070000000}"/>
            </a:ext>
          </a:extLst>
        </xdr:cNvPr>
        <xdr:cNvSpPr txBox="1"/>
      </xdr:nvSpPr>
      <xdr:spPr>
        <a:xfrm>
          <a:off x="5168900" y="6627495"/>
          <a:ext cx="762000" cy="2559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9,896</a:t>
          </a:r>
          <a:endParaRPr kumimoji="1" lang="ja-JP" altLang="en-US" sz="1000" b="1">
            <a:solidFill>
              <a:srgbClr val="000080"/>
            </a:solidFill>
            <a:latin typeface="ＭＳ Ｐゴシック"/>
            <a:ea typeface="ＭＳ Ｐゴシック"/>
          </a:endParaRPr>
        </a:p>
      </xdr:txBody>
    </xdr:sp>
    <xdr:clientData/>
  </xdr:oneCellAnchor>
  <xdr:twoCellAnchor>
    <xdr:from>
      <xdr:col>29</xdr:col>
      <xdr:colOff>76200</xdr:colOff>
      <xdr:row>35</xdr:row>
      <xdr:rowOff>137160</xdr:rowOff>
    </xdr:from>
    <xdr:to>
      <xdr:col>29</xdr:col>
      <xdr:colOff>171450</xdr:colOff>
      <xdr:row>35</xdr:row>
      <xdr:rowOff>239395</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a:xfrm>
          <a:off x="5048250" y="6640830"/>
          <a:ext cx="95250" cy="10223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36</xdr:row>
      <xdr:rowOff>46355</xdr:rowOff>
    </xdr:from>
    <xdr:to>
      <xdr:col>26</xdr:col>
      <xdr:colOff>50800</xdr:colOff>
      <xdr:row>36</xdr:row>
      <xdr:rowOff>70485</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a:xfrm flipV="1">
          <a:off x="3886200" y="6892925"/>
          <a:ext cx="622300" cy="2413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144145</xdr:rowOff>
    </xdr:from>
    <xdr:to>
      <xdr:col>26</xdr:col>
      <xdr:colOff>101600</xdr:colOff>
      <xdr:row>35</xdr:row>
      <xdr:rowOff>244475</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a:xfrm>
          <a:off x="4457700" y="6647815"/>
          <a:ext cx="101600" cy="10033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255270</xdr:rowOff>
    </xdr:from>
    <xdr:ext cx="733425" cy="259715"/>
    <xdr:sp macro="" textlink="">
      <xdr:nvSpPr>
        <xdr:cNvPr id="116" name="テキスト ボックス 115">
          <a:extLst>
            <a:ext uri="{FF2B5EF4-FFF2-40B4-BE49-F238E27FC236}">
              <a16:creationId xmlns:a16="http://schemas.microsoft.com/office/drawing/2014/main" id="{00000000-0008-0000-0500-000074000000}"/>
            </a:ext>
          </a:extLst>
        </xdr:cNvPr>
        <xdr:cNvSpPr txBox="1"/>
      </xdr:nvSpPr>
      <xdr:spPr>
        <a:xfrm>
          <a:off x="4165600" y="6416040"/>
          <a:ext cx="733425"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9,740</a:t>
          </a:r>
          <a:endParaRPr kumimoji="1" lang="ja-JP" altLang="en-US" sz="1000" b="1">
            <a:solidFill>
              <a:srgbClr val="000080"/>
            </a:solidFill>
            <a:latin typeface="ＭＳ Ｐゴシック"/>
            <a:ea typeface="ＭＳ Ｐゴシック"/>
          </a:endParaRPr>
        </a:p>
      </xdr:txBody>
    </xdr:sp>
    <xdr:clientData/>
  </xdr:oneCellAnchor>
  <xdr:twoCellAnchor>
    <xdr:from>
      <xdr:col>18</xdr:col>
      <xdr:colOff>171450</xdr:colOff>
      <xdr:row>36</xdr:row>
      <xdr:rowOff>53340</xdr:rowOff>
    </xdr:from>
    <xdr:to>
      <xdr:col>22</xdr:col>
      <xdr:colOff>114300</xdr:colOff>
      <xdr:row>36</xdr:row>
      <xdr:rowOff>70485</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a:xfrm>
          <a:off x="3257550" y="6899910"/>
          <a:ext cx="628650" cy="1714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149225</xdr:rowOff>
    </xdr:from>
    <xdr:to>
      <xdr:col>22</xdr:col>
      <xdr:colOff>165100</xdr:colOff>
      <xdr:row>35</xdr:row>
      <xdr:rowOff>250190</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a:xfrm>
          <a:off x="3835400" y="6652895"/>
          <a:ext cx="101600" cy="10096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260985</xdr:rowOff>
    </xdr:from>
    <xdr:ext cx="762000" cy="254000"/>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3543300" y="6421755"/>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9,604</a:t>
          </a:r>
          <a:endParaRPr kumimoji="1" lang="ja-JP" altLang="en-US" sz="1000" b="1">
            <a:solidFill>
              <a:srgbClr val="000080"/>
            </a:solidFill>
            <a:latin typeface="ＭＳ Ｐゴシック"/>
            <a:ea typeface="ＭＳ Ｐゴシック"/>
          </a:endParaRPr>
        </a:p>
      </xdr:txBody>
    </xdr:sp>
    <xdr:clientData/>
  </xdr:oneCellAnchor>
  <xdr:twoCellAnchor>
    <xdr:from>
      <xdr:col>15</xdr:col>
      <xdr:colOff>50800</xdr:colOff>
      <xdr:row>36</xdr:row>
      <xdr:rowOff>48260</xdr:rowOff>
    </xdr:from>
    <xdr:to>
      <xdr:col>18</xdr:col>
      <xdr:colOff>171450</xdr:colOff>
      <xdr:row>36</xdr:row>
      <xdr:rowOff>53340</xdr:rowOff>
    </xdr:to>
    <xdr:cxnSp macro="">
      <xdr:nvCxnSpPr>
        <xdr:cNvPr id="120" name="直線コネクタ 119">
          <a:extLst>
            <a:ext uri="{FF2B5EF4-FFF2-40B4-BE49-F238E27FC236}">
              <a16:creationId xmlns:a16="http://schemas.microsoft.com/office/drawing/2014/main" id="{00000000-0008-0000-0500-000078000000}"/>
            </a:ext>
          </a:extLst>
        </xdr:cNvPr>
        <xdr:cNvCxnSpPr/>
      </xdr:nvCxnSpPr>
      <xdr:spPr>
        <a:xfrm>
          <a:off x="2622550" y="6894830"/>
          <a:ext cx="635000" cy="508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167005</xdr:rowOff>
    </xdr:from>
    <xdr:to>
      <xdr:col>19</xdr:col>
      <xdr:colOff>38100</xdr:colOff>
      <xdr:row>35</xdr:row>
      <xdr:rowOff>267335</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a:xfrm>
          <a:off x="3213100" y="6670675"/>
          <a:ext cx="82550" cy="10033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171450</xdr:colOff>
      <xdr:row>34</xdr:row>
      <xdr:rowOff>278130</xdr:rowOff>
    </xdr:from>
    <xdr:ext cx="762000" cy="25971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2914650" y="6438900"/>
          <a:ext cx="76200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9,128</a:t>
          </a:r>
          <a:endParaRPr kumimoji="1" lang="ja-JP" altLang="en-US" sz="1000" b="1">
            <a:solidFill>
              <a:srgbClr val="000080"/>
            </a:solidFill>
            <a:latin typeface="ＭＳ Ｐゴシック"/>
            <a:ea typeface="ＭＳ Ｐゴシック"/>
          </a:endParaRPr>
        </a:p>
      </xdr:txBody>
    </xdr:sp>
    <xdr:clientData/>
  </xdr:oneCellAnchor>
  <xdr:twoCellAnchor>
    <xdr:from>
      <xdr:col>15</xdr:col>
      <xdr:colOff>0</xdr:colOff>
      <xdr:row>35</xdr:row>
      <xdr:rowOff>220345</xdr:rowOff>
    </xdr:from>
    <xdr:to>
      <xdr:col>15</xdr:col>
      <xdr:colOff>101600</xdr:colOff>
      <xdr:row>35</xdr:row>
      <xdr:rowOff>322580</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a:xfrm>
          <a:off x="2571750" y="6724015"/>
          <a:ext cx="101600" cy="10223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332105</xdr:rowOff>
    </xdr:from>
    <xdr:ext cx="758825" cy="25971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2279650" y="6492875"/>
          <a:ext cx="758825"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7,703</a:t>
          </a:r>
          <a:endParaRPr kumimoji="1" lang="ja-JP" altLang="en-US" sz="1000" b="1">
            <a:solidFill>
              <a:srgbClr val="000080"/>
            </a:solidFill>
            <a:latin typeface="ＭＳ Ｐゴシック"/>
            <a:ea typeface="ＭＳ Ｐゴシック"/>
          </a:endParaRPr>
        </a:p>
      </xdr:txBody>
    </xdr:sp>
    <xdr:clientData/>
  </xdr:oneCellAnchor>
  <xdr:oneCellAnchor>
    <xdr:from>
      <xdr:col>28</xdr:col>
      <xdr:colOff>139700</xdr:colOff>
      <xdr:row>39</xdr:row>
      <xdr:rowOff>321310</xdr:rowOff>
    </xdr:from>
    <xdr:ext cx="762000" cy="25336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4940300" y="784987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25</xdr:col>
      <xdr:colOff>63500</xdr:colOff>
      <xdr:row>39</xdr:row>
      <xdr:rowOff>321310</xdr:rowOff>
    </xdr:from>
    <xdr:ext cx="762000" cy="25336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4349750" y="784987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21</xdr:col>
      <xdr:colOff>127000</xdr:colOff>
      <xdr:row>39</xdr:row>
      <xdr:rowOff>321310</xdr:rowOff>
    </xdr:from>
    <xdr:ext cx="762000" cy="25336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3727450" y="784987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18</xdr:col>
      <xdr:colOff>0</xdr:colOff>
      <xdr:row>39</xdr:row>
      <xdr:rowOff>321310</xdr:rowOff>
    </xdr:from>
    <xdr:ext cx="762000" cy="25336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3086100" y="784987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14</xdr:col>
      <xdr:colOff>63500</xdr:colOff>
      <xdr:row>39</xdr:row>
      <xdr:rowOff>321310</xdr:rowOff>
    </xdr:from>
    <xdr:ext cx="762000" cy="25336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2463800" y="784987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29</xdr:col>
      <xdr:colOff>76200</xdr:colOff>
      <xdr:row>35</xdr:row>
      <xdr:rowOff>88900</xdr:rowOff>
    </xdr:from>
    <xdr:to>
      <xdr:col>29</xdr:col>
      <xdr:colOff>171450</xdr:colOff>
      <xdr:row>35</xdr:row>
      <xdr:rowOff>189865</xdr:rowOff>
    </xdr:to>
    <xdr:sp macro="" textlink="">
      <xdr:nvSpPr>
        <xdr:cNvPr id="130" name="楕円 129">
          <a:extLst>
            <a:ext uri="{FF2B5EF4-FFF2-40B4-BE49-F238E27FC236}">
              <a16:creationId xmlns:a16="http://schemas.microsoft.com/office/drawing/2014/main" id="{00000000-0008-0000-0500-000082000000}"/>
            </a:ext>
          </a:extLst>
        </xdr:cNvPr>
        <xdr:cNvSpPr/>
      </xdr:nvSpPr>
      <xdr:spPr>
        <a:xfrm>
          <a:off x="5048250" y="6592570"/>
          <a:ext cx="95250" cy="10096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34</xdr:row>
      <xdr:rowOff>275590</xdr:rowOff>
    </xdr:from>
    <xdr:ext cx="762000" cy="259715"/>
    <xdr:sp macro="" textlink="">
      <xdr:nvSpPr>
        <xdr:cNvPr id="131" name="人口1人当たり決算額の推移該当値テキスト445">
          <a:extLst>
            <a:ext uri="{FF2B5EF4-FFF2-40B4-BE49-F238E27FC236}">
              <a16:creationId xmlns:a16="http://schemas.microsoft.com/office/drawing/2014/main" id="{00000000-0008-0000-0500-000083000000}"/>
            </a:ext>
          </a:extLst>
        </xdr:cNvPr>
        <xdr:cNvSpPr txBox="1"/>
      </xdr:nvSpPr>
      <xdr:spPr>
        <a:xfrm>
          <a:off x="5168900" y="6436360"/>
          <a:ext cx="76200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11,178</a:t>
          </a:r>
          <a:endParaRPr kumimoji="1" lang="ja-JP" altLang="en-US" sz="1000" b="1">
            <a:solidFill>
              <a:srgbClr val="FF0000"/>
            </a:solidFill>
            <a:latin typeface="ＭＳ Ｐゴシック"/>
            <a:ea typeface="ＭＳ Ｐゴシック"/>
          </a:endParaRPr>
        </a:p>
      </xdr:txBody>
    </xdr:sp>
    <xdr:clientData/>
  </xdr:oneCellAnchor>
  <xdr:twoCellAnchor>
    <xdr:from>
      <xdr:col>26</xdr:col>
      <xdr:colOff>0</xdr:colOff>
      <xdr:row>35</xdr:row>
      <xdr:rowOff>339090</xdr:rowOff>
    </xdr:from>
    <xdr:to>
      <xdr:col>26</xdr:col>
      <xdr:colOff>101600</xdr:colOff>
      <xdr:row>36</xdr:row>
      <xdr:rowOff>97790</xdr:rowOff>
    </xdr:to>
    <xdr:sp macro="" textlink="">
      <xdr:nvSpPr>
        <xdr:cNvPr id="132" name="楕円 131">
          <a:extLst>
            <a:ext uri="{FF2B5EF4-FFF2-40B4-BE49-F238E27FC236}">
              <a16:creationId xmlns:a16="http://schemas.microsoft.com/office/drawing/2014/main" id="{00000000-0008-0000-0500-000084000000}"/>
            </a:ext>
          </a:extLst>
        </xdr:cNvPr>
        <xdr:cNvSpPr/>
      </xdr:nvSpPr>
      <xdr:spPr>
        <a:xfrm>
          <a:off x="4457700" y="684276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81915</xdr:rowOff>
    </xdr:from>
    <xdr:ext cx="733425" cy="259080"/>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4165600" y="6928485"/>
          <a:ext cx="7334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4,621</a:t>
          </a:r>
          <a:endParaRPr kumimoji="1" lang="ja-JP" altLang="en-US" sz="1000" b="1">
            <a:solidFill>
              <a:srgbClr val="FF0000"/>
            </a:solidFill>
            <a:latin typeface="ＭＳ Ｐゴシック"/>
            <a:ea typeface="ＭＳ Ｐゴシック"/>
          </a:endParaRPr>
        </a:p>
      </xdr:txBody>
    </xdr:sp>
    <xdr:clientData/>
  </xdr:oneCellAnchor>
  <xdr:twoCellAnchor>
    <xdr:from>
      <xdr:col>22</xdr:col>
      <xdr:colOff>63500</xdr:colOff>
      <xdr:row>36</xdr:row>
      <xdr:rowOff>19685</xdr:rowOff>
    </xdr:from>
    <xdr:to>
      <xdr:col>22</xdr:col>
      <xdr:colOff>165100</xdr:colOff>
      <xdr:row>36</xdr:row>
      <xdr:rowOff>121285</xdr:rowOff>
    </xdr:to>
    <xdr:sp macro="" textlink="">
      <xdr:nvSpPr>
        <xdr:cNvPr id="134" name="楕円 133">
          <a:extLst>
            <a:ext uri="{FF2B5EF4-FFF2-40B4-BE49-F238E27FC236}">
              <a16:creationId xmlns:a16="http://schemas.microsoft.com/office/drawing/2014/main" id="{00000000-0008-0000-0500-000086000000}"/>
            </a:ext>
          </a:extLst>
        </xdr:cNvPr>
        <xdr:cNvSpPr/>
      </xdr:nvSpPr>
      <xdr:spPr>
        <a:xfrm>
          <a:off x="3835400" y="686625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36</xdr:row>
      <xdr:rowOff>106045</xdr:rowOff>
    </xdr:from>
    <xdr:ext cx="762000" cy="259080"/>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543300" y="69526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3,986</a:t>
          </a:r>
          <a:endParaRPr kumimoji="1" lang="ja-JP" altLang="en-US" sz="1000" b="1">
            <a:solidFill>
              <a:srgbClr val="FF0000"/>
            </a:solidFill>
            <a:latin typeface="ＭＳ Ｐゴシック"/>
            <a:ea typeface="ＭＳ Ｐゴシック"/>
          </a:endParaRPr>
        </a:p>
      </xdr:txBody>
    </xdr:sp>
    <xdr:clientData/>
  </xdr:oneCellAnchor>
  <xdr:twoCellAnchor>
    <xdr:from>
      <xdr:col>18</xdr:col>
      <xdr:colOff>127000</xdr:colOff>
      <xdr:row>36</xdr:row>
      <xdr:rowOff>2540</xdr:rowOff>
    </xdr:from>
    <xdr:to>
      <xdr:col>19</xdr:col>
      <xdr:colOff>38100</xdr:colOff>
      <xdr:row>36</xdr:row>
      <xdr:rowOff>104140</xdr:rowOff>
    </xdr:to>
    <xdr:sp macro="" textlink="">
      <xdr:nvSpPr>
        <xdr:cNvPr id="136" name="楕円 135">
          <a:extLst>
            <a:ext uri="{FF2B5EF4-FFF2-40B4-BE49-F238E27FC236}">
              <a16:creationId xmlns:a16="http://schemas.microsoft.com/office/drawing/2014/main" id="{00000000-0008-0000-0500-000088000000}"/>
            </a:ext>
          </a:extLst>
        </xdr:cNvPr>
        <xdr:cNvSpPr/>
      </xdr:nvSpPr>
      <xdr:spPr>
        <a:xfrm>
          <a:off x="3213100" y="6849110"/>
          <a:ext cx="8255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171450</xdr:colOff>
      <xdr:row>36</xdr:row>
      <xdr:rowOff>88900</xdr:rowOff>
    </xdr:from>
    <xdr:ext cx="762000" cy="25463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2914650" y="693547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4,438</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35</xdr:row>
      <xdr:rowOff>340360</xdr:rowOff>
    </xdr:from>
    <xdr:to>
      <xdr:col>15</xdr:col>
      <xdr:colOff>101600</xdr:colOff>
      <xdr:row>36</xdr:row>
      <xdr:rowOff>99060</xdr:rowOff>
    </xdr:to>
    <xdr:sp macro="" textlink="">
      <xdr:nvSpPr>
        <xdr:cNvPr id="138" name="楕円 137">
          <a:extLst>
            <a:ext uri="{FF2B5EF4-FFF2-40B4-BE49-F238E27FC236}">
              <a16:creationId xmlns:a16="http://schemas.microsoft.com/office/drawing/2014/main" id="{00000000-0008-0000-0500-00008A000000}"/>
            </a:ext>
          </a:extLst>
        </xdr:cNvPr>
        <xdr:cNvSpPr/>
      </xdr:nvSpPr>
      <xdr:spPr>
        <a:xfrm>
          <a:off x="2571750" y="684403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83820</xdr:rowOff>
    </xdr:from>
    <xdr:ext cx="758825" cy="25971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2279650" y="6930390"/>
          <a:ext cx="758825"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4,573</a:t>
          </a:r>
          <a:endParaRPr kumimoji="1" lang="ja-JP" altLang="en-US" sz="1000" b="1">
            <a:solidFill>
              <a:srgbClr val="FF0000"/>
            </a:solidFill>
            <a:latin typeface="ＭＳ Ｐゴシック"/>
            <a:ea typeface="ＭＳ Ｐゴシック"/>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0.17425</cdr:x>
      <cdr:y>0.02575</cdr:y>
    </cdr:from>
    <cdr:to>
      <cdr:x>0.981</cdr:x>
      <cdr:y>0.114</cdr:y>
    </cdr:to>
    <cdr:sp macro="" textlink="">
      <cdr:nvSpPr>
        <cdr:cNvPr id="117761" name="Rectangle 1"/>
        <cdr:cNvSpPr>
          <a:spLocks xmlns:a="http://schemas.openxmlformats.org/drawingml/2006/main" noChangeArrowheads="1"/>
        </cdr:cNvSpPr>
      </cdr:nvSpPr>
      <cdr:spPr>
        <a:xfrm xmlns:a="http://schemas.openxmlformats.org/drawingml/2006/main">
          <a:off x="826546" y="73482"/>
          <a:ext cx="3826778" cy="251838"/>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horzOverflow="overflow"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74295</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577850" y="127000"/>
          <a:ext cx="11423650" cy="6216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5</a:t>
          </a:r>
          <a:r>
            <a:rPr kumimoji="1" lang="ja-JP" altLang="en-US" sz="3200" b="1">
              <a:solidFill>
                <a:sysClr val="windowText" lastClr="000000"/>
              </a:solidFill>
              <a:latin typeface="ＭＳ Ｐゴシック"/>
              <a:ea typeface="ＭＳ Ｐゴシック"/>
            </a:rPr>
            <a:t>）市町村性質別歳出決算分析表（住民一人当たりのコスト）</a:t>
          </a:r>
        </a:p>
      </xdr:txBody>
    </xdr:sp>
    <xdr:clientData/>
  </xdr:twoCellAnchor>
  <xdr:twoCellAnchor>
    <xdr:from>
      <xdr:col>100</xdr:col>
      <xdr:colOff>0</xdr:colOff>
      <xdr:row>1</xdr:row>
      <xdr:rowOff>18415</xdr:rowOff>
    </xdr:from>
    <xdr:to>
      <xdr:col>120</xdr:col>
      <xdr:colOff>114300</xdr:colOff>
      <xdr:row>4</xdr:row>
      <xdr:rowOff>61595</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7145000" y="189865"/>
          <a:ext cx="3543300" cy="5461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43180</xdr:rowOff>
    </xdr:from>
    <xdr:to>
      <xdr:col>120</xdr:col>
      <xdr:colOff>88900</xdr:colOff>
      <xdr:row>4</xdr:row>
      <xdr:rowOff>37465</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7164050" y="214630"/>
          <a:ext cx="3498850" cy="4972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68580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7189450" y="240030"/>
          <a:ext cx="3441700" cy="43434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東京都青梅市</a:t>
          </a:r>
        </a:p>
      </xdr:txBody>
    </xdr:sp>
    <xdr:clientData/>
  </xdr:twoCellAnchor>
  <xdr:twoCellAnchor>
    <xdr:from>
      <xdr:col>85</xdr:col>
      <xdr:colOff>63500</xdr:colOff>
      <xdr:row>1</xdr:row>
      <xdr:rowOff>18415</xdr:rowOff>
    </xdr:from>
    <xdr:to>
      <xdr:col>99</xdr:col>
      <xdr:colOff>57150</xdr:colOff>
      <xdr:row>4</xdr:row>
      <xdr:rowOff>61595</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4636750" y="189865"/>
          <a:ext cx="2393950" cy="5461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43180</xdr:rowOff>
    </xdr:from>
    <xdr:to>
      <xdr:col>99</xdr:col>
      <xdr:colOff>38100</xdr:colOff>
      <xdr:row>4</xdr:row>
      <xdr:rowOff>37465</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4662150" y="214630"/>
          <a:ext cx="2349500" cy="4972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68580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4687550" y="240030"/>
          <a:ext cx="2292350" cy="44704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4</xdr:col>
      <xdr:colOff>0</xdr:colOff>
      <xdr:row>5</xdr:row>
      <xdr:rowOff>31115</xdr:rowOff>
    </xdr:from>
    <xdr:to>
      <xdr:col>57</xdr:col>
      <xdr:colOff>0</xdr:colOff>
      <xdr:row>15</xdr:row>
      <xdr:rowOff>93345</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685800" y="873125"/>
          <a:ext cx="9086850" cy="173863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61595</xdr:rowOff>
    </xdr:from>
    <xdr:to>
      <xdr:col>12</xdr:col>
      <xdr:colOff>0</xdr:colOff>
      <xdr:row>15</xdr:row>
      <xdr:rowOff>61595</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12800" y="903605"/>
          <a:ext cx="1244600" cy="16764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127000</xdr:colOff>
      <xdr:row>5</xdr:row>
      <xdr:rowOff>61595</xdr:rowOff>
    </xdr:from>
    <xdr:to>
      <xdr:col>19</xdr:col>
      <xdr:colOff>25400</xdr:colOff>
      <xdr:row>15</xdr:row>
      <xdr:rowOff>61595</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012950" y="903605"/>
          <a:ext cx="1270000" cy="16764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129,105
126,073
103.31
64,900,520
62,778,640
1,933,983
29,210,023
27,264,381</a:t>
          </a:r>
          <a:endParaRPr kumimoji="1" lang="ja-JP" altLang="en-US" sz="1100" b="1">
            <a:solidFill>
              <a:srgbClr val="000000"/>
            </a:solidFill>
            <a:latin typeface="ＭＳ ゴシック"/>
            <a:ea typeface="ＭＳ ゴシック"/>
          </a:endParaRPr>
        </a:p>
      </xdr:txBody>
    </xdr:sp>
    <xdr:clientData/>
  </xdr:twoCellAnchor>
  <xdr:twoCellAnchor>
    <xdr:from>
      <xdr:col>18</xdr:col>
      <xdr:colOff>127000</xdr:colOff>
      <xdr:row>5</xdr:row>
      <xdr:rowOff>61595</xdr:rowOff>
    </xdr:from>
    <xdr:to>
      <xdr:col>26</xdr:col>
      <xdr:colOff>127000</xdr:colOff>
      <xdr:row>15</xdr:row>
      <xdr:rowOff>61595</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213100" y="903605"/>
          <a:ext cx="1371600" cy="16764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26</xdr:col>
      <xdr:colOff>127000</xdr:colOff>
      <xdr:row>5</xdr:row>
      <xdr:rowOff>80645</xdr:rowOff>
    </xdr:from>
    <xdr:to>
      <xdr:col>37</xdr:col>
      <xdr:colOff>63500</xdr:colOff>
      <xdr:row>10</xdr:row>
      <xdr:rowOff>161925</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4584700" y="922655"/>
          <a:ext cx="1822450" cy="9194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37</xdr:col>
      <xdr:colOff>63500</xdr:colOff>
      <xdr:row>5</xdr:row>
      <xdr:rowOff>80645</xdr:rowOff>
    </xdr:from>
    <xdr:to>
      <xdr:col>44</xdr:col>
      <xdr:colOff>0</xdr:colOff>
      <xdr:row>10</xdr:row>
      <xdr:rowOff>161925</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6407150" y="922655"/>
          <a:ext cx="1136650" cy="9194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3.3
-</a:t>
          </a:r>
          <a:endParaRPr kumimoji="1" lang="ja-JP" altLang="en-US" sz="1100" b="1">
            <a:solidFill>
              <a:srgbClr val="000000"/>
            </a:solidFill>
            <a:latin typeface="ＭＳ ゴシック"/>
            <a:ea typeface="ＭＳ ゴシック"/>
          </a:endParaRPr>
        </a:p>
      </xdr:txBody>
    </xdr:sp>
    <xdr:clientData/>
  </xdr:twoCellAnchor>
  <xdr:twoCellAnchor>
    <xdr:from>
      <xdr:col>44</xdr:col>
      <xdr:colOff>63500</xdr:colOff>
      <xdr:row>5</xdr:row>
      <xdr:rowOff>93345</xdr:rowOff>
    </xdr:from>
    <xdr:to>
      <xdr:col>47</xdr:col>
      <xdr:colOff>127000</xdr:colOff>
      <xdr:row>11</xdr:row>
      <xdr:rowOff>5715</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7607300" y="935355"/>
          <a:ext cx="577850" cy="9182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26</xdr:col>
      <xdr:colOff>127000</xdr:colOff>
      <xdr:row>10</xdr:row>
      <xdr:rowOff>0</xdr:rowOff>
    </xdr:from>
    <xdr:to>
      <xdr:col>37</xdr:col>
      <xdr:colOff>63500</xdr:colOff>
      <xdr:row>13</xdr:row>
      <xdr:rowOff>117475</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4584700" y="1680210"/>
          <a:ext cx="1822450" cy="6203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37</xdr:col>
      <xdr:colOff>127000</xdr:colOff>
      <xdr:row>10</xdr:row>
      <xdr:rowOff>0</xdr:rowOff>
    </xdr:from>
    <xdr:to>
      <xdr:col>57</xdr:col>
      <xdr:colOff>127000</xdr:colOff>
      <xdr:row>13</xdr:row>
      <xdr:rowOff>117475</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6470650" y="1680210"/>
          <a:ext cx="3429000" cy="6203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Ⅲ</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R03  Ⅲ</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R04  Ⅲ</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R05  Ⅲ</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R06  Ⅲ</a:t>
          </a:r>
          <a:r>
            <a:rPr kumimoji="1" lang="ja-JP" altLang="en-US" sz="1100" b="1">
              <a:solidFill>
                <a:srgbClr val="000000"/>
              </a:solidFill>
              <a:latin typeface="ＭＳ ゴシック"/>
              <a:ea typeface="ＭＳ ゴシック"/>
            </a:rPr>
            <a:t>－３</a:t>
          </a:r>
        </a:p>
      </xdr:txBody>
    </xdr:sp>
    <xdr:clientData/>
  </xdr:twoCellAnchor>
  <xdr:twoCellAnchor>
    <xdr:from>
      <xdr:col>58</xdr:col>
      <xdr:colOff>25400</xdr:colOff>
      <xdr:row>5</xdr:row>
      <xdr:rowOff>31115</xdr:rowOff>
    </xdr:from>
    <xdr:to>
      <xdr:col>66</xdr:col>
      <xdr:colOff>25400</xdr:colOff>
      <xdr:row>11</xdr:row>
      <xdr:rowOff>142875</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9969500" y="873125"/>
          <a:ext cx="1371600" cy="11176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93345</xdr:rowOff>
    </xdr:from>
    <xdr:to>
      <xdr:col>67</xdr:col>
      <xdr:colOff>31750</xdr:colOff>
      <xdr:row>7</xdr:row>
      <xdr:rowOff>5715</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0210800" y="935355"/>
          <a:ext cx="13081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59</xdr:col>
      <xdr:colOff>95250</xdr:colOff>
      <xdr:row>7</xdr:row>
      <xdr:rowOff>18415</xdr:rowOff>
    </xdr:from>
    <xdr:to>
      <xdr:col>67</xdr:col>
      <xdr:colOff>31750</xdr:colOff>
      <xdr:row>8</xdr:row>
      <xdr:rowOff>99060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0210800" y="1195705"/>
          <a:ext cx="13081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59</xdr:col>
      <xdr:colOff>95250</xdr:colOff>
      <xdr:row>9</xdr:row>
      <xdr:rowOff>5715</xdr:rowOff>
    </xdr:from>
    <xdr:to>
      <xdr:col>67</xdr:col>
      <xdr:colOff>31750</xdr:colOff>
      <xdr:row>12</xdr:row>
      <xdr:rowOff>124460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0210800" y="1518285"/>
          <a:ext cx="1308100" cy="6216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58</xdr:col>
      <xdr:colOff>107950</xdr:colOff>
      <xdr:row>6</xdr:row>
      <xdr:rowOff>37465</xdr:rowOff>
    </xdr:from>
    <xdr:to>
      <xdr:col>59</xdr:col>
      <xdr:colOff>127000</xdr:colOff>
      <xdr:row>6</xdr:row>
      <xdr:rowOff>37465</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0052050" y="1047115"/>
          <a:ext cx="1905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154940</xdr:rowOff>
    </xdr:from>
    <xdr:to>
      <xdr:col>59</xdr:col>
      <xdr:colOff>73025</xdr:colOff>
      <xdr:row>6</xdr:row>
      <xdr:rowOff>86995</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0106025" y="996950"/>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80645</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0106025" y="1257935"/>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149225</xdr:rowOff>
    </xdr:from>
    <xdr:to>
      <xdr:col>59</xdr:col>
      <xdr:colOff>17780</xdr:colOff>
      <xdr:row>9</xdr:row>
      <xdr:rowOff>117475</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0133330" y="1494155"/>
          <a:ext cx="0" cy="1358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149225</xdr:rowOff>
    </xdr:from>
    <xdr:to>
      <xdr:col>59</xdr:col>
      <xdr:colOff>107950</xdr:colOff>
      <xdr:row>8</xdr:row>
      <xdr:rowOff>149225</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0071100" y="1494155"/>
          <a:ext cx="15240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46990</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0133330" y="1727200"/>
          <a:ext cx="0" cy="1365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18415</xdr:rowOff>
    </xdr:from>
    <xdr:to>
      <xdr:col>59</xdr:col>
      <xdr:colOff>107950</xdr:colOff>
      <xdr:row>11</xdr:row>
      <xdr:rowOff>18415</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0071100" y="1866265"/>
          <a:ext cx="15240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111760</xdr:rowOff>
    </xdr:from>
    <xdr:ext cx="8896350" cy="25336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41350" y="2797810"/>
          <a:ext cx="889635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127000</xdr:colOff>
      <xdr:row>18</xdr:row>
      <xdr:rowOff>86995</xdr:rowOff>
    </xdr:from>
    <xdr:ext cx="6046470" cy="250190"/>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41350" y="3108325"/>
          <a:ext cx="604647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127000</xdr:colOff>
      <xdr:row>20</xdr:row>
      <xdr:rowOff>61595</xdr:rowOff>
    </xdr:from>
    <xdr:ext cx="8231505" cy="25336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41350" y="3418205"/>
          <a:ext cx="82315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twoCellAnchor>
    <xdr:from>
      <xdr:col>4</xdr:col>
      <xdr:colOff>0</xdr:colOff>
      <xdr:row>23</xdr:row>
      <xdr:rowOff>55880</xdr:rowOff>
    </xdr:from>
    <xdr:to>
      <xdr:col>28</xdr:col>
      <xdr:colOff>114300</xdr:colOff>
      <xdr:row>25</xdr:row>
      <xdr:rowOff>31115</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685800" y="3915410"/>
          <a:ext cx="4229100" cy="3105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a:t>
          </a:r>
        </a:p>
      </xdr:txBody>
    </xdr:sp>
    <xdr:clientData/>
  </xdr:twoCellAnchor>
  <xdr:twoCellAnchor>
    <xdr:from>
      <xdr:col>4</xdr:col>
      <xdr:colOff>127000</xdr:colOff>
      <xdr:row>25</xdr:row>
      <xdr:rowOff>55880</xdr:rowOff>
    </xdr:from>
    <xdr:to>
      <xdr:col>12</xdr:col>
      <xdr:colOff>127000</xdr:colOff>
      <xdr:row>26</xdr:row>
      <xdr:rowOff>136525</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12800" y="42506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26</xdr:row>
      <xdr:rowOff>86995</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12800" y="44494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49/62</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25</xdr:row>
      <xdr:rowOff>55880</xdr:rowOff>
    </xdr:from>
    <xdr:to>
      <xdr:col>18</xdr:col>
      <xdr:colOff>0</xdr:colOff>
      <xdr:row>26</xdr:row>
      <xdr:rowOff>136525</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714500" y="42506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26</xdr:row>
      <xdr:rowOff>86995</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714500" y="44494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87,425</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25</xdr:row>
      <xdr:rowOff>55880</xdr:rowOff>
    </xdr:from>
    <xdr:to>
      <xdr:col>24</xdr:col>
      <xdr:colOff>0</xdr:colOff>
      <xdr:row>26</xdr:row>
      <xdr:rowOff>136525</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2743200" y="42506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東京都平均</a:t>
          </a:r>
        </a:p>
      </xdr:txBody>
    </xdr:sp>
    <xdr:clientData/>
  </xdr:twoCellAnchor>
  <xdr:twoCellAnchor>
    <xdr:from>
      <xdr:col>16</xdr:col>
      <xdr:colOff>0</xdr:colOff>
      <xdr:row>26</xdr:row>
      <xdr:rowOff>86995</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2743200" y="44494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67,456</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28</xdr:row>
      <xdr:rowOff>24765</xdr:rowOff>
    </xdr:from>
    <xdr:to>
      <xdr:col>28</xdr:col>
      <xdr:colOff>114300</xdr:colOff>
      <xdr:row>41</xdr:row>
      <xdr:rowOff>80645</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685800" y="4722495"/>
          <a:ext cx="422910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5715</xdr:rowOff>
    </xdr:from>
    <xdr:ext cx="346710" cy="220345"/>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666750" y="4535805"/>
          <a:ext cx="34671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41</xdr:row>
      <xdr:rowOff>80645</xdr:rowOff>
    </xdr:from>
    <xdr:to>
      <xdr:col>28</xdr:col>
      <xdr:colOff>114300</xdr:colOff>
      <xdr:row>41</xdr:row>
      <xdr:rowOff>80645</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685800" y="69576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40</xdr:row>
      <xdr:rowOff>109220</xdr:rowOff>
    </xdr:from>
    <xdr:ext cx="531495" cy="250190"/>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11455" y="6818630"/>
          <a:ext cx="53149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4</xdr:col>
      <xdr:colOff>0</xdr:colOff>
      <xdr:row>38</xdr:row>
      <xdr:rowOff>136525</xdr:rowOff>
    </xdr:from>
    <xdr:to>
      <xdr:col>28</xdr:col>
      <xdr:colOff>114300</xdr:colOff>
      <xdr:row>38</xdr:row>
      <xdr:rowOff>136525</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685800" y="65106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37</xdr:row>
      <xdr:rowOff>165100</xdr:rowOff>
    </xdr:from>
    <xdr:ext cx="531495" cy="250190"/>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11455" y="6371590"/>
          <a:ext cx="53149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4</xdr:col>
      <xdr:colOff>0</xdr:colOff>
      <xdr:row>36</xdr:row>
      <xdr:rowOff>24765</xdr:rowOff>
    </xdr:from>
    <xdr:to>
      <xdr:col>28</xdr:col>
      <xdr:colOff>114300</xdr:colOff>
      <xdr:row>36</xdr:row>
      <xdr:rowOff>24765</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685800" y="606361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35</xdr:row>
      <xdr:rowOff>53340</xdr:rowOff>
    </xdr:from>
    <xdr:ext cx="531495" cy="250190"/>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11455" y="5924550"/>
          <a:ext cx="53149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4</xdr:col>
      <xdr:colOff>0</xdr:colOff>
      <xdr:row>33</xdr:row>
      <xdr:rowOff>80645</xdr:rowOff>
    </xdr:from>
    <xdr:to>
      <xdr:col>28</xdr:col>
      <xdr:colOff>114300</xdr:colOff>
      <xdr:row>33</xdr:row>
      <xdr:rowOff>80645</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685800" y="561657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32</xdr:row>
      <xdr:rowOff>109220</xdr:rowOff>
    </xdr:from>
    <xdr:ext cx="531495" cy="250190"/>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11455" y="5477510"/>
          <a:ext cx="53149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4</xdr:col>
      <xdr:colOff>0</xdr:colOff>
      <xdr:row>30</xdr:row>
      <xdr:rowOff>136525</xdr:rowOff>
    </xdr:from>
    <xdr:to>
      <xdr:col>28</xdr:col>
      <xdr:colOff>114300</xdr:colOff>
      <xdr:row>30</xdr:row>
      <xdr:rowOff>136525</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685800" y="516953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29</xdr:row>
      <xdr:rowOff>165100</xdr:rowOff>
    </xdr:from>
    <xdr:ext cx="595630" cy="250190"/>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370" y="5030470"/>
          <a:ext cx="59563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4</xdr:col>
      <xdr:colOff>0</xdr:colOff>
      <xdr:row>28</xdr:row>
      <xdr:rowOff>24765</xdr:rowOff>
    </xdr:from>
    <xdr:to>
      <xdr:col>28</xdr:col>
      <xdr:colOff>114300</xdr:colOff>
      <xdr:row>28</xdr:row>
      <xdr:rowOff>24765</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685800" y="47224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27</xdr:row>
      <xdr:rowOff>53340</xdr:rowOff>
    </xdr:from>
    <xdr:ext cx="595630" cy="250190"/>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370" y="4583430"/>
          <a:ext cx="59563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4</xdr:col>
      <xdr:colOff>0</xdr:colOff>
      <xdr:row>28</xdr:row>
      <xdr:rowOff>24765</xdr:rowOff>
    </xdr:from>
    <xdr:to>
      <xdr:col>28</xdr:col>
      <xdr:colOff>114300</xdr:colOff>
      <xdr:row>41</xdr:row>
      <xdr:rowOff>80645</xdr:rowOff>
    </xdr:to>
    <xdr:sp macro="" textlink="">
      <xdr:nvSpPr>
        <xdr:cNvPr id="53" name="人件費グラフ枠">
          <a:extLst>
            <a:ext uri="{FF2B5EF4-FFF2-40B4-BE49-F238E27FC236}">
              <a16:creationId xmlns:a16="http://schemas.microsoft.com/office/drawing/2014/main" id="{00000000-0008-0000-0600-000035000000}"/>
            </a:ext>
          </a:extLst>
        </xdr:cNvPr>
        <xdr:cNvSpPr/>
      </xdr:nvSpPr>
      <xdr:spPr>
        <a:xfrm>
          <a:off x="685800" y="4722495"/>
          <a:ext cx="422910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143510</xdr:rowOff>
    </xdr:from>
    <xdr:to>
      <xdr:col>24</xdr:col>
      <xdr:colOff>62865</xdr:colOff>
      <xdr:row>38</xdr:row>
      <xdr:rowOff>83185</xdr:rowOff>
    </xdr:to>
    <xdr:cxnSp macro="">
      <xdr:nvCxnSpPr>
        <xdr:cNvPr id="54" name="直線コネクタ 53">
          <a:extLst>
            <a:ext uri="{FF2B5EF4-FFF2-40B4-BE49-F238E27FC236}">
              <a16:creationId xmlns:a16="http://schemas.microsoft.com/office/drawing/2014/main" id="{00000000-0008-0000-0600-000036000000}"/>
            </a:ext>
          </a:extLst>
        </xdr:cNvPr>
        <xdr:cNvCxnSpPr/>
      </xdr:nvCxnSpPr>
      <xdr:spPr>
        <a:xfrm flipV="1">
          <a:off x="4176395" y="5176520"/>
          <a:ext cx="1270" cy="12807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86995</xdr:rowOff>
    </xdr:from>
    <xdr:ext cx="534670" cy="250190"/>
    <xdr:sp macro="" textlink="">
      <xdr:nvSpPr>
        <xdr:cNvPr id="55" name="人件費最小値テキスト">
          <a:extLst>
            <a:ext uri="{FF2B5EF4-FFF2-40B4-BE49-F238E27FC236}">
              <a16:creationId xmlns:a16="http://schemas.microsoft.com/office/drawing/2014/main" id="{00000000-0008-0000-0600-000037000000}"/>
            </a:ext>
          </a:extLst>
        </xdr:cNvPr>
        <xdr:cNvSpPr txBox="1"/>
      </xdr:nvSpPr>
      <xdr:spPr>
        <a:xfrm>
          <a:off x="4229100" y="6461125"/>
          <a:ext cx="53467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42,378</a:t>
          </a:r>
          <a:endParaRPr kumimoji="1" lang="ja-JP" altLang="en-US" sz="1000" b="1">
            <a:latin typeface="ＭＳ Ｐゴシック"/>
            <a:ea typeface="ＭＳ Ｐゴシック"/>
          </a:endParaRPr>
        </a:p>
      </xdr:txBody>
    </xdr:sp>
    <xdr:clientData/>
  </xdr:oneCellAnchor>
  <xdr:twoCellAnchor>
    <xdr:from>
      <xdr:col>23</xdr:col>
      <xdr:colOff>165100</xdr:colOff>
      <xdr:row>38</xdr:row>
      <xdr:rowOff>83185</xdr:rowOff>
    </xdr:from>
    <xdr:to>
      <xdr:col>24</xdr:col>
      <xdr:colOff>152400</xdr:colOff>
      <xdr:row>38</xdr:row>
      <xdr:rowOff>83185</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a:off x="4108450" y="645731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91440</xdr:rowOff>
    </xdr:from>
    <xdr:ext cx="534670" cy="250190"/>
    <xdr:sp macro="" textlink="">
      <xdr:nvSpPr>
        <xdr:cNvPr id="57" name="人件費最大値テキスト">
          <a:extLst>
            <a:ext uri="{FF2B5EF4-FFF2-40B4-BE49-F238E27FC236}">
              <a16:creationId xmlns:a16="http://schemas.microsoft.com/office/drawing/2014/main" id="{00000000-0008-0000-0600-000039000000}"/>
            </a:ext>
          </a:extLst>
        </xdr:cNvPr>
        <xdr:cNvSpPr txBox="1"/>
      </xdr:nvSpPr>
      <xdr:spPr>
        <a:xfrm>
          <a:off x="4229100" y="4956810"/>
          <a:ext cx="53467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99,691</a:t>
          </a:r>
          <a:endParaRPr kumimoji="1" lang="ja-JP" altLang="en-US" sz="1000" b="1">
            <a:latin typeface="ＭＳ Ｐゴシック"/>
            <a:ea typeface="ＭＳ Ｐゴシック"/>
          </a:endParaRPr>
        </a:p>
      </xdr:txBody>
    </xdr:sp>
    <xdr:clientData/>
  </xdr:oneCellAnchor>
  <xdr:twoCellAnchor>
    <xdr:from>
      <xdr:col>23</xdr:col>
      <xdr:colOff>165100</xdr:colOff>
      <xdr:row>30</xdr:row>
      <xdr:rowOff>143510</xdr:rowOff>
    </xdr:from>
    <xdr:to>
      <xdr:col>24</xdr:col>
      <xdr:colOff>152400</xdr:colOff>
      <xdr:row>30</xdr:row>
      <xdr:rowOff>143510</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108450" y="517652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171450</xdr:colOff>
      <xdr:row>36</xdr:row>
      <xdr:rowOff>53340</xdr:rowOff>
    </xdr:from>
    <xdr:to>
      <xdr:col>24</xdr:col>
      <xdr:colOff>63500</xdr:colOff>
      <xdr:row>36</xdr:row>
      <xdr:rowOff>167005</xdr:rowOff>
    </xdr:to>
    <xdr:cxnSp macro="">
      <xdr:nvCxnSpPr>
        <xdr:cNvPr id="59" name="直線コネクタ 58">
          <a:extLst>
            <a:ext uri="{FF2B5EF4-FFF2-40B4-BE49-F238E27FC236}">
              <a16:creationId xmlns:a16="http://schemas.microsoft.com/office/drawing/2014/main" id="{00000000-0008-0000-0600-00003B000000}"/>
            </a:ext>
          </a:extLst>
        </xdr:cNvPr>
        <xdr:cNvCxnSpPr/>
      </xdr:nvCxnSpPr>
      <xdr:spPr>
        <a:xfrm flipV="1">
          <a:off x="3429000" y="6092190"/>
          <a:ext cx="749300" cy="1136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147955</xdr:rowOff>
    </xdr:from>
    <xdr:ext cx="534670" cy="250190"/>
    <xdr:sp macro="" textlink="">
      <xdr:nvSpPr>
        <xdr:cNvPr id="60" name="人件費平均値テキスト">
          <a:extLst>
            <a:ext uri="{FF2B5EF4-FFF2-40B4-BE49-F238E27FC236}">
              <a16:creationId xmlns:a16="http://schemas.microsoft.com/office/drawing/2014/main" id="{00000000-0008-0000-0600-00003C000000}"/>
            </a:ext>
          </a:extLst>
        </xdr:cNvPr>
        <xdr:cNvSpPr txBox="1"/>
      </xdr:nvSpPr>
      <xdr:spPr>
        <a:xfrm>
          <a:off x="4229100" y="5683885"/>
          <a:ext cx="534670" cy="25019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68,274</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34</xdr:row>
      <xdr:rowOff>125730</xdr:rowOff>
    </xdr:from>
    <xdr:to>
      <xdr:col>24</xdr:col>
      <xdr:colOff>114300</xdr:colOff>
      <xdr:row>35</xdr:row>
      <xdr:rowOff>57150</xdr:rowOff>
    </xdr:to>
    <xdr:sp macro="" textlink="">
      <xdr:nvSpPr>
        <xdr:cNvPr id="61" name="フローチャート: 判断 60">
          <a:extLst>
            <a:ext uri="{FF2B5EF4-FFF2-40B4-BE49-F238E27FC236}">
              <a16:creationId xmlns:a16="http://schemas.microsoft.com/office/drawing/2014/main" id="{00000000-0008-0000-0600-00003D000000}"/>
            </a:ext>
          </a:extLst>
        </xdr:cNvPr>
        <xdr:cNvSpPr/>
      </xdr:nvSpPr>
      <xdr:spPr>
        <a:xfrm>
          <a:off x="4127500" y="582930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162560</xdr:rowOff>
    </xdr:from>
    <xdr:to>
      <xdr:col>19</xdr:col>
      <xdr:colOff>171450</xdr:colOff>
      <xdr:row>36</xdr:row>
      <xdr:rowOff>167005</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2622550" y="6201410"/>
          <a:ext cx="80645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72390</xdr:rowOff>
    </xdr:from>
    <xdr:to>
      <xdr:col>20</xdr:col>
      <xdr:colOff>38100</xdr:colOff>
      <xdr:row>36</xdr:row>
      <xdr:rowOff>3810</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3384550" y="594360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34</xdr:row>
      <xdr:rowOff>19685</xdr:rowOff>
    </xdr:from>
    <xdr:ext cx="531495" cy="253365"/>
    <xdr:sp macro="" textlink="">
      <xdr:nvSpPr>
        <xdr:cNvPr id="64" name="テキスト ボックス 63">
          <a:extLst>
            <a:ext uri="{FF2B5EF4-FFF2-40B4-BE49-F238E27FC236}">
              <a16:creationId xmlns:a16="http://schemas.microsoft.com/office/drawing/2014/main" id="{00000000-0008-0000-0600-000040000000}"/>
            </a:ext>
          </a:extLst>
        </xdr:cNvPr>
        <xdr:cNvSpPr txBox="1"/>
      </xdr:nvSpPr>
      <xdr:spPr>
        <a:xfrm>
          <a:off x="3187065" y="5723255"/>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63,160</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36</xdr:row>
      <xdr:rowOff>106680</xdr:rowOff>
    </xdr:from>
    <xdr:to>
      <xdr:col>15</xdr:col>
      <xdr:colOff>50800</xdr:colOff>
      <xdr:row>36</xdr:row>
      <xdr:rowOff>162560</xdr:rowOff>
    </xdr:to>
    <xdr:cxnSp macro="">
      <xdr:nvCxnSpPr>
        <xdr:cNvPr id="65" name="直線コネクタ 64">
          <a:extLst>
            <a:ext uri="{FF2B5EF4-FFF2-40B4-BE49-F238E27FC236}">
              <a16:creationId xmlns:a16="http://schemas.microsoft.com/office/drawing/2014/main" id="{00000000-0008-0000-0600-000041000000}"/>
            </a:ext>
          </a:extLst>
        </xdr:cNvPr>
        <xdr:cNvCxnSpPr/>
      </xdr:nvCxnSpPr>
      <xdr:spPr>
        <a:xfrm>
          <a:off x="1828800" y="6145530"/>
          <a:ext cx="793750" cy="558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90170</xdr:rowOff>
    </xdr:from>
    <xdr:to>
      <xdr:col>15</xdr:col>
      <xdr:colOff>101600</xdr:colOff>
      <xdr:row>36</xdr:row>
      <xdr:rowOff>21590</xdr:rowOff>
    </xdr:to>
    <xdr:sp macro="" textlink="">
      <xdr:nvSpPr>
        <xdr:cNvPr id="66" name="フローチャート: 判断 65">
          <a:extLst>
            <a:ext uri="{FF2B5EF4-FFF2-40B4-BE49-F238E27FC236}">
              <a16:creationId xmlns:a16="http://schemas.microsoft.com/office/drawing/2014/main" id="{00000000-0008-0000-0600-000042000000}"/>
            </a:ext>
          </a:extLst>
        </xdr:cNvPr>
        <xdr:cNvSpPr/>
      </xdr:nvSpPr>
      <xdr:spPr>
        <a:xfrm>
          <a:off x="2571750" y="596138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34</xdr:row>
      <xdr:rowOff>38100</xdr:rowOff>
    </xdr:from>
    <xdr:ext cx="531495" cy="253365"/>
    <xdr:sp macro="" textlink="">
      <xdr:nvSpPr>
        <xdr:cNvPr id="67" name="テキスト ボックス 66">
          <a:extLst>
            <a:ext uri="{FF2B5EF4-FFF2-40B4-BE49-F238E27FC236}">
              <a16:creationId xmlns:a16="http://schemas.microsoft.com/office/drawing/2014/main" id="{00000000-0008-0000-0600-000043000000}"/>
            </a:ext>
          </a:extLst>
        </xdr:cNvPr>
        <xdr:cNvSpPr txBox="1"/>
      </xdr:nvSpPr>
      <xdr:spPr>
        <a:xfrm>
          <a:off x="2393315" y="574167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62,374</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171450</xdr:colOff>
      <xdr:row>36</xdr:row>
      <xdr:rowOff>106680</xdr:rowOff>
    </xdr:from>
    <xdr:to>
      <xdr:col>10</xdr:col>
      <xdr:colOff>114300</xdr:colOff>
      <xdr:row>36</xdr:row>
      <xdr:rowOff>163195</xdr:rowOff>
    </xdr:to>
    <xdr:cxnSp macro="">
      <xdr:nvCxnSpPr>
        <xdr:cNvPr id="68" name="直線コネクタ 67">
          <a:extLst>
            <a:ext uri="{FF2B5EF4-FFF2-40B4-BE49-F238E27FC236}">
              <a16:creationId xmlns:a16="http://schemas.microsoft.com/office/drawing/2014/main" id="{00000000-0008-0000-0600-000044000000}"/>
            </a:ext>
          </a:extLst>
        </xdr:cNvPr>
        <xdr:cNvCxnSpPr/>
      </xdr:nvCxnSpPr>
      <xdr:spPr>
        <a:xfrm flipV="1">
          <a:off x="1028700" y="6145530"/>
          <a:ext cx="800100" cy="565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97155</xdr:rowOff>
    </xdr:from>
    <xdr:to>
      <xdr:col>10</xdr:col>
      <xdr:colOff>165100</xdr:colOff>
      <xdr:row>36</xdr:row>
      <xdr:rowOff>29210</xdr:rowOff>
    </xdr:to>
    <xdr:sp macro="" textlink="">
      <xdr:nvSpPr>
        <xdr:cNvPr id="69" name="フローチャート: 判断 68">
          <a:extLst>
            <a:ext uri="{FF2B5EF4-FFF2-40B4-BE49-F238E27FC236}">
              <a16:creationId xmlns:a16="http://schemas.microsoft.com/office/drawing/2014/main" id="{00000000-0008-0000-0600-000045000000}"/>
            </a:ext>
          </a:extLst>
        </xdr:cNvPr>
        <xdr:cNvSpPr/>
      </xdr:nvSpPr>
      <xdr:spPr>
        <a:xfrm>
          <a:off x="1778000" y="596836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34</xdr:row>
      <xdr:rowOff>45085</xdr:rowOff>
    </xdr:from>
    <xdr:ext cx="534670" cy="253365"/>
    <xdr:sp macro="" textlink="">
      <xdr:nvSpPr>
        <xdr:cNvPr id="70" name="テキスト ボックス 69">
          <a:extLst>
            <a:ext uri="{FF2B5EF4-FFF2-40B4-BE49-F238E27FC236}">
              <a16:creationId xmlns:a16="http://schemas.microsoft.com/office/drawing/2014/main" id="{00000000-0008-0000-0600-000046000000}"/>
            </a:ext>
          </a:extLst>
        </xdr:cNvPr>
        <xdr:cNvSpPr txBox="1"/>
      </xdr:nvSpPr>
      <xdr:spPr>
        <a:xfrm>
          <a:off x="1580515" y="5748655"/>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62,021</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35</xdr:row>
      <xdr:rowOff>114300</xdr:rowOff>
    </xdr:from>
    <xdr:to>
      <xdr:col>6</xdr:col>
      <xdr:colOff>38100</xdr:colOff>
      <xdr:row>36</xdr:row>
      <xdr:rowOff>45720</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984250" y="598551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34</xdr:row>
      <xdr:rowOff>61595</xdr:rowOff>
    </xdr:from>
    <xdr:ext cx="531495" cy="25336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786765" y="5765165"/>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61,284</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41</xdr:row>
      <xdr:rowOff>78105</xdr:rowOff>
    </xdr:from>
    <xdr:ext cx="762000" cy="253365"/>
    <xdr:sp macro="" textlink="">
      <xdr:nvSpPr>
        <xdr:cNvPr id="73" name="テキスト ボックス 72">
          <a:extLst>
            <a:ext uri="{FF2B5EF4-FFF2-40B4-BE49-F238E27FC236}">
              <a16:creationId xmlns:a16="http://schemas.microsoft.com/office/drawing/2014/main" id="{00000000-0008-0000-0600-000049000000}"/>
            </a:ext>
          </a:extLst>
        </xdr:cNvPr>
        <xdr:cNvSpPr txBox="1"/>
      </xdr:nvSpPr>
      <xdr:spPr>
        <a:xfrm>
          <a:off x="4006850" y="69551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41</xdr:row>
      <xdr:rowOff>78105</xdr:rowOff>
    </xdr:from>
    <xdr:ext cx="762000" cy="25336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3257550" y="69551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41</xdr:row>
      <xdr:rowOff>78105</xdr:rowOff>
    </xdr:from>
    <xdr:ext cx="758825" cy="25336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2451100" y="6955155"/>
          <a:ext cx="7588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41</xdr:row>
      <xdr:rowOff>78105</xdr:rowOff>
    </xdr:from>
    <xdr:ext cx="762000" cy="25336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1657350" y="69551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171450</xdr:colOff>
      <xdr:row>41</xdr:row>
      <xdr:rowOff>78105</xdr:rowOff>
    </xdr:from>
    <xdr:ext cx="762000" cy="25336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857250" y="69551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36</xdr:row>
      <xdr:rowOff>3810</xdr:rowOff>
    </xdr:from>
    <xdr:to>
      <xdr:col>24</xdr:col>
      <xdr:colOff>114300</xdr:colOff>
      <xdr:row>36</xdr:row>
      <xdr:rowOff>103505</xdr:rowOff>
    </xdr:to>
    <xdr:sp macro="" textlink="">
      <xdr:nvSpPr>
        <xdr:cNvPr id="78" name="楕円 77">
          <a:extLst>
            <a:ext uri="{FF2B5EF4-FFF2-40B4-BE49-F238E27FC236}">
              <a16:creationId xmlns:a16="http://schemas.microsoft.com/office/drawing/2014/main" id="{00000000-0008-0000-0600-00004E000000}"/>
            </a:ext>
          </a:extLst>
        </xdr:cNvPr>
        <xdr:cNvSpPr/>
      </xdr:nvSpPr>
      <xdr:spPr>
        <a:xfrm>
          <a:off x="4127500" y="604266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150495</xdr:rowOff>
    </xdr:from>
    <xdr:ext cx="534670" cy="253365"/>
    <xdr:sp macro="" textlink="">
      <xdr:nvSpPr>
        <xdr:cNvPr id="79" name="人件費該当値テキスト">
          <a:extLst>
            <a:ext uri="{FF2B5EF4-FFF2-40B4-BE49-F238E27FC236}">
              <a16:creationId xmlns:a16="http://schemas.microsoft.com/office/drawing/2014/main" id="{00000000-0008-0000-0600-00004F000000}"/>
            </a:ext>
          </a:extLst>
        </xdr:cNvPr>
        <xdr:cNvSpPr txBox="1"/>
      </xdr:nvSpPr>
      <xdr:spPr>
        <a:xfrm>
          <a:off x="4229100" y="6021705"/>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58,734</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36</xdr:row>
      <xdr:rowOff>117475</xdr:rowOff>
    </xdr:from>
    <xdr:to>
      <xdr:col>20</xdr:col>
      <xdr:colOff>38100</xdr:colOff>
      <xdr:row>37</xdr:row>
      <xdr:rowOff>49530</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3384550" y="6156325"/>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37</xdr:row>
      <xdr:rowOff>40005</xdr:rowOff>
    </xdr:from>
    <xdr:ext cx="531495" cy="25336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3187065" y="6246495"/>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53,651</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36</xdr:row>
      <xdr:rowOff>113030</xdr:rowOff>
    </xdr:from>
    <xdr:to>
      <xdr:col>15</xdr:col>
      <xdr:colOff>101600</xdr:colOff>
      <xdr:row>37</xdr:row>
      <xdr:rowOff>44450</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2571750" y="615188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37</xdr:row>
      <xdr:rowOff>36195</xdr:rowOff>
    </xdr:from>
    <xdr:ext cx="531495" cy="250190"/>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2393315" y="6242685"/>
          <a:ext cx="53149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53,824</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36</xdr:row>
      <xdr:rowOff>57150</xdr:rowOff>
    </xdr:from>
    <xdr:to>
      <xdr:col>10</xdr:col>
      <xdr:colOff>165100</xdr:colOff>
      <xdr:row>36</xdr:row>
      <xdr:rowOff>156210</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1778000" y="609600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36</xdr:row>
      <xdr:rowOff>147955</xdr:rowOff>
    </xdr:from>
    <xdr:ext cx="534670" cy="250190"/>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1580515" y="6186805"/>
          <a:ext cx="53467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56,346</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36</xdr:row>
      <xdr:rowOff>113665</xdr:rowOff>
    </xdr:from>
    <xdr:to>
      <xdr:col>6</xdr:col>
      <xdr:colOff>38100</xdr:colOff>
      <xdr:row>37</xdr:row>
      <xdr:rowOff>45085</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984250" y="615251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37</xdr:row>
      <xdr:rowOff>36830</xdr:rowOff>
    </xdr:from>
    <xdr:ext cx="531495" cy="250190"/>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786765" y="6243320"/>
          <a:ext cx="53149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53,798</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43</xdr:row>
      <xdr:rowOff>55880</xdr:rowOff>
    </xdr:from>
    <xdr:to>
      <xdr:col>28</xdr:col>
      <xdr:colOff>114300</xdr:colOff>
      <xdr:row>45</xdr:row>
      <xdr:rowOff>31115</xdr:rowOff>
    </xdr:to>
    <xdr:sp macro="" textlink="">
      <xdr:nvSpPr>
        <xdr:cNvPr id="88" name="正方形/長方形 87">
          <a:extLst>
            <a:ext uri="{FF2B5EF4-FFF2-40B4-BE49-F238E27FC236}">
              <a16:creationId xmlns:a16="http://schemas.microsoft.com/office/drawing/2014/main" id="{00000000-0008-0000-0600-000058000000}"/>
            </a:ext>
          </a:extLst>
        </xdr:cNvPr>
        <xdr:cNvSpPr/>
      </xdr:nvSpPr>
      <xdr:spPr>
        <a:xfrm>
          <a:off x="685800" y="7268210"/>
          <a:ext cx="4229100" cy="3105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物件費</a:t>
          </a:r>
        </a:p>
      </xdr:txBody>
    </xdr:sp>
    <xdr:clientData/>
  </xdr:twoCellAnchor>
  <xdr:twoCellAnchor>
    <xdr:from>
      <xdr:col>4</xdr:col>
      <xdr:colOff>127000</xdr:colOff>
      <xdr:row>45</xdr:row>
      <xdr:rowOff>55880</xdr:rowOff>
    </xdr:from>
    <xdr:to>
      <xdr:col>12</xdr:col>
      <xdr:colOff>127000</xdr:colOff>
      <xdr:row>46</xdr:row>
      <xdr:rowOff>136525</xdr:rowOff>
    </xdr:to>
    <xdr:sp macro="" textlink="">
      <xdr:nvSpPr>
        <xdr:cNvPr id="89" name="正方形/長方形 88">
          <a:extLst>
            <a:ext uri="{FF2B5EF4-FFF2-40B4-BE49-F238E27FC236}">
              <a16:creationId xmlns:a16="http://schemas.microsoft.com/office/drawing/2014/main" id="{00000000-0008-0000-0600-000059000000}"/>
            </a:ext>
          </a:extLst>
        </xdr:cNvPr>
        <xdr:cNvSpPr/>
      </xdr:nvSpPr>
      <xdr:spPr>
        <a:xfrm>
          <a:off x="812800" y="76034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46</xdr:row>
      <xdr:rowOff>86995</xdr:rowOff>
    </xdr:from>
    <xdr:to>
      <xdr:col>12</xdr:col>
      <xdr:colOff>127000</xdr:colOff>
      <xdr:row>48</xdr:row>
      <xdr:rowOff>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812800" y="78022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26/62</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45</xdr:row>
      <xdr:rowOff>55880</xdr:rowOff>
    </xdr:from>
    <xdr:to>
      <xdr:col>18</xdr:col>
      <xdr:colOff>0</xdr:colOff>
      <xdr:row>46</xdr:row>
      <xdr:rowOff>136525</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1714500" y="76034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46</xdr:row>
      <xdr:rowOff>86995</xdr:rowOff>
    </xdr:from>
    <xdr:to>
      <xdr:col>18</xdr:col>
      <xdr:colOff>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1714500" y="78022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78,673</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45</xdr:row>
      <xdr:rowOff>55880</xdr:rowOff>
    </xdr:from>
    <xdr:to>
      <xdr:col>24</xdr:col>
      <xdr:colOff>0</xdr:colOff>
      <xdr:row>46</xdr:row>
      <xdr:rowOff>136525</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2743200" y="76034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東京都平均</a:t>
          </a:r>
        </a:p>
      </xdr:txBody>
    </xdr:sp>
    <xdr:clientData/>
  </xdr:twoCellAnchor>
  <xdr:twoCellAnchor>
    <xdr:from>
      <xdr:col>16</xdr:col>
      <xdr:colOff>0</xdr:colOff>
      <xdr:row>46</xdr:row>
      <xdr:rowOff>86995</xdr:rowOff>
    </xdr:from>
    <xdr:to>
      <xdr:col>24</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2743200" y="78022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90,811</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48</xdr:row>
      <xdr:rowOff>24765</xdr:rowOff>
    </xdr:from>
    <xdr:to>
      <xdr:col>28</xdr:col>
      <xdr:colOff>114300</xdr:colOff>
      <xdr:row>61</xdr:row>
      <xdr:rowOff>80645</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685800" y="8075295"/>
          <a:ext cx="422910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5715</xdr:rowOff>
    </xdr:from>
    <xdr:ext cx="346710" cy="220345"/>
    <xdr:sp macro="" textlink="">
      <xdr:nvSpPr>
        <xdr:cNvPr id="96" name="テキスト ボックス 95">
          <a:extLst>
            <a:ext uri="{FF2B5EF4-FFF2-40B4-BE49-F238E27FC236}">
              <a16:creationId xmlns:a16="http://schemas.microsoft.com/office/drawing/2014/main" id="{00000000-0008-0000-0600-000060000000}"/>
            </a:ext>
          </a:extLst>
        </xdr:cNvPr>
        <xdr:cNvSpPr txBox="1"/>
      </xdr:nvSpPr>
      <xdr:spPr>
        <a:xfrm>
          <a:off x="666750" y="7888605"/>
          <a:ext cx="34671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61</xdr:row>
      <xdr:rowOff>80645</xdr:rowOff>
    </xdr:from>
    <xdr:to>
      <xdr:col>28</xdr:col>
      <xdr:colOff>114300</xdr:colOff>
      <xdr:row>61</xdr:row>
      <xdr:rowOff>80645</xdr:rowOff>
    </xdr:to>
    <xdr:cxnSp macro="">
      <xdr:nvCxnSpPr>
        <xdr:cNvPr id="97" name="直線コネクタ 96">
          <a:extLst>
            <a:ext uri="{FF2B5EF4-FFF2-40B4-BE49-F238E27FC236}">
              <a16:creationId xmlns:a16="http://schemas.microsoft.com/office/drawing/2014/main" id="{00000000-0008-0000-0600-000061000000}"/>
            </a:ext>
          </a:extLst>
        </xdr:cNvPr>
        <xdr:cNvCxnSpPr/>
      </xdr:nvCxnSpPr>
      <xdr:spPr>
        <a:xfrm>
          <a:off x="685800" y="103104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60</xdr:row>
      <xdr:rowOff>109220</xdr:rowOff>
    </xdr:from>
    <xdr:ext cx="531495" cy="250190"/>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211455" y="10171430"/>
          <a:ext cx="53149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4</xdr:col>
      <xdr:colOff>0</xdr:colOff>
      <xdr:row>59</xdr:row>
      <xdr:rowOff>96520</xdr:rowOff>
    </xdr:from>
    <xdr:to>
      <xdr:col>28</xdr:col>
      <xdr:colOff>114300</xdr:colOff>
      <xdr:row>59</xdr:row>
      <xdr:rowOff>96520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685800" y="99910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58</xdr:row>
      <xdr:rowOff>125730</xdr:rowOff>
    </xdr:from>
    <xdr:ext cx="531495" cy="250190"/>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211455" y="9852660"/>
          <a:ext cx="53149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4</xdr:col>
      <xdr:colOff>0</xdr:colOff>
      <xdr:row>57</xdr:row>
      <xdr:rowOff>112395</xdr:rowOff>
    </xdr:from>
    <xdr:to>
      <xdr:col>28</xdr:col>
      <xdr:colOff>114300</xdr:colOff>
      <xdr:row>57</xdr:row>
      <xdr:rowOff>112395</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685800" y="967168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56</xdr:row>
      <xdr:rowOff>140970</xdr:rowOff>
    </xdr:from>
    <xdr:ext cx="531495" cy="250190"/>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211455" y="9532620"/>
          <a:ext cx="53149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4</xdr:col>
      <xdr:colOff>0</xdr:colOff>
      <xdr:row>55</xdr:row>
      <xdr:rowOff>128905</xdr:rowOff>
    </xdr:from>
    <xdr:to>
      <xdr:col>28</xdr:col>
      <xdr:colOff>114300</xdr:colOff>
      <xdr:row>55</xdr:row>
      <xdr:rowOff>128905</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685800" y="935291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54</xdr:row>
      <xdr:rowOff>156845</xdr:rowOff>
    </xdr:from>
    <xdr:ext cx="531495" cy="25336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11455" y="9213215"/>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4</xdr:col>
      <xdr:colOff>0</xdr:colOff>
      <xdr:row>53</xdr:row>
      <xdr:rowOff>144780</xdr:rowOff>
    </xdr:from>
    <xdr:to>
      <xdr:col>28</xdr:col>
      <xdr:colOff>114300</xdr:colOff>
      <xdr:row>53</xdr:row>
      <xdr:rowOff>144780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685800" y="90335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53</xdr:row>
      <xdr:rowOff>5715</xdr:rowOff>
    </xdr:from>
    <xdr:ext cx="595630" cy="25336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370" y="8894445"/>
          <a:ext cx="5956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4</xdr:col>
      <xdr:colOff>0</xdr:colOff>
      <xdr:row>51</xdr:row>
      <xdr:rowOff>161290</xdr:rowOff>
    </xdr:from>
    <xdr:to>
      <xdr:col>28</xdr:col>
      <xdr:colOff>114300</xdr:colOff>
      <xdr:row>51</xdr:row>
      <xdr:rowOff>161290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685800" y="871474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51</xdr:row>
      <xdr:rowOff>21590</xdr:rowOff>
    </xdr:from>
    <xdr:ext cx="595630" cy="252730"/>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370" y="8575040"/>
          <a:ext cx="59563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4</xdr:col>
      <xdr:colOff>0</xdr:colOff>
      <xdr:row>50</xdr:row>
      <xdr:rowOff>8255</xdr:rowOff>
    </xdr:from>
    <xdr:to>
      <xdr:col>28</xdr:col>
      <xdr:colOff>114300</xdr:colOff>
      <xdr:row>50</xdr:row>
      <xdr:rowOff>8255</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685800" y="83940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49</xdr:row>
      <xdr:rowOff>37465</xdr:rowOff>
    </xdr:from>
    <xdr:ext cx="595630" cy="25336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370" y="8255635"/>
          <a:ext cx="5956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140,000</a:t>
          </a:r>
          <a:endParaRPr kumimoji="1" lang="ja-JP" altLang="en-US" sz="1000">
            <a:latin typeface="ＭＳ Ｐゴシック"/>
            <a:ea typeface="ＭＳ Ｐゴシック"/>
          </a:endParaRPr>
        </a:p>
      </xdr:txBody>
    </xdr:sp>
    <xdr:clientData/>
  </xdr:oneCellAnchor>
  <xdr:twoCellAnchor>
    <xdr:from>
      <xdr:col>4</xdr:col>
      <xdr:colOff>0</xdr:colOff>
      <xdr:row>48</xdr:row>
      <xdr:rowOff>24765</xdr:rowOff>
    </xdr:from>
    <xdr:to>
      <xdr:col>28</xdr:col>
      <xdr:colOff>114300</xdr:colOff>
      <xdr:row>48</xdr:row>
      <xdr:rowOff>24765</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685800" y="80752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47</xdr:row>
      <xdr:rowOff>53340</xdr:rowOff>
    </xdr:from>
    <xdr:ext cx="595630" cy="250190"/>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166370" y="7936230"/>
          <a:ext cx="59563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160,000</a:t>
          </a:r>
          <a:endParaRPr kumimoji="1" lang="ja-JP" altLang="en-US" sz="1000">
            <a:latin typeface="ＭＳ Ｐゴシック"/>
            <a:ea typeface="ＭＳ Ｐゴシック"/>
          </a:endParaRPr>
        </a:p>
      </xdr:txBody>
    </xdr:sp>
    <xdr:clientData/>
  </xdr:oneCellAnchor>
  <xdr:twoCellAnchor>
    <xdr:from>
      <xdr:col>4</xdr:col>
      <xdr:colOff>0</xdr:colOff>
      <xdr:row>48</xdr:row>
      <xdr:rowOff>24765</xdr:rowOff>
    </xdr:from>
    <xdr:to>
      <xdr:col>28</xdr:col>
      <xdr:colOff>114300</xdr:colOff>
      <xdr:row>61</xdr:row>
      <xdr:rowOff>80645</xdr:rowOff>
    </xdr:to>
    <xdr:sp macro="" textlink="">
      <xdr:nvSpPr>
        <xdr:cNvPr id="113" name="物件費グラフ枠">
          <a:extLst>
            <a:ext uri="{FF2B5EF4-FFF2-40B4-BE49-F238E27FC236}">
              <a16:creationId xmlns:a16="http://schemas.microsoft.com/office/drawing/2014/main" id="{00000000-0008-0000-0600-000071000000}"/>
            </a:ext>
          </a:extLst>
        </xdr:cNvPr>
        <xdr:cNvSpPr/>
      </xdr:nvSpPr>
      <xdr:spPr>
        <a:xfrm>
          <a:off x="685800" y="8075295"/>
          <a:ext cx="422910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164465</xdr:rowOff>
    </xdr:from>
    <xdr:to>
      <xdr:col>24</xdr:col>
      <xdr:colOff>62865</xdr:colOff>
      <xdr:row>59</xdr:row>
      <xdr:rowOff>26035</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flipV="1">
          <a:off x="4176395" y="8550275"/>
          <a:ext cx="1270" cy="13703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29845</xdr:rowOff>
    </xdr:from>
    <xdr:ext cx="534670" cy="250190"/>
    <xdr:sp macro="" textlink="">
      <xdr:nvSpPr>
        <xdr:cNvPr id="115" name="物件費最小値テキスト">
          <a:extLst>
            <a:ext uri="{FF2B5EF4-FFF2-40B4-BE49-F238E27FC236}">
              <a16:creationId xmlns:a16="http://schemas.microsoft.com/office/drawing/2014/main" id="{00000000-0008-0000-0600-000073000000}"/>
            </a:ext>
          </a:extLst>
        </xdr:cNvPr>
        <xdr:cNvSpPr txBox="1"/>
      </xdr:nvSpPr>
      <xdr:spPr>
        <a:xfrm>
          <a:off x="4229100" y="9924415"/>
          <a:ext cx="53467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44,439</a:t>
          </a:r>
          <a:endParaRPr kumimoji="1" lang="ja-JP" altLang="en-US" sz="1000" b="1">
            <a:latin typeface="ＭＳ Ｐゴシック"/>
            <a:ea typeface="ＭＳ Ｐゴシック"/>
          </a:endParaRPr>
        </a:p>
      </xdr:txBody>
    </xdr:sp>
    <xdr:clientData/>
  </xdr:oneCellAnchor>
  <xdr:twoCellAnchor>
    <xdr:from>
      <xdr:col>23</xdr:col>
      <xdr:colOff>165100</xdr:colOff>
      <xdr:row>59</xdr:row>
      <xdr:rowOff>26035</xdr:rowOff>
    </xdr:from>
    <xdr:to>
      <xdr:col>24</xdr:col>
      <xdr:colOff>152400</xdr:colOff>
      <xdr:row>59</xdr:row>
      <xdr:rowOff>26035</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108450" y="992060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112395</xdr:rowOff>
    </xdr:from>
    <xdr:ext cx="598805" cy="253365"/>
    <xdr:sp macro="" textlink="">
      <xdr:nvSpPr>
        <xdr:cNvPr id="117" name="物件費最大値テキスト">
          <a:extLst>
            <a:ext uri="{FF2B5EF4-FFF2-40B4-BE49-F238E27FC236}">
              <a16:creationId xmlns:a16="http://schemas.microsoft.com/office/drawing/2014/main" id="{00000000-0008-0000-0600-000075000000}"/>
            </a:ext>
          </a:extLst>
        </xdr:cNvPr>
        <xdr:cNvSpPr txBox="1"/>
      </xdr:nvSpPr>
      <xdr:spPr>
        <a:xfrm>
          <a:off x="4229100" y="8330565"/>
          <a:ext cx="5988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130,249</a:t>
          </a:r>
          <a:endParaRPr kumimoji="1" lang="ja-JP" altLang="en-US" sz="1000" b="1">
            <a:latin typeface="ＭＳ Ｐゴシック"/>
            <a:ea typeface="ＭＳ Ｐゴシック"/>
          </a:endParaRPr>
        </a:p>
      </xdr:txBody>
    </xdr:sp>
    <xdr:clientData/>
  </xdr:oneCellAnchor>
  <xdr:twoCellAnchor>
    <xdr:from>
      <xdr:col>23</xdr:col>
      <xdr:colOff>165100</xdr:colOff>
      <xdr:row>50</xdr:row>
      <xdr:rowOff>164465</xdr:rowOff>
    </xdr:from>
    <xdr:to>
      <xdr:col>24</xdr:col>
      <xdr:colOff>152400</xdr:colOff>
      <xdr:row>50</xdr:row>
      <xdr:rowOff>164465</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108450" y="855027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171450</xdr:colOff>
      <xdr:row>56</xdr:row>
      <xdr:rowOff>102870</xdr:rowOff>
    </xdr:from>
    <xdr:to>
      <xdr:col>24</xdr:col>
      <xdr:colOff>63500</xdr:colOff>
      <xdr:row>56</xdr:row>
      <xdr:rowOff>107950</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a:off x="3429000" y="9494520"/>
          <a:ext cx="74930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71755</xdr:rowOff>
    </xdr:from>
    <xdr:ext cx="534670" cy="250190"/>
    <xdr:sp macro="" textlink="">
      <xdr:nvSpPr>
        <xdr:cNvPr id="120" name="物件費平均値テキスト">
          <a:extLst>
            <a:ext uri="{FF2B5EF4-FFF2-40B4-BE49-F238E27FC236}">
              <a16:creationId xmlns:a16="http://schemas.microsoft.com/office/drawing/2014/main" id="{00000000-0008-0000-0600-000078000000}"/>
            </a:ext>
          </a:extLst>
        </xdr:cNvPr>
        <xdr:cNvSpPr txBox="1"/>
      </xdr:nvSpPr>
      <xdr:spPr>
        <a:xfrm>
          <a:off x="4229100" y="9463405"/>
          <a:ext cx="534670" cy="25019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68,651</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56</xdr:row>
      <xdr:rowOff>92710</xdr:rowOff>
    </xdr:from>
    <xdr:to>
      <xdr:col>24</xdr:col>
      <xdr:colOff>114300</xdr:colOff>
      <xdr:row>57</xdr:row>
      <xdr:rowOff>24130</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4127500" y="948436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102870</xdr:rowOff>
    </xdr:from>
    <xdr:to>
      <xdr:col>19</xdr:col>
      <xdr:colOff>171450</xdr:colOff>
      <xdr:row>56</xdr:row>
      <xdr:rowOff>123190</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flipV="1">
          <a:off x="2622550" y="9494520"/>
          <a:ext cx="806450" cy="203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151130</xdr:rowOff>
    </xdr:from>
    <xdr:to>
      <xdr:col>20</xdr:col>
      <xdr:colOff>38100</xdr:colOff>
      <xdr:row>57</xdr:row>
      <xdr:rowOff>83185</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3384550" y="9542780"/>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57</xdr:row>
      <xdr:rowOff>74295</xdr:rowOff>
    </xdr:from>
    <xdr:ext cx="531495" cy="252095"/>
    <xdr:sp macro=""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3187065" y="9633585"/>
          <a:ext cx="53149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64,958</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56</xdr:row>
      <xdr:rowOff>123190</xdr:rowOff>
    </xdr:from>
    <xdr:to>
      <xdr:col>15</xdr:col>
      <xdr:colOff>50800</xdr:colOff>
      <xdr:row>57</xdr:row>
      <xdr:rowOff>19050</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flipV="1">
          <a:off x="1828800" y="9514840"/>
          <a:ext cx="793750" cy="635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94615</xdr:rowOff>
    </xdr:from>
    <xdr:to>
      <xdr:col>15</xdr:col>
      <xdr:colOff>101600</xdr:colOff>
      <xdr:row>57</xdr:row>
      <xdr:rowOff>26035</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2571750" y="948626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57</xdr:row>
      <xdr:rowOff>17145</xdr:rowOff>
    </xdr:from>
    <xdr:ext cx="531495" cy="25336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2393315" y="9576435"/>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68,540</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171450</xdr:colOff>
      <xdr:row>57</xdr:row>
      <xdr:rowOff>19050</xdr:rowOff>
    </xdr:from>
    <xdr:to>
      <xdr:col>10</xdr:col>
      <xdr:colOff>114300</xdr:colOff>
      <xdr:row>57</xdr:row>
      <xdr:rowOff>97790</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flipV="1">
          <a:off x="1028700" y="9578340"/>
          <a:ext cx="800100" cy="787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160020</xdr:rowOff>
    </xdr:from>
    <xdr:to>
      <xdr:col>10</xdr:col>
      <xdr:colOff>165100</xdr:colOff>
      <xdr:row>57</xdr:row>
      <xdr:rowOff>91440</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778000" y="955167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57</xdr:row>
      <xdr:rowOff>82550</xdr:rowOff>
    </xdr:from>
    <xdr:ext cx="534670" cy="25336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1580515" y="9641840"/>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64,464</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57</xdr:row>
      <xdr:rowOff>95250</xdr:rowOff>
    </xdr:from>
    <xdr:to>
      <xdr:col>6</xdr:col>
      <xdr:colOff>38100</xdr:colOff>
      <xdr:row>58</xdr:row>
      <xdr:rowOff>27305</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984250" y="9654540"/>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58</xdr:row>
      <xdr:rowOff>18415</xdr:rowOff>
    </xdr:from>
    <xdr:ext cx="531495" cy="25209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786765" y="9745345"/>
          <a:ext cx="53149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57,972</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61</xdr:row>
      <xdr:rowOff>78105</xdr:rowOff>
    </xdr:from>
    <xdr:ext cx="762000" cy="25336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4006850" y="103079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61</xdr:row>
      <xdr:rowOff>78105</xdr:rowOff>
    </xdr:from>
    <xdr:ext cx="762000" cy="25336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3257550" y="103079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61</xdr:row>
      <xdr:rowOff>78105</xdr:rowOff>
    </xdr:from>
    <xdr:ext cx="758825" cy="25336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2451100" y="10307955"/>
          <a:ext cx="7588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61</xdr:row>
      <xdr:rowOff>78105</xdr:rowOff>
    </xdr:from>
    <xdr:ext cx="762000" cy="25336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1657350" y="103079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171450</xdr:colOff>
      <xdr:row>61</xdr:row>
      <xdr:rowOff>78105</xdr:rowOff>
    </xdr:from>
    <xdr:ext cx="762000" cy="25336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857250" y="103079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56</xdr:row>
      <xdr:rowOff>58420</xdr:rowOff>
    </xdr:from>
    <xdr:to>
      <xdr:col>24</xdr:col>
      <xdr:colOff>114300</xdr:colOff>
      <xdr:row>56</xdr:row>
      <xdr:rowOff>157480</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4127500" y="945007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80645</xdr:rowOff>
    </xdr:from>
    <xdr:ext cx="534670" cy="253365"/>
    <xdr:sp macro="" textlink="">
      <xdr:nvSpPr>
        <xdr:cNvPr id="139" name="物件費該当値テキスト">
          <a:extLst>
            <a:ext uri="{FF2B5EF4-FFF2-40B4-BE49-F238E27FC236}">
              <a16:creationId xmlns:a16="http://schemas.microsoft.com/office/drawing/2014/main" id="{00000000-0008-0000-0600-00008B000000}"/>
            </a:ext>
          </a:extLst>
        </xdr:cNvPr>
        <xdr:cNvSpPr txBox="1"/>
      </xdr:nvSpPr>
      <xdr:spPr>
        <a:xfrm>
          <a:off x="4229100" y="9304655"/>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70,778</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56</xdr:row>
      <xdr:rowOff>52705</xdr:rowOff>
    </xdr:from>
    <xdr:to>
      <xdr:col>20</xdr:col>
      <xdr:colOff>38100</xdr:colOff>
      <xdr:row>56</xdr:row>
      <xdr:rowOff>151765</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3384550" y="944435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55</xdr:row>
      <xdr:rowOff>635</xdr:rowOff>
    </xdr:from>
    <xdr:ext cx="531495" cy="25336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3187065" y="9224645"/>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71,136</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56</xdr:row>
      <xdr:rowOff>73025</xdr:rowOff>
    </xdr:from>
    <xdr:to>
      <xdr:col>15</xdr:col>
      <xdr:colOff>101600</xdr:colOff>
      <xdr:row>57</xdr:row>
      <xdr:rowOff>5080</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2571750" y="946467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55</xdr:row>
      <xdr:rowOff>20955</xdr:rowOff>
    </xdr:from>
    <xdr:ext cx="531495" cy="25336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2393315" y="9244965"/>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69,864</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56</xdr:row>
      <xdr:rowOff>137160</xdr:rowOff>
    </xdr:from>
    <xdr:to>
      <xdr:col>10</xdr:col>
      <xdr:colOff>165100</xdr:colOff>
      <xdr:row>57</xdr:row>
      <xdr:rowOff>69215</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778000" y="952881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55</xdr:row>
      <xdr:rowOff>85090</xdr:rowOff>
    </xdr:from>
    <xdr:ext cx="534670" cy="250190"/>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1580515" y="9309100"/>
          <a:ext cx="53467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65,860</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57</xdr:row>
      <xdr:rowOff>48895</xdr:rowOff>
    </xdr:from>
    <xdr:to>
      <xdr:col>6</xdr:col>
      <xdr:colOff>38100</xdr:colOff>
      <xdr:row>57</xdr:row>
      <xdr:rowOff>147955</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984250" y="960818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55</xdr:row>
      <xdr:rowOff>163830</xdr:rowOff>
    </xdr:from>
    <xdr:ext cx="531495" cy="250190"/>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786765" y="9387840"/>
          <a:ext cx="53149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60,915</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63</xdr:row>
      <xdr:rowOff>55880</xdr:rowOff>
    </xdr:from>
    <xdr:to>
      <xdr:col>28</xdr:col>
      <xdr:colOff>114300</xdr:colOff>
      <xdr:row>65</xdr:row>
      <xdr:rowOff>31115</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685800" y="10621010"/>
          <a:ext cx="4229100" cy="3105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維持補修費</a:t>
          </a:r>
        </a:p>
      </xdr:txBody>
    </xdr:sp>
    <xdr:clientData/>
  </xdr:twoCellAnchor>
  <xdr:twoCellAnchor>
    <xdr:from>
      <xdr:col>4</xdr:col>
      <xdr:colOff>127000</xdr:colOff>
      <xdr:row>65</xdr:row>
      <xdr:rowOff>55880</xdr:rowOff>
    </xdr:from>
    <xdr:to>
      <xdr:col>12</xdr:col>
      <xdr:colOff>127000</xdr:colOff>
      <xdr:row>66</xdr:row>
      <xdr:rowOff>136525</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12800" y="109562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66</xdr:row>
      <xdr:rowOff>86995</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812800" y="111550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28/62</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65</xdr:row>
      <xdr:rowOff>55880</xdr:rowOff>
    </xdr:from>
    <xdr:to>
      <xdr:col>18</xdr:col>
      <xdr:colOff>0</xdr:colOff>
      <xdr:row>66</xdr:row>
      <xdr:rowOff>136525</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714500" y="109562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66</xdr:row>
      <xdr:rowOff>86995</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1714500" y="111550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6,837</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65</xdr:row>
      <xdr:rowOff>55880</xdr:rowOff>
    </xdr:from>
    <xdr:to>
      <xdr:col>24</xdr:col>
      <xdr:colOff>0</xdr:colOff>
      <xdr:row>66</xdr:row>
      <xdr:rowOff>136525</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2743200" y="109562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東京都平均</a:t>
          </a:r>
        </a:p>
      </xdr:txBody>
    </xdr:sp>
    <xdr:clientData/>
  </xdr:twoCellAnchor>
  <xdr:twoCellAnchor>
    <xdr:from>
      <xdr:col>16</xdr:col>
      <xdr:colOff>0</xdr:colOff>
      <xdr:row>66</xdr:row>
      <xdr:rowOff>86995</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2743200" y="111550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3,878</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68</xdr:row>
      <xdr:rowOff>24765</xdr:rowOff>
    </xdr:from>
    <xdr:to>
      <xdr:col>28</xdr:col>
      <xdr:colOff>114300</xdr:colOff>
      <xdr:row>81</xdr:row>
      <xdr:rowOff>80645</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685800" y="11428095"/>
          <a:ext cx="422910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5715</xdr:rowOff>
    </xdr:from>
    <xdr:ext cx="346710" cy="220345"/>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666750" y="11241405"/>
          <a:ext cx="34671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81</xdr:row>
      <xdr:rowOff>80645</xdr:rowOff>
    </xdr:from>
    <xdr:to>
      <xdr:col>28</xdr:col>
      <xdr:colOff>114300</xdr:colOff>
      <xdr:row>81</xdr:row>
      <xdr:rowOff>80645</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685800" y="136632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24765</xdr:rowOff>
    </xdr:from>
    <xdr:to>
      <xdr:col>28</xdr:col>
      <xdr:colOff>114300</xdr:colOff>
      <xdr:row>78</xdr:row>
      <xdr:rowOff>24765</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685800" y="131044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77</xdr:row>
      <xdr:rowOff>53340</xdr:rowOff>
    </xdr:from>
    <xdr:ext cx="245745" cy="250190"/>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474980" y="12965430"/>
          <a:ext cx="24574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74</xdr:row>
      <xdr:rowOff>136525</xdr:rowOff>
    </xdr:from>
    <xdr:to>
      <xdr:col>28</xdr:col>
      <xdr:colOff>114300</xdr:colOff>
      <xdr:row>74</xdr:row>
      <xdr:rowOff>136525</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685800" y="125456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73</xdr:row>
      <xdr:rowOff>165100</xdr:rowOff>
    </xdr:from>
    <xdr:ext cx="531495" cy="250190"/>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11455" y="12406630"/>
          <a:ext cx="53149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4</xdr:col>
      <xdr:colOff>0</xdr:colOff>
      <xdr:row>71</xdr:row>
      <xdr:rowOff>80645</xdr:rowOff>
    </xdr:from>
    <xdr:to>
      <xdr:col>28</xdr:col>
      <xdr:colOff>114300</xdr:colOff>
      <xdr:row>71</xdr:row>
      <xdr:rowOff>80645</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685800" y="119868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70</xdr:row>
      <xdr:rowOff>109220</xdr:rowOff>
    </xdr:from>
    <xdr:ext cx="531495" cy="250190"/>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11455" y="11847830"/>
          <a:ext cx="53149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4</xdr:col>
      <xdr:colOff>0</xdr:colOff>
      <xdr:row>68</xdr:row>
      <xdr:rowOff>24765</xdr:rowOff>
    </xdr:from>
    <xdr:to>
      <xdr:col>28</xdr:col>
      <xdr:colOff>114300</xdr:colOff>
      <xdr:row>68</xdr:row>
      <xdr:rowOff>24765</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685800" y="114280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67</xdr:row>
      <xdr:rowOff>53340</xdr:rowOff>
    </xdr:from>
    <xdr:ext cx="531495" cy="250190"/>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11455" y="11289030"/>
          <a:ext cx="53149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4</xdr:col>
      <xdr:colOff>0</xdr:colOff>
      <xdr:row>68</xdr:row>
      <xdr:rowOff>24765</xdr:rowOff>
    </xdr:from>
    <xdr:to>
      <xdr:col>28</xdr:col>
      <xdr:colOff>114300</xdr:colOff>
      <xdr:row>81</xdr:row>
      <xdr:rowOff>80645</xdr:rowOff>
    </xdr:to>
    <xdr:sp macro="" textlink="">
      <xdr:nvSpPr>
        <xdr:cNvPr id="166" name="維持補修費グラフ枠">
          <a:extLst>
            <a:ext uri="{FF2B5EF4-FFF2-40B4-BE49-F238E27FC236}">
              <a16:creationId xmlns:a16="http://schemas.microsoft.com/office/drawing/2014/main" id="{00000000-0008-0000-0600-0000A6000000}"/>
            </a:ext>
          </a:extLst>
        </xdr:cNvPr>
        <xdr:cNvSpPr/>
      </xdr:nvSpPr>
      <xdr:spPr>
        <a:xfrm>
          <a:off x="685800" y="11428095"/>
          <a:ext cx="422910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89535</xdr:rowOff>
    </xdr:from>
    <xdr:to>
      <xdr:col>24</xdr:col>
      <xdr:colOff>62865</xdr:colOff>
      <xdr:row>77</xdr:row>
      <xdr:rowOff>149225</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flipV="1">
          <a:off x="4176395" y="11828145"/>
          <a:ext cx="1270" cy="12331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152400</xdr:rowOff>
    </xdr:from>
    <xdr:ext cx="378460" cy="253365"/>
    <xdr:sp macro="" textlink="">
      <xdr:nvSpPr>
        <xdr:cNvPr id="168" name="維持補修費最小値テキスト">
          <a:extLst>
            <a:ext uri="{FF2B5EF4-FFF2-40B4-BE49-F238E27FC236}">
              <a16:creationId xmlns:a16="http://schemas.microsoft.com/office/drawing/2014/main" id="{00000000-0008-0000-0600-0000A8000000}"/>
            </a:ext>
          </a:extLst>
        </xdr:cNvPr>
        <xdr:cNvSpPr txBox="1"/>
      </xdr:nvSpPr>
      <xdr:spPr>
        <a:xfrm>
          <a:off x="4229100" y="13064490"/>
          <a:ext cx="3784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776</a:t>
          </a:r>
          <a:endParaRPr kumimoji="1" lang="ja-JP" altLang="en-US" sz="1000" b="1">
            <a:latin typeface="ＭＳ Ｐゴシック"/>
            <a:ea typeface="ＭＳ Ｐゴシック"/>
          </a:endParaRPr>
        </a:p>
      </xdr:txBody>
    </xdr:sp>
    <xdr:clientData/>
  </xdr:oneCellAnchor>
  <xdr:twoCellAnchor>
    <xdr:from>
      <xdr:col>23</xdr:col>
      <xdr:colOff>165100</xdr:colOff>
      <xdr:row>77</xdr:row>
      <xdr:rowOff>149225</xdr:rowOff>
    </xdr:from>
    <xdr:to>
      <xdr:col>24</xdr:col>
      <xdr:colOff>152400</xdr:colOff>
      <xdr:row>77</xdr:row>
      <xdr:rowOff>149225</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a:off x="4108450" y="1306131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37465</xdr:rowOff>
    </xdr:from>
    <xdr:ext cx="534670" cy="253365"/>
    <xdr:sp macro="" textlink="">
      <xdr:nvSpPr>
        <xdr:cNvPr id="170" name="維持補修費最大値テキスト">
          <a:extLst>
            <a:ext uri="{FF2B5EF4-FFF2-40B4-BE49-F238E27FC236}">
              <a16:creationId xmlns:a16="http://schemas.microsoft.com/office/drawing/2014/main" id="{00000000-0008-0000-0600-0000AA000000}"/>
            </a:ext>
          </a:extLst>
        </xdr:cNvPr>
        <xdr:cNvSpPr txBox="1"/>
      </xdr:nvSpPr>
      <xdr:spPr>
        <a:xfrm>
          <a:off x="4229100" y="11608435"/>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22,842</a:t>
          </a:r>
          <a:endParaRPr kumimoji="1" lang="ja-JP" altLang="en-US" sz="1000" b="1">
            <a:latin typeface="ＭＳ Ｐゴシック"/>
            <a:ea typeface="ＭＳ Ｐゴシック"/>
          </a:endParaRPr>
        </a:p>
      </xdr:txBody>
    </xdr:sp>
    <xdr:clientData/>
  </xdr:oneCellAnchor>
  <xdr:twoCellAnchor>
    <xdr:from>
      <xdr:col>23</xdr:col>
      <xdr:colOff>165100</xdr:colOff>
      <xdr:row>70</xdr:row>
      <xdr:rowOff>89535</xdr:rowOff>
    </xdr:from>
    <xdr:to>
      <xdr:col>24</xdr:col>
      <xdr:colOff>152400</xdr:colOff>
      <xdr:row>70</xdr:row>
      <xdr:rowOff>89535</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4108450" y="1182814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171450</xdr:colOff>
      <xdr:row>76</xdr:row>
      <xdr:rowOff>154305</xdr:rowOff>
    </xdr:from>
    <xdr:to>
      <xdr:col>24</xdr:col>
      <xdr:colOff>63500</xdr:colOff>
      <xdr:row>77</xdr:row>
      <xdr:rowOff>20955</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3429000" y="12898755"/>
          <a:ext cx="74930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90170</xdr:rowOff>
    </xdr:from>
    <xdr:ext cx="469900" cy="250190"/>
    <xdr:sp macro="" textlink="">
      <xdr:nvSpPr>
        <xdr:cNvPr id="173" name="維持補修費平均値テキスト">
          <a:extLst>
            <a:ext uri="{FF2B5EF4-FFF2-40B4-BE49-F238E27FC236}">
              <a16:creationId xmlns:a16="http://schemas.microsoft.com/office/drawing/2014/main" id="{00000000-0008-0000-0600-0000AD000000}"/>
            </a:ext>
          </a:extLst>
        </xdr:cNvPr>
        <xdr:cNvSpPr txBox="1"/>
      </xdr:nvSpPr>
      <xdr:spPr>
        <a:xfrm>
          <a:off x="4229100" y="12666980"/>
          <a:ext cx="469900" cy="25019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4,341</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76</xdr:row>
      <xdr:rowOff>67945</xdr:rowOff>
    </xdr:from>
    <xdr:to>
      <xdr:col>24</xdr:col>
      <xdr:colOff>114300</xdr:colOff>
      <xdr:row>76</xdr:row>
      <xdr:rowOff>167005</xdr:rowOff>
    </xdr:to>
    <xdr:sp macro="" textlink="">
      <xdr:nvSpPr>
        <xdr:cNvPr id="174" name="フローチャート: 判断 173">
          <a:extLst>
            <a:ext uri="{FF2B5EF4-FFF2-40B4-BE49-F238E27FC236}">
              <a16:creationId xmlns:a16="http://schemas.microsoft.com/office/drawing/2014/main" id="{00000000-0008-0000-0600-0000AE000000}"/>
            </a:ext>
          </a:extLst>
        </xdr:cNvPr>
        <xdr:cNvSpPr/>
      </xdr:nvSpPr>
      <xdr:spPr>
        <a:xfrm>
          <a:off x="4127500" y="1281239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154305</xdr:rowOff>
    </xdr:from>
    <xdr:to>
      <xdr:col>19</xdr:col>
      <xdr:colOff>171450</xdr:colOff>
      <xdr:row>77</xdr:row>
      <xdr:rowOff>93980</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flipV="1">
          <a:off x="2622550" y="12898755"/>
          <a:ext cx="806450" cy="1073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81280</xdr:rowOff>
    </xdr:from>
    <xdr:to>
      <xdr:col>20</xdr:col>
      <xdr:colOff>38100</xdr:colOff>
      <xdr:row>77</xdr:row>
      <xdr:rowOff>13335</xdr:rowOff>
    </xdr:to>
    <xdr:sp macro="" textlink="">
      <xdr:nvSpPr>
        <xdr:cNvPr id="176" name="フローチャート: 判断 175">
          <a:extLst>
            <a:ext uri="{FF2B5EF4-FFF2-40B4-BE49-F238E27FC236}">
              <a16:creationId xmlns:a16="http://schemas.microsoft.com/office/drawing/2014/main" id="{00000000-0008-0000-0600-0000B0000000}"/>
            </a:ext>
          </a:extLst>
        </xdr:cNvPr>
        <xdr:cNvSpPr/>
      </xdr:nvSpPr>
      <xdr:spPr>
        <a:xfrm>
          <a:off x="3384550" y="12825730"/>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133350</xdr:colOff>
      <xdr:row>75</xdr:row>
      <xdr:rowOff>29210</xdr:rowOff>
    </xdr:from>
    <xdr:ext cx="469900" cy="250190"/>
    <xdr:sp macro="" textlink="">
      <xdr:nvSpPr>
        <xdr:cNvPr id="177" name="テキスト ボックス 176">
          <a:extLst>
            <a:ext uri="{FF2B5EF4-FFF2-40B4-BE49-F238E27FC236}">
              <a16:creationId xmlns:a16="http://schemas.microsoft.com/office/drawing/2014/main" id="{00000000-0008-0000-0600-0000B1000000}"/>
            </a:ext>
          </a:extLst>
        </xdr:cNvPr>
        <xdr:cNvSpPr txBox="1"/>
      </xdr:nvSpPr>
      <xdr:spPr>
        <a:xfrm>
          <a:off x="3219450" y="12606020"/>
          <a:ext cx="4699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4,099</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77</xdr:row>
      <xdr:rowOff>73025</xdr:rowOff>
    </xdr:from>
    <xdr:to>
      <xdr:col>15</xdr:col>
      <xdr:colOff>50800</xdr:colOff>
      <xdr:row>77</xdr:row>
      <xdr:rowOff>93980</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a:off x="1828800" y="12985115"/>
          <a:ext cx="793750" cy="209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89535</xdr:rowOff>
    </xdr:from>
    <xdr:to>
      <xdr:col>15</xdr:col>
      <xdr:colOff>101600</xdr:colOff>
      <xdr:row>77</xdr:row>
      <xdr:rowOff>20955</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2571750" y="1283398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6350</xdr:colOff>
      <xdr:row>75</xdr:row>
      <xdr:rowOff>37465</xdr:rowOff>
    </xdr:from>
    <xdr:ext cx="469900" cy="253365"/>
    <xdr:sp macro="" textlink="">
      <xdr:nvSpPr>
        <xdr:cNvPr id="180" name="テキスト ボックス 179">
          <a:extLst>
            <a:ext uri="{FF2B5EF4-FFF2-40B4-BE49-F238E27FC236}">
              <a16:creationId xmlns:a16="http://schemas.microsoft.com/office/drawing/2014/main" id="{00000000-0008-0000-0600-0000B4000000}"/>
            </a:ext>
          </a:extLst>
        </xdr:cNvPr>
        <xdr:cNvSpPr txBox="1"/>
      </xdr:nvSpPr>
      <xdr:spPr>
        <a:xfrm>
          <a:off x="2406650" y="1261427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3,956</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171450</xdr:colOff>
      <xdr:row>77</xdr:row>
      <xdr:rowOff>29210</xdr:rowOff>
    </xdr:from>
    <xdr:to>
      <xdr:col>10</xdr:col>
      <xdr:colOff>114300</xdr:colOff>
      <xdr:row>77</xdr:row>
      <xdr:rowOff>73025</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a:off x="1028700" y="12941300"/>
          <a:ext cx="800100" cy="438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93345</xdr:rowOff>
    </xdr:from>
    <xdr:to>
      <xdr:col>10</xdr:col>
      <xdr:colOff>165100</xdr:colOff>
      <xdr:row>77</xdr:row>
      <xdr:rowOff>24765</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1778000" y="1283779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75</xdr:row>
      <xdr:rowOff>40640</xdr:rowOff>
    </xdr:from>
    <xdr:ext cx="469900" cy="25336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1612900" y="1261745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3,889</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76</xdr:row>
      <xdr:rowOff>110490</xdr:rowOff>
    </xdr:from>
    <xdr:to>
      <xdr:col>6</xdr:col>
      <xdr:colOff>38100</xdr:colOff>
      <xdr:row>77</xdr:row>
      <xdr:rowOff>41910</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984250" y="1285494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133350</xdr:colOff>
      <xdr:row>75</xdr:row>
      <xdr:rowOff>58420</xdr:rowOff>
    </xdr:from>
    <xdr:ext cx="469900" cy="25336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819150" y="1263523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3,580</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81</xdr:row>
      <xdr:rowOff>78105</xdr:rowOff>
    </xdr:from>
    <xdr:ext cx="762000" cy="25336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4006850" y="136607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81</xdr:row>
      <xdr:rowOff>78105</xdr:rowOff>
    </xdr:from>
    <xdr:ext cx="762000" cy="25336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3257550" y="136607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81</xdr:row>
      <xdr:rowOff>78105</xdr:rowOff>
    </xdr:from>
    <xdr:ext cx="758825" cy="25336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2451100" y="13660755"/>
          <a:ext cx="7588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81</xdr:row>
      <xdr:rowOff>78105</xdr:rowOff>
    </xdr:from>
    <xdr:ext cx="762000" cy="25336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1657350" y="136607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171450</xdr:colOff>
      <xdr:row>81</xdr:row>
      <xdr:rowOff>78105</xdr:rowOff>
    </xdr:from>
    <xdr:ext cx="762000" cy="25336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857250" y="136607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76</xdr:row>
      <xdr:rowOff>139065</xdr:rowOff>
    </xdr:from>
    <xdr:to>
      <xdr:col>24</xdr:col>
      <xdr:colOff>114300</xdr:colOff>
      <xdr:row>77</xdr:row>
      <xdr:rowOff>71120</xdr:rowOff>
    </xdr:to>
    <xdr:sp macro="" textlink="">
      <xdr:nvSpPr>
        <xdr:cNvPr id="191" name="楕円 190">
          <a:extLst>
            <a:ext uri="{FF2B5EF4-FFF2-40B4-BE49-F238E27FC236}">
              <a16:creationId xmlns:a16="http://schemas.microsoft.com/office/drawing/2014/main" id="{00000000-0008-0000-0600-0000BF000000}"/>
            </a:ext>
          </a:extLst>
        </xdr:cNvPr>
        <xdr:cNvSpPr/>
      </xdr:nvSpPr>
      <xdr:spPr>
        <a:xfrm>
          <a:off x="4127500" y="1288351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117475</xdr:rowOff>
    </xdr:from>
    <xdr:ext cx="469900" cy="253365"/>
    <xdr:sp macro="" textlink="">
      <xdr:nvSpPr>
        <xdr:cNvPr id="192" name="維持補修費該当値テキスト">
          <a:extLst>
            <a:ext uri="{FF2B5EF4-FFF2-40B4-BE49-F238E27FC236}">
              <a16:creationId xmlns:a16="http://schemas.microsoft.com/office/drawing/2014/main" id="{00000000-0008-0000-0600-0000C0000000}"/>
            </a:ext>
          </a:extLst>
        </xdr:cNvPr>
        <xdr:cNvSpPr txBox="1"/>
      </xdr:nvSpPr>
      <xdr:spPr>
        <a:xfrm>
          <a:off x="4229100" y="1286192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3,069</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76</xdr:row>
      <xdr:rowOff>105410</xdr:rowOff>
    </xdr:from>
    <xdr:to>
      <xdr:col>20</xdr:col>
      <xdr:colOff>38100</xdr:colOff>
      <xdr:row>77</xdr:row>
      <xdr:rowOff>36830</xdr:rowOff>
    </xdr:to>
    <xdr:sp macro="" textlink="">
      <xdr:nvSpPr>
        <xdr:cNvPr id="193" name="楕円 192">
          <a:extLst>
            <a:ext uri="{FF2B5EF4-FFF2-40B4-BE49-F238E27FC236}">
              <a16:creationId xmlns:a16="http://schemas.microsoft.com/office/drawing/2014/main" id="{00000000-0008-0000-0600-0000C1000000}"/>
            </a:ext>
          </a:extLst>
        </xdr:cNvPr>
        <xdr:cNvSpPr/>
      </xdr:nvSpPr>
      <xdr:spPr>
        <a:xfrm>
          <a:off x="3384550" y="12849860"/>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133350</xdr:colOff>
      <xdr:row>77</xdr:row>
      <xdr:rowOff>28575</xdr:rowOff>
    </xdr:from>
    <xdr:ext cx="469900" cy="250190"/>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3219450" y="12940665"/>
          <a:ext cx="4699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3,679</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77</xdr:row>
      <xdr:rowOff>43815</xdr:rowOff>
    </xdr:from>
    <xdr:to>
      <xdr:col>15</xdr:col>
      <xdr:colOff>101600</xdr:colOff>
      <xdr:row>77</xdr:row>
      <xdr:rowOff>143510</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2571750" y="1295590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6350</xdr:colOff>
      <xdr:row>77</xdr:row>
      <xdr:rowOff>134620</xdr:rowOff>
    </xdr:from>
    <xdr:ext cx="469900" cy="25336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2406650" y="1304671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1,768</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77</xdr:row>
      <xdr:rowOff>23495</xdr:rowOff>
    </xdr:from>
    <xdr:to>
      <xdr:col>10</xdr:col>
      <xdr:colOff>165100</xdr:colOff>
      <xdr:row>77</xdr:row>
      <xdr:rowOff>123190</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1778000" y="1293558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77</xdr:row>
      <xdr:rowOff>114300</xdr:rowOff>
    </xdr:from>
    <xdr:ext cx="469900" cy="25336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1612900" y="1302639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2,130</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76</xdr:row>
      <xdr:rowOff>147320</xdr:rowOff>
    </xdr:from>
    <xdr:to>
      <xdr:col>6</xdr:col>
      <xdr:colOff>38100</xdr:colOff>
      <xdr:row>77</xdr:row>
      <xdr:rowOff>78740</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984250" y="12891770"/>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133350</xdr:colOff>
      <xdr:row>77</xdr:row>
      <xdr:rowOff>70485</xdr:rowOff>
    </xdr:from>
    <xdr:ext cx="469900" cy="250190"/>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819150" y="12982575"/>
          <a:ext cx="4699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2,926</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83</xdr:row>
      <xdr:rowOff>55880</xdr:rowOff>
    </xdr:from>
    <xdr:to>
      <xdr:col>28</xdr:col>
      <xdr:colOff>114300</xdr:colOff>
      <xdr:row>85</xdr:row>
      <xdr:rowOff>31115</xdr:rowOff>
    </xdr:to>
    <xdr:sp macro="" textlink="">
      <xdr:nvSpPr>
        <xdr:cNvPr id="201" name="正方形/長方形 200">
          <a:extLst>
            <a:ext uri="{FF2B5EF4-FFF2-40B4-BE49-F238E27FC236}">
              <a16:creationId xmlns:a16="http://schemas.microsoft.com/office/drawing/2014/main" id="{00000000-0008-0000-0600-0000C9000000}"/>
            </a:ext>
          </a:extLst>
        </xdr:cNvPr>
        <xdr:cNvSpPr/>
      </xdr:nvSpPr>
      <xdr:spPr>
        <a:xfrm>
          <a:off x="685800" y="13973810"/>
          <a:ext cx="4229100" cy="3105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扶助費</a:t>
          </a:r>
        </a:p>
      </xdr:txBody>
    </xdr:sp>
    <xdr:clientData/>
  </xdr:twoCellAnchor>
  <xdr:twoCellAnchor>
    <xdr:from>
      <xdr:col>4</xdr:col>
      <xdr:colOff>127000</xdr:colOff>
      <xdr:row>85</xdr:row>
      <xdr:rowOff>55880</xdr:rowOff>
    </xdr:from>
    <xdr:to>
      <xdr:col>12</xdr:col>
      <xdr:colOff>127000</xdr:colOff>
      <xdr:row>86</xdr:row>
      <xdr:rowOff>136525</xdr:rowOff>
    </xdr:to>
    <xdr:sp macro="" textlink="">
      <xdr:nvSpPr>
        <xdr:cNvPr id="202" name="正方形/長方形 201">
          <a:extLst>
            <a:ext uri="{FF2B5EF4-FFF2-40B4-BE49-F238E27FC236}">
              <a16:creationId xmlns:a16="http://schemas.microsoft.com/office/drawing/2014/main" id="{00000000-0008-0000-0600-0000CA000000}"/>
            </a:ext>
          </a:extLst>
        </xdr:cNvPr>
        <xdr:cNvSpPr/>
      </xdr:nvSpPr>
      <xdr:spPr>
        <a:xfrm>
          <a:off x="812800" y="143090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86</xdr:row>
      <xdr:rowOff>86995</xdr:rowOff>
    </xdr:from>
    <xdr:to>
      <xdr:col>12</xdr:col>
      <xdr:colOff>127000</xdr:colOff>
      <xdr:row>88</xdr:row>
      <xdr:rowOff>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812800" y="145078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15/62</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85</xdr:row>
      <xdr:rowOff>55880</xdr:rowOff>
    </xdr:from>
    <xdr:to>
      <xdr:col>18</xdr:col>
      <xdr:colOff>0</xdr:colOff>
      <xdr:row>86</xdr:row>
      <xdr:rowOff>136525</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1714500" y="143090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86</xdr:row>
      <xdr:rowOff>86995</xdr:rowOff>
    </xdr:from>
    <xdr:to>
      <xdr:col>18</xdr:col>
      <xdr:colOff>0</xdr:colOff>
      <xdr:row>88</xdr:row>
      <xdr:rowOff>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1714500" y="145078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143,965</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85</xdr:row>
      <xdr:rowOff>55880</xdr:rowOff>
    </xdr:from>
    <xdr:to>
      <xdr:col>24</xdr:col>
      <xdr:colOff>0</xdr:colOff>
      <xdr:row>86</xdr:row>
      <xdr:rowOff>136525</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2743200" y="143090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東京都平均</a:t>
          </a:r>
        </a:p>
      </xdr:txBody>
    </xdr:sp>
    <xdr:clientData/>
  </xdr:twoCellAnchor>
  <xdr:twoCellAnchor>
    <xdr:from>
      <xdr:col>16</xdr:col>
      <xdr:colOff>0</xdr:colOff>
      <xdr:row>86</xdr:row>
      <xdr:rowOff>86995</xdr:rowOff>
    </xdr:from>
    <xdr:to>
      <xdr:col>24</xdr:col>
      <xdr:colOff>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2743200" y="145078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154,697</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88</xdr:row>
      <xdr:rowOff>24765</xdr:rowOff>
    </xdr:from>
    <xdr:to>
      <xdr:col>28</xdr:col>
      <xdr:colOff>114300</xdr:colOff>
      <xdr:row>101</xdr:row>
      <xdr:rowOff>82550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685800" y="14780895"/>
          <a:ext cx="4229100" cy="227520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5715</xdr:rowOff>
    </xdr:from>
    <xdr:ext cx="346710" cy="220345"/>
    <xdr:sp macro="" textlink="">
      <xdr:nvSpPr>
        <xdr:cNvPr id="209" name="テキスト ボックス 208">
          <a:extLst>
            <a:ext uri="{FF2B5EF4-FFF2-40B4-BE49-F238E27FC236}">
              <a16:creationId xmlns:a16="http://schemas.microsoft.com/office/drawing/2014/main" id="{00000000-0008-0000-0600-0000D1000000}"/>
            </a:ext>
          </a:extLst>
        </xdr:cNvPr>
        <xdr:cNvSpPr txBox="1"/>
      </xdr:nvSpPr>
      <xdr:spPr>
        <a:xfrm>
          <a:off x="666750" y="14594205"/>
          <a:ext cx="34671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0" name="直線コネクタ 209">
          <a:extLst>
            <a:ext uri="{FF2B5EF4-FFF2-40B4-BE49-F238E27FC236}">
              <a16:creationId xmlns:a16="http://schemas.microsoft.com/office/drawing/2014/main" id="{00000000-0008-0000-0600-0000D2000000}"/>
            </a:ext>
          </a:extLst>
        </xdr:cNvPr>
        <xdr:cNvCxnSpPr/>
      </xdr:nvCxnSpPr>
      <xdr:spPr>
        <a:xfrm>
          <a:off x="685800" y="170561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100</xdr:row>
      <xdr:rowOff>111760</xdr:rowOff>
    </xdr:from>
    <xdr:ext cx="531495" cy="255905"/>
    <xdr:sp macro="" textlink="">
      <xdr:nvSpPr>
        <xdr:cNvPr id="211" name="テキスト ボックス 210">
          <a:extLst>
            <a:ext uri="{FF2B5EF4-FFF2-40B4-BE49-F238E27FC236}">
              <a16:creationId xmlns:a16="http://schemas.microsoft.com/office/drawing/2014/main" id="{00000000-0008-0000-0600-0000D3000000}"/>
            </a:ext>
          </a:extLst>
        </xdr:cNvPr>
        <xdr:cNvSpPr txBox="1"/>
      </xdr:nvSpPr>
      <xdr:spPr>
        <a:xfrm>
          <a:off x="211455" y="1691386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4</xdr:col>
      <xdr:colOff>0</xdr:colOff>
      <xdr:row>98</xdr:row>
      <xdr:rowOff>139700</xdr:rowOff>
    </xdr:from>
    <xdr:to>
      <xdr:col>28</xdr:col>
      <xdr:colOff>114300</xdr:colOff>
      <xdr:row>98</xdr:row>
      <xdr:rowOff>139700</xdr:rowOff>
    </xdr:to>
    <xdr:cxnSp macro="">
      <xdr:nvCxnSpPr>
        <xdr:cNvPr id="212" name="直線コネクタ 211">
          <a:extLst>
            <a:ext uri="{FF2B5EF4-FFF2-40B4-BE49-F238E27FC236}">
              <a16:creationId xmlns:a16="http://schemas.microsoft.com/office/drawing/2014/main" id="{00000000-0008-0000-0600-0000D4000000}"/>
            </a:ext>
          </a:extLst>
        </xdr:cNvPr>
        <xdr:cNvCxnSpPr/>
      </xdr:nvCxnSpPr>
      <xdr:spPr>
        <a:xfrm>
          <a:off x="685800" y="165989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97</xdr:row>
      <xdr:rowOff>168910</xdr:rowOff>
    </xdr:from>
    <xdr:ext cx="595630" cy="255905"/>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166370" y="16456660"/>
          <a:ext cx="5956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685800" y="161417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95</xdr:row>
      <xdr:rowOff>54610</xdr:rowOff>
    </xdr:from>
    <xdr:ext cx="595630" cy="25590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166370" y="15999460"/>
          <a:ext cx="5956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685800" y="156845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92</xdr:row>
      <xdr:rowOff>111760</xdr:rowOff>
    </xdr:from>
    <xdr:ext cx="595630" cy="25590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166370" y="15542260"/>
          <a:ext cx="5956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4</xdr:col>
      <xdr:colOff>0</xdr:colOff>
      <xdr:row>90</xdr:row>
      <xdr:rowOff>136525</xdr:rowOff>
    </xdr:from>
    <xdr:to>
      <xdr:col>28</xdr:col>
      <xdr:colOff>114300</xdr:colOff>
      <xdr:row>90</xdr:row>
      <xdr:rowOff>136525</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685800" y="1522793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89</xdr:row>
      <xdr:rowOff>165100</xdr:rowOff>
    </xdr:from>
    <xdr:ext cx="595630" cy="25209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166370" y="15088870"/>
          <a:ext cx="5956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250,000</a:t>
          </a:r>
          <a:endParaRPr kumimoji="1" lang="ja-JP" altLang="en-US" sz="1000">
            <a:latin typeface="ＭＳ Ｐゴシック"/>
            <a:ea typeface="ＭＳ Ｐゴシック"/>
          </a:endParaRPr>
        </a:p>
      </xdr:txBody>
    </xdr:sp>
    <xdr:clientData/>
  </xdr:oneCellAnchor>
  <xdr:twoCellAnchor>
    <xdr:from>
      <xdr:col>4</xdr:col>
      <xdr:colOff>0</xdr:colOff>
      <xdr:row>88</xdr:row>
      <xdr:rowOff>24765</xdr:rowOff>
    </xdr:from>
    <xdr:to>
      <xdr:col>28</xdr:col>
      <xdr:colOff>114300</xdr:colOff>
      <xdr:row>88</xdr:row>
      <xdr:rowOff>24765</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685800" y="147808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87</xdr:row>
      <xdr:rowOff>53340</xdr:rowOff>
    </xdr:from>
    <xdr:ext cx="595630" cy="250190"/>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370" y="14641830"/>
          <a:ext cx="59563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4</xdr:col>
      <xdr:colOff>0</xdr:colOff>
      <xdr:row>88</xdr:row>
      <xdr:rowOff>24765</xdr:rowOff>
    </xdr:from>
    <xdr:to>
      <xdr:col>28</xdr:col>
      <xdr:colOff>114300</xdr:colOff>
      <xdr:row>101</xdr:row>
      <xdr:rowOff>82550</xdr:rowOff>
    </xdr:to>
    <xdr:sp macro="" textlink="">
      <xdr:nvSpPr>
        <xdr:cNvPr id="222" name="扶助費グラフ枠">
          <a:extLst>
            <a:ext uri="{FF2B5EF4-FFF2-40B4-BE49-F238E27FC236}">
              <a16:creationId xmlns:a16="http://schemas.microsoft.com/office/drawing/2014/main" id="{00000000-0008-0000-0600-0000DE000000}"/>
            </a:ext>
          </a:extLst>
        </xdr:cNvPr>
        <xdr:cNvSpPr/>
      </xdr:nvSpPr>
      <xdr:spPr>
        <a:xfrm>
          <a:off x="685800" y="14780895"/>
          <a:ext cx="4229100" cy="227520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81280</xdr:rowOff>
    </xdr:from>
    <xdr:to>
      <xdr:col>24</xdr:col>
      <xdr:colOff>62865</xdr:colOff>
      <xdr:row>99</xdr:row>
      <xdr:rowOff>8255</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flipV="1">
          <a:off x="4176395" y="15172690"/>
          <a:ext cx="1270" cy="14662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12065</xdr:rowOff>
    </xdr:from>
    <xdr:ext cx="534670" cy="259080"/>
    <xdr:sp macro="" textlink="">
      <xdr:nvSpPr>
        <xdr:cNvPr id="224" name="扶助費最小値テキスト">
          <a:extLst>
            <a:ext uri="{FF2B5EF4-FFF2-40B4-BE49-F238E27FC236}">
              <a16:creationId xmlns:a16="http://schemas.microsoft.com/office/drawing/2014/main" id="{00000000-0008-0000-0600-0000E0000000}"/>
            </a:ext>
          </a:extLst>
        </xdr:cNvPr>
        <xdr:cNvSpPr txBox="1"/>
      </xdr:nvSpPr>
      <xdr:spPr>
        <a:xfrm>
          <a:off x="4229100" y="1664271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95,645</a:t>
          </a:r>
          <a:endParaRPr kumimoji="1" lang="ja-JP" altLang="en-US" sz="1000" b="1">
            <a:latin typeface="ＭＳ Ｐゴシック"/>
            <a:ea typeface="ＭＳ Ｐゴシック"/>
          </a:endParaRPr>
        </a:p>
      </xdr:txBody>
    </xdr:sp>
    <xdr:clientData/>
  </xdr:oneCellAnchor>
  <xdr:twoCellAnchor>
    <xdr:from>
      <xdr:col>23</xdr:col>
      <xdr:colOff>165100</xdr:colOff>
      <xdr:row>99</xdr:row>
      <xdr:rowOff>8255</xdr:rowOff>
    </xdr:from>
    <xdr:to>
      <xdr:col>24</xdr:col>
      <xdr:colOff>152400</xdr:colOff>
      <xdr:row>99</xdr:row>
      <xdr:rowOff>8255</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4108450" y="1663890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29210</xdr:rowOff>
    </xdr:from>
    <xdr:ext cx="598805" cy="250190"/>
    <xdr:sp macro="" textlink="">
      <xdr:nvSpPr>
        <xdr:cNvPr id="226" name="扶助費最大値テキスト">
          <a:extLst>
            <a:ext uri="{FF2B5EF4-FFF2-40B4-BE49-F238E27FC236}">
              <a16:creationId xmlns:a16="http://schemas.microsoft.com/office/drawing/2014/main" id="{00000000-0008-0000-0600-0000E2000000}"/>
            </a:ext>
          </a:extLst>
        </xdr:cNvPr>
        <xdr:cNvSpPr txBox="1"/>
      </xdr:nvSpPr>
      <xdr:spPr>
        <a:xfrm>
          <a:off x="4229100" y="14952980"/>
          <a:ext cx="59880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256,182</a:t>
          </a:r>
          <a:endParaRPr kumimoji="1" lang="ja-JP" altLang="en-US" sz="1000" b="1">
            <a:latin typeface="ＭＳ Ｐゴシック"/>
            <a:ea typeface="ＭＳ Ｐゴシック"/>
          </a:endParaRPr>
        </a:p>
      </xdr:txBody>
    </xdr:sp>
    <xdr:clientData/>
  </xdr:oneCellAnchor>
  <xdr:twoCellAnchor>
    <xdr:from>
      <xdr:col>23</xdr:col>
      <xdr:colOff>165100</xdr:colOff>
      <xdr:row>90</xdr:row>
      <xdr:rowOff>81280</xdr:rowOff>
    </xdr:from>
    <xdr:to>
      <xdr:col>24</xdr:col>
      <xdr:colOff>152400</xdr:colOff>
      <xdr:row>90</xdr:row>
      <xdr:rowOff>81280</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a:off x="4108450" y="1517269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171450</xdr:colOff>
      <xdr:row>95</xdr:row>
      <xdr:rowOff>52705</xdr:rowOff>
    </xdr:from>
    <xdr:to>
      <xdr:col>24</xdr:col>
      <xdr:colOff>63500</xdr:colOff>
      <xdr:row>95</xdr:row>
      <xdr:rowOff>109220</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flipV="1">
          <a:off x="3429000" y="15997555"/>
          <a:ext cx="749300" cy="565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166370</xdr:rowOff>
    </xdr:from>
    <xdr:ext cx="598805" cy="255905"/>
    <xdr:sp macro="" textlink="">
      <xdr:nvSpPr>
        <xdr:cNvPr id="229" name="扶助費平均値テキスト">
          <a:extLst>
            <a:ext uri="{FF2B5EF4-FFF2-40B4-BE49-F238E27FC236}">
              <a16:creationId xmlns:a16="http://schemas.microsoft.com/office/drawing/2014/main" id="{00000000-0008-0000-0600-0000E5000000}"/>
            </a:ext>
          </a:extLst>
        </xdr:cNvPr>
        <xdr:cNvSpPr txBox="1"/>
      </xdr:nvSpPr>
      <xdr:spPr>
        <a:xfrm>
          <a:off x="4229100" y="16111220"/>
          <a:ext cx="598805" cy="2559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145,482</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96</xdr:row>
      <xdr:rowOff>15875</xdr:rowOff>
    </xdr:from>
    <xdr:to>
      <xdr:col>24</xdr:col>
      <xdr:colOff>114300</xdr:colOff>
      <xdr:row>96</xdr:row>
      <xdr:rowOff>117475</xdr:rowOff>
    </xdr:to>
    <xdr:sp macro="" textlink="">
      <xdr:nvSpPr>
        <xdr:cNvPr id="230" name="フローチャート: 判断 229">
          <a:extLst>
            <a:ext uri="{FF2B5EF4-FFF2-40B4-BE49-F238E27FC236}">
              <a16:creationId xmlns:a16="http://schemas.microsoft.com/office/drawing/2014/main" id="{00000000-0008-0000-0600-0000E6000000}"/>
            </a:ext>
          </a:extLst>
        </xdr:cNvPr>
        <xdr:cNvSpPr/>
      </xdr:nvSpPr>
      <xdr:spPr>
        <a:xfrm>
          <a:off x="4127500" y="16132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109220</xdr:rowOff>
    </xdr:from>
    <xdr:to>
      <xdr:col>19</xdr:col>
      <xdr:colOff>171450</xdr:colOff>
      <xdr:row>96</xdr:row>
      <xdr:rowOff>27305</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flipV="1">
          <a:off x="2622550" y="16054070"/>
          <a:ext cx="806450" cy="895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88900</xdr:rowOff>
    </xdr:from>
    <xdr:to>
      <xdr:col>20</xdr:col>
      <xdr:colOff>38100</xdr:colOff>
      <xdr:row>97</xdr:row>
      <xdr:rowOff>19050</xdr:rowOff>
    </xdr:to>
    <xdr:sp macro="" textlink="">
      <xdr:nvSpPr>
        <xdr:cNvPr id="232" name="フローチャート: 判断 231">
          <a:extLst>
            <a:ext uri="{FF2B5EF4-FFF2-40B4-BE49-F238E27FC236}">
              <a16:creationId xmlns:a16="http://schemas.microsoft.com/office/drawing/2014/main" id="{00000000-0008-0000-0600-0000E8000000}"/>
            </a:ext>
          </a:extLst>
        </xdr:cNvPr>
        <xdr:cNvSpPr/>
      </xdr:nvSpPr>
      <xdr:spPr>
        <a:xfrm>
          <a:off x="3384550" y="1620520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97</xdr:row>
      <xdr:rowOff>10795</xdr:rowOff>
    </xdr:from>
    <xdr:ext cx="595630" cy="258445"/>
    <xdr:sp macro="" textlink="">
      <xdr:nvSpPr>
        <xdr:cNvPr id="233" name="テキスト ボックス 232">
          <a:extLst>
            <a:ext uri="{FF2B5EF4-FFF2-40B4-BE49-F238E27FC236}">
              <a16:creationId xmlns:a16="http://schemas.microsoft.com/office/drawing/2014/main" id="{00000000-0008-0000-0600-0000E9000000}"/>
            </a:ext>
          </a:extLst>
        </xdr:cNvPr>
        <xdr:cNvSpPr txBox="1"/>
      </xdr:nvSpPr>
      <xdr:spPr>
        <a:xfrm>
          <a:off x="3154680" y="16298545"/>
          <a:ext cx="5956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137,467</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95</xdr:row>
      <xdr:rowOff>80010</xdr:rowOff>
    </xdr:from>
    <xdr:to>
      <xdr:col>15</xdr:col>
      <xdr:colOff>50800</xdr:colOff>
      <xdr:row>96</xdr:row>
      <xdr:rowOff>27305</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a:off x="1828800" y="16024860"/>
          <a:ext cx="793750" cy="1187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1905</xdr:rowOff>
    </xdr:from>
    <xdr:to>
      <xdr:col>15</xdr:col>
      <xdr:colOff>101600</xdr:colOff>
      <xdr:row>97</xdr:row>
      <xdr:rowOff>103505</xdr:rowOff>
    </xdr:to>
    <xdr:sp macro="" textlink="">
      <xdr:nvSpPr>
        <xdr:cNvPr id="235" name="フローチャート: 判断 234">
          <a:extLst>
            <a:ext uri="{FF2B5EF4-FFF2-40B4-BE49-F238E27FC236}">
              <a16:creationId xmlns:a16="http://schemas.microsoft.com/office/drawing/2014/main" id="{00000000-0008-0000-0600-0000EB000000}"/>
            </a:ext>
          </a:extLst>
        </xdr:cNvPr>
        <xdr:cNvSpPr/>
      </xdr:nvSpPr>
      <xdr:spPr>
        <a:xfrm>
          <a:off x="2571750" y="16289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97</xdr:row>
      <xdr:rowOff>94615</xdr:rowOff>
    </xdr:from>
    <xdr:ext cx="595630" cy="259080"/>
    <xdr:sp macro="" textlink="">
      <xdr:nvSpPr>
        <xdr:cNvPr id="236" name="テキスト ボックス 235">
          <a:extLst>
            <a:ext uri="{FF2B5EF4-FFF2-40B4-BE49-F238E27FC236}">
              <a16:creationId xmlns:a16="http://schemas.microsoft.com/office/drawing/2014/main" id="{00000000-0008-0000-0600-0000EC000000}"/>
            </a:ext>
          </a:extLst>
        </xdr:cNvPr>
        <xdr:cNvSpPr txBox="1"/>
      </xdr:nvSpPr>
      <xdr:spPr>
        <a:xfrm>
          <a:off x="2360930" y="16382365"/>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128,247</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171450</xdr:colOff>
      <xdr:row>95</xdr:row>
      <xdr:rowOff>80010</xdr:rowOff>
    </xdr:from>
    <xdr:to>
      <xdr:col>10</xdr:col>
      <xdr:colOff>114300</xdr:colOff>
      <xdr:row>96</xdr:row>
      <xdr:rowOff>155575</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flipV="1">
          <a:off x="1028700" y="16024860"/>
          <a:ext cx="800100" cy="2470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77470</xdr:rowOff>
    </xdr:from>
    <xdr:to>
      <xdr:col>10</xdr:col>
      <xdr:colOff>165100</xdr:colOff>
      <xdr:row>97</xdr:row>
      <xdr:rowOff>7620</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1778000" y="16193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96</xdr:row>
      <xdr:rowOff>170180</xdr:rowOff>
    </xdr:from>
    <xdr:ext cx="595630" cy="259080"/>
    <xdr:sp macro="" textlink="">
      <xdr:nvSpPr>
        <xdr:cNvPr id="239" name="テキスト ボックス 238">
          <a:extLst>
            <a:ext uri="{FF2B5EF4-FFF2-40B4-BE49-F238E27FC236}">
              <a16:creationId xmlns:a16="http://schemas.microsoft.com/office/drawing/2014/main" id="{00000000-0008-0000-0600-0000EF000000}"/>
            </a:ext>
          </a:extLst>
        </xdr:cNvPr>
        <xdr:cNvSpPr txBox="1"/>
      </xdr:nvSpPr>
      <xdr:spPr>
        <a:xfrm>
          <a:off x="1548130" y="16286480"/>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138,756</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98</xdr:row>
      <xdr:rowOff>6350</xdr:rowOff>
    </xdr:from>
    <xdr:to>
      <xdr:col>6</xdr:col>
      <xdr:colOff>38100</xdr:colOff>
      <xdr:row>98</xdr:row>
      <xdr:rowOff>107315</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984250" y="16465550"/>
          <a:ext cx="8255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98</xdr:row>
      <xdr:rowOff>98425</xdr:rowOff>
    </xdr:from>
    <xdr:ext cx="595630" cy="255905"/>
    <xdr:sp macro="" textlink="">
      <xdr:nvSpPr>
        <xdr:cNvPr id="241" name="テキスト ボックス 240">
          <a:extLst>
            <a:ext uri="{FF2B5EF4-FFF2-40B4-BE49-F238E27FC236}">
              <a16:creationId xmlns:a16="http://schemas.microsoft.com/office/drawing/2014/main" id="{00000000-0008-0000-0600-0000F1000000}"/>
            </a:ext>
          </a:extLst>
        </xdr:cNvPr>
        <xdr:cNvSpPr txBox="1"/>
      </xdr:nvSpPr>
      <xdr:spPr>
        <a:xfrm>
          <a:off x="754380" y="16557625"/>
          <a:ext cx="5956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109,118</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101</xdr:row>
      <xdr:rowOff>80010</xdr:rowOff>
    </xdr:from>
    <xdr:ext cx="762000" cy="259080"/>
    <xdr:sp macro=""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4006850"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101</xdr:row>
      <xdr:rowOff>80010</xdr:rowOff>
    </xdr:from>
    <xdr:ext cx="762000" cy="259080"/>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3257550"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101</xdr:row>
      <xdr:rowOff>80010</xdr:rowOff>
    </xdr:from>
    <xdr:ext cx="758825" cy="259080"/>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2451100" y="170535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101</xdr:row>
      <xdr:rowOff>80010</xdr:rowOff>
    </xdr:from>
    <xdr:ext cx="762000" cy="259080"/>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1657350"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171450</xdr:colOff>
      <xdr:row>101</xdr:row>
      <xdr:rowOff>80010</xdr:rowOff>
    </xdr:from>
    <xdr:ext cx="762000" cy="259080"/>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857250"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95</xdr:row>
      <xdr:rowOff>1905</xdr:rowOff>
    </xdr:from>
    <xdr:to>
      <xdr:col>24</xdr:col>
      <xdr:colOff>114300</xdr:colOff>
      <xdr:row>95</xdr:row>
      <xdr:rowOff>103505</xdr:rowOff>
    </xdr:to>
    <xdr:sp macro="" textlink="">
      <xdr:nvSpPr>
        <xdr:cNvPr id="247" name="楕円 246">
          <a:extLst>
            <a:ext uri="{FF2B5EF4-FFF2-40B4-BE49-F238E27FC236}">
              <a16:creationId xmlns:a16="http://schemas.microsoft.com/office/drawing/2014/main" id="{00000000-0008-0000-0600-0000F7000000}"/>
            </a:ext>
          </a:extLst>
        </xdr:cNvPr>
        <xdr:cNvSpPr/>
      </xdr:nvSpPr>
      <xdr:spPr>
        <a:xfrm>
          <a:off x="4127500" y="15946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94</xdr:row>
      <xdr:rowOff>24765</xdr:rowOff>
    </xdr:from>
    <xdr:ext cx="598805" cy="259080"/>
    <xdr:sp macro="" textlink="">
      <xdr:nvSpPr>
        <xdr:cNvPr id="248" name="扶助費該当値テキスト">
          <a:extLst>
            <a:ext uri="{FF2B5EF4-FFF2-40B4-BE49-F238E27FC236}">
              <a16:creationId xmlns:a16="http://schemas.microsoft.com/office/drawing/2014/main" id="{00000000-0008-0000-0600-0000F8000000}"/>
            </a:ext>
          </a:extLst>
        </xdr:cNvPr>
        <xdr:cNvSpPr txBox="1"/>
      </xdr:nvSpPr>
      <xdr:spPr>
        <a:xfrm>
          <a:off x="4229100" y="1579816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165,754</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95</xdr:row>
      <xdr:rowOff>58420</xdr:rowOff>
    </xdr:from>
    <xdr:to>
      <xdr:col>20</xdr:col>
      <xdr:colOff>38100</xdr:colOff>
      <xdr:row>95</xdr:row>
      <xdr:rowOff>160020</xdr:rowOff>
    </xdr:to>
    <xdr:sp macro="" textlink="">
      <xdr:nvSpPr>
        <xdr:cNvPr id="249" name="楕円 248">
          <a:extLst>
            <a:ext uri="{FF2B5EF4-FFF2-40B4-BE49-F238E27FC236}">
              <a16:creationId xmlns:a16="http://schemas.microsoft.com/office/drawing/2014/main" id="{00000000-0008-0000-0600-0000F9000000}"/>
            </a:ext>
          </a:extLst>
        </xdr:cNvPr>
        <xdr:cNvSpPr/>
      </xdr:nvSpPr>
      <xdr:spPr>
        <a:xfrm>
          <a:off x="3384550" y="1600327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94</xdr:row>
      <xdr:rowOff>5080</xdr:rowOff>
    </xdr:from>
    <xdr:ext cx="595630" cy="259080"/>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3154680" y="15778480"/>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159,551</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95</xdr:row>
      <xdr:rowOff>147955</xdr:rowOff>
    </xdr:from>
    <xdr:to>
      <xdr:col>15</xdr:col>
      <xdr:colOff>101600</xdr:colOff>
      <xdr:row>96</xdr:row>
      <xdr:rowOff>78105</xdr:rowOff>
    </xdr:to>
    <xdr:sp macro="" textlink="">
      <xdr:nvSpPr>
        <xdr:cNvPr id="251" name="楕円 250">
          <a:extLst>
            <a:ext uri="{FF2B5EF4-FFF2-40B4-BE49-F238E27FC236}">
              <a16:creationId xmlns:a16="http://schemas.microsoft.com/office/drawing/2014/main" id="{00000000-0008-0000-0600-0000FB000000}"/>
            </a:ext>
          </a:extLst>
        </xdr:cNvPr>
        <xdr:cNvSpPr/>
      </xdr:nvSpPr>
      <xdr:spPr>
        <a:xfrm>
          <a:off x="2571750" y="16092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94</xdr:row>
      <xdr:rowOff>94615</xdr:rowOff>
    </xdr:from>
    <xdr:ext cx="595630" cy="259080"/>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2360930" y="15868015"/>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149,795</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95</xdr:row>
      <xdr:rowOff>29210</xdr:rowOff>
    </xdr:from>
    <xdr:to>
      <xdr:col>10</xdr:col>
      <xdr:colOff>165100</xdr:colOff>
      <xdr:row>95</xdr:row>
      <xdr:rowOff>130810</xdr:rowOff>
    </xdr:to>
    <xdr:sp macro="" textlink="">
      <xdr:nvSpPr>
        <xdr:cNvPr id="253" name="楕円 252">
          <a:extLst>
            <a:ext uri="{FF2B5EF4-FFF2-40B4-BE49-F238E27FC236}">
              <a16:creationId xmlns:a16="http://schemas.microsoft.com/office/drawing/2014/main" id="{00000000-0008-0000-0600-0000FD000000}"/>
            </a:ext>
          </a:extLst>
        </xdr:cNvPr>
        <xdr:cNvSpPr/>
      </xdr:nvSpPr>
      <xdr:spPr>
        <a:xfrm>
          <a:off x="1778000" y="15974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93</xdr:row>
      <xdr:rowOff>147320</xdr:rowOff>
    </xdr:from>
    <xdr:ext cx="595630" cy="259080"/>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1548130" y="15749270"/>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162,785</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96</xdr:row>
      <xdr:rowOff>104775</xdr:rowOff>
    </xdr:from>
    <xdr:to>
      <xdr:col>6</xdr:col>
      <xdr:colOff>38100</xdr:colOff>
      <xdr:row>97</xdr:row>
      <xdr:rowOff>34925</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984250" y="1622107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95</xdr:row>
      <xdr:rowOff>52070</xdr:rowOff>
    </xdr:from>
    <xdr:ext cx="595630" cy="25590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754380" y="15996920"/>
          <a:ext cx="5956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135,732</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23</xdr:row>
      <xdr:rowOff>55880</xdr:rowOff>
    </xdr:from>
    <xdr:to>
      <xdr:col>59</xdr:col>
      <xdr:colOff>50800</xdr:colOff>
      <xdr:row>25</xdr:row>
      <xdr:rowOff>31115</xdr:rowOff>
    </xdr:to>
    <xdr:sp macro="" textlink="">
      <xdr:nvSpPr>
        <xdr:cNvPr id="257" name="正方形/長方形 256">
          <a:extLst>
            <a:ext uri="{FF2B5EF4-FFF2-40B4-BE49-F238E27FC236}">
              <a16:creationId xmlns:a16="http://schemas.microsoft.com/office/drawing/2014/main" id="{00000000-0008-0000-0600-000001010000}"/>
            </a:ext>
          </a:extLst>
        </xdr:cNvPr>
        <xdr:cNvSpPr/>
      </xdr:nvSpPr>
      <xdr:spPr>
        <a:xfrm>
          <a:off x="5956300" y="3915410"/>
          <a:ext cx="4210050" cy="3105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補助費等</a:t>
          </a:r>
        </a:p>
      </xdr:txBody>
    </xdr:sp>
    <xdr:clientData/>
  </xdr:twoCellAnchor>
  <xdr:twoCellAnchor>
    <xdr:from>
      <xdr:col>35</xdr:col>
      <xdr:colOff>63500</xdr:colOff>
      <xdr:row>25</xdr:row>
      <xdr:rowOff>55880</xdr:rowOff>
    </xdr:from>
    <xdr:to>
      <xdr:col>43</xdr:col>
      <xdr:colOff>63500</xdr:colOff>
      <xdr:row>26</xdr:row>
      <xdr:rowOff>136525</xdr:rowOff>
    </xdr:to>
    <xdr:sp macro="" textlink="">
      <xdr:nvSpPr>
        <xdr:cNvPr id="258" name="正方形/長方形 257">
          <a:extLst>
            <a:ext uri="{FF2B5EF4-FFF2-40B4-BE49-F238E27FC236}">
              <a16:creationId xmlns:a16="http://schemas.microsoft.com/office/drawing/2014/main" id="{00000000-0008-0000-0600-000002010000}"/>
            </a:ext>
          </a:extLst>
        </xdr:cNvPr>
        <xdr:cNvSpPr/>
      </xdr:nvSpPr>
      <xdr:spPr>
        <a:xfrm>
          <a:off x="6064250" y="42506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26</xdr:row>
      <xdr:rowOff>86995</xdr:rowOff>
    </xdr:from>
    <xdr:to>
      <xdr:col>43</xdr:col>
      <xdr:colOff>63500</xdr:colOff>
      <xdr:row>28</xdr:row>
      <xdr:rowOff>0</xdr:rowOff>
    </xdr:to>
    <xdr:sp macro="" textlink="">
      <xdr:nvSpPr>
        <xdr:cNvPr id="259" name="正方形/長方形 258">
          <a:extLst>
            <a:ext uri="{FF2B5EF4-FFF2-40B4-BE49-F238E27FC236}">
              <a16:creationId xmlns:a16="http://schemas.microsoft.com/office/drawing/2014/main" id="{00000000-0008-0000-0600-000003010000}"/>
            </a:ext>
          </a:extLst>
        </xdr:cNvPr>
        <xdr:cNvSpPr/>
      </xdr:nvSpPr>
      <xdr:spPr>
        <a:xfrm>
          <a:off x="6064250" y="44494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8/62</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25</xdr:row>
      <xdr:rowOff>55880</xdr:rowOff>
    </xdr:from>
    <xdr:to>
      <xdr:col>48</xdr:col>
      <xdr:colOff>127000</xdr:colOff>
      <xdr:row>26</xdr:row>
      <xdr:rowOff>136525</xdr:rowOff>
    </xdr:to>
    <xdr:sp macro="" textlink="">
      <xdr:nvSpPr>
        <xdr:cNvPr id="260" name="正方形/長方形 259">
          <a:extLst>
            <a:ext uri="{FF2B5EF4-FFF2-40B4-BE49-F238E27FC236}">
              <a16:creationId xmlns:a16="http://schemas.microsoft.com/office/drawing/2014/main" id="{00000000-0008-0000-0600-000004010000}"/>
            </a:ext>
          </a:extLst>
        </xdr:cNvPr>
        <xdr:cNvSpPr/>
      </xdr:nvSpPr>
      <xdr:spPr>
        <a:xfrm>
          <a:off x="6985000" y="42506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26</xdr:row>
      <xdr:rowOff>86995</xdr:rowOff>
    </xdr:from>
    <xdr:to>
      <xdr:col>48</xdr:col>
      <xdr:colOff>127000</xdr:colOff>
      <xdr:row>28</xdr:row>
      <xdr:rowOff>0</xdr:rowOff>
    </xdr:to>
    <xdr:sp macro="" textlink="">
      <xdr:nvSpPr>
        <xdr:cNvPr id="261" name="正方形/長方形 260">
          <a:extLst>
            <a:ext uri="{FF2B5EF4-FFF2-40B4-BE49-F238E27FC236}">
              <a16:creationId xmlns:a16="http://schemas.microsoft.com/office/drawing/2014/main" id="{00000000-0008-0000-0600-000005010000}"/>
            </a:ext>
          </a:extLst>
        </xdr:cNvPr>
        <xdr:cNvSpPr/>
      </xdr:nvSpPr>
      <xdr:spPr>
        <a:xfrm>
          <a:off x="6985000" y="44494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54,682</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25</xdr:row>
      <xdr:rowOff>55880</xdr:rowOff>
    </xdr:from>
    <xdr:to>
      <xdr:col>54</xdr:col>
      <xdr:colOff>127000</xdr:colOff>
      <xdr:row>26</xdr:row>
      <xdr:rowOff>136525</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8013700" y="42506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東京都平均</a:t>
          </a:r>
        </a:p>
      </xdr:txBody>
    </xdr:sp>
    <xdr:clientData/>
  </xdr:twoCellAnchor>
  <xdr:twoCellAnchor>
    <xdr:from>
      <xdr:col>46</xdr:col>
      <xdr:colOff>127000</xdr:colOff>
      <xdr:row>26</xdr:row>
      <xdr:rowOff>86995</xdr:rowOff>
    </xdr:from>
    <xdr:to>
      <xdr:col>54</xdr:col>
      <xdr:colOff>127000</xdr:colOff>
      <xdr:row>28</xdr:row>
      <xdr:rowOff>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8013700" y="44494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40,450</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28</xdr:row>
      <xdr:rowOff>24765</xdr:rowOff>
    </xdr:from>
    <xdr:to>
      <xdr:col>59</xdr:col>
      <xdr:colOff>50800</xdr:colOff>
      <xdr:row>41</xdr:row>
      <xdr:rowOff>80645</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5956300" y="4722495"/>
          <a:ext cx="421005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5715</xdr:rowOff>
    </xdr:from>
    <xdr:ext cx="346710" cy="220345"/>
    <xdr:sp macro="" textlink="">
      <xdr:nvSpPr>
        <xdr:cNvPr id="265" name="テキスト ボックス 264">
          <a:extLst>
            <a:ext uri="{FF2B5EF4-FFF2-40B4-BE49-F238E27FC236}">
              <a16:creationId xmlns:a16="http://schemas.microsoft.com/office/drawing/2014/main" id="{00000000-0008-0000-0600-000009010000}"/>
            </a:ext>
          </a:extLst>
        </xdr:cNvPr>
        <xdr:cNvSpPr txBox="1"/>
      </xdr:nvSpPr>
      <xdr:spPr>
        <a:xfrm>
          <a:off x="5918200" y="4535805"/>
          <a:ext cx="34671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41</xdr:row>
      <xdr:rowOff>80645</xdr:rowOff>
    </xdr:from>
    <xdr:to>
      <xdr:col>59</xdr:col>
      <xdr:colOff>50800</xdr:colOff>
      <xdr:row>41</xdr:row>
      <xdr:rowOff>80645</xdr:rowOff>
    </xdr:to>
    <xdr:cxnSp macro="">
      <xdr:nvCxnSpPr>
        <xdr:cNvPr id="266" name="直線コネクタ 265">
          <a:extLst>
            <a:ext uri="{FF2B5EF4-FFF2-40B4-BE49-F238E27FC236}">
              <a16:creationId xmlns:a16="http://schemas.microsoft.com/office/drawing/2014/main" id="{00000000-0008-0000-0600-00000A010000}"/>
            </a:ext>
          </a:extLst>
        </xdr:cNvPr>
        <xdr:cNvCxnSpPr/>
      </xdr:nvCxnSpPr>
      <xdr:spPr>
        <a:xfrm>
          <a:off x="5956300" y="695769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136525</xdr:rowOff>
    </xdr:from>
    <xdr:to>
      <xdr:col>59</xdr:col>
      <xdr:colOff>50800</xdr:colOff>
      <xdr:row>39</xdr:row>
      <xdr:rowOff>136525</xdr:rowOff>
    </xdr:to>
    <xdr:cxnSp macro="">
      <xdr:nvCxnSpPr>
        <xdr:cNvPr id="267" name="直線コネクタ 266">
          <a:extLst>
            <a:ext uri="{FF2B5EF4-FFF2-40B4-BE49-F238E27FC236}">
              <a16:creationId xmlns:a16="http://schemas.microsoft.com/office/drawing/2014/main" id="{00000000-0008-0000-0600-00000B010000}"/>
            </a:ext>
          </a:extLst>
        </xdr:cNvPr>
        <xdr:cNvCxnSpPr/>
      </xdr:nvCxnSpPr>
      <xdr:spPr>
        <a:xfrm>
          <a:off x="5956300" y="667829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38</xdr:row>
      <xdr:rowOff>165100</xdr:rowOff>
    </xdr:from>
    <xdr:ext cx="245745" cy="250190"/>
    <xdr:sp macro="" textlink="">
      <xdr:nvSpPr>
        <xdr:cNvPr id="268" name="テキスト ボックス 267">
          <a:extLst>
            <a:ext uri="{FF2B5EF4-FFF2-40B4-BE49-F238E27FC236}">
              <a16:creationId xmlns:a16="http://schemas.microsoft.com/office/drawing/2014/main" id="{00000000-0008-0000-0600-00000C010000}"/>
            </a:ext>
          </a:extLst>
        </xdr:cNvPr>
        <xdr:cNvSpPr txBox="1"/>
      </xdr:nvSpPr>
      <xdr:spPr>
        <a:xfrm>
          <a:off x="5726430" y="6539230"/>
          <a:ext cx="24574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38</xdr:row>
      <xdr:rowOff>24765</xdr:rowOff>
    </xdr:from>
    <xdr:to>
      <xdr:col>59</xdr:col>
      <xdr:colOff>50800</xdr:colOff>
      <xdr:row>38</xdr:row>
      <xdr:rowOff>24765</xdr:rowOff>
    </xdr:to>
    <xdr:cxnSp macro="">
      <xdr:nvCxnSpPr>
        <xdr:cNvPr id="269" name="直線コネクタ 268">
          <a:extLst>
            <a:ext uri="{FF2B5EF4-FFF2-40B4-BE49-F238E27FC236}">
              <a16:creationId xmlns:a16="http://schemas.microsoft.com/office/drawing/2014/main" id="{00000000-0008-0000-0600-00000D010000}"/>
            </a:ext>
          </a:extLst>
        </xdr:cNvPr>
        <xdr:cNvCxnSpPr/>
      </xdr:nvCxnSpPr>
      <xdr:spPr>
        <a:xfrm>
          <a:off x="5956300" y="639889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37</xdr:row>
      <xdr:rowOff>53340</xdr:rowOff>
    </xdr:from>
    <xdr:ext cx="528320" cy="250190"/>
    <xdr:sp macro="" textlink="">
      <xdr:nvSpPr>
        <xdr:cNvPr id="270" name="テキスト ボックス 269">
          <a:extLst>
            <a:ext uri="{FF2B5EF4-FFF2-40B4-BE49-F238E27FC236}">
              <a16:creationId xmlns:a16="http://schemas.microsoft.com/office/drawing/2014/main" id="{00000000-0008-0000-0600-00000E010000}"/>
            </a:ext>
          </a:extLst>
        </xdr:cNvPr>
        <xdr:cNvSpPr txBox="1"/>
      </xdr:nvSpPr>
      <xdr:spPr>
        <a:xfrm>
          <a:off x="5481955" y="6259830"/>
          <a:ext cx="52832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34</xdr:col>
      <xdr:colOff>127000</xdr:colOff>
      <xdr:row>36</xdr:row>
      <xdr:rowOff>80645</xdr:rowOff>
    </xdr:from>
    <xdr:to>
      <xdr:col>59</xdr:col>
      <xdr:colOff>50800</xdr:colOff>
      <xdr:row>36</xdr:row>
      <xdr:rowOff>80645</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5956300" y="611949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35</xdr:row>
      <xdr:rowOff>109220</xdr:rowOff>
    </xdr:from>
    <xdr:ext cx="528320" cy="250190"/>
    <xdr:sp macro="" textlink="">
      <xdr:nvSpPr>
        <xdr:cNvPr id="272" name="テキスト ボックス 271">
          <a:extLst>
            <a:ext uri="{FF2B5EF4-FFF2-40B4-BE49-F238E27FC236}">
              <a16:creationId xmlns:a16="http://schemas.microsoft.com/office/drawing/2014/main" id="{00000000-0008-0000-0600-000010010000}"/>
            </a:ext>
          </a:extLst>
        </xdr:cNvPr>
        <xdr:cNvSpPr txBox="1"/>
      </xdr:nvSpPr>
      <xdr:spPr>
        <a:xfrm>
          <a:off x="5481955" y="5980430"/>
          <a:ext cx="52832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34</xdr:col>
      <xdr:colOff>127000</xdr:colOff>
      <xdr:row>34</xdr:row>
      <xdr:rowOff>136525</xdr:rowOff>
    </xdr:from>
    <xdr:to>
      <xdr:col>59</xdr:col>
      <xdr:colOff>50800</xdr:colOff>
      <xdr:row>34</xdr:row>
      <xdr:rowOff>136525</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5956300" y="584009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33</xdr:row>
      <xdr:rowOff>165100</xdr:rowOff>
    </xdr:from>
    <xdr:ext cx="528320" cy="250190"/>
    <xdr:sp macro="" textlink="">
      <xdr:nvSpPr>
        <xdr:cNvPr id="274" name="テキスト ボックス 273">
          <a:extLst>
            <a:ext uri="{FF2B5EF4-FFF2-40B4-BE49-F238E27FC236}">
              <a16:creationId xmlns:a16="http://schemas.microsoft.com/office/drawing/2014/main" id="{00000000-0008-0000-0600-000012010000}"/>
            </a:ext>
          </a:extLst>
        </xdr:cNvPr>
        <xdr:cNvSpPr txBox="1"/>
      </xdr:nvSpPr>
      <xdr:spPr>
        <a:xfrm>
          <a:off x="5481955" y="5701030"/>
          <a:ext cx="52832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34</xdr:col>
      <xdr:colOff>127000</xdr:colOff>
      <xdr:row>33</xdr:row>
      <xdr:rowOff>24765</xdr:rowOff>
    </xdr:from>
    <xdr:to>
      <xdr:col>59</xdr:col>
      <xdr:colOff>50800</xdr:colOff>
      <xdr:row>33</xdr:row>
      <xdr:rowOff>24765</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5956300" y="556069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32</xdr:row>
      <xdr:rowOff>53340</xdr:rowOff>
    </xdr:from>
    <xdr:ext cx="595630" cy="250190"/>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5417820" y="5421630"/>
          <a:ext cx="59563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34</xdr:col>
      <xdr:colOff>127000</xdr:colOff>
      <xdr:row>31</xdr:row>
      <xdr:rowOff>80645</xdr:rowOff>
    </xdr:from>
    <xdr:to>
      <xdr:col>59</xdr:col>
      <xdr:colOff>50800</xdr:colOff>
      <xdr:row>31</xdr:row>
      <xdr:rowOff>80645</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5956300" y="528129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30</xdr:row>
      <xdr:rowOff>109220</xdr:rowOff>
    </xdr:from>
    <xdr:ext cx="595630" cy="250190"/>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5417820" y="5142230"/>
          <a:ext cx="59563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34</xdr:col>
      <xdr:colOff>127000</xdr:colOff>
      <xdr:row>29</xdr:row>
      <xdr:rowOff>136525</xdr:rowOff>
    </xdr:from>
    <xdr:to>
      <xdr:col>59</xdr:col>
      <xdr:colOff>50800</xdr:colOff>
      <xdr:row>29</xdr:row>
      <xdr:rowOff>136525</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5956300" y="500189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28</xdr:row>
      <xdr:rowOff>165100</xdr:rowOff>
    </xdr:from>
    <xdr:ext cx="595630" cy="250190"/>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5417820" y="4862830"/>
          <a:ext cx="59563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34</xdr:col>
      <xdr:colOff>127000</xdr:colOff>
      <xdr:row>28</xdr:row>
      <xdr:rowOff>24765</xdr:rowOff>
    </xdr:from>
    <xdr:to>
      <xdr:col>59</xdr:col>
      <xdr:colOff>50800</xdr:colOff>
      <xdr:row>28</xdr:row>
      <xdr:rowOff>24765</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5956300" y="472249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27</xdr:row>
      <xdr:rowOff>53340</xdr:rowOff>
    </xdr:from>
    <xdr:ext cx="595630" cy="250190"/>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5417820" y="4583430"/>
          <a:ext cx="59563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210,000</a:t>
          </a:r>
          <a:endParaRPr kumimoji="1" lang="ja-JP" altLang="en-US" sz="1000">
            <a:latin typeface="ＭＳ Ｐゴシック"/>
            <a:ea typeface="ＭＳ Ｐゴシック"/>
          </a:endParaRPr>
        </a:p>
      </xdr:txBody>
    </xdr:sp>
    <xdr:clientData/>
  </xdr:oneCellAnchor>
  <xdr:twoCellAnchor>
    <xdr:from>
      <xdr:col>34</xdr:col>
      <xdr:colOff>127000</xdr:colOff>
      <xdr:row>28</xdr:row>
      <xdr:rowOff>24765</xdr:rowOff>
    </xdr:from>
    <xdr:to>
      <xdr:col>59</xdr:col>
      <xdr:colOff>50800</xdr:colOff>
      <xdr:row>41</xdr:row>
      <xdr:rowOff>80645</xdr:rowOff>
    </xdr:to>
    <xdr:sp macro="" textlink="">
      <xdr:nvSpPr>
        <xdr:cNvPr id="283" name="補助費等グラフ枠">
          <a:extLst>
            <a:ext uri="{FF2B5EF4-FFF2-40B4-BE49-F238E27FC236}">
              <a16:creationId xmlns:a16="http://schemas.microsoft.com/office/drawing/2014/main" id="{00000000-0008-0000-0600-00001B010000}"/>
            </a:ext>
          </a:extLst>
        </xdr:cNvPr>
        <xdr:cNvSpPr/>
      </xdr:nvSpPr>
      <xdr:spPr>
        <a:xfrm>
          <a:off x="5956300" y="4722495"/>
          <a:ext cx="421005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171450</xdr:colOff>
      <xdr:row>31</xdr:row>
      <xdr:rowOff>166370</xdr:rowOff>
    </xdr:from>
    <xdr:to>
      <xdr:col>54</xdr:col>
      <xdr:colOff>171450</xdr:colOff>
      <xdr:row>38</xdr:row>
      <xdr:rowOff>123190</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flipV="1">
          <a:off x="9429750" y="5367020"/>
          <a:ext cx="0" cy="11303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127000</xdr:rowOff>
    </xdr:from>
    <xdr:ext cx="531495" cy="250190"/>
    <xdr:sp macro="" textlink="">
      <xdr:nvSpPr>
        <xdr:cNvPr id="285" name="補助費等最小値テキスト">
          <a:extLst>
            <a:ext uri="{FF2B5EF4-FFF2-40B4-BE49-F238E27FC236}">
              <a16:creationId xmlns:a16="http://schemas.microsoft.com/office/drawing/2014/main" id="{00000000-0008-0000-0600-00001D010000}"/>
            </a:ext>
          </a:extLst>
        </xdr:cNvPr>
        <xdr:cNvSpPr txBox="1"/>
      </xdr:nvSpPr>
      <xdr:spPr>
        <a:xfrm>
          <a:off x="9480550" y="6501130"/>
          <a:ext cx="53149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19,475</a:t>
          </a:r>
          <a:endParaRPr kumimoji="1" lang="ja-JP" altLang="en-US" sz="1000" b="1">
            <a:latin typeface="ＭＳ Ｐゴシック"/>
            <a:ea typeface="ＭＳ Ｐゴシック"/>
          </a:endParaRPr>
        </a:p>
      </xdr:txBody>
    </xdr:sp>
    <xdr:clientData/>
  </xdr:oneCellAnchor>
  <xdr:twoCellAnchor>
    <xdr:from>
      <xdr:col>54</xdr:col>
      <xdr:colOff>101600</xdr:colOff>
      <xdr:row>38</xdr:row>
      <xdr:rowOff>123190</xdr:rowOff>
    </xdr:from>
    <xdr:to>
      <xdr:col>55</xdr:col>
      <xdr:colOff>88900</xdr:colOff>
      <xdr:row>38</xdr:row>
      <xdr:rowOff>123190</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9359900" y="649732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114300</xdr:rowOff>
    </xdr:from>
    <xdr:ext cx="595630" cy="253365"/>
    <xdr:sp macro="" textlink="">
      <xdr:nvSpPr>
        <xdr:cNvPr id="287" name="補助費等最大値テキスト">
          <a:extLst>
            <a:ext uri="{FF2B5EF4-FFF2-40B4-BE49-F238E27FC236}">
              <a16:creationId xmlns:a16="http://schemas.microsoft.com/office/drawing/2014/main" id="{00000000-0008-0000-0600-00001F010000}"/>
            </a:ext>
          </a:extLst>
        </xdr:cNvPr>
        <xdr:cNvSpPr txBox="1"/>
      </xdr:nvSpPr>
      <xdr:spPr>
        <a:xfrm>
          <a:off x="9480550" y="5147310"/>
          <a:ext cx="5956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140,773</a:t>
          </a:r>
          <a:endParaRPr kumimoji="1" lang="ja-JP" altLang="en-US" sz="1000" b="1">
            <a:latin typeface="ＭＳ Ｐゴシック"/>
            <a:ea typeface="ＭＳ Ｐゴシック"/>
          </a:endParaRPr>
        </a:p>
      </xdr:txBody>
    </xdr:sp>
    <xdr:clientData/>
  </xdr:oneCellAnchor>
  <xdr:twoCellAnchor>
    <xdr:from>
      <xdr:col>54</xdr:col>
      <xdr:colOff>101600</xdr:colOff>
      <xdr:row>31</xdr:row>
      <xdr:rowOff>166370</xdr:rowOff>
    </xdr:from>
    <xdr:to>
      <xdr:col>55</xdr:col>
      <xdr:colOff>88900</xdr:colOff>
      <xdr:row>31</xdr:row>
      <xdr:rowOff>166370</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9359900" y="536702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50800</xdr:rowOff>
    </xdr:from>
    <xdr:to>
      <xdr:col>55</xdr:col>
      <xdr:colOff>0</xdr:colOff>
      <xdr:row>36</xdr:row>
      <xdr:rowOff>73025</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8686800" y="6089650"/>
          <a:ext cx="742950" cy="222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139065</xdr:rowOff>
    </xdr:from>
    <xdr:ext cx="531495" cy="253365"/>
    <xdr:sp macro="" textlink="">
      <xdr:nvSpPr>
        <xdr:cNvPr id="290" name="補助費等平均値テキスト">
          <a:extLst>
            <a:ext uri="{FF2B5EF4-FFF2-40B4-BE49-F238E27FC236}">
              <a16:creationId xmlns:a16="http://schemas.microsoft.com/office/drawing/2014/main" id="{00000000-0008-0000-0600-000022010000}"/>
            </a:ext>
          </a:extLst>
        </xdr:cNvPr>
        <xdr:cNvSpPr txBox="1"/>
      </xdr:nvSpPr>
      <xdr:spPr>
        <a:xfrm>
          <a:off x="9480550" y="6177915"/>
          <a:ext cx="531495"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46,155</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36</xdr:row>
      <xdr:rowOff>160655</xdr:rowOff>
    </xdr:from>
    <xdr:to>
      <xdr:col>55</xdr:col>
      <xdr:colOff>50800</xdr:colOff>
      <xdr:row>37</xdr:row>
      <xdr:rowOff>92075</xdr:rowOff>
    </xdr:to>
    <xdr:sp macro="" textlink="">
      <xdr:nvSpPr>
        <xdr:cNvPr id="291" name="フローチャート: 判断 290">
          <a:extLst>
            <a:ext uri="{FF2B5EF4-FFF2-40B4-BE49-F238E27FC236}">
              <a16:creationId xmlns:a16="http://schemas.microsoft.com/office/drawing/2014/main" id="{00000000-0008-0000-0600-000023010000}"/>
            </a:ext>
          </a:extLst>
        </xdr:cNvPr>
        <xdr:cNvSpPr/>
      </xdr:nvSpPr>
      <xdr:spPr>
        <a:xfrm>
          <a:off x="9398000" y="6199505"/>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171450</xdr:colOff>
      <xdr:row>36</xdr:row>
      <xdr:rowOff>24130</xdr:rowOff>
    </xdr:from>
    <xdr:to>
      <xdr:col>50</xdr:col>
      <xdr:colOff>114300</xdr:colOff>
      <xdr:row>36</xdr:row>
      <xdr:rowOff>50800</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a:off x="7886700" y="6062980"/>
          <a:ext cx="800100" cy="266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153670</xdr:rowOff>
    </xdr:from>
    <xdr:to>
      <xdr:col>50</xdr:col>
      <xdr:colOff>165100</xdr:colOff>
      <xdr:row>37</xdr:row>
      <xdr:rowOff>85725</xdr:rowOff>
    </xdr:to>
    <xdr:sp macro="" textlink="">
      <xdr:nvSpPr>
        <xdr:cNvPr id="293" name="フローチャート: 判断 292">
          <a:extLst>
            <a:ext uri="{FF2B5EF4-FFF2-40B4-BE49-F238E27FC236}">
              <a16:creationId xmlns:a16="http://schemas.microsoft.com/office/drawing/2014/main" id="{00000000-0008-0000-0600-000025010000}"/>
            </a:ext>
          </a:extLst>
        </xdr:cNvPr>
        <xdr:cNvSpPr/>
      </xdr:nvSpPr>
      <xdr:spPr>
        <a:xfrm>
          <a:off x="8636000" y="619252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37</xdr:row>
      <xdr:rowOff>76835</xdr:rowOff>
    </xdr:from>
    <xdr:ext cx="534670" cy="253365"/>
    <xdr:sp macro="" textlink="">
      <xdr:nvSpPr>
        <xdr:cNvPr id="294" name="テキスト ボックス 293">
          <a:extLst>
            <a:ext uri="{FF2B5EF4-FFF2-40B4-BE49-F238E27FC236}">
              <a16:creationId xmlns:a16="http://schemas.microsoft.com/office/drawing/2014/main" id="{00000000-0008-0000-0600-000026010000}"/>
            </a:ext>
          </a:extLst>
        </xdr:cNvPr>
        <xdr:cNvSpPr txBox="1"/>
      </xdr:nvSpPr>
      <xdr:spPr>
        <a:xfrm>
          <a:off x="8438515" y="6283325"/>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46,774</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36</xdr:row>
      <xdr:rowOff>24130</xdr:rowOff>
    </xdr:from>
    <xdr:to>
      <xdr:col>45</xdr:col>
      <xdr:colOff>171450</xdr:colOff>
      <xdr:row>36</xdr:row>
      <xdr:rowOff>114935</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flipV="1">
          <a:off x="7080250" y="6062980"/>
          <a:ext cx="806450" cy="908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139065</xdr:rowOff>
    </xdr:from>
    <xdr:to>
      <xdr:col>46</xdr:col>
      <xdr:colOff>38100</xdr:colOff>
      <xdr:row>37</xdr:row>
      <xdr:rowOff>71120</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7842250" y="6177915"/>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37</xdr:row>
      <xdr:rowOff>61595</xdr:rowOff>
    </xdr:from>
    <xdr:ext cx="531495" cy="253365"/>
    <xdr:sp macro="" textlink="">
      <xdr:nvSpPr>
        <xdr:cNvPr id="297" name="テキスト ボックス 296">
          <a:extLst>
            <a:ext uri="{FF2B5EF4-FFF2-40B4-BE49-F238E27FC236}">
              <a16:creationId xmlns:a16="http://schemas.microsoft.com/office/drawing/2014/main" id="{00000000-0008-0000-0600-000029010000}"/>
            </a:ext>
          </a:extLst>
        </xdr:cNvPr>
        <xdr:cNvSpPr txBox="1"/>
      </xdr:nvSpPr>
      <xdr:spPr>
        <a:xfrm>
          <a:off x="7644765" y="6268085"/>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48,395</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30</xdr:row>
      <xdr:rowOff>134620</xdr:rowOff>
    </xdr:from>
    <xdr:to>
      <xdr:col>41</xdr:col>
      <xdr:colOff>50800</xdr:colOff>
      <xdr:row>36</xdr:row>
      <xdr:rowOff>114935</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a:off x="6286500" y="5167630"/>
          <a:ext cx="793750" cy="9861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4445</xdr:rowOff>
    </xdr:from>
    <xdr:to>
      <xdr:col>41</xdr:col>
      <xdr:colOff>101600</xdr:colOff>
      <xdr:row>37</xdr:row>
      <xdr:rowOff>104140</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7029450" y="621093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37</xdr:row>
      <xdr:rowOff>95250</xdr:rowOff>
    </xdr:from>
    <xdr:ext cx="531495" cy="25336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6851015" y="630174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44,895</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31</xdr:row>
      <xdr:rowOff>78105</xdr:rowOff>
    </xdr:from>
    <xdr:to>
      <xdr:col>36</xdr:col>
      <xdr:colOff>165100</xdr:colOff>
      <xdr:row>32</xdr:row>
      <xdr:rowOff>10160</xdr:rowOff>
    </xdr:to>
    <xdr:sp macro="" textlink="">
      <xdr:nvSpPr>
        <xdr:cNvPr id="301" name="フローチャート: 判断 300">
          <a:extLst>
            <a:ext uri="{FF2B5EF4-FFF2-40B4-BE49-F238E27FC236}">
              <a16:creationId xmlns:a16="http://schemas.microsoft.com/office/drawing/2014/main" id="{00000000-0008-0000-0600-00002D010000}"/>
            </a:ext>
          </a:extLst>
        </xdr:cNvPr>
        <xdr:cNvSpPr/>
      </xdr:nvSpPr>
      <xdr:spPr>
        <a:xfrm>
          <a:off x="6235700" y="527875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5080</xdr:colOff>
      <xdr:row>32</xdr:row>
      <xdr:rowOff>1270</xdr:rowOff>
    </xdr:from>
    <xdr:ext cx="595630" cy="25336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6005830" y="5369560"/>
          <a:ext cx="5956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144,924</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41</xdr:row>
      <xdr:rowOff>78105</xdr:rowOff>
    </xdr:from>
    <xdr:ext cx="762000" cy="25336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9258300" y="69551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41</xdr:row>
      <xdr:rowOff>78105</xdr:rowOff>
    </xdr:from>
    <xdr:ext cx="762000" cy="25336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8515350" y="69551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171450</xdr:colOff>
      <xdr:row>41</xdr:row>
      <xdr:rowOff>78105</xdr:rowOff>
    </xdr:from>
    <xdr:ext cx="762000" cy="25336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7715250" y="69551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41</xdr:row>
      <xdr:rowOff>78105</xdr:rowOff>
    </xdr:from>
    <xdr:ext cx="758825" cy="25336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6908800" y="6955155"/>
          <a:ext cx="7588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41</xdr:row>
      <xdr:rowOff>78105</xdr:rowOff>
    </xdr:from>
    <xdr:ext cx="762000" cy="25336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6115050" y="69551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36</xdr:row>
      <xdr:rowOff>23495</xdr:rowOff>
    </xdr:from>
    <xdr:to>
      <xdr:col>55</xdr:col>
      <xdr:colOff>50800</xdr:colOff>
      <xdr:row>36</xdr:row>
      <xdr:rowOff>123190</xdr:rowOff>
    </xdr:to>
    <xdr:sp macro="" textlink="">
      <xdr:nvSpPr>
        <xdr:cNvPr id="308" name="楕円 307">
          <a:extLst>
            <a:ext uri="{FF2B5EF4-FFF2-40B4-BE49-F238E27FC236}">
              <a16:creationId xmlns:a16="http://schemas.microsoft.com/office/drawing/2014/main" id="{00000000-0008-0000-0600-000034010000}"/>
            </a:ext>
          </a:extLst>
        </xdr:cNvPr>
        <xdr:cNvSpPr/>
      </xdr:nvSpPr>
      <xdr:spPr>
        <a:xfrm>
          <a:off x="9398000" y="6062345"/>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45720</xdr:rowOff>
    </xdr:from>
    <xdr:ext cx="531495" cy="253365"/>
    <xdr:sp macro="" textlink="">
      <xdr:nvSpPr>
        <xdr:cNvPr id="309" name="補助費等該当値テキスト">
          <a:extLst>
            <a:ext uri="{FF2B5EF4-FFF2-40B4-BE49-F238E27FC236}">
              <a16:creationId xmlns:a16="http://schemas.microsoft.com/office/drawing/2014/main" id="{00000000-0008-0000-0600-000035010000}"/>
            </a:ext>
          </a:extLst>
        </xdr:cNvPr>
        <xdr:cNvSpPr txBox="1"/>
      </xdr:nvSpPr>
      <xdr:spPr>
        <a:xfrm>
          <a:off x="9480550" y="591693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60,792</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36</xdr:row>
      <xdr:rowOff>1270</xdr:rowOff>
    </xdr:from>
    <xdr:to>
      <xdr:col>50</xdr:col>
      <xdr:colOff>165100</xdr:colOff>
      <xdr:row>36</xdr:row>
      <xdr:rowOff>100330</xdr:rowOff>
    </xdr:to>
    <xdr:sp macro="" textlink="">
      <xdr:nvSpPr>
        <xdr:cNvPr id="310" name="楕円 309">
          <a:extLst>
            <a:ext uri="{FF2B5EF4-FFF2-40B4-BE49-F238E27FC236}">
              <a16:creationId xmlns:a16="http://schemas.microsoft.com/office/drawing/2014/main" id="{00000000-0008-0000-0600-000036010000}"/>
            </a:ext>
          </a:extLst>
        </xdr:cNvPr>
        <xdr:cNvSpPr/>
      </xdr:nvSpPr>
      <xdr:spPr>
        <a:xfrm>
          <a:off x="8636000" y="604012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34</xdr:row>
      <xdr:rowOff>117475</xdr:rowOff>
    </xdr:from>
    <xdr:ext cx="534670" cy="25336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8438515" y="5821045"/>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63,168</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35</xdr:row>
      <xdr:rowOff>142240</xdr:rowOff>
    </xdr:from>
    <xdr:to>
      <xdr:col>46</xdr:col>
      <xdr:colOff>38100</xdr:colOff>
      <xdr:row>36</xdr:row>
      <xdr:rowOff>73660</xdr:rowOff>
    </xdr:to>
    <xdr:sp macro="" textlink="">
      <xdr:nvSpPr>
        <xdr:cNvPr id="312" name="楕円 311">
          <a:extLst>
            <a:ext uri="{FF2B5EF4-FFF2-40B4-BE49-F238E27FC236}">
              <a16:creationId xmlns:a16="http://schemas.microsoft.com/office/drawing/2014/main" id="{00000000-0008-0000-0600-000038010000}"/>
            </a:ext>
          </a:extLst>
        </xdr:cNvPr>
        <xdr:cNvSpPr/>
      </xdr:nvSpPr>
      <xdr:spPr>
        <a:xfrm>
          <a:off x="7842250" y="6013450"/>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34</xdr:row>
      <xdr:rowOff>90170</xdr:rowOff>
    </xdr:from>
    <xdr:ext cx="531495" cy="250190"/>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7644765" y="5793740"/>
          <a:ext cx="53149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66,074</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36</xdr:row>
      <xdr:rowOff>64770</xdr:rowOff>
    </xdr:from>
    <xdr:to>
      <xdr:col>41</xdr:col>
      <xdr:colOff>101600</xdr:colOff>
      <xdr:row>36</xdr:row>
      <xdr:rowOff>164465</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7029450" y="610362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35</xdr:row>
      <xdr:rowOff>13335</xdr:rowOff>
    </xdr:from>
    <xdr:ext cx="531495" cy="250190"/>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6851015" y="5884545"/>
          <a:ext cx="53149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56,314</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30</xdr:row>
      <xdr:rowOff>85090</xdr:rowOff>
    </xdr:from>
    <xdr:to>
      <xdr:col>36</xdr:col>
      <xdr:colOff>165100</xdr:colOff>
      <xdr:row>31</xdr:row>
      <xdr:rowOff>17145</xdr:rowOff>
    </xdr:to>
    <xdr:sp macro="" textlink="">
      <xdr:nvSpPr>
        <xdr:cNvPr id="316" name="楕円 315">
          <a:extLst>
            <a:ext uri="{FF2B5EF4-FFF2-40B4-BE49-F238E27FC236}">
              <a16:creationId xmlns:a16="http://schemas.microsoft.com/office/drawing/2014/main" id="{00000000-0008-0000-0600-00003C010000}"/>
            </a:ext>
          </a:extLst>
        </xdr:cNvPr>
        <xdr:cNvSpPr/>
      </xdr:nvSpPr>
      <xdr:spPr>
        <a:xfrm>
          <a:off x="6235700" y="511810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5080</xdr:colOff>
      <xdr:row>29</xdr:row>
      <xdr:rowOff>33020</xdr:rowOff>
    </xdr:from>
    <xdr:ext cx="595630" cy="249555"/>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6005830" y="4898390"/>
          <a:ext cx="5956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162,233</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43</xdr:row>
      <xdr:rowOff>55880</xdr:rowOff>
    </xdr:from>
    <xdr:to>
      <xdr:col>59</xdr:col>
      <xdr:colOff>50800</xdr:colOff>
      <xdr:row>45</xdr:row>
      <xdr:rowOff>31115</xdr:rowOff>
    </xdr:to>
    <xdr:sp macro="" textlink="">
      <xdr:nvSpPr>
        <xdr:cNvPr id="318" name="正方形/長方形 317">
          <a:extLst>
            <a:ext uri="{FF2B5EF4-FFF2-40B4-BE49-F238E27FC236}">
              <a16:creationId xmlns:a16="http://schemas.microsoft.com/office/drawing/2014/main" id="{00000000-0008-0000-0600-00003E010000}"/>
            </a:ext>
          </a:extLst>
        </xdr:cNvPr>
        <xdr:cNvSpPr/>
      </xdr:nvSpPr>
      <xdr:spPr>
        <a:xfrm>
          <a:off x="5956300" y="7268210"/>
          <a:ext cx="4210050" cy="3105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a:t>
          </a:r>
        </a:p>
      </xdr:txBody>
    </xdr:sp>
    <xdr:clientData/>
  </xdr:twoCellAnchor>
  <xdr:twoCellAnchor>
    <xdr:from>
      <xdr:col>35</xdr:col>
      <xdr:colOff>63500</xdr:colOff>
      <xdr:row>45</xdr:row>
      <xdr:rowOff>55880</xdr:rowOff>
    </xdr:from>
    <xdr:to>
      <xdr:col>43</xdr:col>
      <xdr:colOff>63500</xdr:colOff>
      <xdr:row>46</xdr:row>
      <xdr:rowOff>136525</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6064250" y="76034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46</xdr:row>
      <xdr:rowOff>86995</xdr:rowOff>
    </xdr:from>
    <xdr:to>
      <xdr:col>43</xdr:col>
      <xdr:colOff>63500</xdr:colOff>
      <xdr:row>48</xdr:row>
      <xdr:rowOff>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6064250" y="78022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44/62</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45</xdr:row>
      <xdr:rowOff>55880</xdr:rowOff>
    </xdr:from>
    <xdr:to>
      <xdr:col>48</xdr:col>
      <xdr:colOff>127000</xdr:colOff>
      <xdr:row>46</xdr:row>
      <xdr:rowOff>136525</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985000" y="76034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46</xdr:row>
      <xdr:rowOff>86995</xdr:rowOff>
    </xdr:from>
    <xdr:to>
      <xdr:col>48</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6985000" y="78022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65,020</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45</xdr:row>
      <xdr:rowOff>55880</xdr:rowOff>
    </xdr:from>
    <xdr:to>
      <xdr:col>54</xdr:col>
      <xdr:colOff>127000</xdr:colOff>
      <xdr:row>46</xdr:row>
      <xdr:rowOff>136525</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8013700" y="76034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東京都平均</a:t>
          </a:r>
        </a:p>
      </xdr:txBody>
    </xdr:sp>
    <xdr:clientData/>
  </xdr:twoCellAnchor>
  <xdr:twoCellAnchor>
    <xdr:from>
      <xdr:col>46</xdr:col>
      <xdr:colOff>127000</xdr:colOff>
      <xdr:row>46</xdr:row>
      <xdr:rowOff>86995</xdr:rowOff>
    </xdr:from>
    <xdr:to>
      <xdr:col>54</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8013700" y="78022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55,581</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48</xdr:row>
      <xdr:rowOff>24765</xdr:rowOff>
    </xdr:from>
    <xdr:to>
      <xdr:col>59</xdr:col>
      <xdr:colOff>50800</xdr:colOff>
      <xdr:row>61</xdr:row>
      <xdr:rowOff>80645</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5956300" y="8075295"/>
          <a:ext cx="421005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5715</xdr:rowOff>
    </xdr:from>
    <xdr:ext cx="346710" cy="220345"/>
    <xdr:sp macro="" textlink="">
      <xdr:nvSpPr>
        <xdr:cNvPr id="326" name="テキスト ボックス 325">
          <a:extLst>
            <a:ext uri="{FF2B5EF4-FFF2-40B4-BE49-F238E27FC236}">
              <a16:creationId xmlns:a16="http://schemas.microsoft.com/office/drawing/2014/main" id="{00000000-0008-0000-0600-000046010000}"/>
            </a:ext>
          </a:extLst>
        </xdr:cNvPr>
        <xdr:cNvSpPr txBox="1"/>
      </xdr:nvSpPr>
      <xdr:spPr>
        <a:xfrm>
          <a:off x="5918200" y="7888605"/>
          <a:ext cx="34671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61</xdr:row>
      <xdr:rowOff>80645</xdr:rowOff>
    </xdr:from>
    <xdr:to>
      <xdr:col>59</xdr:col>
      <xdr:colOff>50800</xdr:colOff>
      <xdr:row>61</xdr:row>
      <xdr:rowOff>80645</xdr:rowOff>
    </xdr:to>
    <xdr:cxnSp macro="">
      <xdr:nvCxnSpPr>
        <xdr:cNvPr id="327" name="直線コネクタ 326">
          <a:extLst>
            <a:ext uri="{FF2B5EF4-FFF2-40B4-BE49-F238E27FC236}">
              <a16:creationId xmlns:a16="http://schemas.microsoft.com/office/drawing/2014/main" id="{00000000-0008-0000-0600-000047010000}"/>
            </a:ext>
          </a:extLst>
        </xdr:cNvPr>
        <xdr:cNvCxnSpPr/>
      </xdr:nvCxnSpPr>
      <xdr:spPr>
        <a:xfrm>
          <a:off x="5956300" y="1031049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96520</xdr:rowOff>
    </xdr:from>
    <xdr:to>
      <xdr:col>59</xdr:col>
      <xdr:colOff>50800</xdr:colOff>
      <xdr:row>59</xdr:row>
      <xdr:rowOff>96520</xdr:rowOff>
    </xdr:to>
    <xdr:cxnSp macro="">
      <xdr:nvCxnSpPr>
        <xdr:cNvPr id="328" name="直線コネクタ 327">
          <a:extLst>
            <a:ext uri="{FF2B5EF4-FFF2-40B4-BE49-F238E27FC236}">
              <a16:creationId xmlns:a16="http://schemas.microsoft.com/office/drawing/2014/main" id="{00000000-0008-0000-0600-000048010000}"/>
            </a:ext>
          </a:extLst>
        </xdr:cNvPr>
        <xdr:cNvCxnSpPr/>
      </xdr:nvCxnSpPr>
      <xdr:spPr>
        <a:xfrm>
          <a:off x="5956300" y="999109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58</xdr:row>
      <xdr:rowOff>125730</xdr:rowOff>
    </xdr:from>
    <xdr:ext cx="245745" cy="250190"/>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5726430" y="9852660"/>
          <a:ext cx="24574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57</xdr:row>
      <xdr:rowOff>112395</xdr:rowOff>
    </xdr:from>
    <xdr:to>
      <xdr:col>59</xdr:col>
      <xdr:colOff>50800</xdr:colOff>
      <xdr:row>57</xdr:row>
      <xdr:rowOff>112395</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5956300" y="967168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56</xdr:row>
      <xdr:rowOff>140970</xdr:rowOff>
    </xdr:from>
    <xdr:ext cx="528320" cy="250190"/>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5481955" y="9532620"/>
          <a:ext cx="52832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34</xdr:col>
      <xdr:colOff>127000</xdr:colOff>
      <xdr:row>55</xdr:row>
      <xdr:rowOff>128905</xdr:rowOff>
    </xdr:from>
    <xdr:to>
      <xdr:col>59</xdr:col>
      <xdr:colOff>50800</xdr:colOff>
      <xdr:row>55</xdr:row>
      <xdr:rowOff>128905</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5956300" y="935291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54</xdr:row>
      <xdr:rowOff>156845</xdr:rowOff>
    </xdr:from>
    <xdr:ext cx="528320" cy="25336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5481955" y="9213215"/>
          <a:ext cx="52832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34</xdr:col>
      <xdr:colOff>127000</xdr:colOff>
      <xdr:row>53</xdr:row>
      <xdr:rowOff>144780</xdr:rowOff>
    </xdr:from>
    <xdr:to>
      <xdr:col>59</xdr:col>
      <xdr:colOff>50800</xdr:colOff>
      <xdr:row>53</xdr:row>
      <xdr:rowOff>144780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5956300" y="903351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53</xdr:row>
      <xdr:rowOff>5715</xdr:rowOff>
    </xdr:from>
    <xdr:ext cx="528320" cy="25336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5481955" y="8894445"/>
          <a:ext cx="52832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34</xdr:col>
      <xdr:colOff>127000</xdr:colOff>
      <xdr:row>51</xdr:row>
      <xdr:rowOff>161290</xdr:rowOff>
    </xdr:from>
    <xdr:to>
      <xdr:col>59</xdr:col>
      <xdr:colOff>50800</xdr:colOff>
      <xdr:row>51</xdr:row>
      <xdr:rowOff>161290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5956300" y="871474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51</xdr:row>
      <xdr:rowOff>21590</xdr:rowOff>
    </xdr:from>
    <xdr:ext cx="595630" cy="252730"/>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5417820" y="8575040"/>
          <a:ext cx="59563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34</xdr:col>
      <xdr:colOff>127000</xdr:colOff>
      <xdr:row>50</xdr:row>
      <xdr:rowOff>8255</xdr:rowOff>
    </xdr:from>
    <xdr:to>
      <xdr:col>59</xdr:col>
      <xdr:colOff>50800</xdr:colOff>
      <xdr:row>50</xdr:row>
      <xdr:rowOff>8255</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5956300" y="839406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49</xdr:row>
      <xdr:rowOff>37465</xdr:rowOff>
    </xdr:from>
    <xdr:ext cx="595630" cy="253365"/>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5417820" y="8255635"/>
          <a:ext cx="5956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34</xdr:col>
      <xdr:colOff>127000</xdr:colOff>
      <xdr:row>48</xdr:row>
      <xdr:rowOff>24765</xdr:rowOff>
    </xdr:from>
    <xdr:to>
      <xdr:col>59</xdr:col>
      <xdr:colOff>50800</xdr:colOff>
      <xdr:row>48</xdr:row>
      <xdr:rowOff>24765</xdr:rowOff>
    </xdr:to>
    <xdr:cxnSp macro="">
      <xdr:nvCxnSpPr>
        <xdr:cNvPr id="340" name="直線コネクタ 339">
          <a:extLst>
            <a:ext uri="{FF2B5EF4-FFF2-40B4-BE49-F238E27FC236}">
              <a16:creationId xmlns:a16="http://schemas.microsoft.com/office/drawing/2014/main" id="{00000000-0008-0000-0600-000054010000}"/>
            </a:ext>
          </a:extLst>
        </xdr:cNvPr>
        <xdr:cNvCxnSpPr/>
      </xdr:nvCxnSpPr>
      <xdr:spPr>
        <a:xfrm>
          <a:off x="5956300" y="807529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47</xdr:row>
      <xdr:rowOff>53340</xdr:rowOff>
    </xdr:from>
    <xdr:ext cx="595630" cy="250190"/>
    <xdr:sp macro="" textlink="">
      <xdr:nvSpPr>
        <xdr:cNvPr id="341" name="テキスト ボックス 340">
          <a:extLst>
            <a:ext uri="{FF2B5EF4-FFF2-40B4-BE49-F238E27FC236}">
              <a16:creationId xmlns:a16="http://schemas.microsoft.com/office/drawing/2014/main" id="{00000000-0008-0000-0600-000055010000}"/>
            </a:ext>
          </a:extLst>
        </xdr:cNvPr>
        <xdr:cNvSpPr txBox="1"/>
      </xdr:nvSpPr>
      <xdr:spPr>
        <a:xfrm>
          <a:off x="5417820" y="7936230"/>
          <a:ext cx="59563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34</xdr:col>
      <xdr:colOff>127000</xdr:colOff>
      <xdr:row>48</xdr:row>
      <xdr:rowOff>24765</xdr:rowOff>
    </xdr:from>
    <xdr:to>
      <xdr:col>59</xdr:col>
      <xdr:colOff>50800</xdr:colOff>
      <xdr:row>61</xdr:row>
      <xdr:rowOff>80645</xdr:rowOff>
    </xdr:to>
    <xdr:sp macro="" textlink="">
      <xdr:nvSpPr>
        <xdr:cNvPr id="342" name="普通建設事業費グラフ枠">
          <a:extLst>
            <a:ext uri="{FF2B5EF4-FFF2-40B4-BE49-F238E27FC236}">
              <a16:creationId xmlns:a16="http://schemas.microsoft.com/office/drawing/2014/main" id="{00000000-0008-0000-0600-000056010000}"/>
            </a:ext>
          </a:extLst>
        </xdr:cNvPr>
        <xdr:cNvSpPr/>
      </xdr:nvSpPr>
      <xdr:spPr>
        <a:xfrm>
          <a:off x="5956300" y="8075295"/>
          <a:ext cx="421005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171450</xdr:colOff>
      <xdr:row>51</xdr:row>
      <xdr:rowOff>50165</xdr:rowOff>
    </xdr:from>
    <xdr:to>
      <xdr:col>54</xdr:col>
      <xdr:colOff>171450</xdr:colOff>
      <xdr:row>58</xdr:row>
      <xdr:rowOff>97790</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flipV="1">
          <a:off x="9429750" y="8603615"/>
          <a:ext cx="0" cy="12211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101600</xdr:rowOff>
    </xdr:from>
    <xdr:ext cx="531495" cy="253365"/>
    <xdr:sp macro="" textlink="">
      <xdr:nvSpPr>
        <xdr:cNvPr id="344" name="普通建設事業費最小値テキスト">
          <a:extLst>
            <a:ext uri="{FF2B5EF4-FFF2-40B4-BE49-F238E27FC236}">
              <a16:creationId xmlns:a16="http://schemas.microsoft.com/office/drawing/2014/main" id="{00000000-0008-0000-0600-000058010000}"/>
            </a:ext>
          </a:extLst>
        </xdr:cNvPr>
        <xdr:cNvSpPr txBox="1"/>
      </xdr:nvSpPr>
      <xdr:spPr>
        <a:xfrm>
          <a:off x="9480550" y="982853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15,604</a:t>
          </a:r>
          <a:endParaRPr kumimoji="1" lang="ja-JP" altLang="en-US" sz="1000" b="1">
            <a:latin typeface="ＭＳ Ｐゴシック"/>
            <a:ea typeface="ＭＳ Ｐゴシック"/>
          </a:endParaRPr>
        </a:p>
      </xdr:txBody>
    </xdr:sp>
    <xdr:clientData/>
  </xdr:oneCellAnchor>
  <xdr:twoCellAnchor>
    <xdr:from>
      <xdr:col>54</xdr:col>
      <xdr:colOff>101600</xdr:colOff>
      <xdr:row>58</xdr:row>
      <xdr:rowOff>97790</xdr:rowOff>
    </xdr:from>
    <xdr:to>
      <xdr:col>55</xdr:col>
      <xdr:colOff>88900</xdr:colOff>
      <xdr:row>58</xdr:row>
      <xdr:rowOff>97790</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a:off x="9359900" y="982472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165100</xdr:rowOff>
    </xdr:from>
    <xdr:ext cx="595630" cy="250190"/>
    <xdr:sp macro="" textlink="">
      <xdr:nvSpPr>
        <xdr:cNvPr id="346" name="普通建設事業費最大値テキスト">
          <a:extLst>
            <a:ext uri="{FF2B5EF4-FFF2-40B4-BE49-F238E27FC236}">
              <a16:creationId xmlns:a16="http://schemas.microsoft.com/office/drawing/2014/main" id="{00000000-0008-0000-0600-00005A010000}"/>
            </a:ext>
          </a:extLst>
        </xdr:cNvPr>
        <xdr:cNvSpPr txBox="1"/>
      </xdr:nvSpPr>
      <xdr:spPr>
        <a:xfrm>
          <a:off x="9480550" y="8383270"/>
          <a:ext cx="59563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130,403</a:t>
          </a:r>
          <a:endParaRPr kumimoji="1" lang="ja-JP" altLang="en-US" sz="1000" b="1">
            <a:latin typeface="ＭＳ Ｐゴシック"/>
            <a:ea typeface="ＭＳ Ｐゴシック"/>
          </a:endParaRPr>
        </a:p>
      </xdr:txBody>
    </xdr:sp>
    <xdr:clientData/>
  </xdr:oneCellAnchor>
  <xdr:twoCellAnchor>
    <xdr:from>
      <xdr:col>54</xdr:col>
      <xdr:colOff>101600</xdr:colOff>
      <xdr:row>51</xdr:row>
      <xdr:rowOff>50165</xdr:rowOff>
    </xdr:from>
    <xdr:to>
      <xdr:col>55</xdr:col>
      <xdr:colOff>88900</xdr:colOff>
      <xdr:row>51</xdr:row>
      <xdr:rowOff>50165</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9359900" y="860361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29210</xdr:rowOff>
    </xdr:from>
    <xdr:to>
      <xdr:col>55</xdr:col>
      <xdr:colOff>0</xdr:colOff>
      <xdr:row>58</xdr:row>
      <xdr:rowOff>5080</xdr:rowOff>
    </xdr:to>
    <xdr:cxnSp macro="">
      <xdr:nvCxnSpPr>
        <xdr:cNvPr id="348" name="直線コネクタ 347">
          <a:extLst>
            <a:ext uri="{FF2B5EF4-FFF2-40B4-BE49-F238E27FC236}">
              <a16:creationId xmlns:a16="http://schemas.microsoft.com/office/drawing/2014/main" id="{00000000-0008-0000-0600-00005C010000}"/>
            </a:ext>
          </a:extLst>
        </xdr:cNvPr>
        <xdr:cNvCxnSpPr/>
      </xdr:nvCxnSpPr>
      <xdr:spPr>
        <a:xfrm flipV="1">
          <a:off x="8686800" y="9588500"/>
          <a:ext cx="742950" cy="1435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41910</xdr:rowOff>
    </xdr:from>
    <xdr:ext cx="531495" cy="253365"/>
    <xdr:sp macro="" textlink="">
      <xdr:nvSpPr>
        <xdr:cNvPr id="349" name="普通建設事業費平均値テキスト">
          <a:extLst>
            <a:ext uri="{FF2B5EF4-FFF2-40B4-BE49-F238E27FC236}">
              <a16:creationId xmlns:a16="http://schemas.microsoft.com/office/drawing/2014/main" id="{00000000-0008-0000-0600-00005D010000}"/>
            </a:ext>
          </a:extLst>
        </xdr:cNvPr>
        <xdr:cNvSpPr txBox="1"/>
      </xdr:nvSpPr>
      <xdr:spPr>
        <a:xfrm>
          <a:off x="9480550" y="9265920"/>
          <a:ext cx="531495"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49,779</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56</xdr:row>
      <xdr:rowOff>19685</xdr:rowOff>
    </xdr:from>
    <xdr:to>
      <xdr:col>55</xdr:col>
      <xdr:colOff>50800</xdr:colOff>
      <xdr:row>56</xdr:row>
      <xdr:rowOff>118745</xdr:rowOff>
    </xdr:to>
    <xdr:sp macro="" textlink="">
      <xdr:nvSpPr>
        <xdr:cNvPr id="350" name="フローチャート: 判断 349">
          <a:extLst>
            <a:ext uri="{FF2B5EF4-FFF2-40B4-BE49-F238E27FC236}">
              <a16:creationId xmlns:a16="http://schemas.microsoft.com/office/drawing/2014/main" id="{00000000-0008-0000-0600-00005E010000}"/>
            </a:ext>
          </a:extLst>
        </xdr:cNvPr>
        <xdr:cNvSpPr/>
      </xdr:nvSpPr>
      <xdr:spPr>
        <a:xfrm>
          <a:off x="9398000" y="9411335"/>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171450</xdr:colOff>
      <xdr:row>57</xdr:row>
      <xdr:rowOff>131445</xdr:rowOff>
    </xdr:from>
    <xdr:to>
      <xdr:col>50</xdr:col>
      <xdr:colOff>114300</xdr:colOff>
      <xdr:row>58</xdr:row>
      <xdr:rowOff>5080</xdr:rowOff>
    </xdr:to>
    <xdr:cxnSp macro="">
      <xdr:nvCxnSpPr>
        <xdr:cNvPr id="351" name="直線コネクタ 350">
          <a:extLst>
            <a:ext uri="{FF2B5EF4-FFF2-40B4-BE49-F238E27FC236}">
              <a16:creationId xmlns:a16="http://schemas.microsoft.com/office/drawing/2014/main" id="{00000000-0008-0000-0600-00005F010000}"/>
            </a:ext>
          </a:extLst>
        </xdr:cNvPr>
        <xdr:cNvCxnSpPr/>
      </xdr:nvCxnSpPr>
      <xdr:spPr>
        <a:xfrm>
          <a:off x="7886700" y="9690735"/>
          <a:ext cx="800100" cy="412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74930</xdr:rowOff>
    </xdr:from>
    <xdr:to>
      <xdr:col>50</xdr:col>
      <xdr:colOff>165100</xdr:colOff>
      <xdr:row>57</xdr:row>
      <xdr:rowOff>6350</xdr:rowOff>
    </xdr:to>
    <xdr:sp macro="" textlink="">
      <xdr:nvSpPr>
        <xdr:cNvPr id="352" name="フローチャート: 判断 351">
          <a:extLst>
            <a:ext uri="{FF2B5EF4-FFF2-40B4-BE49-F238E27FC236}">
              <a16:creationId xmlns:a16="http://schemas.microsoft.com/office/drawing/2014/main" id="{00000000-0008-0000-0600-000060010000}"/>
            </a:ext>
          </a:extLst>
        </xdr:cNvPr>
        <xdr:cNvSpPr/>
      </xdr:nvSpPr>
      <xdr:spPr>
        <a:xfrm>
          <a:off x="8636000" y="946658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55</xdr:row>
      <xdr:rowOff>22860</xdr:rowOff>
    </xdr:from>
    <xdr:ext cx="534670" cy="253365"/>
    <xdr:sp macro="" textlink="">
      <xdr:nvSpPr>
        <xdr:cNvPr id="353" name="テキスト ボックス 352">
          <a:extLst>
            <a:ext uri="{FF2B5EF4-FFF2-40B4-BE49-F238E27FC236}">
              <a16:creationId xmlns:a16="http://schemas.microsoft.com/office/drawing/2014/main" id="{00000000-0008-0000-0600-000061010000}"/>
            </a:ext>
          </a:extLst>
        </xdr:cNvPr>
        <xdr:cNvSpPr txBox="1"/>
      </xdr:nvSpPr>
      <xdr:spPr>
        <a:xfrm>
          <a:off x="8438515" y="9246870"/>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44,585</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57</xdr:row>
      <xdr:rowOff>131445</xdr:rowOff>
    </xdr:from>
    <xdr:to>
      <xdr:col>45</xdr:col>
      <xdr:colOff>171450</xdr:colOff>
      <xdr:row>58</xdr:row>
      <xdr:rowOff>106680</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flipV="1">
          <a:off x="7080250" y="9690735"/>
          <a:ext cx="806450" cy="1428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104140</xdr:rowOff>
    </xdr:from>
    <xdr:to>
      <xdr:col>46</xdr:col>
      <xdr:colOff>38100</xdr:colOff>
      <xdr:row>57</xdr:row>
      <xdr:rowOff>35560</xdr:rowOff>
    </xdr:to>
    <xdr:sp macro="" textlink="">
      <xdr:nvSpPr>
        <xdr:cNvPr id="355" name="フローチャート: 判断 354">
          <a:extLst>
            <a:ext uri="{FF2B5EF4-FFF2-40B4-BE49-F238E27FC236}">
              <a16:creationId xmlns:a16="http://schemas.microsoft.com/office/drawing/2014/main" id="{00000000-0008-0000-0600-000063010000}"/>
            </a:ext>
          </a:extLst>
        </xdr:cNvPr>
        <xdr:cNvSpPr/>
      </xdr:nvSpPr>
      <xdr:spPr>
        <a:xfrm>
          <a:off x="7842250" y="949579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55</xdr:row>
      <xdr:rowOff>51435</xdr:rowOff>
    </xdr:from>
    <xdr:ext cx="531495" cy="250190"/>
    <xdr:sp macro="" textlink="">
      <xdr:nvSpPr>
        <xdr:cNvPr id="356" name="テキスト ボックス 355">
          <a:extLst>
            <a:ext uri="{FF2B5EF4-FFF2-40B4-BE49-F238E27FC236}">
              <a16:creationId xmlns:a16="http://schemas.microsoft.com/office/drawing/2014/main" id="{00000000-0008-0000-0600-000064010000}"/>
            </a:ext>
          </a:extLst>
        </xdr:cNvPr>
        <xdr:cNvSpPr txBox="1"/>
      </xdr:nvSpPr>
      <xdr:spPr>
        <a:xfrm>
          <a:off x="7644765" y="9275445"/>
          <a:ext cx="53149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41,921</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58</xdr:row>
      <xdr:rowOff>80645</xdr:rowOff>
    </xdr:from>
    <xdr:to>
      <xdr:col>41</xdr:col>
      <xdr:colOff>50800</xdr:colOff>
      <xdr:row>58</xdr:row>
      <xdr:rowOff>106680</xdr:rowOff>
    </xdr:to>
    <xdr:cxnSp macro="">
      <xdr:nvCxnSpPr>
        <xdr:cNvPr id="357" name="直線コネクタ 356">
          <a:extLst>
            <a:ext uri="{FF2B5EF4-FFF2-40B4-BE49-F238E27FC236}">
              <a16:creationId xmlns:a16="http://schemas.microsoft.com/office/drawing/2014/main" id="{00000000-0008-0000-0600-000065010000}"/>
            </a:ext>
          </a:extLst>
        </xdr:cNvPr>
        <xdr:cNvCxnSpPr/>
      </xdr:nvCxnSpPr>
      <xdr:spPr>
        <a:xfrm>
          <a:off x="6286500" y="9807575"/>
          <a:ext cx="793750" cy="260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81915</xdr:rowOff>
    </xdr:from>
    <xdr:to>
      <xdr:col>41</xdr:col>
      <xdr:colOff>101600</xdr:colOff>
      <xdr:row>57</xdr:row>
      <xdr:rowOff>13970</xdr:rowOff>
    </xdr:to>
    <xdr:sp macro="" textlink="">
      <xdr:nvSpPr>
        <xdr:cNvPr id="358" name="フローチャート: 判断 357">
          <a:extLst>
            <a:ext uri="{FF2B5EF4-FFF2-40B4-BE49-F238E27FC236}">
              <a16:creationId xmlns:a16="http://schemas.microsoft.com/office/drawing/2014/main" id="{00000000-0008-0000-0600-000066010000}"/>
            </a:ext>
          </a:extLst>
        </xdr:cNvPr>
        <xdr:cNvSpPr/>
      </xdr:nvSpPr>
      <xdr:spPr>
        <a:xfrm>
          <a:off x="7029450" y="947356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55</xdr:row>
      <xdr:rowOff>29845</xdr:rowOff>
    </xdr:from>
    <xdr:ext cx="531495" cy="250190"/>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6851015" y="9253855"/>
          <a:ext cx="53149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43,955</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56</xdr:row>
      <xdr:rowOff>80010</xdr:rowOff>
    </xdr:from>
    <xdr:to>
      <xdr:col>36</xdr:col>
      <xdr:colOff>165100</xdr:colOff>
      <xdr:row>57</xdr:row>
      <xdr:rowOff>12065</xdr:rowOff>
    </xdr:to>
    <xdr:sp macro="" textlink="">
      <xdr:nvSpPr>
        <xdr:cNvPr id="360" name="フローチャート: 判断 359">
          <a:extLst>
            <a:ext uri="{FF2B5EF4-FFF2-40B4-BE49-F238E27FC236}">
              <a16:creationId xmlns:a16="http://schemas.microsoft.com/office/drawing/2014/main" id="{00000000-0008-0000-0600-000068010000}"/>
            </a:ext>
          </a:extLst>
        </xdr:cNvPr>
        <xdr:cNvSpPr/>
      </xdr:nvSpPr>
      <xdr:spPr>
        <a:xfrm>
          <a:off x="6235700" y="947166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55</xdr:row>
      <xdr:rowOff>28575</xdr:rowOff>
    </xdr:from>
    <xdr:ext cx="534670" cy="250190"/>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6038215" y="9252585"/>
          <a:ext cx="53467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44,161</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61</xdr:row>
      <xdr:rowOff>78105</xdr:rowOff>
    </xdr:from>
    <xdr:ext cx="762000" cy="25336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9258300" y="103079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61</xdr:row>
      <xdr:rowOff>78105</xdr:rowOff>
    </xdr:from>
    <xdr:ext cx="762000" cy="25336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8515350" y="103079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171450</xdr:colOff>
      <xdr:row>61</xdr:row>
      <xdr:rowOff>78105</xdr:rowOff>
    </xdr:from>
    <xdr:ext cx="762000" cy="25336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7715250" y="103079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61</xdr:row>
      <xdr:rowOff>78105</xdr:rowOff>
    </xdr:from>
    <xdr:ext cx="758825" cy="25336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6908800" y="10307955"/>
          <a:ext cx="7588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61</xdr:row>
      <xdr:rowOff>78105</xdr:rowOff>
    </xdr:from>
    <xdr:ext cx="762000" cy="25336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6115050" y="103079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56</xdr:row>
      <xdr:rowOff>147320</xdr:rowOff>
    </xdr:from>
    <xdr:to>
      <xdr:col>55</xdr:col>
      <xdr:colOff>50800</xdr:colOff>
      <xdr:row>57</xdr:row>
      <xdr:rowOff>78740</xdr:rowOff>
    </xdr:to>
    <xdr:sp macro="" textlink="">
      <xdr:nvSpPr>
        <xdr:cNvPr id="367" name="楕円 366">
          <a:extLst>
            <a:ext uri="{FF2B5EF4-FFF2-40B4-BE49-F238E27FC236}">
              <a16:creationId xmlns:a16="http://schemas.microsoft.com/office/drawing/2014/main" id="{00000000-0008-0000-0600-00006F010000}"/>
            </a:ext>
          </a:extLst>
        </xdr:cNvPr>
        <xdr:cNvSpPr/>
      </xdr:nvSpPr>
      <xdr:spPr>
        <a:xfrm>
          <a:off x="9398000" y="9538970"/>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126365</xdr:rowOff>
    </xdr:from>
    <xdr:ext cx="531495" cy="250190"/>
    <xdr:sp macro="" textlink="">
      <xdr:nvSpPr>
        <xdr:cNvPr id="368" name="普通建設事業費該当値テキスト">
          <a:extLst>
            <a:ext uri="{FF2B5EF4-FFF2-40B4-BE49-F238E27FC236}">
              <a16:creationId xmlns:a16="http://schemas.microsoft.com/office/drawing/2014/main" id="{00000000-0008-0000-0600-000070010000}"/>
            </a:ext>
          </a:extLst>
        </xdr:cNvPr>
        <xdr:cNvSpPr txBox="1"/>
      </xdr:nvSpPr>
      <xdr:spPr>
        <a:xfrm>
          <a:off x="9480550" y="9518015"/>
          <a:ext cx="53149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37,856</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57</xdr:row>
      <xdr:rowOff>123190</xdr:rowOff>
    </xdr:from>
    <xdr:to>
      <xdr:col>50</xdr:col>
      <xdr:colOff>165100</xdr:colOff>
      <xdr:row>58</xdr:row>
      <xdr:rowOff>54610</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8636000" y="968248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58</xdr:row>
      <xdr:rowOff>45720</xdr:rowOff>
    </xdr:from>
    <xdr:ext cx="534670" cy="25336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8438515" y="9772650"/>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24,376</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57</xdr:row>
      <xdr:rowOff>81915</xdr:rowOff>
    </xdr:from>
    <xdr:to>
      <xdr:col>46</xdr:col>
      <xdr:colOff>38100</xdr:colOff>
      <xdr:row>58</xdr:row>
      <xdr:rowOff>13970</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7842250" y="9641205"/>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58</xdr:row>
      <xdr:rowOff>5080</xdr:rowOff>
    </xdr:from>
    <xdr:ext cx="531495" cy="25336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7644765" y="973201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28,215</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58</xdr:row>
      <xdr:rowOff>56515</xdr:rowOff>
    </xdr:from>
    <xdr:to>
      <xdr:col>41</xdr:col>
      <xdr:colOff>101600</xdr:colOff>
      <xdr:row>58</xdr:row>
      <xdr:rowOff>155575</xdr:rowOff>
    </xdr:to>
    <xdr:sp macro="" textlink="">
      <xdr:nvSpPr>
        <xdr:cNvPr id="373" name="楕円 372">
          <a:extLst>
            <a:ext uri="{FF2B5EF4-FFF2-40B4-BE49-F238E27FC236}">
              <a16:creationId xmlns:a16="http://schemas.microsoft.com/office/drawing/2014/main" id="{00000000-0008-0000-0600-000075010000}"/>
            </a:ext>
          </a:extLst>
        </xdr:cNvPr>
        <xdr:cNvSpPr/>
      </xdr:nvSpPr>
      <xdr:spPr>
        <a:xfrm>
          <a:off x="7029450" y="978344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58</xdr:row>
      <xdr:rowOff>147320</xdr:rowOff>
    </xdr:from>
    <xdr:ext cx="531495" cy="250190"/>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6851015" y="9874250"/>
          <a:ext cx="53149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14,840</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58</xdr:row>
      <xdr:rowOff>31115</xdr:rowOff>
    </xdr:from>
    <xdr:to>
      <xdr:col>36</xdr:col>
      <xdr:colOff>165100</xdr:colOff>
      <xdr:row>58</xdr:row>
      <xdr:rowOff>130175</xdr:rowOff>
    </xdr:to>
    <xdr:sp macro="" textlink="">
      <xdr:nvSpPr>
        <xdr:cNvPr id="375" name="楕円 374">
          <a:extLst>
            <a:ext uri="{FF2B5EF4-FFF2-40B4-BE49-F238E27FC236}">
              <a16:creationId xmlns:a16="http://schemas.microsoft.com/office/drawing/2014/main" id="{00000000-0008-0000-0600-000077010000}"/>
            </a:ext>
          </a:extLst>
        </xdr:cNvPr>
        <xdr:cNvSpPr/>
      </xdr:nvSpPr>
      <xdr:spPr>
        <a:xfrm>
          <a:off x="6235700" y="975804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58</xdr:row>
      <xdr:rowOff>121920</xdr:rowOff>
    </xdr:from>
    <xdr:ext cx="534670" cy="250190"/>
    <xdr:sp macro="" textlink="">
      <xdr:nvSpPr>
        <xdr:cNvPr id="376" name="テキスト ボックス 375">
          <a:extLst>
            <a:ext uri="{FF2B5EF4-FFF2-40B4-BE49-F238E27FC236}">
              <a16:creationId xmlns:a16="http://schemas.microsoft.com/office/drawing/2014/main" id="{00000000-0008-0000-0600-000078010000}"/>
            </a:ext>
          </a:extLst>
        </xdr:cNvPr>
        <xdr:cNvSpPr txBox="1"/>
      </xdr:nvSpPr>
      <xdr:spPr>
        <a:xfrm>
          <a:off x="6038215" y="9848850"/>
          <a:ext cx="53467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17,262</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63</xdr:row>
      <xdr:rowOff>55880</xdr:rowOff>
    </xdr:from>
    <xdr:to>
      <xdr:col>59</xdr:col>
      <xdr:colOff>50800</xdr:colOff>
      <xdr:row>65</xdr:row>
      <xdr:rowOff>31115</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5956300" y="10621010"/>
          <a:ext cx="4210050" cy="3105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 （ うち新規整備　）</a:t>
          </a:r>
        </a:p>
      </xdr:txBody>
    </xdr:sp>
    <xdr:clientData/>
  </xdr:twoCellAnchor>
  <xdr:twoCellAnchor>
    <xdr:from>
      <xdr:col>35</xdr:col>
      <xdr:colOff>63500</xdr:colOff>
      <xdr:row>65</xdr:row>
      <xdr:rowOff>55880</xdr:rowOff>
    </xdr:from>
    <xdr:to>
      <xdr:col>43</xdr:col>
      <xdr:colOff>63500</xdr:colOff>
      <xdr:row>66</xdr:row>
      <xdr:rowOff>136525</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6064250" y="109562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66</xdr:row>
      <xdr:rowOff>86995</xdr:rowOff>
    </xdr:from>
    <xdr:to>
      <xdr:col>43</xdr:col>
      <xdr:colOff>63500</xdr:colOff>
      <xdr:row>68</xdr:row>
      <xdr:rowOff>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6064250" y="111550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49/62</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65</xdr:row>
      <xdr:rowOff>55880</xdr:rowOff>
    </xdr:from>
    <xdr:to>
      <xdr:col>48</xdr:col>
      <xdr:colOff>127000</xdr:colOff>
      <xdr:row>66</xdr:row>
      <xdr:rowOff>136525</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6985000" y="109562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66</xdr:row>
      <xdr:rowOff>86995</xdr:rowOff>
    </xdr:from>
    <xdr:to>
      <xdr:col>48</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6985000" y="111550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14,865</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65</xdr:row>
      <xdr:rowOff>55880</xdr:rowOff>
    </xdr:from>
    <xdr:to>
      <xdr:col>54</xdr:col>
      <xdr:colOff>127000</xdr:colOff>
      <xdr:row>66</xdr:row>
      <xdr:rowOff>136525</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8013700" y="109562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東京都平均</a:t>
          </a:r>
        </a:p>
      </xdr:txBody>
    </xdr:sp>
    <xdr:clientData/>
  </xdr:twoCellAnchor>
  <xdr:twoCellAnchor>
    <xdr:from>
      <xdr:col>46</xdr:col>
      <xdr:colOff>127000</xdr:colOff>
      <xdr:row>66</xdr:row>
      <xdr:rowOff>86995</xdr:rowOff>
    </xdr:from>
    <xdr:to>
      <xdr:col>54</xdr:col>
      <xdr:colOff>127000</xdr:colOff>
      <xdr:row>68</xdr:row>
      <xdr:rowOff>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8013700" y="111550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10,233</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68</xdr:row>
      <xdr:rowOff>24765</xdr:rowOff>
    </xdr:from>
    <xdr:to>
      <xdr:col>59</xdr:col>
      <xdr:colOff>50800</xdr:colOff>
      <xdr:row>81</xdr:row>
      <xdr:rowOff>80645</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5956300" y="11428095"/>
          <a:ext cx="421005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5715</xdr:rowOff>
    </xdr:from>
    <xdr:ext cx="346710" cy="220345"/>
    <xdr:sp macro="" textlink="">
      <xdr:nvSpPr>
        <xdr:cNvPr id="385" name="テキスト ボックス 384">
          <a:extLst>
            <a:ext uri="{FF2B5EF4-FFF2-40B4-BE49-F238E27FC236}">
              <a16:creationId xmlns:a16="http://schemas.microsoft.com/office/drawing/2014/main" id="{00000000-0008-0000-0600-000081010000}"/>
            </a:ext>
          </a:extLst>
        </xdr:cNvPr>
        <xdr:cNvSpPr txBox="1"/>
      </xdr:nvSpPr>
      <xdr:spPr>
        <a:xfrm>
          <a:off x="5918200" y="11241405"/>
          <a:ext cx="34671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81</xdr:row>
      <xdr:rowOff>80645</xdr:rowOff>
    </xdr:from>
    <xdr:to>
      <xdr:col>59</xdr:col>
      <xdr:colOff>50800</xdr:colOff>
      <xdr:row>81</xdr:row>
      <xdr:rowOff>80645</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5956300" y="1366329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136525</xdr:rowOff>
    </xdr:from>
    <xdr:to>
      <xdr:col>59</xdr:col>
      <xdr:colOff>50800</xdr:colOff>
      <xdr:row>78</xdr:row>
      <xdr:rowOff>136525</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a:off x="5956300" y="1321625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77</xdr:row>
      <xdr:rowOff>165100</xdr:rowOff>
    </xdr:from>
    <xdr:ext cx="245745" cy="250190"/>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5726430" y="13077190"/>
          <a:ext cx="24574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76</xdr:row>
      <xdr:rowOff>24765</xdr:rowOff>
    </xdr:from>
    <xdr:to>
      <xdr:col>59</xdr:col>
      <xdr:colOff>50800</xdr:colOff>
      <xdr:row>76</xdr:row>
      <xdr:rowOff>24765</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5956300" y="1276921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75</xdr:row>
      <xdr:rowOff>53340</xdr:rowOff>
    </xdr:from>
    <xdr:ext cx="528320" cy="250190"/>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5481955" y="12630150"/>
          <a:ext cx="52832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34</xdr:col>
      <xdr:colOff>127000</xdr:colOff>
      <xdr:row>73</xdr:row>
      <xdr:rowOff>80645</xdr:rowOff>
    </xdr:from>
    <xdr:to>
      <xdr:col>59</xdr:col>
      <xdr:colOff>50800</xdr:colOff>
      <xdr:row>73</xdr:row>
      <xdr:rowOff>80645</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5956300" y="1232217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72</xdr:row>
      <xdr:rowOff>109220</xdr:rowOff>
    </xdr:from>
    <xdr:ext cx="528320" cy="250190"/>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5481955" y="12183110"/>
          <a:ext cx="52832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34</xdr:col>
      <xdr:colOff>127000</xdr:colOff>
      <xdr:row>70</xdr:row>
      <xdr:rowOff>136525</xdr:rowOff>
    </xdr:from>
    <xdr:to>
      <xdr:col>59</xdr:col>
      <xdr:colOff>50800</xdr:colOff>
      <xdr:row>70</xdr:row>
      <xdr:rowOff>136525</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5956300" y="1187513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69</xdr:row>
      <xdr:rowOff>165100</xdr:rowOff>
    </xdr:from>
    <xdr:ext cx="528320" cy="250190"/>
    <xdr:sp macro=""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5481955" y="11736070"/>
          <a:ext cx="52832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34</xdr:col>
      <xdr:colOff>127000</xdr:colOff>
      <xdr:row>68</xdr:row>
      <xdr:rowOff>24765</xdr:rowOff>
    </xdr:from>
    <xdr:to>
      <xdr:col>59</xdr:col>
      <xdr:colOff>50800</xdr:colOff>
      <xdr:row>68</xdr:row>
      <xdr:rowOff>24765</xdr:rowOff>
    </xdr:to>
    <xdr:cxnSp macro="">
      <xdr:nvCxnSpPr>
        <xdr:cNvPr id="395" name="直線コネクタ 394">
          <a:extLst>
            <a:ext uri="{FF2B5EF4-FFF2-40B4-BE49-F238E27FC236}">
              <a16:creationId xmlns:a16="http://schemas.microsoft.com/office/drawing/2014/main" id="{00000000-0008-0000-0600-00008B010000}"/>
            </a:ext>
          </a:extLst>
        </xdr:cNvPr>
        <xdr:cNvCxnSpPr/>
      </xdr:nvCxnSpPr>
      <xdr:spPr>
        <a:xfrm>
          <a:off x="5956300" y="1142809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67</xdr:row>
      <xdr:rowOff>53340</xdr:rowOff>
    </xdr:from>
    <xdr:ext cx="528320" cy="250190"/>
    <xdr:sp macro="" textlink="">
      <xdr:nvSpPr>
        <xdr:cNvPr id="396" name="テキスト ボックス 395">
          <a:extLst>
            <a:ext uri="{FF2B5EF4-FFF2-40B4-BE49-F238E27FC236}">
              <a16:creationId xmlns:a16="http://schemas.microsoft.com/office/drawing/2014/main" id="{00000000-0008-0000-0600-00008C010000}"/>
            </a:ext>
          </a:extLst>
        </xdr:cNvPr>
        <xdr:cNvSpPr txBox="1"/>
      </xdr:nvSpPr>
      <xdr:spPr>
        <a:xfrm>
          <a:off x="5481955" y="11289030"/>
          <a:ext cx="52832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34</xdr:col>
      <xdr:colOff>127000</xdr:colOff>
      <xdr:row>68</xdr:row>
      <xdr:rowOff>24765</xdr:rowOff>
    </xdr:from>
    <xdr:to>
      <xdr:col>59</xdr:col>
      <xdr:colOff>50800</xdr:colOff>
      <xdr:row>81</xdr:row>
      <xdr:rowOff>80645</xdr:rowOff>
    </xdr:to>
    <xdr:sp macro="" textlink="">
      <xdr:nvSpPr>
        <xdr:cNvPr id="397" name="普通建設事業費 （ うち新規整備　）グラフ枠">
          <a:extLst>
            <a:ext uri="{FF2B5EF4-FFF2-40B4-BE49-F238E27FC236}">
              <a16:creationId xmlns:a16="http://schemas.microsoft.com/office/drawing/2014/main" id="{00000000-0008-0000-0600-00008D010000}"/>
            </a:ext>
          </a:extLst>
        </xdr:cNvPr>
        <xdr:cNvSpPr/>
      </xdr:nvSpPr>
      <xdr:spPr>
        <a:xfrm>
          <a:off x="5956300" y="11428095"/>
          <a:ext cx="421005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171450</xdr:colOff>
      <xdr:row>71</xdr:row>
      <xdr:rowOff>25400</xdr:rowOff>
    </xdr:from>
    <xdr:to>
      <xdr:col>54</xdr:col>
      <xdr:colOff>171450</xdr:colOff>
      <xdr:row>78</xdr:row>
      <xdr:rowOff>135255</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flipV="1">
          <a:off x="9429750" y="11931650"/>
          <a:ext cx="0" cy="12833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139065</xdr:rowOff>
    </xdr:from>
    <xdr:ext cx="310515" cy="253365"/>
    <xdr:sp macro="" textlink="">
      <xdr:nvSpPr>
        <xdr:cNvPr id="399" name="普通建設事業費 （ うち新規整備　）最小値テキスト">
          <a:extLst>
            <a:ext uri="{FF2B5EF4-FFF2-40B4-BE49-F238E27FC236}">
              <a16:creationId xmlns:a16="http://schemas.microsoft.com/office/drawing/2014/main" id="{00000000-0008-0000-0600-00008F010000}"/>
            </a:ext>
          </a:extLst>
        </xdr:cNvPr>
        <xdr:cNvSpPr txBox="1"/>
      </xdr:nvSpPr>
      <xdr:spPr>
        <a:xfrm>
          <a:off x="9480550" y="13218795"/>
          <a:ext cx="3105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58</a:t>
          </a:r>
          <a:endParaRPr kumimoji="1" lang="ja-JP" altLang="en-US" sz="1000" b="1">
            <a:latin typeface="ＭＳ Ｐゴシック"/>
            <a:ea typeface="ＭＳ Ｐゴシック"/>
          </a:endParaRPr>
        </a:p>
      </xdr:txBody>
    </xdr:sp>
    <xdr:clientData/>
  </xdr:oneCellAnchor>
  <xdr:twoCellAnchor>
    <xdr:from>
      <xdr:col>54</xdr:col>
      <xdr:colOff>101600</xdr:colOff>
      <xdr:row>78</xdr:row>
      <xdr:rowOff>135255</xdr:rowOff>
    </xdr:from>
    <xdr:to>
      <xdr:col>55</xdr:col>
      <xdr:colOff>88900</xdr:colOff>
      <xdr:row>78</xdr:row>
      <xdr:rowOff>135255</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a:off x="9359900" y="1321498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140970</xdr:rowOff>
    </xdr:from>
    <xdr:ext cx="531495" cy="250190"/>
    <xdr:sp macro="" textlink="">
      <xdr:nvSpPr>
        <xdr:cNvPr id="401" name="普通建設事業費 （ うち新規整備　）最大値テキスト">
          <a:extLst>
            <a:ext uri="{FF2B5EF4-FFF2-40B4-BE49-F238E27FC236}">
              <a16:creationId xmlns:a16="http://schemas.microsoft.com/office/drawing/2014/main" id="{00000000-0008-0000-0600-000091010000}"/>
            </a:ext>
          </a:extLst>
        </xdr:cNvPr>
        <xdr:cNvSpPr txBox="1"/>
      </xdr:nvSpPr>
      <xdr:spPr>
        <a:xfrm>
          <a:off x="9480550" y="11711940"/>
          <a:ext cx="53149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57,460</a:t>
          </a:r>
          <a:endParaRPr kumimoji="1" lang="ja-JP" altLang="en-US" sz="1000" b="1">
            <a:latin typeface="ＭＳ Ｐゴシック"/>
            <a:ea typeface="ＭＳ Ｐゴシック"/>
          </a:endParaRPr>
        </a:p>
      </xdr:txBody>
    </xdr:sp>
    <xdr:clientData/>
  </xdr:oneCellAnchor>
  <xdr:twoCellAnchor>
    <xdr:from>
      <xdr:col>54</xdr:col>
      <xdr:colOff>101600</xdr:colOff>
      <xdr:row>71</xdr:row>
      <xdr:rowOff>25400</xdr:rowOff>
    </xdr:from>
    <xdr:to>
      <xdr:col>55</xdr:col>
      <xdr:colOff>88900</xdr:colOff>
      <xdr:row>71</xdr:row>
      <xdr:rowOff>25400</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a:off x="9359900" y="1193165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45720</xdr:rowOff>
    </xdr:from>
    <xdr:to>
      <xdr:col>55</xdr:col>
      <xdr:colOff>0</xdr:colOff>
      <xdr:row>78</xdr:row>
      <xdr:rowOff>66040</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flipV="1">
          <a:off x="8686800" y="13125450"/>
          <a:ext cx="742950" cy="203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75</xdr:row>
      <xdr:rowOff>133350</xdr:rowOff>
    </xdr:from>
    <xdr:ext cx="531495" cy="252730"/>
    <xdr:sp macro="" textlink="">
      <xdr:nvSpPr>
        <xdr:cNvPr id="404" name="普通建設事業費 （ うち新規整備　）平均値テキスト">
          <a:extLst>
            <a:ext uri="{FF2B5EF4-FFF2-40B4-BE49-F238E27FC236}">
              <a16:creationId xmlns:a16="http://schemas.microsoft.com/office/drawing/2014/main" id="{00000000-0008-0000-0600-000094010000}"/>
            </a:ext>
          </a:extLst>
        </xdr:cNvPr>
        <xdr:cNvSpPr txBox="1"/>
      </xdr:nvSpPr>
      <xdr:spPr>
        <a:xfrm>
          <a:off x="9480550" y="12710160"/>
          <a:ext cx="531495" cy="25273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13,929</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76</xdr:row>
      <xdr:rowOff>111125</xdr:rowOff>
    </xdr:from>
    <xdr:to>
      <xdr:col>55</xdr:col>
      <xdr:colOff>50800</xdr:colOff>
      <xdr:row>77</xdr:row>
      <xdr:rowOff>42545</xdr:rowOff>
    </xdr:to>
    <xdr:sp macro="" textlink="">
      <xdr:nvSpPr>
        <xdr:cNvPr id="405" name="フローチャート: 判断 404">
          <a:extLst>
            <a:ext uri="{FF2B5EF4-FFF2-40B4-BE49-F238E27FC236}">
              <a16:creationId xmlns:a16="http://schemas.microsoft.com/office/drawing/2014/main" id="{00000000-0008-0000-0600-000095010000}"/>
            </a:ext>
          </a:extLst>
        </xdr:cNvPr>
        <xdr:cNvSpPr/>
      </xdr:nvSpPr>
      <xdr:spPr>
        <a:xfrm>
          <a:off x="9398000" y="12855575"/>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171450</xdr:colOff>
      <xdr:row>78</xdr:row>
      <xdr:rowOff>43180</xdr:rowOff>
    </xdr:from>
    <xdr:to>
      <xdr:col>50</xdr:col>
      <xdr:colOff>114300</xdr:colOff>
      <xdr:row>78</xdr:row>
      <xdr:rowOff>66040</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a:off x="7886700" y="13122910"/>
          <a:ext cx="8001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2540</xdr:rowOff>
    </xdr:from>
    <xdr:to>
      <xdr:col>50</xdr:col>
      <xdr:colOff>165100</xdr:colOff>
      <xdr:row>77</xdr:row>
      <xdr:rowOff>101600</xdr:rowOff>
    </xdr:to>
    <xdr:sp macro="" textlink="">
      <xdr:nvSpPr>
        <xdr:cNvPr id="407" name="フローチャート: 判断 406">
          <a:extLst>
            <a:ext uri="{FF2B5EF4-FFF2-40B4-BE49-F238E27FC236}">
              <a16:creationId xmlns:a16="http://schemas.microsoft.com/office/drawing/2014/main" id="{00000000-0008-0000-0600-000097010000}"/>
            </a:ext>
          </a:extLst>
        </xdr:cNvPr>
        <xdr:cNvSpPr/>
      </xdr:nvSpPr>
      <xdr:spPr>
        <a:xfrm>
          <a:off x="8636000" y="1291463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75</xdr:row>
      <xdr:rowOff>117475</xdr:rowOff>
    </xdr:from>
    <xdr:ext cx="534670" cy="253365"/>
    <xdr:sp macro="" textlink="">
      <xdr:nvSpPr>
        <xdr:cNvPr id="408" name="テキスト ボックス 407">
          <a:extLst>
            <a:ext uri="{FF2B5EF4-FFF2-40B4-BE49-F238E27FC236}">
              <a16:creationId xmlns:a16="http://schemas.microsoft.com/office/drawing/2014/main" id="{00000000-0008-0000-0600-000098010000}"/>
            </a:ext>
          </a:extLst>
        </xdr:cNvPr>
        <xdr:cNvSpPr txBox="1"/>
      </xdr:nvSpPr>
      <xdr:spPr>
        <a:xfrm>
          <a:off x="8438515" y="12694285"/>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11,271</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78</xdr:row>
      <xdr:rowOff>43180</xdr:rowOff>
    </xdr:from>
    <xdr:to>
      <xdr:col>45</xdr:col>
      <xdr:colOff>171450</xdr:colOff>
      <xdr:row>78</xdr:row>
      <xdr:rowOff>44450</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flipV="1">
          <a:off x="7080250" y="13122910"/>
          <a:ext cx="80645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167005</xdr:rowOff>
    </xdr:from>
    <xdr:to>
      <xdr:col>46</xdr:col>
      <xdr:colOff>38100</xdr:colOff>
      <xdr:row>77</xdr:row>
      <xdr:rowOff>98425</xdr:rowOff>
    </xdr:to>
    <xdr:sp macro="" textlink="">
      <xdr:nvSpPr>
        <xdr:cNvPr id="410" name="フローチャート: 判断 409">
          <a:extLst>
            <a:ext uri="{FF2B5EF4-FFF2-40B4-BE49-F238E27FC236}">
              <a16:creationId xmlns:a16="http://schemas.microsoft.com/office/drawing/2014/main" id="{00000000-0008-0000-0600-00009A010000}"/>
            </a:ext>
          </a:extLst>
        </xdr:cNvPr>
        <xdr:cNvSpPr/>
      </xdr:nvSpPr>
      <xdr:spPr>
        <a:xfrm>
          <a:off x="7842250" y="12911455"/>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75</xdr:row>
      <xdr:rowOff>114935</xdr:rowOff>
    </xdr:from>
    <xdr:ext cx="531495" cy="253365"/>
    <xdr:sp macro="" textlink="">
      <xdr:nvSpPr>
        <xdr:cNvPr id="411" name="テキスト ボックス 410">
          <a:extLst>
            <a:ext uri="{FF2B5EF4-FFF2-40B4-BE49-F238E27FC236}">
              <a16:creationId xmlns:a16="http://schemas.microsoft.com/office/drawing/2014/main" id="{00000000-0008-0000-0600-00009B010000}"/>
            </a:ext>
          </a:extLst>
        </xdr:cNvPr>
        <xdr:cNvSpPr txBox="1"/>
      </xdr:nvSpPr>
      <xdr:spPr>
        <a:xfrm>
          <a:off x="7644765" y="12691745"/>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11,404</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77</xdr:row>
      <xdr:rowOff>167640</xdr:rowOff>
    </xdr:from>
    <xdr:to>
      <xdr:col>41</xdr:col>
      <xdr:colOff>50800</xdr:colOff>
      <xdr:row>78</xdr:row>
      <xdr:rowOff>44450</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a:off x="6286500" y="13079730"/>
          <a:ext cx="793750" cy="444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14605</xdr:rowOff>
    </xdr:from>
    <xdr:to>
      <xdr:col>41</xdr:col>
      <xdr:colOff>101600</xdr:colOff>
      <xdr:row>77</xdr:row>
      <xdr:rowOff>113665</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7029450" y="1292669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75</xdr:row>
      <xdr:rowOff>129540</xdr:rowOff>
    </xdr:from>
    <xdr:ext cx="531495" cy="252730"/>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6851015" y="12706350"/>
          <a:ext cx="53149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10,742</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76</xdr:row>
      <xdr:rowOff>111760</xdr:rowOff>
    </xdr:from>
    <xdr:to>
      <xdr:col>36</xdr:col>
      <xdr:colOff>165100</xdr:colOff>
      <xdr:row>77</xdr:row>
      <xdr:rowOff>43180</xdr:rowOff>
    </xdr:to>
    <xdr:sp macro="" textlink="">
      <xdr:nvSpPr>
        <xdr:cNvPr id="415" name="フローチャート: 判断 414">
          <a:extLst>
            <a:ext uri="{FF2B5EF4-FFF2-40B4-BE49-F238E27FC236}">
              <a16:creationId xmlns:a16="http://schemas.microsoft.com/office/drawing/2014/main" id="{00000000-0008-0000-0600-00009F010000}"/>
            </a:ext>
          </a:extLst>
        </xdr:cNvPr>
        <xdr:cNvSpPr/>
      </xdr:nvSpPr>
      <xdr:spPr>
        <a:xfrm>
          <a:off x="6235700" y="1285621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75</xdr:row>
      <xdr:rowOff>59690</xdr:rowOff>
    </xdr:from>
    <xdr:ext cx="534670" cy="253365"/>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6038215" y="12636500"/>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13,884</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81</xdr:row>
      <xdr:rowOff>78105</xdr:rowOff>
    </xdr:from>
    <xdr:ext cx="762000" cy="25336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9258300" y="136607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81</xdr:row>
      <xdr:rowOff>78105</xdr:rowOff>
    </xdr:from>
    <xdr:ext cx="762000" cy="25336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8515350" y="136607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171450</xdr:colOff>
      <xdr:row>81</xdr:row>
      <xdr:rowOff>78105</xdr:rowOff>
    </xdr:from>
    <xdr:ext cx="762000" cy="25336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7715250" y="136607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81</xdr:row>
      <xdr:rowOff>78105</xdr:rowOff>
    </xdr:from>
    <xdr:ext cx="758825" cy="25336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6908800" y="13660755"/>
          <a:ext cx="7588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81</xdr:row>
      <xdr:rowOff>78105</xdr:rowOff>
    </xdr:from>
    <xdr:ext cx="762000" cy="25336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6115050" y="136607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77</xdr:row>
      <xdr:rowOff>163830</xdr:rowOff>
    </xdr:from>
    <xdr:to>
      <xdr:col>55</xdr:col>
      <xdr:colOff>50800</xdr:colOff>
      <xdr:row>78</xdr:row>
      <xdr:rowOff>95250</xdr:rowOff>
    </xdr:to>
    <xdr:sp macro="" textlink="">
      <xdr:nvSpPr>
        <xdr:cNvPr id="422" name="楕円 421">
          <a:extLst>
            <a:ext uri="{FF2B5EF4-FFF2-40B4-BE49-F238E27FC236}">
              <a16:creationId xmlns:a16="http://schemas.microsoft.com/office/drawing/2014/main" id="{00000000-0008-0000-0600-0000A6010000}"/>
            </a:ext>
          </a:extLst>
        </xdr:cNvPr>
        <xdr:cNvSpPr/>
      </xdr:nvSpPr>
      <xdr:spPr>
        <a:xfrm>
          <a:off x="9398000" y="13075920"/>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80645</xdr:rowOff>
    </xdr:from>
    <xdr:ext cx="466725" cy="253365"/>
    <xdr:sp macro="" textlink="">
      <xdr:nvSpPr>
        <xdr:cNvPr id="423" name="普通建設事業費 （ うち新規整備　）該当値テキスト">
          <a:extLst>
            <a:ext uri="{FF2B5EF4-FFF2-40B4-BE49-F238E27FC236}">
              <a16:creationId xmlns:a16="http://schemas.microsoft.com/office/drawing/2014/main" id="{00000000-0008-0000-0600-0000A7010000}"/>
            </a:ext>
          </a:extLst>
        </xdr:cNvPr>
        <xdr:cNvSpPr txBox="1"/>
      </xdr:nvSpPr>
      <xdr:spPr>
        <a:xfrm>
          <a:off x="9480550" y="12992735"/>
          <a:ext cx="4667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4,063</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78</xdr:row>
      <xdr:rowOff>16510</xdr:rowOff>
    </xdr:from>
    <xdr:to>
      <xdr:col>50</xdr:col>
      <xdr:colOff>165100</xdr:colOff>
      <xdr:row>78</xdr:row>
      <xdr:rowOff>115570</xdr:rowOff>
    </xdr:to>
    <xdr:sp macro="" textlink="">
      <xdr:nvSpPr>
        <xdr:cNvPr id="424" name="楕円 423">
          <a:extLst>
            <a:ext uri="{FF2B5EF4-FFF2-40B4-BE49-F238E27FC236}">
              <a16:creationId xmlns:a16="http://schemas.microsoft.com/office/drawing/2014/main" id="{00000000-0008-0000-0600-0000A8010000}"/>
            </a:ext>
          </a:extLst>
        </xdr:cNvPr>
        <xdr:cNvSpPr/>
      </xdr:nvSpPr>
      <xdr:spPr>
        <a:xfrm>
          <a:off x="8636000" y="1309624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69850</xdr:colOff>
      <xdr:row>78</xdr:row>
      <xdr:rowOff>106680</xdr:rowOff>
    </xdr:from>
    <xdr:ext cx="469900" cy="250190"/>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8470900" y="13186410"/>
          <a:ext cx="4699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3,163</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77</xdr:row>
      <xdr:rowOff>161925</xdr:rowOff>
    </xdr:from>
    <xdr:to>
      <xdr:col>46</xdr:col>
      <xdr:colOff>38100</xdr:colOff>
      <xdr:row>78</xdr:row>
      <xdr:rowOff>93345</xdr:rowOff>
    </xdr:to>
    <xdr:sp macro="" textlink="">
      <xdr:nvSpPr>
        <xdr:cNvPr id="426" name="楕円 425">
          <a:extLst>
            <a:ext uri="{FF2B5EF4-FFF2-40B4-BE49-F238E27FC236}">
              <a16:creationId xmlns:a16="http://schemas.microsoft.com/office/drawing/2014/main" id="{00000000-0008-0000-0600-0000AA010000}"/>
            </a:ext>
          </a:extLst>
        </xdr:cNvPr>
        <xdr:cNvSpPr/>
      </xdr:nvSpPr>
      <xdr:spPr>
        <a:xfrm>
          <a:off x="7842250" y="1307401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133350</xdr:colOff>
      <xdr:row>78</xdr:row>
      <xdr:rowOff>84455</xdr:rowOff>
    </xdr:from>
    <xdr:ext cx="469900" cy="250190"/>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7677150" y="13164185"/>
          <a:ext cx="4699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4,172</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77</xdr:row>
      <xdr:rowOff>162560</xdr:rowOff>
    </xdr:from>
    <xdr:to>
      <xdr:col>41</xdr:col>
      <xdr:colOff>101600</xdr:colOff>
      <xdr:row>78</xdr:row>
      <xdr:rowOff>94615</xdr:rowOff>
    </xdr:to>
    <xdr:sp macro="" textlink="">
      <xdr:nvSpPr>
        <xdr:cNvPr id="428" name="楕円 427">
          <a:extLst>
            <a:ext uri="{FF2B5EF4-FFF2-40B4-BE49-F238E27FC236}">
              <a16:creationId xmlns:a16="http://schemas.microsoft.com/office/drawing/2014/main" id="{00000000-0008-0000-0600-0000AC010000}"/>
            </a:ext>
          </a:extLst>
        </xdr:cNvPr>
        <xdr:cNvSpPr/>
      </xdr:nvSpPr>
      <xdr:spPr>
        <a:xfrm>
          <a:off x="7029450" y="1307465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6350</xdr:colOff>
      <xdr:row>78</xdr:row>
      <xdr:rowOff>85725</xdr:rowOff>
    </xdr:from>
    <xdr:ext cx="469900" cy="250190"/>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6864350" y="13165455"/>
          <a:ext cx="4699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4,108</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77</xdr:row>
      <xdr:rowOff>117475</xdr:rowOff>
    </xdr:from>
    <xdr:to>
      <xdr:col>36</xdr:col>
      <xdr:colOff>165100</xdr:colOff>
      <xdr:row>78</xdr:row>
      <xdr:rowOff>50165</xdr:rowOff>
    </xdr:to>
    <xdr:sp macro="" textlink="">
      <xdr:nvSpPr>
        <xdr:cNvPr id="430" name="楕円 429">
          <a:extLst>
            <a:ext uri="{FF2B5EF4-FFF2-40B4-BE49-F238E27FC236}">
              <a16:creationId xmlns:a16="http://schemas.microsoft.com/office/drawing/2014/main" id="{00000000-0008-0000-0600-0000AE010000}"/>
            </a:ext>
          </a:extLst>
        </xdr:cNvPr>
        <xdr:cNvSpPr/>
      </xdr:nvSpPr>
      <xdr:spPr>
        <a:xfrm>
          <a:off x="6235700" y="13029565"/>
          <a:ext cx="10160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69850</xdr:colOff>
      <xdr:row>78</xdr:row>
      <xdr:rowOff>40640</xdr:rowOff>
    </xdr:from>
    <xdr:ext cx="469900" cy="253365"/>
    <xdr:sp macro="" textlink="">
      <xdr:nvSpPr>
        <xdr:cNvPr id="431" name="テキスト ボックス 430">
          <a:extLst>
            <a:ext uri="{FF2B5EF4-FFF2-40B4-BE49-F238E27FC236}">
              <a16:creationId xmlns:a16="http://schemas.microsoft.com/office/drawing/2014/main" id="{00000000-0008-0000-0600-0000AF010000}"/>
            </a:ext>
          </a:extLst>
        </xdr:cNvPr>
        <xdr:cNvSpPr txBox="1"/>
      </xdr:nvSpPr>
      <xdr:spPr>
        <a:xfrm>
          <a:off x="6070600" y="1312037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6,116</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83</xdr:row>
      <xdr:rowOff>55880</xdr:rowOff>
    </xdr:from>
    <xdr:to>
      <xdr:col>59</xdr:col>
      <xdr:colOff>50800</xdr:colOff>
      <xdr:row>85</xdr:row>
      <xdr:rowOff>31115</xdr:rowOff>
    </xdr:to>
    <xdr:sp macro="" textlink="">
      <xdr:nvSpPr>
        <xdr:cNvPr id="432" name="正方形/長方形 431">
          <a:extLst>
            <a:ext uri="{FF2B5EF4-FFF2-40B4-BE49-F238E27FC236}">
              <a16:creationId xmlns:a16="http://schemas.microsoft.com/office/drawing/2014/main" id="{00000000-0008-0000-0600-0000B0010000}"/>
            </a:ext>
          </a:extLst>
        </xdr:cNvPr>
        <xdr:cNvSpPr/>
      </xdr:nvSpPr>
      <xdr:spPr>
        <a:xfrm>
          <a:off x="5956300" y="13973810"/>
          <a:ext cx="4210050" cy="3105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 （ うち更新整備　）</a:t>
          </a:r>
        </a:p>
      </xdr:txBody>
    </xdr:sp>
    <xdr:clientData/>
  </xdr:twoCellAnchor>
  <xdr:twoCellAnchor>
    <xdr:from>
      <xdr:col>35</xdr:col>
      <xdr:colOff>63500</xdr:colOff>
      <xdr:row>85</xdr:row>
      <xdr:rowOff>55880</xdr:rowOff>
    </xdr:from>
    <xdr:to>
      <xdr:col>43</xdr:col>
      <xdr:colOff>63500</xdr:colOff>
      <xdr:row>86</xdr:row>
      <xdr:rowOff>136525</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6064250" y="143090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86</xdr:row>
      <xdr:rowOff>86995</xdr:rowOff>
    </xdr:from>
    <xdr:to>
      <xdr:col>43</xdr:col>
      <xdr:colOff>63500</xdr:colOff>
      <xdr:row>88</xdr:row>
      <xdr:rowOff>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6064250" y="145078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32/62</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85</xdr:row>
      <xdr:rowOff>55880</xdr:rowOff>
    </xdr:from>
    <xdr:to>
      <xdr:col>48</xdr:col>
      <xdr:colOff>127000</xdr:colOff>
      <xdr:row>86</xdr:row>
      <xdr:rowOff>136525</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985000" y="143090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86</xdr:row>
      <xdr:rowOff>86995</xdr:rowOff>
    </xdr:from>
    <xdr:to>
      <xdr:col>48</xdr:col>
      <xdr:colOff>127000</xdr:colOff>
      <xdr:row>88</xdr:row>
      <xdr:rowOff>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6985000" y="145078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39,761</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85</xdr:row>
      <xdr:rowOff>55880</xdr:rowOff>
    </xdr:from>
    <xdr:to>
      <xdr:col>54</xdr:col>
      <xdr:colOff>127000</xdr:colOff>
      <xdr:row>86</xdr:row>
      <xdr:rowOff>136525</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8013700" y="143090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東京都平均</a:t>
          </a:r>
        </a:p>
      </xdr:txBody>
    </xdr:sp>
    <xdr:clientData/>
  </xdr:twoCellAnchor>
  <xdr:twoCellAnchor>
    <xdr:from>
      <xdr:col>46</xdr:col>
      <xdr:colOff>127000</xdr:colOff>
      <xdr:row>86</xdr:row>
      <xdr:rowOff>86995</xdr:rowOff>
    </xdr:from>
    <xdr:to>
      <xdr:col>54</xdr:col>
      <xdr:colOff>127000</xdr:colOff>
      <xdr:row>88</xdr:row>
      <xdr:rowOff>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8013700" y="145078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31,294</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88</xdr:row>
      <xdr:rowOff>24765</xdr:rowOff>
    </xdr:from>
    <xdr:to>
      <xdr:col>59</xdr:col>
      <xdr:colOff>50800</xdr:colOff>
      <xdr:row>101</xdr:row>
      <xdr:rowOff>82550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5956300" y="14780895"/>
          <a:ext cx="4210050" cy="227520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5715</xdr:rowOff>
    </xdr:from>
    <xdr:ext cx="346710" cy="220345"/>
    <xdr:sp macro="" textlink="">
      <xdr:nvSpPr>
        <xdr:cNvPr id="440" name="テキスト ボックス 439">
          <a:extLst>
            <a:ext uri="{FF2B5EF4-FFF2-40B4-BE49-F238E27FC236}">
              <a16:creationId xmlns:a16="http://schemas.microsoft.com/office/drawing/2014/main" id="{00000000-0008-0000-0600-0000B8010000}"/>
            </a:ext>
          </a:extLst>
        </xdr:cNvPr>
        <xdr:cNvSpPr txBox="1"/>
      </xdr:nvSpPr>
      <xdr:spPr>
        <a:xfrm>
          <a:off x="5918200" y="14594205"/>
          <a:ext cx="34671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1" name="直線コネクタ 440">
          <a:extLst>
            <a:ext uri="{FF2B5EF4-FFF2-40B4-BE49-F238E27FC236}">
              <a16:creationId xmlns:a16="http://schemas.microsoft.com/office/drawing/2014/main" id="{00000000-0008-0000-0600-0000B9010000}"/>
            </a:ext>
          </a:extLst>
        </xdr:cNvPr>
        <xdr:cNvCxnSpPr/>
      </xdr:nvCxnSpPr>
      <xdr:spPr>
        <a:xfrm>
          <a:off x="5956300" y="170561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5956300" y="165989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97</xdr:row>
      <xdr:rowOff>168910</xdr:rowOff>
    </xdr:from>
    <xdr:ext cx="245745" cy="255905"/>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5726430" y="16456660"/>
          <a:ext cx="24574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5956300" y="161417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95</xdr:row>
      <xdr:rowOff>54610</xdr:rowOff>
    </xdr:from>
    <xdr:ext cx="528320" cy="255905"/>
    <xdr:sp macro="" textlink="">
      <xdr:nvSpPr>
        <xdr:cNvPr id="445" name="テキスト ボックス 444">
          <a:extLst>
            <a:ext uri="{FF2B5EF4-FFF2-40B4-BE49-F238E27FC236}">
              <a16:creationId xmlns:a16="http://schemas.microsoft.com/office/drawing/2014/main" id="{00000000-0008-0000-0600-0000BD010000}"/>
            </a:ext>
          </a:extLst>
        </xdr:cNvPr>
        <xdr:cNvSpPr txBox="1"/>
      </xdr:nvSpPr>
      <xdr:spPr>
        <a:xfrm>
          <a:off x="5481955" y="15999460"/>
          <a:ext cx="52832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6" name="直線コネクタ 445">
          <a:extLst>
            <a:ext uri="{FF2B5EF4-FFF2-40B4-BE49-F238E27FC236}">
              <a16:creationId xmlns:a16="http://schemas.microsoft.com/office/drawing/2014/main" id="{00000000-0008-0000-0600-0000BE010000}"/>
            </a:ext>
          </a:extLst>
        </xdr:cNvPr>
        <xdr:cNvCxnSpPr/>
      </xdr:nvCxnSpPr>
      <xdr:spPr>
        <a:xfrm>
          <a:off x="5956300" y="156845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92</xdr:row>
      <xdr:rowOff>111760</xdr:rowOff>
    </xdr:from>
    <xdr:ext cx="528320" cy="255905"/>
    <xdr:sp macro="" textlink="">
      <xdr:nvSpPr>
        <xdr:cNvPr id="447" name="テキスト ボックス 446">
          <a:extLst>
            <a:ext uri="{FF2B5EF4-FFF2-40B4-BE49-F238E27FC236}">
              <a16:creationId xmlns:a16="http://schemas.microsoft.com/office/drawing/2014/main" id="{00000000-0008-0000-0600-0000BF010000}"/>
            </a:ext>
          </a:extLst>
        </xdr:cNvPr>
        <xdr:cNvSpPr txBox="1"/>
      </xdr:nvSpPr>
      <xdr:spPr>
        <a:xfrm>
          <a:off x="5481955" y="15542260"/>
          <a:ext cx="52832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34</xdr:col>
      <xdr:colOff>127000</xdr:colOff>
      <xdr:row>90</xdr:row>
      <xdr:rowOff>136525</xdr:rowOff>
    </xdr:from>
    <xdr:to>
      <xdr:col>59</xdr:col>
      <xdr:colOff>50800</xdr:colOff>
      <xdr:row>90</xdr:row>
      <xdr:rowOff>136525</xdr:rowOff>
    </xdr:to>
    <xdr:cxnSp macro="">
      <xdr:nvCxnSpPr>
        <xdr:cNvPr id="448" name="直線コネクタ 447">
          <a:extLst>
            <a:ext uri="{FF2B5EF4-FFF2-40B4-BE49-F238E27FC236}">
              <a16:creationId xmlns:a16="http://schemas.microsoft.com/office/drawing/2014/main" id="{00000000-0008-0000-0600-0000C0010000}"/>
            </a:ext>
          </a:extLst>
        </xdr:cNvPr>
        <xdr:cNvCxnSpPr/>
      </xdr:nvCxnSpPr>
      <xdr:spPr>
        <a:xfrm>
          <a:off x="5956300" y="1522793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89</xdr:row>
      <xdr:rowOff>165100</xdr:rowOff>
    </xdr:from>
    <xdr:ext cx="528320" cy="252095"/>
    <xdr:sp macro="" textlink="">
      <xdr:nvSpPr>
        <xdr:cNvPr id="449" name="テキスト ボックス 448">
          <a:extLst>
            <a:ext uri="{FF2B5EF4-FFF2-40B4-BE49-F238E27FC236}">
              <a16:creationId xmlns:a16="http://schemas.microsoft.com/office/drawing/2014/main" id="{00000000-0008-0000-0600-0000C1010000}"/>
            </a:ext>
          </a:extLst>
        </xdr:cNvPr>
        <xdr:cNvSpPr txBox="1"/>
      </xdr:nvSpPr>
      <xdr:spPr>
        <a:xfrm>
          <a:off x="5481955" y="15088870"/>
          <a:ext cx="52832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34</xdr:col>
      <xdr:colOff>127000</xdr:colOff>
      <xdr:row>88</xdr:row>
      <xdr:rowOff>24765</xdr:rowOff>
    </xdr:from>
    <xdr:to>
      <xdr:col>59</xdr:col>
      <xdr:colOff>50800</xdr:colOff>
      <xdr:row>88</xdr:row>
      <xdr:rowOff>24765</xdr:rowOff>
    </xdr:to>
    <xdr:cxnSp macro="">
      <xdr:nvCxnSpPr>
        <xdr:cNvPr id="450" name="直線コネクタ 449">
          <a:extLst>
            <a:ext uri="{FF2B5EF4-FFF2-40B4-BE49-F238E27FC236}">
              <a16:creationId xmlns:a16="http://schemas.microsoft.com/office/drawing/2014/main" id="{00000000-0008-0000-0600-0000C2010000}"/>
            </a:ext>
          </a:extLst>
        </xdr:cNvPr>
        <xdr:cNvCxnSpPr/>
      </xdr:nvCxnSpPr>
      <xdr:spPr>
        <a:xfrm>
          <a:off x="5956300" y="1478089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87</xdr:row>
      <xdr:rowOff>53340</xdr:rowOff>
    </xdr:from>
    <xdr:ext cx="528320" cy="250190"/>
    <xdr:sp macro="" textlink="">
      <xdr:nvSpPr>
        <xdr:cNvPr id="451" name="テキスト ボックス 450">
          <a:extLst>
            <a:ext uri="{FF2B5EF4-FFF2-40B4-BE49-F238E27FC236}">
              <a16:creationId xmlns:a16="http://schemas.microsoft.com/office/drawing/2014/main" id="{00000000-0008-0000-0600-0000C3010000}"/>
            </a:ext>
          </a:extLst>
        </xdr:cNvPr>
        <xdr:cNvSpPr txBox="1"/>
      </xdr:nvSpPr>
      <xdr:spPr>
        <a:xfrm>
          <a:off x="5481955" y="14641830"/>
          <a:ext cx="52832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34</xdr:col>
      <xdr:colOff>127000</xdr:colOff>
      <xdr:row>88</xdr:row>
      <xdr:rowOff>24765</xdr:rowOff>
    </xdr:from>
    <xdr:to>
      <xdr:col>59</xdr:col>
      <xdr:colOff>50800</xdr:colOff>
      <xdr:row>101</xdr:row>
      <xdr:rowOff>82550</xdr:rowOff>
    </xdr:to>
    <xdr:sp macro="" textlink="">
      <xdr:nvSpPr>
        <xdr:cNvPr id="452" name="普通建設事業費 （ うち更新整備　）グラフ枠">
          <a:extLst>
            <a:ext uri="{FF2B5EF4-FFF2-40B4-BE49-F238E27FC236}">
              <a16:creationId xmlns:a16="http://schemas.microsoft.com/office/drawing/2014/main" id="{00000000-0008-0000-0600-0000C4010000}"/>
            </a:ext>
          </a:extLst>
        </xdr:cNvPr>
        <xdr:cNvSpPr/>
      </xdr:nvSpPr>
      <xdr:spPr>
        <a:xfrm>
          <a:off x="5956300" y="14780895"/>
          <a:ext cx="4210050" cy="227520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171450</xdr:colOff>
      <xdr:row>90</xdr:row>
      <xdr:rowOff>75565</xdr:rowOff>
    </xdr:from>
    <xdr:to>
      <xdr:col>54</xdr:col>
      <xdr:colOff>171450</xdr:colOff>
      <xdr:row>98</xdr:row>
      <xdr:rowOff>4445</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flipV="1">
          <a:off x="9429750" y="15166975"/>
          <a:ext cx="0" cy="12966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8255</xdr:rowOff>
    </xdr:from>
    <xdr:ext cx="466725" cy="255905"/>
    <xdr:sp macro="" textlink="">
      <xdr:nvSpPr>
        <xdr:cNvPr id="454" name="普通建設事業費 （ うち更新整備　）最小値テキスト">
          <a:extLst>
            <a:ext uri="{FF2B5EF4-FFF2-40B4-BE49-F238E27FC236}">
              <a16:creationId xmlns:a16="http://schemas.microsoft.com/office/drawing/2014/main" id="{00000000-0008-0000-0600-0000C6010000}"/>
            </a:ext>
          </a:extLst>
        </xdr:cNvPr>
        <xdr:cNvSpPr txBox="1"/>
      </xdr:nvSpPr>
      <xdr:spPr>
        <a:xfrm>
          <a:off x="9480550" y="16467455"/>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5,908</a:t>
          </a:r>
          <a:endParaRPr kumimoji="1" lang="ja-JP" altLang="en-US" sz="1000" b="1">
            <a:latin typeface="ＭＳ Ｐゴシック"/>
            <a:ea typeface="ＭＳ Ｐゴシック"/>
          </a:endParaRPr>
        </a:p>
      </xdr:txBody>
    </xdr:sp>
    <xdr:clientData/>
  </xdr:oneCellAnchor>
  <xdr:twoCellAnchor>
    <xdr:from>
      <xdr:col>54</xdr:col>
      <xdr:colOff>101600</xdr:colOff>
      <xdr:row>98</xdr:row>
      <xdr:rowOff>4445</xdr:rowOff>
    </xdr:from>
    <xdr:to>
      <xdr:col>55</xdr:col>
      <xdr:colOff>88900</xdr:colOff>
      <xdr:row>98</xdr:row>
      <xdr:rowOff>4445</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a:off x="9359900" y="1646364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23495</xdr:rowOff>
    </xdr:from>
    <xdr:ext cx="531495" cy="253365"/>
    <xdr:sp macro="" textlink="">
      <xdr:nvSpPr>
        <xdr:cNvPr id="456" name="普通建設事業費 （ うち更新整備　）最大値テキスト">
          <a:extLst>
            <a:ext uri="{FF2B5EF4-FFF2-40B4-BE49-F238E27FC236}">
              <a16:creationId xmlns:a16="http://schemas.microsoft.com/office/drawing/2014/main" id="{00000000-0008-0000-0600-0000C8010000}"/>
            </a:ext>
          </a:extLst>
        </xdr:cNvPr>
        <xdr:cNvSpPr txBox="1"/>
      </xdr:nvSpPr>
      <xdr:spPr>
        <a:xfrm>
          <a:off x="9480550" y="14947265"/>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62,725</a:t>
          </a:r>
          <a:endParaRPr kumimoji="1" lang="ja-JP" altLang="en-US" sz="1000" b="1">
            <a:latin typeface="ＭＳ Ｐゴシック"/>
            <a:ea typeface="ＭＳ Ｐゴシック"/>
          </a:endParaRPr>
        </a:p>
      </xdr:txBody>
    </xdr:sp>
    <xdr:clientData/>
  </xdr:oneCellAnchor>
  <xdr:twoCellAnchor>
    <xdr:from>
      <xdr:col>54</xdr:col>
      <xdr:colOff>101600</xdr:colOff>
      <xdr:row>90</xdr:row>
      <xdr:rowOff>75565</xdr:rowOff>
    </xdr:from>
    <xdr:to>
      <xdr:col>55</xdr:col>
      <xdr:colOff>88900</xdr:colOff>
      <xdr:row>90</xdr:row>
      <xdr:rowOff>75565</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a:off x="9359900" y="1516697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123825</xdr:rowOff>
    </xdr:from>
    <xdr:to>
      <xdr:col>55</xdr:col>
      <xdr:colOff>0</xdr:colOff>
      <xdr:row>96</xdr:row>
      <xdr:rowOff>107950</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flipV="1">
          <a:off x="8686800" y="16068675"/>
          <a:ext cx="742950" cy="1555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93</xdr:row>
      <xdr:rowOff>161925</xdr:rowOff>
    </xdr:from>
    <xdr:ext cx="531495" cy="259080"/>
    <xdr:sp macro="" textlink="">
      <xdr:nvSpPr>
        <xdr:cNvPr id="459" name="普通建設事業費 （ うち更新整備　）平均値テキスト">
          <a:extLst>
            <a:ext uri="{FF2B5EF4-FFF2-40B4-BE49-F238E27FC236}">
              <a16:creationId xmlns:a16="http://schemas.microsoft.com/office/drawing/2014/main" id="{00000000-0008-0000-0600-0000CB010000}"/>
            </a:ext>
          </a:extLst>
        </xdr:cNvPr>
        <xdr:cNvSpPr txBox="1"/>
      </xdr:nvSpPr>
      <xdr:spPr>
        <a:xfrm>
          <a:off x="9480550" y="15763875"/>
          <a:ext cx="53149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27,800</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94</xdr:row>
      <xdr:rowOff>139065</xdr:rowOff>
    </xdr:from>
    <xdr:to>
      <xdr:col>55</xdr:col>
      <xdr:colOff>50800</xdr:colOff>
      <xdr:row>95</xdr:row>
      <xdr:rowOff>69215</xdr:rowOff>
    </xdr:to>
    <xdr:sp macro="" textlink="">
      <xdr:nvSpPr>
        <xdr:cNvPr id="460" name="フローチャート: 判断 459">
          <a:extLst>
            <a:ext uri="{FF2B5EF4-FFF2-40B4-BE49-F238E27FC236}">
              <a16:creationId xmlns:a16="http://schemas.microsoft.com/office/drawing/2014/main" id="{00000000-0008-0000-0600-0000CC010000}"/>
            </a:ext>
          </a:extLst>
        </xdr:cNvPr>
        <xdr:cNvSpPr/>
      </xdr:nvSpPr>
      <xdr:spPr>
        <a:xfrm>
          <a:off x="9398000" y="1591246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171450</xdr:colOff>
      <xdr:row>96</xdr:row>
      <xdr:rowOff>107950</xdr:rowOff>
    </xdr:from>
    <xdr:to>
      <xdr:col>50</xdr:col>
      <xdr:colOff>114300</xdr:colOff>
      <xdr:row>96</xdr:row>
      <xdr:rowOff>161290</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flipV="1">
          <a:off x="7886700" y="16224250"/>
          <a:ext cx="800100" cy="533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43815</xdr:rowOff>
    </xdr:from>
    <xdr:to>
      <xdr:col>50</xdr:col>
      <xdr:colOff>165100</xdr:colOff>
      <xdr:row>95</xdr:row>
      <xdr:rowOff>145415</xdr:rowOff>
    </xdr:to>
    <xdr:sp macro="" textlink="">
      <xdr:nvSpPr>
        <xdr:cNvPr id="462" name="フローチャート: 判断 461">
          <a:extLst>
            <a:ext uri="{FF2B5EF4-FFF2-40B4-BE49-F238E27FC236}">
              <a16:creationId xmlns:a16="http://schemas.microsoft.com/office/drawing/2014/main" id="{00000000-0008-0000-0600-0000CE010000}"/>
            </a:ext>
          </a:extLst>
        </xdr:cNvPr>
        <xdr:cNvSpPr/>
      </xdr:nvSpPr>
      <xdr:spPr>
        <a:xfrm>
          <a:off x="8636000" y="15988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93</xdr:row>
      <xdr:rowOff>161925</xdr:rowOff>
    </xdr:from>
    <xdr:ext cx="534670" cy="259080"/>
    <xdr:sp macro="" textlink="">
      <xdr:nvSpPr>
        <xdr:cNvPr id="463" name="テキスト ボックス 462">
          <a:extLst>
            <a:ext uri="{FF2B5EF4-FFF2-40B4-BE49-F238E27FC236}">
              <a16:creationId xmlns:a16="http://schemas.microsoft.com/office/drawing/2014/main" id="{00000000-0008-0000-0600-0000CF010000}"/>
            </a:ext>
          </a:extLst>
        </xdr:cNvPr>
        <xdr:cNvSpPr txBox="1"/>
      </xdr:nvSpPr>
      <xdr:spPr>
        <a:xfrm>
          <a:off x="8438515" y="1576387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24,472</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96</xdr:row>
      <xdr:rowOff>161290</xdr:rowOff>
    </xdr:from>
    <xdr:to>
      <xdr:col>45</xdr:col>
      <xdr:colOff>171450</xdr:colOff>
      <xdr:row>97</xdr:row>
      <xdr:rowOff>88265</xdr:rowOff>
    </xdr:to>
    <xdr:cxnSp macro="">
      <xdr:nvCxnSpPr>
        <xdr:cNvPr id="464" name="直線コネクタ 463">
          <a:extLst>
            <a:ext uri="{FF2B5EF4-FFF2-40B4-BE49-F238E27FC236}">
              <a16:creationId xmlns:a16="http://schemas.microsoft.com/office/drawing/2014/main" id="{00000000-0008-0000-0600-0000D0010000}"/>
            </a:ext>
          </a:extLst>
        </xdr:cNvPr>
        <xdr:cNvCxnSpPr/>
      </xdr:nvCxnSpPr>
      <xdr:spPr>
        <a:xfrm flipV="1">
          <a:off x="7080250" y="16277590"/>
          <a:ext cx="806450" cy="984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99060</xdr:rowOff>
    </xdr:from>
    <xdr:to>
      <xdr:col>46</xdr:col>
      <xdr:colOff>38100</xdr:colOff>
      <xdr:row>96</xdr:row>
      <xdr:rowOff>29210</xdr:rowOff>
    </xdr:to>
    <xdr:sp macro="" textlink="">
      <xdr:nvSpPr>
        <xdr:cNvPr id="465" name="フローチャート: 判断 464">
          <a:extLst>
            <a:ext uri="{FF2B5EF4-FFF2-40B4-BE49-F238E27FC236}">
              <a16:creationId xmlns:a16="http://schemas.microsoft.com/office/drawing/2014/main" id="{00000000-0008-0000-0600-0000D1010000}"/>
            </a:ext>
          </a:extLst>
        </xdr:cNvPr>
        <xdr:cNvSpPr/>
      </xdr:nvSpPr>
      <xdr:spPr>
        <a:xfrm>
          <a:off x="7842250" y="1604391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94</xdr:row>
      <xdr:rowOff>45720</xdr:rowOff>
    </xdr:from>
    <xdr:ext cx="531495" cy="259080"/>
    <xdr:sp macro="" textlink="">
      <xdr:nvSpPr>
        <xdr:cNvPr id="466" name="テキスト ボックス 465">
          <a:extLst>
            <a:ext uri="{FF2B5EF4-FFF2-40B4-BE49-F238E27FC236}">
              <a16:creationId xmlns:a16="http://schemas.microsoft.com/office/drawing/2014/main" id="{00000000-0008-0000-0600-0000D2010000}"/>
            </a:ext>
          </a:extLst>
        </xdr:cNvPr>
        <xdr:cNvSpPr txBox="1"/>
      </xdr:nvSpPr>
      <xdr:spPr>
        <a:xfrm>
          <a:off x="7644765" y="1581912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22,051</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97</xdr:row>
      <xdr:rowOff>88265</xdr:rowOff>
    </xdr:from>
    <xdr:to>
      <xdr:col>41</xdr:col>
      <xdr:colOff>50800</xdr:colOff>
      <xdr:row>97</xdr:row>
      <xdr:rowOff>99060</xdr:rowOff>
    </xdr:to>
    <xdr:cxnSp macro="">
      <xdr:nvCxnSpPr>
        <xdr:cNvPr id="467" name="直線コネクタ 466">
          <a:extLst>
            <a:ext uri="{FF2B5EF4-FFF2-40B4-BE49-F238E27FC236}">
              <a16:creationId xmlns:a16="http://schemas.microsoft.com/office/drawing/2014/main" id="{00000000-0008-0000-0600-0000D3010000}"/>
            </a:ext>
          </a:extLst>
        </xdr:cNvPr>
        <xdr:cNvCxnSpPr/>
      </xdr:nvCxnSpPr>
      <xdr:spPr>
        <a:xfrm flipV="1">
          <a:off x="6286500" y="16376015"/>
          <a:ext cx="793750" cy="10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81915</xdr:rowOff>
    </xdr:from>
    <xdr:to>
      <xdr:col>41</xdr:col>
      <xdr:colOff>101600</xdr:colOff>
      <xdr:row>96</xdr:row>
      <xdr:rowOff>12065</xdr:rowOff>
    </xdr:to>
    <xdr:sp macro="" textlink="">
      <xdr:nvSpPr>
        <xdr:cNvPr id="468" name="フローチャート: 判断 467">
          <a:extLst>
            <a:ext uri="{FF2B5EF4-FFF2-40B4-BE49-F238E27FC236}">
              <a16:creationId xmlns:a16="http://schemas.microsoft.com/office/drawing/2014/main" id="{00000000-0008-0000-0600-0000D4010000}"/>
            </a:ext>
          </a:extLst>
        </xdr:cNvPr>
        <xdr:cNvSpPr/>
      </xdr:nvSpPr>
      <xdr:spPr>
        <a:xfrm>
          <a:off x="7029450" y="160267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94</xdr:row>
      <xdr:rowOff>29210</xdr:rowOff>
    </xdr:from>
    <xdr:ext cx="531495" cy="255905"/>
    <xdr:sp macro="" textlink="">
      <xdr:nvSpPr>
        <xdr:cNvPr id="469" name="テキスト ボックス 468">
          <a:extLst>
            <a:ext uri="{FF2B5EF4-FFF2-40B4-BE49-F238E27FC236}">
              <a16:creationId xmlns:a16="http://schemas.microsoft.com/office/drawing/2014/main" id="{00000000-0008-0000-0600-0000D5010000}"/>
            </a:ext>
          </a:extLst>
        </xdr:cNvPr>
        <xdr:cNvSpPr txBox="1"/>
      </xdr:nvSpPr>
      <xdr:spPr>
        <a:xfrm>
          <a:off x="6851015" y="1580261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22,792</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95</xdr:row>
      <xdr:rowOff>99695</xdr:rowOff>
    </xdr:from>
    <xdr:to>
      <xdr:col>36</xdr:col>
      <xdr:colOff>165100</xdr:colOff>
      <xdr:row>96</xdr:row>
      <xdr:rowOff>29845</xdr:rowOff>
    </xdr:to>
    <xdr:sp macro="" textlink="">
      <xdr:nvSpPr>
        <xdr:cNvPr id="470" name="フローチャート: 判断 469">
          <a:extLst>
            <a:ext uri="{FF2B5EF4-FFF2-40B4-BE49-F238E27FC236}">
              <a16:creationId xmlns:a16="http://schemas.microsoft.com/office/drawing/2014/main" id="{00000000-0008-0000-0600-0000D6010000}"/>
            </a:ext>
          </a:extLst>
        </xdr:cNvPr>
        <xdr:cNvSpPr/>
      </xdr:nvSpPr>
      <xdr:spPr>
        <a:xfrm>
          <a:off x="6235700" y="16044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94</xdr:row>
      <xdr:rowOff>46355</xdr:rowOff>
    </xdr:from>
    <xdr:ext cx="534670" cy="259080"/>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6038215" y="1581975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22,021</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101</xdr:row>
      <xdr:rowOff>80010</xdr:rowOff>
    </xdr:from>
    <xdr:ext cx="762000" cy="259080"/>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9258300"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101</xdr:row>
      <xdr:rowOff>80010</xdr:rowOff>
    </xdr:from>
    <xdr:ext cx="762000" cy="259080"/>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8515350"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171450</xdr:colOff>
      <xdr:row>101</xdr:row>
      <xdr:rowOff>80010</xdr:rowOff>
    </xdr:from>
    <xdr:ext cx="762000" cy="259080"/>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7715250"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101</xdr:row>
      <xdr:rowOff>80010</xdr:rowOff>
    </xdr:from>
    <xdr:ext cx="758825" cy="259080"/>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6908800" y="170535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101</xdr:row>
      <xdr:rowOff>80010</xdr:rowOff>
    </xdr:from>
    <xdr:ext cx="762000" cy="259080"/>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6115050"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95</xdr:row>
      <xdr:rowOff>73025</xdr:rowOff>
    </xdr:from>
    <xdr:to>
      <xdr:col>55</xdr:col>
      <xdr:colOff>50800</xdr:colOff>
      <xdr:row>96</xdr:row>
      <xdr:rowOff>3175</xdr:rowOff>
    </xdr:to>
    <xdr:sp macro="" textlink="">
      <xdr:nvSpPr>
        <xdr:cNvPr id="477" name="楕円 476">
          <a:extLst>
            <a:ext uri="{FF2B5EF4-FFF2-40B4-BE49-F238E27FC236}">
              <a16:creationId xmlns:a16="http://schemas.microsoft.com/office/drawing/2014/main" id="{00000000-0008-0000-0600-0000DD010000}"/>
            </a:ext>
          </a:extLst>
        </xdr:cNvPr>
        <xdr:cNvSpPr/>
      </xdr:nvSpPr>
      <xdr:spPr>
        <a:xfrm>
          <a:off x="9398000" y="1601787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95</xdr:row>
      <xdr:rowOff>52070</xdr:rowOff>
    </xdr:from>
    <xdr:ext cx="531495" cy="255905"/>
    <xdr:sp macro="" textlink="">
      <xdr:nvSpPr>
        <xdr:cNvPr id="478" name="普通建設事業費 （ うち更新整備　）該当値テキスト">
          <a:extLst>
            <a:ext uri="{FF2B5EF4-FFF2-40B4-BE49-F238E27FC236}">
              <a16:creationId xmlns:a16="http://schemas.microsoft.com/office/drawing/2014/main" id="{00000000-0008-0000-0600-0000DE010000}"/>
            </a:ext>
          </a:extLst>
        </xdr:cNvPr>
        <xdr:cNvSpPr txBox="1"/>
      </xdr:nvSpPr>
      <xdr:spPr>
        <a:xfrm>
          <a:off x="9480550" y="1599692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23,207</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96</xdr:row>
      <xdr:rowOff>57150</xdr:rowOff>
    </xdr:from>
    <xdr:to>
      <xdr:col>50</xdr:col>
      <xdr:colOff>165100</xdr:colOff>
      <xdr:row>96</xdr:row>
      <xdr:rowOff>158750</xdr:rowOff>
    </xdr:to>
    <xdr:sp macro="" textlink="">
      <xdr:nvSpPr>
        <xdr:cNvPr id="479" name="楕円 478">
          <a:extLst>
            <a:ext uri="{FF2B5EF4-FFF2-40B4-BE49-F238E27FC236}">
              <a16:creationId xmlns:a16="http://schemas.microsoft.com/office/drawing/2014/main" id="{00000000-0008-0000-0600-0000DF010000}"/>
            </a:ext>
          </a:extLst>
        </xdr:cNvPr>
        <xdr:cNvSpPr/>
      </xdr:nvSpPr>
      <xdr:spPr>
        <a:xfrm>
          <a:off x="8636000" y="16173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96</xdr:row>
      <xdr:rowOff>149860</xdr:rowOff>
    </xdr:from>
    <xdr:ext cx="534670" cy="259080"/>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8438515" y="1626616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16,387</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96</xdr:row>
      <xdr:rowOff>110490</xdr:rowOff>
    </xdr:from>
    <xdr:to>
      <xdr:col>46</xdr:col>
      <xdr:colOff>38100</xdr:colOff>
      <xdr:row>97</xdr:row>
      <xdr:rowOff>40640</xdr:rowOff>
    </xdr:to>
    <xdr:sp macro="" textlink="">
      <xdr:nvSpPr>
        <xdr:cNvPr id="481" name="楕円 480">
          <a:extLst>
            <a:ext uri="{FF2B5EF4-FFF2-40B4-BE49-F238E27FC236}">
              <a16:creationId xmlns:a16="http://schemas.microsoft.com/office/drawing/2014/main" id="{00000000-0008-0000-0600-0000E1010000}"/>
            </a:ext>
          </a:extLst>
        </xdr:cNvPr>
        <xdr:cNvSpPr/>
      </xdr:nvSpPr>
      <xdr:spPr>
        <a:xfrm>
          <a:off x="7842250" y="1622679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97</xdr:row>
      <xdr:rowOff>31750</xdr:rowOff>
    </xdr:from>
    <xdr:ext cx="531495" cy="25590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7644765" y="1631950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14,046</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97</xdr:row>
      <xdr:rowOff>37465</xdr:rowOff>
    </xdr:from>
    <xdr:to>
      <xdr:col>41</xdr:col>
      <xdr:colOff>101600</xdr:colOff>
      <xdr:row>97</xdr:row>
      <xdr:rowOff>139065</xdr:rowOff>
    </xdr:to>
    <xdr:sp macro="" textlink="">
      <xdr:nvSpPr>
        <xdr:cNvPr id="483" name="楕円 482">
          <a:extLst>
            <a:ext uri="{FF2B5EF4-FFF2-40B4-BE49-F238E27FC236}">
              <a16:creationId xmlns:a16="http://schemas.microsoft.com/office/drawing/2014/main" id="{00000000-0008-0000-0600-0000E3010000}"/>
            </a:ext>
          </a:extLst>
        </xdr:cNvPr>
        <xdr:cNvSpPr/>
      </xdr:nvSpPr>
      <xdr:spPr>
        <a:xfrm>
          <a:off x="7029450" y="16325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6350</xdr:colOff>
      <xdr:row>97</xdr:row>
      <xdr:rowOff>130175</xdr:rowOff>
    </xdr:from>
    <xdr:ext cx="469900" cy="259080"/>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6864350" y="1641792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9,746</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97</xdr:row>
      <xdr:rowOff>48260</xdr:rowOff>
    </xdr:from>
    <xdr:to>
      <xdr:col>36</xdr:col>
      <xdr:colOff>165100</xdr:colOff>
      <xdr:row>97</xdr:row>
      <xdr:rowOff>149860</xdr:rowOff>
    </xdr:to>
    <xdr:sp macro="" textlink="">
      <xdr:nvSpPr>
        <xdr:cNvPr id="485" name="楕円 484">
          <a:extLst>
            <a:ext uri="{FF2B5EF4-FFF2-40B4-BE49-F238E27FC236}">
              <a16:creationId xmlns:a16="http://schemas.microsoft.com/office/drawing/2014/main" id="{00000000-0008-0000-0600-0000E5010000}"/>
            </a:ext>
          </a:extLst>
        </xdr:cNvPr>
        <xdr:cNvSpPr/>
      </xdr:nvSpPr>
      <xdr:spPr>
        <a:xfrm>
          <a:off x="6235700" y="16336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69850</xdr:colOff>
      <xdr:row>97</xdr:row>
      <xdr:rowOff>140970</xdr:rowOff>
    </xdr:from>
    <xdr:ext cx="469900" cy="259080"/>
    <xdr:sp macro="" textlink="">
      <xdr:nvSpPr>
        <xdr:cNvPr id="486" name="テキスト ボックス 485">
          <a:extLst>
            <a:ext uri="{FF2B5EF4-FFF2-40B4-BE49-F238E27FC236}">
              <a16:creationId xmlns:a16="http://schemas.microsoft.com/office/drawing/2014/main" id="{00000000-0008-0000-0600-0000E6010000}"/>
            </a:ext>
          </a:extLst>
        </xdr:cNvPr>
        <xdr:cNvSpPr txBox="1"/>
      </xdr:nvSpPr>
      <xdr:spPr>
        <a:xfrm>
          <a:off x="6070600" y="164287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9,267</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23</xdr:row>
      <xdr:rowOff>55880</xdr:rowOff>
    </xdr:from>
    <xdr:to>
      <xdr:col>89</xdr:col>
      <xdr:colOff>171450</xdr:colOff>
      <xdr:row>25</xdr:row>
      <xdr:rowOff>31115</xdr:rowOff>
    </xdr:to>
    <xdr:sp macro="" textlink="">
      <xdr:nvSpPr>
        <xdr:cNvPr id="487" name="正方形/長方形 486">
          <a:extLst>
            <a:ext uri="{FF2B5EF4-FFF2-40B4-BE49-F238E27FC236}">
              <a16:creationId xmlns:a16="http://schemas.microsoft.com/office/drawing/2014/main" id="{00000000-0008-0000-0600-0000E7010000}"/>
            </a:ext>
          </a:extLst>
        </xdr:cNvPr>
        <xdr:cNvSpPr/>
      </xdr:nvSpPr>
      <xdr:spPr>
        <a:xfrm>
          <a:off x="11207750" y="3915410"/>
          <a:ext cx="4222750" cy="3105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災害復旧事業費</a:t>
          </a:r>
        </a:p>
      </xdr:txBody>
    </xdr:sp>
    <xdr:clientData/>
  </xdr:twoCellAnchor>
  <xdr:twoCellAnchor>
    <xdr:from>
      <xdr:col>66</xdr:col>
      <xdr:colOff>0</xdr:colOff>
      <xdr:row>25</xdr:row>
      <xdr:rowOff>55880</xdr:rowOff>
    </xdr:from>
    <xdr:to>
      <xdr:col>74</xdr:col>
      <xdr:colOff>0</xdr:colOff>
      <xdr:row>26</xdr:row>
      <xdr:rowOff>136525</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1315700" y="42506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26</xdr:row>
      <xdr:rowOff>86995</xdr:rowOff>
    </xdr:from>
    <xdr:to>
      <xdr:col>74</xdr:col>
      <xdr:colOff>0</xdr:colOff>
      <xdr:row>28</xdr:row>
      <xdr:rowOff>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1315700" y="44494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19/62</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25</xdr:row>
      <xdr:rowOff>55880</xdr:rowOff>
    </xdr:from>
    <xdr:to>
      <xdr:col>79</xdr:col>
      <xdr:colOff>63500</xdr:colOff>
      <xdr:row>26</xdr:row>
      <xdr:rowOff>136525</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236450" y="42506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26</xdr:row>
      <xdr:rowOff>86995</xdr:rowOff>
    </xdr:from>
    <xdr:to>
      <xdr:col>79</xdr:col>
      <xdr:colOff>63500</xdr:colOff>
      <xdr:row>28</xdr:row>
      <xdr:rowOff>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2236450" y="44494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2,194</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25</xdr:row>
      <xdr:rowOff>55880</xdr:rowOff>
    </xdr:from>
    <xdr:to>
      <xdr:col>85</xdr:col>
      <xdr:colOff>63500</xdr:colOff>
      <xdr:row>26</xdr:row>
      <xdr:rowOff>136525</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3265150" y="42506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東京都平均</a:t>
          </a:r>
        </a:p>
      </xdr:txBody>
    </xdr:sp>
    <xdr:clientData/>
  </xdr:twoCellAnchor>
  <xdr:twoCellAnchor>
    <xdr:from>
      <xdr:col>77</xdr:col>
      <xdr:colOff>63500</xdr:colOff>
      <xdr:row>26</xdr:row>
      <xdr:rowOff>86995</xdr:rowOff>
    </xdr:from>
    <xdr:to>
      <xdr:col>85</xdr:col>
      <xdr:colOff>63500</xdr:colOff>
      <xdr:row>28</xdr:row>
      <xdr:rowOff>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3265150" y="44494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109</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28</xdr:row>
      <xdr:rowOff>24765</xdr:rowOff>
    </xdr:from>
    <xdr:to>
      <xdr:col>89</xdr:col>
      <xdr:colOff>171450</xdr:colOff>
      <xdr:row>41</xdr:row>
      <xdr:rowOff>80645</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1207750" y="4722495"/>
          <a:ext cx="422275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5715</xdr:rowOff>
    </xdr:from>
    <xdr:ext cx="349885" cy="220345"/>
    <xdr:sp macro="" textlink="">
      <xdr:nvSpPr>
        <xdr:cNvPr id="495" name="テキスト ボックス 494">
          <a:extLst>
            <a:ext uri="{FF2B5EF4-FFF2-40B4-BE49-F238E27FC236}">
              <a16:creationId xmlns:a16="http://schemas.microsoft.com/office/drawing/2014/main" id="{00000000-0008-0000-0600-0000EF010000}"/>
            </a:ext>
          </a:extLst>
        </xdr:cNvPr>
        <xdr:cNvSpPr txBox="1"/>
      </xdr:nvSpPr>
      <xdr:spPr>
        <a:xfrm>
          <a:off x="11169650" y="4535805"/>
          <a:ext cx="34988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41</xdr:row>
      <xdr:rowOff>80645</xdr:rowOff>
    </xdr:from>
    <xdr:to>
      <xdr:col>89</xdr:col>
      <xdr:colOff>171450</xdr:colOff>
      <xdr:row>41</xdr:row>
      <xdr:rowOff>80645</xdr:rowOff>
    </xdr:to>
    <xdr:cxnSp macro="">
      <xdr:nvCxnSpPr>
        <xdr:cNvPr id="496" name="直線コネクタ 495">
          <a:extLst>
            <a:ext uri="{FF2B5EF4-FFF2-40B4-BE49-F238E27FC236}">
              <a16:creationId xmlns:a16="http://schemas.microsoft.com/office/drawing/2014/main" id="{00000000-0008-0000-0600-0000F0010000}"/>
            </a:ext>
          </a:extLst>
        </xdr:cNvPr>
        <xdr:cNvCxnSpPr/>
      </xdr:nvCxnSpPr>
      <xdr:spPr>
        <a:xfrm>
          <a:off x="11207750" y="695769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24765</xdr:rowOff>
    </xdr:from>
    <xdr:to>
      <xdr:col>89</xdr:col>
      <xdr:colOff>171450</xdr:colOff>
      <xdr:row>38</xdr:row>
      <xdr:rowOff>24765</xdr:rowOff>
    </xdr:to>
    <xdr:cxnSp macro="">
      <xdr:nvCxnSpPr>
        <xdr:cNvPr id="497" name="直線コネクタ 496">
          <a:extLst>
            <a:ext uri="{FF2B5EF4-FFF2-40B4-BE49-F238E27FC236}">
              <a16:creationId xmlns:a16="http://schemas.microsoft.com/office/drawing/2014/main" id="{00000000-0008-0000-0600-0000F1010000}"/>
            </a:ext>
          </a:extLst>
        </xdr:cNvPr>
        <xdr:cNvCxnSpPr/>
      </xdr:nvCxnSpPr>
      <xdr:spPr>
        <a:xfrm>
          <a:off x="11207750" y="639889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37</xdr:row>
      <xdr:rowOff>53340</xdr:rowOff>
    </xdr:from>
    <xdr:ext cx="245745" cy="250190"/>
    <xdr:sp macro="" textlink="">
      <xdr:nvSpPr>
        <xdr:cNvPr id="498" name="テキスト ボックス 497">
          <a:extLst>
            <a:ext uri="{FF2B5EF4-FFF2-40B4-BE49-F238E27FC236}">
              <a16:creationId xmlns:a16="http://schemas.microsoft.com/office/drawing/2014/main" id="{00000000-0008-0000-0600-0000F2010000}"/>
            </a:ext>
          </a:extLst>
        </xdr:cNvPr>
        <xdr:cNvSpPr txBox="1"/>
      </xdr:nvSpPr>
      <xdr:spPr>
        <a:xfrm>
          <a:off x="10977880" y="6259830"/>
          <a:ext cx="24574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34</xdr:row>
      <xdr:rowOff>136525</xdr:rowOff>
    </xdr:from>
    <xdr:to>
      <xdr:col>89</xdr:col>
      <xdr:colOff>171450</xdr:colOff>
      <xdr:row>34</xdr:row>
      <xdr:rowOff>136525</xdr:rowOff>
    </xdr:to>
    <xdr:cxnSp macro="">
      <xdr:nvCxnSpPr>
        <xdr:cNvPr id="499" name="直線コネクタ 498">
          <a:extLst>
            <a:ext uri="{FF2B5EF4-FFF2-40B4-BE49-F238E27FC236}">
              <a16:creationId xmlns:a16="http://schemas.microsoft.com/office/drawing/2014/main" id="{00000000-0008-0000-0600-0000F3010000}"/>
            </a:ext>
          </a:extLst>
        </xdr:cNvPr>
        <xdr:cNvCxnSpPr/>
      </xdr:nvCxnSpPr>
      <xdr:spPr>
        <a:xfrm>
          <a:off x="11207750" y="584009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33</xdr:row>
      <xdr:rowOff>165100</xdr:rowOff>
    </xdr:from>
    <xdr:ext cx="531495" cy="250190"/>
    <xdr:sp macro="" textlink="">
      <xdr:nvSpPr>
        <xdr:cNvPr id="500" name="テキスト ボックス 499">
          <a:extLst>
            <a:ext uri="{FF2B5EF4-FFF2-40B4-BE49-F238E27FC236}">
              <a16:creationId xmlns:a16="http://schemas.microsoft.com/office/drawing/2014/main" id="{00000000-0008-0000-0600-0000F4010000}"/>
            </a:ext>
          </a:extLst>
        </xdr:cNvPr>
        <xdr:cNvSpPr txBox="1"/>
      </xdr:nvSpPr>
      <xdr:spPr>
        <a:xfrm>
          <a:off x="10733405" y="5701030"/>
          <a:ext cx="53149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65</xdr:col>
      <xdr:colOff>63500</xdr:colOff>
      <xdr:row>31</xdr:row>
      <xdr:rowOff>80645</xdr:rowOff>
    </xdr:from>
    <xdr:to>
      <xdr:col>89</xdr:col>
      <xdr:colOff>171450</xdr:colOff>
      <xdr:row>31</xdr:row>
      <xdr:rowOff>80645</xdr:rowOff>
    </xdr:to>
    <xdr:cxnSp macro="">
      <xdr:nvCxnSpPr>
        <xdr:cNvPr id="501" name="直線コネクタ 500">
          <a:extLst>
            <a:ext uri="{FF2B5EF4-FFF2-40B4-BE49-F238E27FC236}">
              <a16:creationId xmlns:a16="http://schemas.microsoft.com/office/drawing/2014/main" id="{00000000-0008-0000-0600-0000F5010000}"/>
            </a:ext>
          </a:extLst>
        </xdr:cNvPr>
        <xdr:cNvCxnSpPr/>
      </xdr:nvCxnSpPr>
      <xdr:spPr>
        <a:xfrm>
          <a:off x="11207750" y="528129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30</xdr:row>
      <xdr:rowOff>109220</xdr:rowOff>
    </xdr:from>
    <xdr:ext cx="531495" cy="250190"/>
    <xdr:sp macro="" textlink="">
      <xdr:nvSpPr>
        <xdr:cNvPr id="502" name="テキスト ボックス 501">
          <a:extLst>
            <a:ext uri="{FF2B5EF4-FFF2-40B4-BE49-F238E27FC236}">
              <a16:creationId xmlns:a16="http://schemas.microsoft.com/office/drawing/2014/main" id="{00000000-0008-0000-0600-0000F6010000}"/>
            </a:ext>
          </a:extLst>
        </xdr:cNvPr>
        <xdr:cNvSpPr txBox="1"/>
      </xdr:nvSpPr>
      <xdr:spPr>
        <a:xfrm>
          <a:off x="10733405" y="5142230"/>
          <a:ext cx="53149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65</xdr:col>
      <xdr:colOff>63500</xdr:colOff>
      <xdr:row>28</xdr:row>
      <xdr:rowOff>24765</xdr:rowOff>
    </xdr:from>
    <xdr:to>
      <xdr:col>89</xdr:col>
      <xdr:colOff>171450</xdr:colOff>
      <xdr:row>28</xdr:row>
      <xdr:rowOff>24765</xdr:rowOff>
    </xdr:to>
    <xdr:cxnSp macro="">
      <xdr:nvCxnSpPr>
        <xdr:cNvPr id="503" name="直線コネクタ 502">
          <a:extLst>
            <a:ext uri="{FF2B5EF4-FFF2-40B4-BE49-F238E27FC236}">
              <a16:creationId xmlns:a16="http://schemas.microsoft.com/office/drawing/2014/main" id="{00000000-0008-0000-0600-0000F7010000}"/>
            </a:ext>
          </a:extLst>
        </xdr:cNvPr>
        <xdr:cNvCxnSpPr/>
      </xdr:nvCxnSpPr>
      <xdr:spPr>
        <a:xfrm>
          <a:off x="11207750" y="472249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27</xdr:row>
      <xdr:rowOff>53340</xdr:rowOff>
    </xdr:from>
    <xdr:ext cx="531495" cy="250190"/>
    <xdr:sp macro="" textlink="">
      <xdr:nvSpPr>
        <xdr:cNvPr id="504" name="テキスト ボックス 503">
          <a:extLst>
            <a:ext uri="{FF2B5EF4-FFF2-40B4-BE49-F238E27FC236}">
              <a16:creationId xmlns:a16="http://schemas.microsoft.com/office/drawing/2014/main" id="{00000000-0008-0000-0600-0000F8010000}"/>
            </a:ext>
          </a:extLst>
        </xdr:cNvPr>
        <xdr:cNvSpPr txBox="1"/>
      </xdr:nvSpPr>
      <xdr:spPr>
        <a:xfrm>
          <a:off x="10733405" y="4583430"/>
          <a:ext cx="53149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65</xdr:col>
      <xdr:colOff>63500</xdr:colOff>
      <xdr:row>28</xdr:row>
      <xdr:rowOff>24765</xdr:rowOff>
    </xdr:from>
    <xdr:to>
      <xdr:col>89</xdr:col>
      <xdr:colOff>171450</xdr:colOff>
      <xdr:row>41</xdr:row>
      <xdr:rowOff>80645</xdr:rowOff>
    </xdr:to>
    <xdr:sp macro="" textlink="">
      <xdr:nvSpPr>
        <xdr:cNvPr id="505" name="災害復旧事業費グラフ枠">
          <a:extLst>
            <a:ext uri="{FF2B5EF4-FFF2-40B4-BE49-F238E27FC236}">
              <a16:creationId xmlns:a16="http://schemas.microsoft.com/office/drawing/2014/main" id="{00000000-0008-0000-0600-0000F9010000}"/>
            </a:ext>
          </a:extLst>
        </xdr:cNvPr>
        <xdr:cNvSpPr/>
      </xdr:nvSpPr>
      <xdr:spPr>
        <a:xfrm>
          <a:off x="11207750" y="4722495"/>
          <a:ext cx="422275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165735</xdr:rowOff>
    </xdr:from>
    <xdr:to>
      <xdr:col>85</xdr:col>
      <xdr:colOff>126365</xdr:colOff>
      <xdr:row>38</xdr:row>
      <xdr:rowOff>24765</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flipV="1">
          <a:off x="14698345" y="5198745"/>
          <a:ext cx="1270" cy="12001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171450</xdr:colOff>
      <xdr:row>38</xdr:row>
      <xdr:rowOff>28575</xdr:rowOff>
    </xdr:from>
    <xdr:ext cx="249555" cy="250190"/>
    <xdr:sp macro="" textlink="">
      <xdr:nvSpPr>
        <xdr:cNvPr id="507" name="災害復旧事業費最小値テキスト">
          <a:extLst>
            <a:ext uri="{FF2B5EF4-FFF2-40B4-BE49-F238E27FC236}">
              <a16:creationId xmlns:a16="http://schemas.microsoft.com/office/drawing/2014/main" id="{00000000-0008-0000-0600-0000FB010000}"/>
            </a:ext>
          </a:extLst>
        </xdr:cNvPr>
        <xdr:cNvSpPr txBox="1"/>
      </xdr:nvSpPr>
      <xdr:spPr>
        <a:xfrm>
          <a:off x="14744700" y="6402705"/>
          <a:ext cx="24955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85</xdr:col>
      <xdr:colOff>38100</xdr:colOff>
      <xdr:row>38</xdr:row>
      <xdr:rowOff>24765</xdr:rowOff>
    </xdr:from>
    <xdr:to>
      <xdr:col>86</xdr:col>
      <xdr:colOff>25400</xdr:colOff>
      <xdr:row>38</xdr:row>
      <xdr:rowOff>24765</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4611350" y="639889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171450</xdr:colOff>
      <xdr:row>29</xdr:row>
      <xdr:rowOff>113665</xdr:rowOff>
    </xdr:from>
    <xdr:ext cx="534670" cy="253365"/>
    <xdr:sp macro="" textlink="">
      <xdr:nvSpPr>
        <xdr:cNvPr id="509" name="災害復旧事業費最大値テキスト">
          <a:extLst>
            <a:ext uri="{FF2B5EF4-FFF2-40B4-BE49-F238E27FC236}">
              <a16:creationId xmlns:a16="http://schemas.microsoft.com/office/drawing/2014/main" id="{00000000-0008-0000-0600-0000FD010000}"/>
            </a:ext>
          </a:extLst>
        </xdr:cNvPr>
        <xdr:cNvSpPr txBox="1"/>
      </xdr:nvSpPr>
      <xdr:spPr>
        <a:xfrm>
          <a:off x="14744700" y="4979035"/>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21,473</a:t>
          </a:r>
          <a:endParaRPr kumimoji="1" lang="ja-JP" altLang="en-US" sz="1000" b="1">
            <a:latin typeface="ＭＳ Ｐゴシック"/>
            <a:ea typeface="ＭＳ Ｐゴシック"/>
          </a:endParaRPr>
        </a:p>
      </xdr:txBody>
    </xdr:sp>
    <xdr:clientData/>
  </xdr:oneCellAnchor>
  <xdr:twoCellAnchor>
    <xdr:from>
      <xdr:col>85</xdr:col>
      <xdr:colOff>38100</xdr:colOff>
      <xdr:row>30</xdr:row>
      <xdr:rowOff>165735</xdr:rowOff>
    </xdr:from>
    <xdr:to>
      <xdr:col>86</xdr:col>
      <xdr:colOff>25400</xdr:colOff>
      <xdr:row>30</xdr:row>
      <xdr:rowOff>165735</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4611350" y="519874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10160</xdr:rowOff>
    </xdr:from>
    <xdr:to>
      <xdr:col>85</xdr:col>
      <xdr:colOff>127000</xdr:colOff>
      <xdr:row>38</xdr:row>
      <xdr:rowOff>20320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flipV="1">
          <a:off x="13938250" y="6384290"/>
          <a:ext cx="762000" cy="101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171450</xdr:colOff>
      <xdr:row>36</xdr:row>
      <xdr:rowOff>115570</xdr:rowOff>
    </xdr:from>
    <xdr:ext cx="378460" cy="253365"/>
    <xdr:sp macro="" textlink="">
      <xdr:nvSpPr>
        <xdr:cNvPr id="512" name="災害復旧事業費平均値テキスト">
          <a:extLst>
            <a:ext uri="{FF2B5EF4-FFF2-40B4-BE49-F238E27FC236}">
              <a16:creationId xmlns:a16="http://schemas.microsoft.com/office/drawing/2014/main" id="{00000000-0008-0000-0600-000000020000}"/>
            </a:ext>
          </a:extLst>
        </xdr:cNvPr>
        <xdr:cNvSpPr txBox="1"/>
      </xdr:nvSpPr>
      <xdr:spPr>
        <a:xfrm>
          <a:off x="14744700" y="6154420"/>
          <a:ext cx="37846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885</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37</xdr:row>
      <xdr:rowOff>93345</xdr:rowOff>
    </xdr:from>
    <xdr:to>
      <xdr:col>85</xdr:col>
      <xdr:colOff>171450</xdr:colOff>
      <xdr:row>38</xdr:row>
      <xdr:rowOff>24765</xdr:rowOff>
    </xdr:to>
    <xdr:sp macro="" textlink="">
      <xdr:nvSpPr>
        <xdr:cNvPr id="513" name="フローチャート: 判断 512">
          <a:extLst>
            <a:ext uri="{FF2B5EF4-FFF2-40B4-BE49-F238E27FC236}">
              <a16:creationId xmlns:a16="http://schemas.microsoft.com/office/drawing/2014/main" id="{00000000-0008-0000-0600-000001020000}"/>
            </a:ext>
          </a:extLst>
        </xdr:cNvPr>
        <xdr:cNvSpPr/>
      </xdr:nvSpPr>
      <xdr:spPr>
        <a:xfrm>
          <a:off x="14649450" y="6299835"/>
          <a:ext cx="952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20320</xdr:rowOff>
    </xdr:from>
    <xdr:to>
      <xdr:col>81</xdr:col>
      <xdr:colOff>50800</xdr:colOff>
      <xdr:row>38</xdr:row>
      <xdr:rowOff>22225</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flipV="1">
          <a:off x="13144500" y="6394450"/>
          <a:ext cx="79375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99695</xdr:rowOff>
    </xdr:from>
    <xdr:to>
      <xdr:col>81</xdr:col>
      <xdr:colOff>101600</xdr:colOff>
      <xdr:row>38</xdr:row>
      <xdr:rowOff>31750</xdr:rowOff>
    </xdr:to>
    <xdr:sp macro="" textlink="">
      <xdr:nvSpPr>
        <xdr:cNvPr id="515" name="フローチャート: 判断 514">
          <a:extLst>
            <a:ext uri="{FF2B5EF4-FFF2-40B4-BE49-F238E27FC236}">
              <a16:creationId xmlns:a16="http://schemas.microsoft.com/office/drawing/2014/main" id="{00000000-0008-0000-0600-000003020000}"/>
            </a:ext>
          </a:extLst>
        </xdr:cNvPr>
        <xdr:cNvSpPr/>
      </xdr:nvSpPr>
      <xdr:spPr>
        <a:xfrm>
          <a:off x="13887450" y="630618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52070</xdr:colOff>
      <xdr:row>36</xdr:row>
      <xdr:rowOff>48260</xdr:rowOff>
    </xdr:from>
    <xdr:ext cx="378460" cy="250190"/>
    <xdr:sp macro="" textlink="">
      <xdr:nvSpPr>
        <xdr:cNvPr id="516" name="テキスト ボックス 515">
          <a:extLst>
            <a:ext uri="{FF2B5EF4-FFF2-40B4-BE49-F238E27FC236}">
              <a16:creationId xmlns:a16="http://schemas.microsoft.com/office/drawing/2014/main" id="{00000000-0008-0000-0600-000004020000}"/>
            </a:ext>
          </a:extLst>
        </xdr:cNvPr>
        <xdr:cNvSpPr txBox="1"/>
      </xdr:nvSpPr>
      <xdr:spPr>
        <a:xfrm>
          <a:off x="13768070" y="6087110"/>
          <a:ext cx="37846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765</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171450</xdr:colOff>
      <xdr:row>37</xdr:row>
      <xdr:rowOff>153035</xdr:rowOff>
    </xdr:from>
    <xdr:to>
      <xdr:col>76</xdr:col>
      <xdr:colOff>114300</xdr:colOff>
      <xdr:row>38</xdr:row>
      <xdr:rowOff>22225</xdr:rowOff>
    </xdr:to>
    <xdr:cxnSp macro="">
      <xdr:nvCxnSpPr>
        <xdr:cNvPr id="517" name="直線コネクタ 516">
          <a:extLst>
            <a:ext uri="{FF2B5EF4-FFF2-40B4-BE49-F238E27FC236}">
              <a16:creationId xmlns:a16="http://schemas.microsoft.com/office/drawing/2014/main" id="{00000000-0008-0000-0600-000005020000}"/>
            </a:ext>
          </a:extLst>
        </xdr:cNvPr>
        <xdr:cNvCxnSpPr/>
      </xdr:nvCxnSpPr>
      <xdr:spPr>
        <a:xfrm>
          <a:off x="12344400" y="6359525"/>
          <a:ext cx="800100" cy="368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104140</xdr:rowOff>
    </xdr:from>
    <xdr:to>
      <xdr:col>76</xdr:col>
      <xdr:colOff>165100</xdr:colOff>
      <xdr:row>38</xdr:row>
      <xdr:rowOff>35560</xdr:rowOff>
    </xdr:to>
    <xdr:sp macro="" textlink="">
      <xdr:nvSpPr>
        <xdr:cNvPr id="518" name="フローチャート: 判断 517">
          <a:extLst>
            <a:ext uri="{FF2B5EF4-FFF2-40B4-BE49-F238E27FC236}">
              <a16:creationId xmlns:a16="http://schemas.microsoft.com/office/drawing/2014/main" id="{00000000-0008-0000-0600-000006020000}"/>
            </a:ext>
          </a:extLst>
        </xdr:cNvPr>
        <xdr:cNvSpPr/>
      </xdr:nvSpPr>
      <xdr:spPr>
        <a:xfrm>
          <a:off x="13093700" y="631063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115570</xdr:colOff>
      <xdr:row>36</xdr:row>
      <xdr:rowOff>51435</xdr:rowOff>
    </xdr:from>
    <xdr:ext cx="378460" cy="250190"/>
    <xdr:sp macro="" textlink="">
      <xdr:nvSpPr>
        <xdr:cNvPr id="519" name="テキスト ボックス 518">
          <a:extLst>
            <a:ext uri="{FF2B5EF4-FFF2-40B4-BE49-F238E27FC236}">
              <a16:creationId xmlns:a16="http://schemas.microsoft.com/office/drawing/2014/main" id="{00000000-0008-0000-0600-000007020000}"/>
            </a:ext>
          </a:extLst>
        </xdr:cNvPr>
        <xdr:cNvSpPr txBox="1"/>
      </xdr:nvSpPr>
      <xdr:spPr>
        <a:xfrm>
          <a:off x="12974320" y="6090285"/>
          <a:ext cx="37846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702</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37</xdr:row>
      <xdr:rowOff>61595</xdr:rowOff>
    </xdr:from>
    <xdr:to>
      <xdr:col>71</xdr:col>
      <xdr:colOff>171450</xdr:colOff>
      <xdr:row>37</xdr:row>
      <xdr:rowOff>153035</xdr:rowOff>
    </xdr:to>
    <xdr:cxnSp macro="">
      <xdr:nvCxnSpPr>
        <xdr:cNvPr id="520" name="直線コネクタ 519">
          <a:extLst>
            <a:ext uri="{FF2B5EF4-FFF2-40B4-BE49-F238E27FC236}">
              <a16:creationId xmlns:a16="http://schemas.microsoft.com/office/drawing/2014/main" id="{00000000-0008-0000-0600-000008020000}"/>
            </a:ext>
          </a:extLst>
        </xdr:cNvPr>
        <xdr:cNvCxnSpPr/>
      </xdr:nvCxnSpPr>
      <xdr:spPr>
        <a:xfrm>
          <a:off x="11537950" y="6268085"/>
          <a:ext cx="806450" cy="914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104140</xdr:rowOff>
    </xdr:from>
    <xdr:to>
      <xdr:col>72</xdr:col>
      <xdr:colOff>38100</xdr:colOff>
      <xdr:row>38</xdr:row>
      <xdr:rowOff>35560</xdr:rowOff>
    </xdr:to>
    <xdr:sp macro="" textlink="">
      <xdr:nvSpPr>
        <xdr:cNvPr id="521" name="フローチャート: 判断 520">
          <a:extLst>
            <a:ext uri="{FF2B5EF4-FFF2-40B4-BE49-F238E27FC236}">
              <a16:creationId xmlns:a16="http://schemas.microsoft.com/office/drawing/2014/main" id="{00000000-0008-0000-0600-000009020000}"/>
            </a:ext>
          </a:extLst>
        </xdr:cNvPr>
        <xdr:cNvSpPr/>
      </xdr:nvSpPr>
      <xdr:spPr>
        <a:xfrm>
          <a:off x="12299950" y="631063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171450</xdr:colOff>
      <xdr:row>36</xdr:row>
      <xdr:rowOff>51435</xdr:rowOff>
    </xdr:from>
    <xdr:ext cx="378460" cy="250190"/>
    <xdr:sp macro="" textlink="">
      <xdr:nvSpPr>
        <xdr:cNvPr id="522" name="テキスト ボックス 521">
          <a:extLst>
            <a:ext uri="{FF2B5EF4-FFF2-40B4-BE49-F238E27FC236}">
              <a16:creationId xmlns:a16="http://schemas.microsoft.com/office/drawing/2014/main" id="{00000000-0008-0000-0600-00000A020000}"/>
            </a:ext>
          </a:extLst>
        </xdr:cNvPr>
        <xdr:cNvSpPr txBox="1"/>
      </xdr:nvSpPr>
      <xdr:spPr>
        <a:xfrm>
          <a:off x="12172950" y="6090285"/>
          <a:ext cx="37846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704</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37</xdr:row>
      <xdr:rowOff>85090</xdr:rowOff>
    </xdr:from>
    <xdr:to>
      <xdr:col>67</xdr:col>
      <xdr:colOff>101600</xdr:colOff>
      <xdr:row>38</xdr:row>
      <xdr:rowOff>17145</xdr:rowOff>
    </xdr:to>
    <xdr:sp macro="" textlink="">
      <xdr:nvSpPr>
        <xdr:cNvPr id="523" name="フローチャート: 判断 522">
          <a:extLst>
            <a:ext uri="{FF2B5EF4-FFF2-40B4-BE49-F238E27FC236}">
              <a16:creationId xmlns:a16="http://schemas.microsoft.com/office/drawing/2014/main" id="{00000000-0008-0000-0600-00000B020000}"/>
            </a:ext>
          </a:extLst>
        </xdr:cNvPr>
        <xdr:cNvSpPr/>
      </xdr:nvSpPr>
      <xdr:spPr>
        <a:xfrm>
          <a:off x="11487150" y="629158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6350</xdr:colOff>
      <xdr:row>38</xdr:row>
      <xdr:rowOff>7620</xdr:rowOff>
    </xdr:from>
    <xdr:ext cx="469900" cy="253365"/>
    <xdr:sp macro="" textlink="">
      <xdr:nvSpPr>
        <xdr:cNvPr id="524" name="テキスト ボックス 523">
          <a:extLst>
            <a:ext uri="{FF2B5EF4-FFF2-40B4-BE49-F238E27FC236}">
              <a16:creationId xmlns:a16="http://schemas.microsoft.com/office/drawing/2014/main" id="{00000000-0008-0000-0600-00000C020000}"/>
            </a:ext>
          </a:extLst>
        </xdr:cNvPr>
        <xdr:cNvSpPr txBox="1"/>
      </xdr:nvSpPr>
      <xdr:spPr>
        <a:xfrm>
          <a:off x="11322050" y="638175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1,036</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41</xdr:row>
      <xdr:rowOff>78105</xdr:rowOff>
    </xdr:from>
    <xdr:ext cx="762000" cy="253365"/>
    <xdr:sp macro="" textlink="">
      <xdr:nvSpPr>
        <xdr:cNvPr id="525" name="テキスト ボックス 524">
          <a:extLst>
            <a:ext uri="{FF2B5EF4-FFF2-40B4-BE49-F238E27FC236}">
              <a16:creationId xmlns:a16="http://schemas.microsoft.com/office/drawing/2014/main" id="{00000000-0008-0000-0600-00000D020000}"/>
            </a:ext>
          </a:extLst>
        </xdr:cNvPr>
        <xdr:cNvSpPr txBox="1"/>
      </xdr:nvSpPr>
      <xdr:spPr>
        <a:xfrm>
          <a:off x="14528800" y="69551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41</xdr:row>
      <xdr:rowOff>78105</xdr:rowOff>
    </xdr:from>
    <xdr:ext cx="758825" cy="25336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3766800" y="6955155"/>
          <a:ext cx="7588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41</xdr:row>
      <xdr:rowOff>78105</xdr:rowOff>
    </xdr:from>
    <xdr:ext cx="762000" cy="25336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2973050" y="69551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171450</xdr:colOff>
      <xdr:row>41</xdr:row>
      <xdr:rowOff>78105</xdr:rowOff>
    </xdr:from>
    <xdr:ext cx="762000" cy="253365"/>
    <xdr:sp macro="" textlink="">
      <xdr:nvSpPr>
        <xdr:cNvPr id="528" name="テキスト ボックス 527">
          <a:extLst>
            <a:ext uri="{FF2B5EF4-FFF2-40B4-BE49-F238E27FC236}">
              <a16:creationId xmlns:a16="http://schemas.microsoft.com/office/drawing/2014/main" id="{00000000-0008-0000-0600-000010020000}"/>
            </a:ext>
          </a:extLst>
        </xdr:cNvPr>
        <xdr:cNvSpPr txBox="1"/>
      </xdr:nvSpPr>
      <xdr:spPr>
        <a:xfrm>
          <a:off x="12172950" y="69551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41</xdr:row>
      <xdr:rowOff>78105</xdr:rowOff>
    </xdr:from>
    <xdr:ext cx="758825" cy="25336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1366500" y="6955155"/>
          <a:ext cx="7588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37</xdr:row>
      <xdr:rowOff>128270</xdr:rowOff>
    </xdr:from>
    <xdr:to>
      <xdr:col>85</xdr:col>
      <xdr:colOff>171450</xdr:colOff>
      <xdr:row>38</xdr:row>
      <xdr:rowOff>59690</xdr:rowOff>
    </xdr:to>
    <xdr:sp macro="" textlink="">
      <xdr:nvSpPr>
        <xdr:cNvPr id="530" name="楕円 529">
          <a:extLst>
            <a:ext uri="{FF2B5EF4-FFF2-40B4-BE49-F238E27FC236}">
              <a16:creationId xmlns:a16="http://schemas.microsoft.com/office/drawing/2014/main" id="{00000000-0008-0000-0600-000012020000}"/>
            </a:ext>
          </a:extLst>
        </xdr:cNvPr>
        <xdr:cNvSpPr/>
      </xdr:nvSpPr>
      <xdr:spPr>
        <a:xfrm>
          <a:off x="14649450" y="6334760"/>
          <a:ext cx="952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171450</xdr:colOff>
      <xdr:row>37</xdr:row>
      <xdr:rowOff>72390</xdr:rowOff>
    </xdr:from>
    <xdr:ext cx="378460" cy="250190"/>
    <xdr:sp macro="" textlink="">
      <xdr:nvSpPr>
        <xdr:cNvPr id="531" name="災害復旧事業費該当値テキスト">
          <a:extLst>
            <a:ext uri="{FF2B5EF4-FFF2-40B4-BE49-F238E27FC236}">
              <a16:creationId xmlns:a16="http://schemas.microsoft.com/office/drawing/2014/main" id="{00000000-0008-0000-0600-000013020000}"/>
            </a:ext>
          </a:extLst>
        </xdr:cNvPr>
        <xdr:cNvSpPr txBox="1"/>
      </xdr:nvSpPr>
      <xdr:spPr>
        <a:xfrm>
          <a:off x="14744700" y="6278880"/>
          <a:ext cx="37846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266</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37</xdr:row>
      <xdr:rowOff>138430</xdr:rowOff>
    </xdr:from>
    <xdr:to>
      <xdr:col>81</xdr:col>
      <xdr:colOff>101600</xdr:colOff>
      <xdr:row>38</xdr:row>
      <xdr:rowOff>70485</xdr:rowOff>
    </xdr:to>
    <xdr:sp macro="" textlink="">
      <xdr:nvSpPr>
        <xdr:cNvPr id="532" name="楕円 531">
          <a:extLst>
            <a:ext uri="{FF2B5EF4-FFF2-40B4-BE49-F238E27FC236}">
              <a16:creationId xmlns:a16="http://schemas.microsoft.com/office/drawing/2014/main" id="{00000000-0008-0000-0600-000014020000}"/>
            </a:ext>
          </a:extLst>
        </xdr:cNvPr>
        <xdr:cNvSpPr/>
      </xdr:nvSpPr>
      <xdr:spPr>
        <a:xfrm>
          <a:off x="13887450" y="634492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84455</xdr:colOff>
      <xdr:row>38</xdr:row>
      <xdr:rowOff>61595</xdr:rowOff>
    </xdr:from>
    <xdr:ext cx="313690" cy="25336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3800455" y="6435725"/>
          <a:ext cx="3136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81</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37</xdr:row>
      <xdr:rowOff>140335</xdr:rowOff>
    </xdr:from>
    <xdr:to>
      <xdr:col>76</xdr:col>
      <xdr:colOff>165100</xdr:colOff>
      <xdr:row>38</xdr:row>
      <xdr:rowOff>72390</xdr:rowOff>
    </xdr:to>
    <xdr:sp macro="" textlink="">
      <xdr:nvSpPr>
        <xdr:cNvPr id="534" name="楕円 533">
          <a:extLst>
            <a:ext uri="{FF2B5EF4-FFF2-40B4-BE49-F238E27FC236}">
              <a16:creationId xmlns:a16="http://schemas.microsoft.com/office/drawing/2014/main" id="{00000000-0008-0000-0600-000016020000}"/>
            </a:ext>
          </a:extLst>
        </xdr:cNvPr>
        <xdr:cNvSpPr/>
      </xdr:nvSpPr>
      <xdr:spPr>
        <a:xfrm>
          <a:off x="13093700" y="634682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147955</xdr:colOff>
      <xdr:row>38</xdr:row>
      <xdr:rowOff>62865</xdr:rowOff>
    </xdr:from>
    <xdr:ext cx="313690" cy="25336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3006705" y="6436995"/>
          <a:ext cx="3136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46</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37</xdr:row>
      <xdr:rowOff>104140</xdr:rowOff>
    </xdr:from>
    <xdr:to>
      <xdr:col>72</xdr:col>
      <xdr:colOff>38100</xdr:colOff>
      <xdr:row>38</xdr:row>
      <xdr:rowOff>35560</xdr:rowOff>
    </xdr:to>
    <xdr:sp macro="" textlink="">
      <xdr:nvSpPr>
        <xdr:cNvPr id="536" name="楕円 535">
          <a:extLst>
            <a:ext uri="{FF2B5EF4-FFF2-40B4-BE49-F238E27FC236}">
              <a16:creationId xmlns:a16="http://schemas.microsoft.com/office/drawing/2014/main" id="{00000000-0008-0000-0600-000018020000}"/>
            </a:ext>
          </a:extLst>
        </xdr:cNvPr>
        <xdr:cNvSpPr/>
      </xdr:nvSpPr>
      <xdr:spPr>
        <a:xfrm>
          <a:off x="12299950" y="6310630"/>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171450</xdr:colOff>
      <xdr:row>38</xdr:row>
      <xdr:rowOff>26670</xdr:rowOff>
    </xdr:from>
    <xdr:ext cx="378460" cy="25336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2172950" y="6400800"/>
          <a:ext cx="3784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700</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37</xdr:row>
      <xdr:rowOff>12700</xdr:rowOff>
    </xdr:from>
    <xdr:to>
      <xdr:col>67</xdr:col>
      <xdr:colOff>101600</xdr:colOff>
      <xdr:row>37</xdr:row>
      <xdr:rowOff>111760</xdr:rowOff>
    </xdr:to>
    <xdr:sp macro="" textlink="">
      <xdr:nvSpPr>
        <xdr:cNvPr id="538" name="楕円 537">
          <a:extLst>
            <a:ext uri="{FF2B5EF4-FFF2-40B4-BE49-F238E27FC236}">
              <a16:creationId xmlns:a16="http://schemas.microsoft.com/office/drawing/2014/main" id="{00000000-0008-0000-0600-00001A020000}"/>
            </a:ext>
          </a:extLst>
        </xdr:cNvPr>
        <xdr:cNvSpPr/>
      </xdr:nvSpPr>
      <xdr:spPr>
        <a:xfrm>
          <a:off x="11487150" y="621919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6350</xdr:colOff>
      <xdr:row>35</xdr:row>
      <xdr:rowOff>128270</xdr:rowOff>
    </xdr:from>
    <xdr:ext cx="469900" cy="250190"/>
    <xdr:sp macro=""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1322050" y="5999480"/>
          <a:ext cx="4699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2,330</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43</xdr:row>
      <xdr:rowOff>55880</xdr:rowOff>
    </xdr:from>
    <xdr:to>
      <xdr:col>89</xdr:col>
      <xdr:colOff>171450</xdr:colOff>
      <xdr:row>45</xdr:row>
      <xdr:rowOff>31115</xdr:rowOff>
    </xdr:to>
    <xdr:sp macro="" textlink="">
      <xdr:nvSpPr>
        <xdr:cNvPr id="540" name="正方形/長方形 539">
          <a:extLst>
            <a:ext uri="{FF2B5EF4-FFF2-40B4-BE49-F238E27FC236}">
              <a16:creationId xmlns:a16="http://schemas.microsoft.com/office/drawing/2014/main" id="{00000000-0008-0000-0600-00001C020000}"/>
            </a:ext>
          </a:extLst>
        </xdr:cNvPr>
        <xdr:cNvSpPr/>
      </xdr:nvSpPr>
      <xdr:spPr>
        <a:xfrm>
          <a:off x="11207750" y="7268210"/>
          <a:ext cx="4222750" cy="3105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失業対策事業費</a:t>
          </a:r>
        </a:p>
      </xdr:txBody>
    </xdr:sp>
    <xdr:clientData/>
  </xdr:twoCellAnchor>
  <xdr:twoCellAnchor>
    <xdr:from>
      <xdr:col>66</xdr:col>
      <xdr:colOff>0</xdr:colOff>
      <xdr:row>45</xdr:row>
      <xdr:rowOff>55880</xdr:rowOff>
    </xdr:from>
    <xdr:to>
      <xdr:col>74</xdr:col>
      <xdr:colOff>0</xdr:colOff>
      <xdr:row>46</xdr:row>
      <xdr:rowOff>136525</xdr:rowOff>
    </xdr:to>
    <xdr:sp macro="" textlink="">
      <xdr:nvSpPr>
        <xdr:cNvPr id="541" name="正方形/長方形 540">
          <a:extLst>
            <a:ext uri="{FF2B5EF4-FFF2-40B4-BE49-F238E27FC236}">
              <a16:creationId xmlns:a16="http://schemas.microsoft.com/office/drawing/2014/main" id="{00000000-0008-0000-0600-00001D020000}"/>
            </a:ext>
          </a:extLst>
        </xdr:cNvPr>
        <xdr:cNvSpPr/>
      </xdr:nvSpPr>
      <xdr:spPr>
        <a:xfrm>
          <a:off x="11315700" y="76034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46</xdr:row>
      <xdr:rowOff>86995</xdr:rowOff>
    </xdr:from>
    <xdr:to>
      <xdr:col>74</xdr:col>
      <xdr:colOff>0</xdr:colOff>
      <xdr:row>48</xdr:row>
      <xdr:rowOff>0</xdr:rowOff>
    </xdr:to>
    <xdr:sp macro="" textlink="">
      <xdr:nvSpPr>
        <xdr:cNvPr id="542" name="正方形/長方形 541">
          <a:extLst>
            <a:ext uri="{FF2B5EF4-FFF2-40B4-BE49-F238E27FC236}">
              <a16:creationId xmlns:a16="http://schemas.microsoft.com/office/drawing/2014/main" id="{00000000-0008-0000-0600-00001E020000}"/>
            </a:ext>
          </a:extLst>
        </xdr:cNvPr>
        <xdr:cNvSpPr/>
      </xdr:nvSpPr>
      <xdr:spPr>
        <a:xfrm>
          <a:off x="11315700" y="78022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1/62</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45</xdr:row>
      <xdr:rowOff>55880</xdr:rowOff>
    </xdr:from>
    <xdr:to>
      <xdr:col>79</xdr:col>
      <xdr:colOff>63500</xdr:colOff>
      <xdr:row>46</xdr:row>
      <xdr:rowOff>136525</xdr:rowOff>
    </xdr:to>
    <xdr:sp macro="" textlink="">
      <xdr:nvSpPr>
        <xdr:cNvPr id="543" name="正方形/長方形 542">
          <a:extLst>
            <a:ext uri="{FF2B5EF4-FFF2-40B4-BE49-F238E27FC236}">
              <a16:creationId xmlns:a16="http://schemas.microsoft.com/office/drawing/2014/main" id="{00000000-0008-0000-0600-00001F020000}"/>
            </a:ext>
          </a:extLst>
        </xdr:cNvPr>
        <xdr:cNvSpPr/>
      </xdr:nvSpPr>
      <xdr:spPr>
        <a:xfrm>
          <a:off x="12236450" y="76034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46</xdr:row>
      <xdr:rowOff>86995</xdr:rowOff>
    </xdr:from>
    <xdr:to>
      <xdr:col>79</xdr:col>
      <xdr:colOff>63500</xdr:colOff>
      <xdr:row>48</xdr:row>
      <xdr:rowOff>0</xdr:rowOff>
    </xdr:to>
    <xdr:sp macro="" textlink="">
      <xdr:nvSpPr>
        <xdr:cNvPr id="544" name="正方形/長方形 543">
          <a:extLst>
            <a:ext uri="{FF2B5EF4-FFF2-40B4-BE49-F238E27FC236}">
              <a16:creationId xmlns:a16="http://schemas.microsoft.com/office/drawing/2014/main" id="{00000000-0008-0000-0600-000020020000}"/>
            </a:ext>
          </a:extLst>
        </xdr:cNvPr>
        <xdr:cNvSpPr/>
      </xdr:nvSpPr>
      <xdr:spPr>
        <a:xfrm>
          <a:off x="12236450" y="78022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45</xdr:row>
      <xdr:rowOff>55880</xdr:rowOff>
    </xdr:from>
    <xdr:to>
      <xdr:col>85</xdr:col>
      <xdr:colOff>63500</xdr:colOff>
      <xdr:row>46</xdr:row>
      <xdr:rowOff>136525</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3265150" y="76034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東京都平均</a:t>
          </a:r>
        </a:p>
      </xdr:txBody>
    </xdr:sp>
    <xdr:clientData/>
  </xdr:twoCellAnchor>
  <xdr:twoCellAnchor>
    <xdr:from>
      <xdr:col>77</xdr:col>
      <xdr:colOff>63500</xdr:colOff>
      <xdr:row>46</xdr:row>
      <xdr:rowOff>86995</xdr:rowOff>
    </xdr:from>
    <xdr:to>
      <xdr:col>85</xdr:col>
      <xdr:colOff>63500</xdr:colOff>
      <xdr:row>48</xdr:row>
      <xdr:rowOff>0</xdr:rowOff>
    </xdr:to>
    <xdr:sp macro="" textlink="">
      <xdr:nvSpPr>
        <xdr:cNvPr id="546" name="正方形/長方形 545">
          <a:extLst>
            <a:ext uri="{FF2B5EF4-FFF2-40B4-BE49-F238E27FC236}">
              <a16:creationId xmlns:a16="http://schemas.microsoft.com/office/drawing/2014/main" id="{00000000-0008-0000-0600-000022020000}"/>
            </a:ext>
          </a:extLst>
        </xdr:cNvPr>
        <xdr:cNvSpPr/>
      </xdr:nvSpPr>
      <xdr:spPr>
        <a:xfrm>
          <a:off x="13265150" y="78022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48</xdr:row>
      <xdr:rowOff>24765</xdr:rowOff>
    </xdr:from>
    <xdr:to>
      <xdr:col>89</xdr:col>
      <xdr:colOff>171450</xdr:colOff>
      <xdr:row>61</xdr:row>
      <xdr:rowOff>80645</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1207750" y="8075295"/>
          <a:ext cx="422275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5715</xdr:rowOff>
    </xdr:from>
    <xdr:ext cx="349885" cy="220345"/>
    <xdr:sp macro="" textlink="">
      <xdr:nvSpPr>
        <xdr:cNvPr id="548" name="テキスト ボックス 547">
          <a:extLst>
            <a:ext uri="{FF2B5EF4-FFF2-40B4-BE49-F238E27FC236}">
              <a16:creationId xmlns:a16="http://schemas.microsoft.com/office/drawing/2014/main" id="{00000000-0008-0000-0600-000024020000}"/>
            </a:ext>
          </a:extLst>
        </xdr:cNvPr>
        <xdr:cNvSpPr txBox="1"/>
      </xdr:nvSpPr>
      <xdr:spPr>
        <a:xfrm>
          <a:off x="11169650" y="7888605"/>
          <a:ext cx="34988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61</xdr:row>
      <xdr:rowOff>80645</xdr:rowOff>
    </xdr:from>
    <xdr:to>
      <xdr:col>89</xdr:col>
      <xdr:colOff>171450</xdr:colOff>
      <xdr:row>61</xdr:row>
      <xdr:rowOff>80645</xdr:rowOff>
    </xdr:to>
    <xdr:cxnSp macro="">
      <xdr:nvCxnSpPr>
        <xdr:cNvPr id="549" name="直線コネクタ 548">
          <a:extLst>
            <a:ext uri="{FF2B5EF4-FFF2-40B4-BE49-F238E27FC236}">
              <a16:creationId xmlns:a16="http://schemas.microsoft.com/office/drawing/2014/main" id="{00000000-0008-0000-0600-000025020000}"/>
            </a:ext>
          </a:extLst>
        </xdr:cNvPr>
        <xdr:cNvCxnSpPr/>
      </xdr:nvCxnSpPr>
      <xdr:spPr>
        <a:xfrm>
          <a:off x="11207750" y="1031049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136525</xdr:rowOff>
    </xdr:from>
    <xdr:to>
      <xdr:col>89</xdr:col>
      <xdr:colOff>171450</xdr:colOff>
      <xdr:row>54</xdr:row>
      <xdr:rowOff>136525</xdr:rowOff>
    </xdr:to>
    <xdr:cxnSp macro="">
      <xdr:nvCxnSpPr>
        <xdr:cNvPr id="550" name="直線コネクタ 549">
          <a:extLst>
            <a:ext uri="{FF2B5EF4-FFF2-40B4-BE49-F238E27FC236}">
              <a16:creationId xmlns:a16="http://schemas.microsoft.com/office/drawing/2014/main" id="{00000000-0008-0000-0600-000026020000}"/>
            </a:ext>
          </a:extLst>
        </xdr:cNvPr>
        <xdr:cNvCxnSpPr/>
      </xdr:nvCxnSpPr>
      <xdr:spPr>
        <a:xfrm>
          <a:off x="11207750" y="919289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53</xdr:row>
      <xdr:rowOff>165100</xdr:rowOff>
    </xdr:from>
    <xdr:ext cx="245745" cy="250190"/>
    <xdr:sp macro="" textlink="">
      <xdr:nvSpPr>
        <xdr:cNvPr id="551" name="テキスト ボックス 550">
          <a:extLst>
            <a:ext uri="{FF2B5EF4-FFF2-40B4-BE49-F238E27FC236}">
              <a16:creationId xmlns:a16="http://schemas.microsoft.com/office/drawing/2014/main" id="{00000000-0008-0000-0600-000027020000}"/>
            </a:ext>
          </a:extLst>
        </xdr:cNvPr>
        <xdr:cNvSpPr txBox="1"/>
      </xdr:nvSpPr>
      <xdr:spPr>
        <a:xfrm>
          <a:off x="10977880" y="9053830"/>
          <a:ext cx="24574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48</xdr:row>
      <xdr:rowOff>24765</xdr:rowOff>
    </xdr:from>
    <xdr:to>
      <xdr:col>89</xdr:col>
      <xdr:colOff>171450</xdr:colOff>
      <xdr:row>48</xdr:row>
      <xdr:rowOff>24765</xdr:rowOff>
    </xdr:to>
    <xdr:cxnSp macro="">
      <xdr:nvCxnSpPr>
        <xdr:cNvPr id="552" name="直線コネクタ 551">
          <a:extLst>
            <a:ext uri="{FF2B5EF4-FFF2-40B4-BE49-F238E27FC236}">
              <a16:creationId xmlns:a16="http://schemas.microsoft.com/office/drawing/2014/main" id="{00000000-0008-0000-0600-000028020000}"/>
            </a:ext>
          </a:extLst>
        </xdr:cNvPr>
        <xdr:cNvCxnSpPr/>
      </xdr:nvCxnSpPr>
      <xdr:spPr>
        <a:xfrm>
          <a:off x="11207750" y="807529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47</xdr:row>
      <xdr:rowOff>53340</xdr:rowOff>
    </xdr:from>
    <xdr:ext cx="245745" cy="250190"/>
    <xdr:sp macro="" textlink="">
      <xdr:nvSpPr>
        <xdr:cNvPr id="553" name="テキスト ボックス 552">
          <a:extLst>
            <a:ext uri="{FF2B5EF4-FFF2-40B4-BE49-F238E27FC236}">
              <a16:creationId xmlns:a16="http://schemas.microsoft.com/office/drawing/2014/main" id="{00000000-0008-0000-0600-000029020000}"/>
            </a:ext>
          </a:extLst>
        </xdr:cNvPr>
        <xdr:cNvSpPr txBox="1"/>
      </xdr:nvSpPr>
      <xdr:spPr>
        <a:xfrm>
          <a:off x="10977880" y="7936230"/>
          <a:ext cx="24574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dr:col>65</xdr:col>
      <xdr:colOff>63500</xdr:colOff>
      <xdr:row>48</xdr:row>
      <xdr:rowOff>24765</xdr:rowOff>
    </xdr:from>
    <xdr:to>
      <xdr:col>89</xdr:col>
      <xdr:colOff>171450</xdr:colOff>
      <xdr:row>61</xdr:row>
      <xdr:rowOff>80645</xdr:rowOff>
    </xdr:to>
    <xdr:sp macro="" textlink="">
      <xdr:nvSpPr>
        <xdr:cNvPr id="554" name="失業対策事業費グラフ枠">
          <a:extLst>
            <a:ext uri="{FF2B5EF4-FFF2-40B4-BE49-F238E27FC236}">
              <a16:creationId xmlns:a16="http://schemas.microsoft.com/office/drawing/2014/main" id="{00000000-0008-0000-0600-00002A020000}"/>
            </a:ext>
          </a:extLst>
        </xdr:cNvPr>
        <xdr:cNvSpPr/>
      </xdr:nvSpPr>
      <xdr:spPr>
        <a:xfrm>
          <a:off x="11207750" y="8075295"/>
          <a:ext cx="422275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136525</xdr:rowOff>
    </xdr:from>
    <xdr:to>
      <xdr:col>85</xdr:col>
      <xdr:colOff>126365</xdr:colOff>
      <xdr:row>54</xdr:row>
      <xdr:rowOff>136525</xdr:rowOff>
    </xdr:to>
    <xdr:cxnSp macro="">
      <xdr:nvCxnSpPr>
        <xdr:cNvPr id="555" name="直線コネクタ 554">
          <a:extLst>
            <a:ext uri="{FF2B5EF4-FFF2-40B4-BE49-F238E27FC236}">
              <a16:creationId xmlns:a16="http://schemas.microsoft.com/office/drawing/2014/main" id="{00000000-0008-0000-0600-00002B020000}"/>
            </a:ext>
          </a:extLst>
        </xdr:cNvPr>
        <xdr:cNvCxnSpPr/>
      </xdr:nvCxnSpPr>
      <xdr:spPr>
        <a:xfrm>
          <a:off x="14698345" y="9192895"/>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171450</xdr:colOff>
      <xdr:row>55</xdr:row>
      <xdr:rowOff>10160</xdr:rowOff>
    </xdr:from>
    <xdr:ext cx="249555" cy="250190"/>
    <xdr:sp macro="" textlink="">
      <xdr:nvSpPr>
        <xdr:cNvPr id="556" name="失業対策事業費最小値テキスト">
          <a:extLst>
            <a:ext uri="{FF2B5EF4-FFF2-40B4-BE49-F238E27FC236}">
              <a16:creationId xmlns:a16="http://schemas.microsoft.com/office/drawing/2014/main" id="{00000000-0008-0000-0600-00002C020000}"/>
            </a:ext>
          </a:extLst>
        </xdr:cNvPr>
        <xdr:cNvSpPr txBox="1"/>
      </xdr:nvSpPr>
      <xdr:spPr>
        <a:xfrm>
          <a:off x="14744700" y="9234170"/>
          <a:ext cx="24955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85</xdr:col>
      <xdr:colOff>38100</xdr:colOff>
      <xdr:row>54</xdr:row>
      <xdr:rowOff>136525</xdr:rowOff>
    </xdr:from>
    <xdr:to>
      <xdr:col>86</xdr:col>
      <xdr:colOff>25400</xdr:colOff>
      <xdr:row>54</xdr:row>
      <xdr:rowOff>136525</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4611350" y="919289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171450</xdr:colOff>
      <xdr:row>53</xdr:row>
      <xdr:rowOff>10160</xdr:rowOff>
    </xdr:from>
    <xdr:ext cx="249555" cy="250190"/>
    <xdr:sp macro="" textlink="">
      <xdr:nvSpPr>
        <xdr:cNvPr id="558" name="失業対策事業費最大値テキスト">
          <a:extLst>
            <a:ext uri="{FF2B5EF4-FFF2-40B4-BE49-F238E27FC236}">
              <a16:creationId xmlns:a16="http://schemas.microsoft.com/office/drawing/2014/main" id="{00000000-0008-0000-0600-00002E020000}"/>
            </a:ext>
          </a:extLst>
        </xdr:cNvPr>
        <xdr:cNvSpPr txBox="1"/>
      </xdr:nvSpPr>
      <xdr:spPr>
        <a:xfrm>
          <a:off x="14744700" y="8898890"/>
          <a:ext cx="24955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85</xdr:col>
      <xdr:colOff>38100</xdr:colOff>
      <xdr:row>54</xdr:row>
      <xdr:rowOff>136525</xdr:rowOff>
    </xdr:from>
    <xdr:to>
      <xdr:col>86</xdr:col>
      <xdr:colOff>25400</xdr:colOff>
      <xdr:row>54</xdr:row>
      <xdr:rowOff>136525</xdr:rowOff>
    </xdr:to>
    <xdr:cxnSp macro="">
      <xdr:nvCxnSpPr>
        <xdr:cNvPr id="559" name="直線コネクタ 558">
          <a:extLst>
            <a:ext uri="{FF2B5EF4-FFF2-40B4-BE49-F238E27FC236}">
              <a16:creationId xmlns:a16="http://schemas.microsoft.com/office/drawing/2014/main" id="{00000000-0008-0000-0600-00002F020000}"/>
            </a:ext>
          </a:extLst>
        </xdr:cNvPr>
        <xdr:cNvCxnSpPr/>
      </xdr:nvCxnSpPr>
      <xdr:spPr>
        <a:xfrm>
          <a:off x="14611350" y="919289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136525</xdr:rowOff>
    </xdr:from>
    <xdr:to>
      <xdr:col>85</xdr:col>
      <xdr:colOff>127000</xdr:colOff>
      <xdr:row>54</xdr:row>
      <xdr:rowOff>136525</xdr:rowOff>
    </xdr:to>
    <xdr:cxnSp macro="">
      <xdr:nvCxnSpPr>
        <xdr:cNvPr id="560" name="直線コネクタ 559">
          <a:extLst>
            <a:ext uri="{FF2B5EF4-FFF2-40B4-BE49-F238E27FC236}">
              <a16:creationId xmlns:a16="http://schemas.microsoft.com/office/drawing/2014/main" id="{00000000-0008-0000-0600-000030020000}"/>
            </a:ext>
          </a:extLst>
        </xdr:cNvPr>
        <xdr:cNvCxnSpPr/>
      </xdr:nvCxnSpPr>
      <xdr:spPr>
        <a:xfrm>
          <a:off x="13938250" y="9192895"/>
          <a:ext cx="762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171450</xdr:colOff>
      <xdr:row>54</xdr:row>
      <xdr:rowOff>66040</xdr:rowOff>
    </xdr:from>
    <xdr:ext cx="249555" cy="250190"/>
    <xdr:sp macro="" textlink="">
      <xdr:nvSpPr>
        <xdr:cNvPr id="561" name="失業対策事業費平均値テキスト">
          <a:extLst>
            <a:ext uri="{FF2B5EF4-FFF2-40B4-BE49-F238E27FC236}">
              <a16:creationId xmlns:a16="http://schemas.microsoft.com/office/drawing/2014/main" id="{00000000-0008-0000-0600-000031020000}"/>
            </a:ext>
          </a:extLst>
        </xdr:cNvPr>
        <xdr:cNvSpPr txBox="1"/>
      </xdr:nvSpPr>
      <xdr:spPr>
        <a:xfrm>
          <a:off x="14744700" y="9122410"/>
          <a:ext cx="249555" cy="25019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54</xdr:row>
      <xdr:rowOff>86995</xdr:rowOff>
    </xdr:from>
    <xdr:to>
      <xdr:col>85</xdr:col>
      <xdr:colOff>171450</xdr:colOff>
      <xdr:row>55</xdr:row>
      <xdr:rowOff>18415</xdr:rowOff>
    </xdr:to>
    <xdr:sp macro="" textlink="">
      <xdr:nvSpPr>
        <xdr:cNvPr id="562" name="フローチャート: 判断 561">
          <a:extLst>
            <a:ext uri="{FF2B5EF4-FFF2-40B4-BE49-F238E27FC236}">
              <a16:creationId xmlns:a16="http://schemas.microsoft.com/office/drawing/2014/main" id="{00000000-0008-0000-0600-000032020000}"/>
            </a:ext>
          </a:extLst>
        </xdr:cNvPr>
        <xdr:cNvSpPr/>
      </xdr:nvSpPr>
      <xdr:spPr>
        <a:xfrm>
          <a:off x="14649450" y="9143365"/>
          <a:ext cx="952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136525</xdr:rowOff>
    </xdr:from>
    <xdr:to>
      <xdr:col>81</xdr:col>
      <xdr:colOff>50800</xdr:colOff>
      <xdr:row>54</xdr:row>
      <xdr:rowOff>136525</xdr:rowOff>
    </xdr:to>
    <xdr:cxnSp macro="">
      <xdr:nvCxnSpPr>
        <xdr:cNvPr id="563" name="直線コネクタ 562">
          <a:extLst>
            <a:ext uri="{FF2B5EF4-FFF2-40B4-BE49-F238E27FC236}">
              <a16:creationId xmlns:a16="http://schemas.microsoft.com/office/drawing/2014/main" id="{00000000-0008-0000-0600-000033020000}"/>
            </a:ext>
          </a:extLst>
        </xdr:cNvPr>
        <xdr:cNvCxnSpPr/>
      </xdr:nvCxnSpPr>
      <xdr:spPr>
        <a:xfrm>
          <a:off x="13144500" y="9192895"/>
          <a:ext cx="7937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86995</xdr:rowOff>
    </xdr:from>
    <xdr:to>
      <xdr:col>81</xdr:col>
      <xdr:colOff>101600</xdr:colOff>
      <xdr:row>55</xdr:row>
      <xdr:rowOff>18415</xdr:rowOff>
    </xdr:to>
    <xdr:sp macro="" textlink="">
      <xdr:nvSpPr>
        <xdr:cNvPr id="564" name="フローチャート: 判断 563">
          <a:extLst>
            <a:ext uri="{FF2B5EF4-FFF2-40B4-BE49-F238E27FC236}">
              <a16:creationId xmlns:a16="http://schemas.microsoft.com/office/drawing/2014/main" id="{00000000-0008-0000-0600-000034020000}"/>
            </a:ext>
          </a:extLst>
        </xdr:cNvPr>
        <xdr:cNvSpPr/>
      </xdr:nvSpPr>
      <xdr:spPr>
        <a:xfrm>
          <a:off x="13887450" y="914336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116840</xdr:colOff>
      <xdr:row>55</xdr:row>
      <xdr:rowOff>10160</xdr:rowOff>
    </xdr:from>
    <xdr:ext cx="246380" cy="250190"/>
    <xdr:sp macro="" textlink="">
      <xdr:nvSpPr>
        <xdr:cNvPr id="565" name="テキスト ボックス 564">
          <a:extLst>
            <a:ext uri="{FF2B5EF4-FFF2-40B4-BE49-F238E27FC236}">
              <a16:creationId xmlns:a16="http://schemas.microsoft.com/office/drawing/2014/main" id="{00000000-0008-0000-0600-000035020000}"/>
            </a:ext>
          </a:extLst>
        </xdr:cNvPr>
        <xdr:cNvSpPr txBox="1"/>
      </xdr:nvSpPr>
      <xdr:spPr>
        <a:xfrm>
          <a:off x="13832840" y="9234170"/>
          <a:ext cx="24638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171450</xdr:colOff>
      <xdr:row>54</xdr:row>
      <xdr:rowOff>136525</xdr:rowOff>
    </xdr:from>
    <xdr:to>
      <xdr:col>76</xdr:col>
      <xdr:colOff>114300</xdr:colOff>
      <xdr:row>54</xdr:row>
      <xdr:rowOff>136525</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2344400" y="9192895"/>
          <a:ext cx="8001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86995</xdr:rowOff>
    </xdr:from>
    <xdr:to>
      <xdr:col>76</xdr:col>
      <xdr:colOff>165100</xdr:colOff>
      <xdr:row>55</xdr:row>
      <xdr:rowOff>18415</xdr:rowOff>
    </xdr:to>
    <xdr:sp macro="" textlink="">
      <xdr:nvSpPr>
        <xdr:cNvPr id="567" name="フローチャート: 判断 566">
          <a:extLst>
            <a:ext uri="{FF2B5EF4-FFF2-40B4-BE49-F238E27FC236}">
              <a16:creationId xmlns:a16="http://schemas.microsoft.com/office/drawing/2014/main" id="{00000000-0008-0000-0600-000037020000}"/>
            </a:ext>
          </a:extLst>
        </xdr:cNvPr>
        <xdr:cNvSpPr/>
      </xdr:nvSpPr>
      <xdr:spPr>
        <a:xfrm>
          <a:off x="13093700" y="914336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171450</xdr:colOff>
      <xdr:row>55</xdr:row>
      <xdr:rowOff>10160</xdr:rowOff>
    </xdr:from>
    <xdr:ext cx="249555" cy="250190"/>
    <xdr:sp macro="" textlink="">
      <xdr:nvSpPr>
        <xdr:cNvPr id="568" name="テキスト ボックス 567">
          <a:extLst>
            <a:ext uri="{FF2B5EF4-FFF2-40B4-BE49-F238E27FC236}">
              <a16:creationId xmlns:a16="http://schemas.microsoft.com/office/drawing/2014/main" id="{00000000-0008-0000-0600-000038020000}"/>
            </a:ext>
          </a:extLst>
        </xdr:cNvPr>
        <xdr:cNvSpPr txBox="1"/>
      </xdr:nvSpPr>
      <xdr:spPr>
        <a:xfrm>
          <a:off x="13030200" y="9234170"/>
          <a:ext cx="24955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54</xdr:row>
      <xdr:rowOff>136525</xdr:rowOff>
    </xdr:from>
    <xdr:to>
      <xdr:col>71</xdr:col>
      <xdr:colOff>171450</xdr:colOff>
      <xdr:row>54</xdr:row>
      <xdr:rowOff>136525</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1537950" y="9192895"/>
          <a:ext cx="806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86995</xdr:rowOff>
    </xdr:from>
    <xdr:to>
      <xdr:col>72</xdr:col>
      <xdr:colOff>38100</xdr:colOff>
      <xdr:row>55</xdr:row>
      <xdr:rowOff>18415</xdr:rowOff>
    </xdr:to>
    <xdr:sp macro="" textlink="">
      <xdr:nvSpPr>
        <xdr:cNvPr id="570" name="フローチャート: 判断 569">
          <a:extLst>
            <a:ext uri="{FF2B5EF4-FFF2-40B4-BE49-F238E27FC236}">
              <a16:creationId xmlns:a16="http://schemas.microsoft.com/office/drawing/2014/main" id="{00000000-0008-0000-0600-00003A020000}"/>
            </a:ext>
          </a:extLst>
        </xdr:cNvPr>
        <xdr:cNvSpPr/>
      </xdr:nvSpPr>
      <xdr:spPr>
        <a:xfrm>
          <a:off x="12299950" y="9143365"/>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53340</xdr:colOff>
      <xdr:row>55</xdr:row>
      <xdr:rowOff>10160</xdr:rowOff>
    </xdr:from>
    <xdr:ext cx="246380" cy="250190"/>
    <xdr:sp macro="" textlink="">
      <xdr:nvSpPr>
        <xdr:cNvPr id="571" name="テキスト ボックス 570">
          <a:extLst>
            <a:ext uri="{FF2B5EF4-FFF2-40B4-BE49-F238E27FC236}">
              <a16:creationId xmlns:a16="http://schemas.microsoft.com/office/drawing/2014/main" id="{00000000-0008-0000-0600-00003B020000}"/>
            </a:ext>
          </a:extLst>
        </xdr:cNvPr>
        <xdr:cNvSpPr txBox="1"/>
      </xdr:nvSpPr>
      <xdr:spPr>
        <a:xfrm>
          <a:off x="12226290" y="9234170"/>
          <a:ext cx="24638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54</xdr:row>
      <xdr:rowOff>86995</xdr:rowOff>
    </xdr:from>
    <xdr:to>
      <xdr:col>67</xdr:col>
      <xdr:colOff>101600</xdr:colOff>
      <xdr:row>55</xdr:row>
      <xdr:rowOff>18415</xdr:rowOff>
    </xdr:to>
    <xdr:sp macro="" textlink="">
      <xdr:nvSpPr>
        <xdr:cNvPr id="572" name="フローチャート: 判断 571">
          <a:extLst>
            <a:ext uri="{FF2B5EF4-FFF2-40B4-BE49-F238E27FC236}">
              <a16:creationId xmlns:a16="http://schemas.microsoft.com/office/drawing/2014/main" id="{00000000-0008-0000-0600-00003C020000}"/>
            </a:ext>
          </a:extLst>
        </xdr:cNvPr>
        <xdr:cNvSpPr/>
      </xdr:nvSpPr>
      <xdr:spPr>
        <a:xfrm>
          <a:off x="11487150" y="914336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116840</xdr:colOff>
      <xdr:row>55</xdr:row>
      <xdr:rowOff>10160</xdr:rowOff>
    </xdr:from>
    <xdr:ext cx="246380" cy="250190"/>
    <xdr:sp macro="" textlink="">
      <xdr:nvSpPr>
        <xdr:cNvPr id="573" name="テキスト ボックス 572">
          <a:extLst>
            <a:ext uri="{FF2B5EF4-FFF2-40B4-BE49-F238E27FC236}">
              <a16:creationId xmlns:a16="http://schemas.microsoft.com/office/drawing/2014/main" id="{00000000-0008-0000-0600-00003D020000}"/>
            </a:ext>
          </a:extLst>
        </xdr:cNvPr>
        <xdr:cNvSpPr txBox="1"/>
      </xdr:nvSpPr>
      <xdr:spPr>
        <a:xfrm>
          <a:off x="11432540" y="9234170"/>
          <a:ext cx="24638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61</xdr:row>
      <xdr:rowOff>78105</xdr:rowOff>
    </xdr:from>
    <xdr:ext cx="762000" cy="253365"/>
    <xdr:sp macro="" textlink="">
      <xdr:nvSpPr>
        <xdr:cNvPr id="574" name="テキスト ボックス 573">
          <a:extLst>
            <a:ext uri="{FF2B5EF4-FFF2-40B4-BE49-F238E27FC236}">
              <a16:creationId xmlns:a16="http://schemas.microsoft.com/office/drawing/2014/main" id="{00000000-0008-0000-0600-00003E020000}"/>
            </a:ext>
          </a:extLst>
        </xdr:cNvPr>
        <xdr:cNvSpPr txBox="1"/>
      </xdr:nvSpPr>
      <xdr:spPr>
        <a:xfrm>
          <a:off x="14528800" y="103079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61</xdr:row>
      <xdr:rowOff>78105</xdr:rowOff>
    </xdr:from>
    <xdr:ext cx="758825" cy="253365"/>
    <xdr:sp macro="" textlink="">
      <xdr:nvSpPr>
        <xdr:cNvPr id="575" name="テキスト ボックス 574">
          <a:extLst>
            <a:ext uri="{FF2B5EF4-FFF2-40B4-BE49-F238E27FC236}">
              <a16:creationId xmlns:a16="http://schemas.microsoft.com/office/drawing/2014/main" id="{00000000-0008-0000-0600-00003F020000}"/>
            </a:ext>
          </a:extLst>
        </xdr:cNvPr>
        <xdr:cNvSpPr txBox="1"/>
      </xdr:nvSpPr>
      <xdr:spPr>
        <a:xfrm>
          <a:off x="13766800" y="10307955"/>
          <a:ext cx="7588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61</xdr:row>
      <xdr:rowOff>78105</xdr:rowOff>
    </xdr:from>
    <xdr:ext cx="762000" cy="25336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2973050" y="103079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171450</xdr:colOff>
      <xdr:row>61</xdr:row>
      <xdr:rowOff>78105</xdr:rowOff>
    </xdr:from>
    <xdr:ext cx="762000" cy="253365"/>
    <xdr:sp macro="" textlink="">
      <xdr:nvSpPr>
        <xdr:cNvPr id="577" name="テキスト ボックス 576">
          <a:extLst>
            <a:ext uri="{FF2B5EF4-FFF2-40B4-BE49-F238E27FC236}">
              <a16:creationId xmlns:a16="http://schemas.microsoft.com/office/drawing/2014/main" id="{00000000-0008-0000-0600-000041020000}"/>
            </a:ext>
          </a:extLst>
        </xdr:cNvPr>
        <xdr:cNvSpPr txBox="1"/>
      </xdr:nvSpPr>
      <xdr:spPr>
        <a:xfrm>
          <a:off x="12172950" y="103079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61</xdr:row>
      <xdr:rowOff>78105</xdr:rowOff>
    </xdr:from>
    <xdr:ext cx="758825" cy="25336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1366500" y="10307955"/>
          <a:ext cx="7588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54</xdr:row>
      <xdr:rowOff>86995</xdr:rowOff>
    </xdr:from>
    <xdr:to>
      <xdr:col>85</xdr:col>
      <xdr:colOff>171450</xdr:colOff>
      <xdr:row>55</xdr:row>
      <xdr:rowOff>18415</xdr:rowOff>
    </xdr:to>
    <xdr:sp macro="" textlink="">
      <xdr:nvSpPr>
        <xdr:cNvPr id="579" name="楕円 578">
          <a:extLst>
            <a:ext uri="{FF2B5EF4-FFF2-40B4-BE49-F238E27FC236}">
              <a16:creationId xmlns:a16="http://schemas.microsoft.com/office/drawing/2014/main" id="{00000000-0008-0000-0600-000043020000}"/>
            </a:ext>
          </a:extLst>
        </xdr:cNvPr>
        <xdr:cNvSpPr/>
      </xdr:nvSpPr>
      <xdr:spPr>
        <a:xfrm>
          <a:off x="14649450" y="9143365"/>
          <a:ext cx="952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171450</xdr:colOff>
      <xdr:row>53</xdr:row>
      <xdr:rowOff>121920</xdr:rowOff>
    </xdr:from>
    <xdr:ext cx="249555" cy="250190"/>
    <xdr:sp macro="" textlink="">
      <xdr:nvSpPr>
        <xdr:cNvPr id="580" name="失業対策事業費該当値テキスト">
          <a:extLst>
            <a:ext uri="{FF2B5EF4-FFF2-40B4-BE49-F238E27FC236}">
              <a16:creationId xmlns:a16="http://schemas.microsoft.com/office/drawing/2014/main" id="{00000000-0008-0000-0600-000044020000}"/>
            </a:ext>
          </a:extLst>
        </xdr:cNvPr>
        <xdr:cNvSpPr txBox="1"/>
      </xdr:nvSpPr>
      <xdr:spPr>
        <a:xfrm>
          <a:off x="14744700" y="9010650"/>
          <a:ext cx="24955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54</xdr:row>
      <xdr:rowOff>86995</xdr:rowOff>
    </xdr:from>
    <xdr:to>
      <xdr:col>81</xdr:col>
      <xdr:colOff>101600</xdr:colOff>
      <xdr:row>55</xdr:row>
      <xdr:rowOff>18415</xdr:rowOff>
    </xdr:to>
    <xdr:sp macro="" textlink="">
      <xdr:nvSpPr>
        <xdr:cNvPr id="581" name="楕円 580">
          <a:extLst>
            <a:ext uri="{FF2B5EF4-FFF2-40B4-BE49-F238E27FC236}">
              <a16:creationId xmlns:a16="http://schemas.microsoft.com/office/drawing/2014/main" id="{00000000-0008-0000-0600-000045020000}"/>
            </a:ext>
          </a:extLst>
        </xdr:cNvPr>
        <xdr:cNvSpPr/>
      </xdr:nvSpPr>
      <xdr:spPr>
        <a:xfrm>
          <a:off x="13887450" y="914336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116840</xdr:colOff>
      <xdr:row>53</xdr:row>
      <xdr:rowOff>34925</xdr:rowOff>
    </xdr:from>
    <xdr:ext cx="246380" cy="250190"/>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3832840" y="8923655"/>
          <a:ext cx="24638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54</xdr:row>
      <xdr:rowOff>86995</xdr:rowOff>
    </xdr:from>
    <xdr:to>
      <xdr:col>76</xdr:col>
      <xdr:colOff>165100</xdr:colOff>
      <xdr:row>55</xdr:row>
      <xdr:rowOff>18415</xdr:rowOff>
    </xdr:to>
    <xdr:sp macro="" textlink="">
      <xdr:nvSpPr>
        <xdr:cNvPr id="583" name="楕円 582">
          <a:extLst>
            <a:ext uri="{FF2B5EF4-FFF2-40B4-BE49-F238E27FC236}">
              <a16:creationId xmlns:a16="http://schemas.microsoft.com/office/drawing/2014/main" id="{00000000-0008-0000-0600-000047020000}"/>
            </a:ext>
          </a:extLst>
        </xdr:cNvPr>
        <xdr:cNvSpPr/>
      </xdr:nvSpPr>
      <xdr:spPr>
        <a:xfrm>
          <a:off x="13093700" y="914336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171450</xdr:colOff>
      <xdr:row>53</xdr:row>
      <xdr:rowOff>34925</xdr:rowOff>
    </xdr:from>
    <xdr:ext cx="249555" cy="250190"/>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3030200" y="8923655"/>
          <a:ext cx="24955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54</xdr:row>
      <xdr:rowOff>86995</xdr:rowOff>
    </xdr:from>
    <xdr:to>
      <xdr:col>72</xdr:col>
      <xdr:colOff>38100</xdr:colOff>
      <xdr:row>55</xdr:row>
      <xdr:rowOff>18415</xdr:rowOff>
    </xdr:to>
    <xdr:sp macro="" textlink="">
      <xdr:nvSpPr>
        <xdr:cNvPr id="585" name="楕円 584">
          <a:extLst>
            <a:ext uri="{FF2B5EF4-FFF2-40B4-BE49-F238E27FC236}">
              <a16:creationId xmlns:a16="http://schemas.microsoft.com/office/drawing/2014/main" id="{00000000-0008-0000-0600-000049020000}"/>
            </a:ext>
          </a:extLst>
        </xdr:cNvPr>
        <xdr:cNvSpPr/>
      </xdr:nvSpPr>
      <xdr:spPr>
        <a:xfrm>
          <a:off x="12299950" y="914336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53340</xdr:colOff>
      <xdr:row>53</xdr:row>
      <xdr:rowOff>34925</xdr:rowOff>
    </xdr:from>
    <xdr:ext cx="246380" cy="250190"/>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2226290" y="8923655"/>
          <a:ext cx="24638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54</xdr:row>
      <xdr:rowOff>86995</xdr:rowOff>
    </xdr:from>
    <xdr:to>
      <xdr:col>67</xdr:col>
      <xdr:colOff>101600</xdr:colOff>
      <xdr:row>55</xdr:row>
      <xdr:rowOff>18415</xdr:rowOff>
    </xdr:to>
    <xdr:sp macro="" textlink="">
      <xdr:nvSpPr>
        <xdr:cNvPr id="587" name="楕円 586">
          <a:extLst>
            <a:ext uri="{FF2B5EF4-FFF2-40B4-BE49-F238E27FC236}">
              <a16:creationId xmlns:a16="http://schemas.microsoft.com/office/drawing/2014/main" id="{00000000-0008-0000-0600-00004B020000}"/>
            </a:ext>
          </a:extLst>
        </xdr:cNvPr>
        <xdr:cNvSpPr/>
      </xdr:nvSpPr>
      <xdr:spPr>
        <a:xfrm>
          <a:off x="11487150" y="914336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116840</xdr:colOff>
      <xdr:row>53</xdr:row>
      <xdr:rowOff>34925</xdr:rowOff>
    </xdr:from>
    <xdr:ext cx="246380" cy="250190"/>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1432540" y="8923655"/>
          <a:ext cx="24638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63</xdr:row>
      <xdr:rowOff>55880</xdr:rowOff>
    </xdr:from>
    <xdr:to>
      <xdr:col>89</xdr:col>
      <xdr:colOff>171450</xdr:colOff>
      <xdr:row>65</xdr:row>
      <xdr:rowOff>31115</xdr:rowOff>
    </xdr:to>
    <xdr:sp macro="" textlink="">
      <xdr:nvSpPr>
        <xdr:cNvPr id="589" name="正方形/長方形 588">
          <a:extLst>
            <a:ext uri="{FF2B5EF4-FFF2-40B4-BE49-F238E27FC236}">
              <a16:creationId xmlns:a16="http://schemas.microsoft.com/office/drawing/2014/main" id="{00000000-0008-0000-0600-00004D020000}"/>
            </a:ext>
          </a:extLst>
        </xdr:cNvPr>
        <xdr:cNvSpPr/>
      </xdr:nvSpPr>
      <xdr:spPr>
        <a:xfrm>
          <a:off x="11207750" y="10621010"/>
          <a:ext cx="4222750" cy="3105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dr:col>66</xdr:col>
      <xdr:colOff>0</xdr:colOff>
      <xdr:row>65</xdr:row>
      <xdr:rowOff>55880</xdr:rowOff>
    </xdr:from>
    <xdr:to>
      <xdr:col>74</xdr:col>
      <xdr:colOff>0</xdr:colOff>
      <xdr:row>66</xdr:row>
      <xdr:rowOff>136525</xdr:rowOff>
    </xdr:to>
    <xdr:sp macro="" textlink="">
      <xdr:nvSpPr>
        <xdr:cNvPr id="590" name="正方形/長方形 589">
          <a:extLst>
            <a:ext uri="{FF2B5EF4-FFF2-40B4-BE49-F238E27FC236}">
              <a16:creationId xmlns:a16="http://schemas.microsoft.com/office/drawing/2014/main" id="{00000000-0008-0000-0600-00004E020000}"/>
            </a:ext>
          </a:extLst>
        </xdr:cNvPr>
        <xdr:cNvSpPr/>
      </xdr:nvSpPr>
      <xdr:spPr>
        <a:xfrm>
          <a:off x="11315700" y="109562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66</xdr:row>
      <xdr:rowOff>86995</xdr:rowOff>
    </xdr:from>
    <xdr:to>
      <xdr:col>74</xdr:col>
      <xdr:colOff>0</xdr:colOff>
      <xdr:row>68</xdr:row>
      <xdr:rowOff>0</xdr:rowOff>
    </xdr:to>
    <xdr:sp macro="" textlink="">
      <xdr:nvSpPr>
        <xdr:cNvPr id="591" name="正方形/長方形 590">
          <a:extLst>
            <a:ext uri="{FF2B5EF4-FFF2-40B4-BE49-F238E27FC236}">
              <a16:creationId xmlns:a16="http://schemas.microsoft.com/office/drawing/2014/main" id="{00000000-0008-0000-0600-00004F020000}"/>
            </a:ext>
          </a:extLst>
        </xdr:cNvPr>
        <xdr:cNvSpPr/>
      </xdr:nvSpPr>
      <xdr:spPr>
        <a:xfrm>
          <a:off x="11315700" y="111550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48/62</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65</xdr:row>
      <xdr:rowOff>55880</xdr:rowOff>
    </xdr:from>
    <xdr:to>
      <xdr:col>79</xdr:col>
      <xdr:colOff>63500</xdr:colOff>
      <xdr:row>66</xdr:row>
      <xdr:rowOff>136525</xdr:rowOff>
    </xdr:to>
    <xdr:sp macro="" textlink="">
      <xdr:nvSpPr>
        <xdr:cNvPr id="592" name="正方形/長方形 591">
          <a:extLst>
            <a:ext uri="{FF2B5EF4-FFF2-40B4-BE49-F238E27FC236}">
              <a16:creationId xmlns:a16="http://schemas.microsoft.com/office/drawing/2014/main" id="{00000000-0008-0000-0600-000050020000}"/>
            </a:ext>
          </a:extLst>
        </xdr:cNvPr>
        <xdr:cNvSpPr/>
      </xdr:nvSpPr>
      <xdr:spPr>
        <a:xfrm>
          <a:off x="12236450" y="109562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66</xdr:row>
      <xdr:rowOff>86995</xdr:rowOff>
    </xdr:from>
    <xdr:to>
      <xdr:col>79</xdr:col>
      <xdr:colOff>63500</xdr:colOff>
      <xdr:row>68</xdr:row>
      <xdr:rowOff>0</xdr:rowOff>
    </xdr:to>
    <xdr:sp macro="" textlink="">
      <xdr:nvSpPr>
        <xdr:cNvPr id="593" name="正方形/長方形 592">
          <a:extLst>
            <a:ext uri="{FF2B5EF4-FFF2-40B4-BE49-F238E27FC236}">
              <a16:creationId xmlns:a16="http://schemas.microsoft.com/office/drawing/2014/main" id="{00000000-0008-0000-0600-000051020000}"/>
            </a:ext>
          </a:extLst>
        </xdr:cNvPr>
        <xdr:cNvSpPr/>
      </xdr:nvSpPr>
      <xdr:spPr>
        <a:xfrm>
          <a:off x="12236450" y="111550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43,555</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65</xdr:row>
      <xdr:rowOff>55880</xdr:rowOff>
    </xdr:from>
    <xdr:to>
      <xdr:col>85</xdr:col>
      <xdr:colOff>63500</xdr:colOff>
      <xdr:row>66</xdr:row>
      <xdr:rowOff>136525</xdr:rowOff>
    </xdr:to>
    <xdr:sp macro="" textlink="">
      <xdr:nvSpPr>
        <xdr:cNvPr id="594" name="正方形/長方形 593">
          <a:extLst>
            <a:ext uri="{FF2B5EF4-FFF2-40B4-BE49-F238E27FC236}">
              <a16:creationId xmlns:a16="http://schemas.microsoft.com/office/drawing/2014/main" id="{00000000-0008-0000-0600-000052020000}"/>
            </a:ext>
          </a:extLst>
        </xdr:cNvPr>
        <xdr:cNvSpPr/>
      </xdr:nvSpPr>
      <xdr:spPr>
        <a:xfrm>
          <a:off x="13265150" y="109562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東京都平均</a:t>
          </a:r>
        </a:p>
      </xdr:txBody>
    </xdr:sp>
    <xdr:clientData/>
  </xdr:twoCellAnchor>
  <xdr:twoCellAnchor>
    <xdr:from>
      <xdr:col>77</xdr:col>
      <xdr:colOff>63500</xdr:colOff>
      <xdr:row>66</xdr:row>
      <xdr:rowOff>86995</xdr:rowOff>
    </xdr:from>
    <xdr:to>
      <xdr:col>85</xdr:col>
      <xdr:colOff>63500</xdr:colOff>
      <xdr:row>68</xdr:row>
      <xdr:rowOff>0</xdr:rowOff>
    </xdr:to>
    <xdr:sp macro="" textlink="">
      <xdr:nvSpPr>
        <xdr:cNvPr id="595" name="正方形/長方形 594">
          <a:extLst>
            <a:ext uri="{FF2B5EF4-FFF2-40B4-BE49-F238E27FC236}">
              <a16:creationId xmlns:a16="http://schemas.microsoft.com/office/drawing/2014/main" id="{00000000-0008-0000-0600-000053020000}"/>
            </a:ext>
          </a:extLst>
        </xdr:cNvPr>
        <xdr:cNvSpPr/>
      </xdr:nvSpPr>
      <xdr:spPr>
        <a:xfrm>
          <a:off x="13265150" y="111550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10,026</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68</xdr:row>
      <xdr:rowOff>24765</xdr:rowOff>
    </xdr:from>
    <xdr:to>
      <xdr:col>89</xdr:col>
      <xdr:colOff>171450</xdr:colOff>
      <xdr:row>81</xdr:row>
      <xdr:rowOff>80645</xdr:rowOff>
    </xdr:to>
    <xdr:sp macro="" textlink="">
      <xdr:nvSpPr>
        <xdr:cNvPr id="596" name="正方形/長方形 595">
          <a:extLst>
            <a:ext uri="{FF2B5EF4-FFF2-40B4-BE49-F238E27FC236}">
              <a16:creationId xmlns:a16="http://schemas.microsoft.com/office/drawing/2014/main" id="{00000000-0008-0000-0600-000054020000}"/>
            </a:ext>
          </a:extLst>
        </xdr:cNvPr>
        <xdr:cNvSpPr/>
      </xdr:nvSpPr>
      <xdr:spPr>
        <a:xfrm>
          <a:off x="11207750" y="11428095"/>
          <a:ext cx="422275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5715</xdr:rowOff>
    </xdr:from>
    <xdr:ext cx="349885" cy="220345"/>
    <xdr:sp macro="" textlink="">
      <xdr:nvSpPr>
        <xdr:cNvPr id="597" name="テキスト ボックス 596">
          <a:extLst>
            <a:ext uri="{FF2B5EF4-FFF2-40B4-BE49-F238E27FC236}">
              <a16:creationId xmlns:a16="http://schemas.microsoft.com/office/drawing/2014/main" id="{00000000-0008-0000-0600-000055020000}"/>
            </a:ext>
          </a:extLst>
        </xdr:cNvPr>
        <xdr:cNvSpPr txBox="1"/>
      </xdr:nvSpPr>
      <xdr:spPr>
        <a:xfrm>
          <a:off x="11169650" y="11241405"/>
          <a:ext cx="34988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81</xdr:row>
      <xdr:rowOff>80645</xdr:rowOff>
    </xdr:from>
    <xdr:to>
      <xdr:col>89</xdr:col>
      <xdr:colOff>171450</xdr:colOff>
      <xdr:row>81</xdr:row>
      <xdr:rowOff>80645</xdr:rowOff>
    </xdr:to>
    <xdr:cxnSp macro="">
      <xdr:nvCxnSpPr>
        <xdr:cNvPr id="598" name="直線コネクタ 597">
          <a:extLst>
            <a:ext uri="{FF2B5EF4-FFF2-40B4-BE49-F238E27FC236}">
              <a16:creationId xmlns:a16="http://schemas.microsoft.com/office/drawing/2014/main" id="{00000000-0008-0000-0600-000056020000}"/>
            </a:ext>
          </a:extLst>
        </xdr:cNvPr>
        <xdr:cNvCxnSpPr/>
      </xdr:nvCxnSpPr>
      <xdr:spPr>
        <a:xfrm>
          <a:off x="11207750" y="1366329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43180</xdr:rowOff>
    </xdr:from>
    <xdr:to>
      <xdr:col>89</xdr:col>
      <xdr:colOff>171450</xdr:colOff>
      <xdr:row>79</xdr:row>
      <xdr:rowOff>43180</xdr:rowOff>
    </xdr:to>
    <xdr:cxnSp macro="">
      <xdr:nvCxnSpPr>
        <xdr:cNvPr id="599" name="直線コネクタ 598">
          <a:extLst>
            <a:ext uri="{FF2B5EF4-FFF2-40B4-BE49-F238E27FC236}">
              <a16:creationId xmlns:a16="http://schemas.microsoft.com/office/drawing/2014/main" id="{00000000-0008-0000-0600-000057020000}"/>
            </a:ext>
          </a:extLst>
        </xdr:cNvPr>
        <xdr:cNvCxnSpPr/>
      </xdr:nvCxnSpPr>
      <xdr:spPr>
        <a:xfrm>
          <a:off x="11207750" y="1329055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78</xdr:row>
      <xdr:rowOff>72390</xdr:rowOff>
    </xdr:from>
    <xdr:ext cx="245745" cy="250190"/>
    <xdr:sp macro="" textlink="">
      <xdr:nvSpPr>
        <xdr:cNvPr id="600" name="テキスト ボックス 599">
          <a:extLst>
            <a:ext uri="{FF2B5EF4-FFF2-40B4-BE49-F238E27FC236}">
              <a16:creationId xmlns:a16="http://schemas.microsoft.com/office/drawing/2014/main" id="{00000000-0008-0000-0600-000058020000}"/>
            </a:ext>
          </a:extLst>
        </xdr:cNvPr>
        <xdr:cNvSpPr txBox="1"/>
      </xdr:nvSpPr>
      <xdr:spPr>
        <a:xfrm>
          <a:off x="10977880" y="13152120"/>
          <a:ext cx="24574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77</xdr:row>
      <xdr:rowOff>5715</xdr:rowOff>
    </xdr:from>
    <xdr:to>
      <xdr:col>89</xdr:col>
      <xdr:colOff>171450</xdr:colOff>
      <xdr:row>77</xdr:row>
      <xdr:rowOff>5715</xdr:rowOff>
    </xdr:to>
    <xdr:cxnSp macro="">
      <xdr:nvCxnSpPr>
        <xdr:cNvPr id="601" name="直線コネクタ 600">
          <a:extLst>
            <a:ext uri="{FF2B5EF4-FFF2-40B4-BE49-F238E27FC236}">
              <a16:creationId xmlns:a16="http://schemas.microsoft.com/office/drawing/2014/main" id="{00000000-0008-0000-0600-000059020000}"/>
            </a:ext>
          </a:extLst>
        </xdr:cNvPr>
        <xdr:cNvCxnSpPr/>
      </xdr:nvCxnSpPr>
      <xdr:spPr>
        <a:xfrm>
          <a:off x="11207750" y="1291780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76</xdr:row>
      <xdr:rowOff>34925</xdr:rowOff>
    </xdr:from>
    <xdr:ext cx="531495" cy="250190"/>
    <xdr:sp macro="" textlink="">
      <xdr:nvSpPr>
        <xdr:cNvPr id="602" name="テキスト ボックス 601">
          <a:extLst>
            <a:ext uri="{FF2B5EF4-FFF2-40B4-BE49-F238E27FC236}">
              <a16:creationId xmlns:a16="http://schemas.microsoft.com/office/drawing/2014/main" id="{00000000-0008-0000-0600-00005A020000}"/>
            </a:ext>
          </a:extLst>
        </xdr:cNvPr>
        <xdr:cNvSpPr txBox="1"/>
      </xdr:nvSpPr>
      <xdr:spPr>
        <a:xfrm>
          <a:off x="10733405" y="12779375"/>
          <a:ext cx="53149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65</xdr:col>
      <xdr:colOff>63500</xdr:colOff>
      <xdr:row>74</xdr:row>
      <xdr:rowOff>136525</xdr:rowOff>
    </xdr:from>
    <xdr:to>
      <xdr:col>89</xdr:col>
      <xdr:colOff>171450</xdr:colOff>
      <xdr:row>74</xdr:row>
      <xdr:rowOff>136525</xdr:rowOff>
    </xdr:to>
    <xdr:cxnSp macro="">
      <xdr:nvCxnSpPr>
        <xdr:cNvPr id="603" name="直線コネクタ 602">
          <a:extLst>
            <a:ext uri="{FF2B5EF4-FFF2-40B4-BE49-F238E27FC236}">
              <a16:creationId xmlns:a16="http://schemas.microsoft.com/office/drawing/2014/main" id="{00000000-0008-0000-0600-00005B020000}"/>
            </a:ext>
          </a:extLst>
        </xdr:cNvPr>
        <xdr:cNvCxnSpPr/>
      </xdr:nvCxnSpPr>
      <xdr:spPr>
        <a:xfrm>
          <a:off x="11207750" y="1254569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73</xdr:row>
      <xdr:rowOff>165100</xdr:rowOff>
    </xdr:from>
    <xdr:ext cx="531495" cy="250190"/>
    <xdr:sp macro="" textlink="">
      <xdr:nvSpPr>
        <xdr:cNvPr id="604" name="テキスト ボックス 603">
          <a:extLst>
            <a:ext uri="{FF2B5EF4-FFF2-40B4-BE49-F238E27FC236}">
              <a16:creationId xmlns:a16="http://schemas.microsoft.com/office/drawing/2014/main" id="{00000000-0008-0000-0600-00005C020000}"/>
            </a:ext>
          </a:extLst>
        </xdr:cNvPr>
        <xdr:cNvSpPr txBox="1"/>
      </xdr:nvSpPr>
      <xdr:spPr>
        <a:xfrm>
          <a:off x="10733405" y="12406630"/>
          <a:ext cx="53149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65</xdr:col>
      <xdr:colOff>63500</xdr:colOff>
      <xdr:row>72</xdr:row>
      <xdr:rowOff>99060</xdr:rowOff>
    </xdr:from>
    <xdr:to>
      <xdr:col>89</xdr:col>
      <xdr:colOff>171450</xdr:colOff>
      <xdr:row>72</xdr:row>
      <xdr:rowOff>99060</xdr:rowOff>
    </xdr:to>
    <xdr:cxnSp macro="">
      <xdr:nvCxnSpPr>
        <xdr:cNvPr id="605" name="直線コネクタ 604">
          <a:extLst>
            <a:ext uri="{FF2B5EF4-FFF2-40B4-BE49-F238E27FC236}">
              <a16:creationId xmlns:a16="http://schemas.microsoft.com/office/drawing/2014/main" id="{00000000-0008-0000-0600-00005D020000}"/>
            </a:ext>
          </a:extLst>
        </xdr:cNvPr>
        <xdr:cNvCxnSpPr/>
      </xdr:nvCxnSpPr>
      <xdr:spPr>
        <a:xfrm>
          <a:off x="11207750" y="1217295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71</xdr:row>
      <xdr:rowOff>128270</xdr:rowOff>
    </xdr:from>
    <xdr:ext cx="531495" cy="250190"/>
    <xdr:sp macro="" textlink="">
      <xdr:nvSpPr>
        <xdr:cNvPr id="606" name="テキスト ボックス 605">
          <a:extLst>
            <a:ext uri="{FF2B5EF4-FFF2-40B4-BE49-F238E27FC236}">
              <a16:creationId xmlns:a16="http://schemas.microsoft.com/office/drawing/2014/main" id="{00000000-0008-0000-0600-00005E020000}"/>
            </a:ext>
          </a:extLst>
        </xdr:cNvPr>
        <xdr:cNvSpPr txBox="1"/>
      </xdr:nvSpPr>
      <xdr:spPr>
        <a:xfrm>
          <a:off x="10733405" y="12034520"/>
          <a:ext cx="53149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65</xdr:col>
      <xdr:colOff>63500</xdr:colOff>
      <xdr:row>70</xdr:row>
      <xdr:rowOff>61595</xdr:rowOff>
    </xdr:from>
    <xdr:to>
      <xdr:col>89</xdr:col>
      <xdr:colOff>171450</xdr:colOff>
      <xdr:row>70</xdr:row>
      <xdr:rowOff>61595</xdr:rowOff>
    </xdr:to>
    <xdr:cxnSp macro="">
      <xdr:nvCxnSpPr>
        <xdr:cNvPr id="607" name="直線コネクタ 606">
          <a:extLst>
            <a:ext uri="{FF2B5EF4-FFF2-40B4-BE49-F238E27FC236}">
              <a16:creationId xmlns:a16="http://schemas.microsoft.com/office/drawing/2014/main" id="{00000000-0008-0000-0600-00005F020000}"/>
            </a:ext>
          </a:extLst>
        </xdr:cNvPr>
        <xdr:cNvCxnSpPr/>
      </xdr:nvCxnSpPr>
      <xdr:spPr>
        <a:xfrm>
          <a:off x="11207750" y="1180020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69</xdr:row>
      <xdr:rowOff>90805</xdr:rowOff>
    </xdr:from>
    <xdr:ext cx="531495" cy="250190"/>
    <xdr:sp macro="" textlink="">
      <xdr:nvSpPr>
        <xdr:cNvPr id="608" name="テキスト ボックス 607">
          <a:extLst>
            <a:ext uri="{FF2B5EF4-FFF2-40B4-BE49-F238E27FC236}">
              <a16:creationId xmlns:a16="http://schemas.microsoft.com/office/drawing/2014/main" id="{00000000-0008-0000-0600-000060020000}"/>
            </a:ext>
          </a:extLst>
        </xdr:cNvPr>
        <xdr:cNvSpPr txBox="1"/>
      </xdr:nvSpPr>
      <xdr:spPr>
        <a:xfrm>
          <a:off x="10733405" y="11661775"/>
          <a:ext cx="53149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65</xdr:col>
      <xdr:colOff>63500</xdr:colOff>
      <xdr:row>68</xdr:row>
      <xdr:rowOff>24765</xdr:rowOff>
    </xdr:from>
    <xdr:to>
      <xdr:col>89</xdr:col>
      <xdr:colOff>171450</xdr:colOff>
      <xdr:row>68</xdr:row>
      <xdr:rowOff>24765</xdr:rowOff>
    </xdr:to>
    <xdr:cxnSp macro="">
      <xdr:nvCxnSpPr>
        <xdr:cNvPr id="609" name="直線コネクタ 608">
          <a:extLst>
            <a:ext uri="{FF2B5EF4-FFF2-40B4-BE49-F238E27FC236}">
              <a16:creationId xmlns:a16="http://schemas.microsoft.com/office/drawing/2014/main" id="{00000000-0008-0000-0600-000061020000}"/>
            </a:ext>
          </a:extLst>
        </xdr:cNvPr>
        <xdr:cNvCxnSpPr/>
      </xdr:nvCxnSpPr>
      <xdr:spPr>
        <a:xfrm>
          <a:off x="11207750" y="1142809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67</xdr:row>
      <xdr:rowOff>53340</xdr:rowOff>
    </xdr:from>
    <xdr:ext cx="595630" cy="250190"/>
    <xdr:sp macro="" textlink="">
      <xdr:nvSpPr>
        <xdr:cNvPr id="610" name="テキスト ボックス 609">
          <a:extLst>
            <a:ext uri="{FF2B5EF4-FFF2-40B4-BE49-F238E27FC236}">
              <a16:creationId xmlns:a16="http://schemas.microsoft.com/office/drawing/2014/main" id="{00000000-0008-0000-0600-000062020000}"/>
            </a:ext>
          </a:extLst>
        </xdr:cNvPr>
        <xdr:cNvSpPr txBox="1"/>
      </xdr:nvSpPr>
      <xdr:spPr>
        <a:xfrm>
          <a:off x="10669270" y="11289030"/>
          <a:ext cx="59563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65</xdr:col>
      <xdr:colOff>63500</xdr:colOff>
      <xdr:row>68</xdr:row>
      <xdr:rowOff>24765</xdr:rowOff>
    </xdr:from>
    <xdr:to>
      <xdr:col>89</xdr:col>
      <xdr:colOff>171450</xdr:colOff>
      <xdr:row>81</xdr:row>
      <xdr:rowOff>80645</xdr:rowOff>
    </xdr:to>
    <xdr:sp macro="" textlink="">
      <xdr:nvSpPr>
        <xdr:cNvPr id="611" name="公債費グラフ枠">
          <a:extLst>
            <a:ext uri="{FF2B5EF4-FFF2-40B4-BE49-F238E27FC236}">
              <a16:creationId xmlns:a16="http://schemas.microsoft.com/office/drawing/2014/main" id="{00000000-0008-0000-0600-000063020000}"/>
            </a:ext>
          </a:extLst>
        </xdr:cNvPr>
        <xdr:cNvSpPr/>
      </xdr:nvSpPr>
      <xdr:spPr>
        <a:xfrm>
          <a:off x="11207750" y="11428095"/>
          <a:ext cx="422275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29845</xdr:rowOff>
    </xdr:from>
    <xdr:to>
      <xdr:col>85</xdr:col>
      <xdr:colOff>126365</xdr:colOff>
      <xdr:row>77</xdr:row>
      <xdr:rowOff>142875</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flipV="1">
          <a:off x="14698345" y="11936095"/>
          <a:ext cx="1270" cy="11188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171450</xdr:colOff>
      <xdr:row>77</xdr:row>
      <xdr:rowOff>146685</xdr:rowOff>
    </xdr:from>
    <xdr:ext cx="534670" cy="250190"/>
    <xdr:sp macro="" textlink="">
      <xdr:nvSpPr>
        <xdr:cNvPr id="613" name="公債費最小値テキスト">
          <a:extLst>
            <a:ext uri="{FF2B5EF4-FFF2-40B4-BE49-F238E27FC236}">
              <a16:creationId xmlns:a16="http://schemas.microsoft.com/office/drawing/2014/main" id="{00000000-0008-0000-0600-000065020000}"/>
            </a:ext>
          </a:extLst>
        </xdr:cNvPr>
        <xdr:cNvSpPr txBox="1"/>
      </xdr:nvSpPr>
      <xdr:spPr>
        <a:xfrm>
          <a:off x="14744700" y="13058775"/>
          <a:ext cx="53467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12,663</a:t>
          </a:r>
          <a:endParaRPr kumimoji="1" lang="ja-JP" altLang="en-US" sz="1000" b="1">
            <a:latin typeface="ＭＳ Ｐゴシック"/>
            <a:ea typeface="ＭＳ Ｐゴシック"/>
          </a:endParaRPr>
        </a:p>
      </xdr:txBody>
    </xdr:sp>
    <xdr:clientData/>
  </xdr:oneCellAnchor>
  <xdr:twoCellAnchor>
    <xdr:from>
      <xdr:col>85</xdr:col>
      <xdr:colOff>38100</xdr:colOff>
      <xdr:row>77</xdr:row>
      <xdr:rowOff>142875</xdr:rowOff>
    </xdr:from>
    <xdr:to>
      <xdr:col>86</xdr:col>
      <xdr:colOff>25400</xdr:colOff>
      <xdr:row>77</xdr:row>
      <xdr:rowOff>142875</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4611350" y="1305496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171450</xdr:colOff>
      <xdr:row>69</xdr:row>
      <xdr:rowOff>145415</xdr:rowOff>
    </xdr:from>
    <xdr:ext cx="534670" cy="250190"/>
    <xdr:sp macro="" textlink="">
      <xdr:nvSpPr>
        <xdr:cNvPr id="615" name="公債費最大値テキスト">
          <a:extLst>
            <a:ext uri="{FF2B5EF4-FFF2-40B4-BE49-F238E27FC236}">
              <a16:creationId xmlns:a16="http://schemas.microsoft.com/office/drawing/2014/main" id="{00000000-0008-0000-0600-000067020000}"/>
            </a:ext>
          </a:extLst>
        </xdr:cNvPr>
        <xdr:cNvSpPr txBox="1"/>
      </xdr:nvSpPr>
      <xdr:spPr>
        <a:xfrm>
          <a:off x="14744700" y="11716385"/>
          <a:ext cx="53467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72,728</a:t>
          </a:r>
          <a:endParaRPr kumimoji="1" lang="ja-JP" altLang="en-US" sz="1000" b="1">
            <a:latin typeface="ＭＳ Ｐゴシック"/>
            <a:ea typeface="ＭＳ Ｐゴシック"/>
          </a:endParaRPr>
        </a:p>
      </xdr:txBody>
    </xdr:sp>
    <xdr:clientData/>
  </xdr:oneCellAnchor>
  <xdr:twoCellAnchor>
    <xdr:from>
      <xdr:col>85</xdr:col>
      <xdr:colOff>38100</xdr:colOff>
      <xdr:row>71</xdr:row>
      <xdr:rowOff>29845</xdr:rowOff>
    </xdr:from>
    <xdr:to>
      <xdr:col>86</xdr:col>
      <xdr:colOff>25400</xdr:colOff>
      <xdr:row>71</xdr:row>
      <xdr:rowOff>29845</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a:off x="14611350" y="1193609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76</xdr:row>
      <xdr:rowOff>104775</xdr:rowOff>
    </xdr:from>
    <xdr:to>
      <xdr:col>85</xdr:col>
      <xdr:colOff>127000</xdr:colOff>
      <xdr:row>76</xdr:row>
      <xdr:rowOff>105410</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flipV="1">
          <a:off x="13938250" y="12849225"/>
          <a:ext cx="7620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171450</xdr:colOff>
      <xdr:row>74</xdr:row>
      <xdr:rowOff>67310</xdr:rowOff>
    </xdr:from>
    <xdr:ext cx="534670" cy="250190"/>
    <xdr:sp macro="" textlink="">
      <xdr:nvSpPr>
        <xdr:cNvPr id="618" name="公債費平均値テキスト">
          <a:extLst>
            <a:ext uri="{FF2B5EF4-FFF2-40B4-BE49-F238E27FC236}">
              <a16:creationId xmlns:a16="http://schemas.microsoft.com/office/drawing/2014/main" id="{00000000-0008-0000-0600-00006A020000}"/>
            </a:ext>
          </a:extLst>
        </xdr:cNvPr>
        <xdr:cNvSpPr txBox="1"/>
      </xdr:nvSpPr>
      <xdr:spPr>
        <a:xfrm>
          <a:off x="14744700" y="12476480"/>
          <a:ext cx="534670" cy="25019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33,258</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75</xdr:row>
      <xdr:rowOff>44450</xdr:rowOff>
    </xdr:from>
    <xdr:to>
      <xdr:col>85</xdr:col>
      <xdr:colOff>171450</xdr:colOff>
      <xdr:row>75</xdr:row>
      <xdr:rowOff>144145</xdr:rowOff>
    </xdr:to>
    <xdr:sp macro="" textlink="">
      <xdr:nvSpPr>
        <xdr:cNvPr id="619" name="フローチャート: 判断 618">
          <a:extLst>
            <a:ext uri="{FF2B5EF4-FFF2-40B4-BE49-F238E27FC236}">
              <a16:creationId xmlns:a16="http://schemas.microsoft.com/office/drawing/2014/main" id="{00000000-0008-0000-0600-00006B020000}"/>
            </a:ext>
          </a:extLst>
        </xdr:cNvPr>
        <xdr:cNvSpPr/>
      </xdr:nvSpPr>
      <xdr:spPr>
        <a:xfrm>
          <a:off x="14649450" y="12621260"/>
          <a:ext cx="952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76</xdr:row>
      <xdr:rowOff>102870</xdr:rowOff>
    </xdr:from>
    <xdr:to>
      <xdr:col>81</xdr:col>
      <xdr:colOff>50800</xdr:colOff>
      <xdr:row>76</xdr:row>
      <xdr:rowOff>105410</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a:off x="13144500" y="12847320"/>
          <a:ext cx="79375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29845</xdr:rowOff>
    </xdr:from>
    <xdr:to>
      <xdr:col>81</xdr:col>
      <xdr:colOff>101600</xdr:colOff>
      <xdr:row>75</xdr:row>
      <xdr:rowOff>128905</xdr:rowOff>
    </xdr:to>
    <xdr:sp macro="" textlink="">
      <xdr:nvSpPr>
        <xdr:cNvPr id="621" name="フローチャート: 判断 620">
          <a:extLst>
            <a:ext uri="{FF2B5EF4-FFF2-40B4-BE49-F238E27FC236}">
              <a16:creationId xmlns:a16="http://schemas.microsoft.com/office/drawing/2014/main" id="{00000000-0008-0000-0600-00006D020000}"/>
            </a:ext>
          </a:extLst>
        </xdr:cNvPr>
        <xdr:cNvSpPr/>
      </xdr:nvSpPr>
      <xdr:spPr>
        <a:xfrm>
          <a:off x="13887450" y="1260665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73</xdr:row>
      <xdr:rowOff>145415</xdr:rowOff>
    </xdr:from>
    <xdr:ext cx="531495" cy="250190"/>
    <xdr:sp macro="" textlink="">
      <xdr:nvSpPr>
        <xdr:cNvPr id="622" name="テキスト ボックス 621">
          <a:extLst>
            <a:ext uri="{FF2B5EF4-FFF2-40B4-BE49-F238E27FC236}">
              <a16:creationId xmlns:a16="http://schemas.microsoft.com/office/drawing/2014/main" id="{00000000-0008-0000-0600-00006E020000}"/>
            </a:ext>
          </a:extLst>
        </xdr:cNvPr>
        <xdr:cNvSpPr txBox="1"/>
      </xdr:nvSpPr>
      <xdr:spPr>
        <a:xfrm>
          <a:off x="13709015" y="12386945"/>
          <a:ext cx="53149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34,066</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171450</xdr:colOff>
      <xdr:row>76</xdr:row>
      <xdr:rowOff>102870</xdr:rowOff>
    </xdr:from>
    <xdr:to>
      <xdr:col>76</xdr:col>
      <xdr:colOff>114300</xdr:colOff>
      <xdr:row>76</xdr:row>
      <xdr:rowOff>106680</xdr:rowOff>
    </xdr:to>
    <xdr:cxnSp macro="">
      <xdr:nvCxnSpPr>
        <xdr:cNvPr id="623" name="直線コネクタ 622">
          <a:extLst>
            <a:ext uri="{FF2B5EF4-FFF2-40B4-BE49-F238E27FC236}">
              <a16:creationId xmlns:a16="http://schemas.microsoft.com/office/drawing/2014/main" id="{00000000-0008-0000-0600-00006F020000}"/>
            </a:ext>
          </a:extLst>
        </xdr:cNvPr>
        <xdr:cNvCxnSpPr/>
      </xdr:nvCxnSpPr>
      <xdr:spPr>
        <a:xfrm flipV="1">
          <a:off x="12344400" y="12847320"/>
          <a:ext cx="8001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19685</xdr:rowOff>
    </xdr:from>
    <xdr:to>
      <xdr:col>76</xdr:col>
      <xdr:colOff>165100</xdr:colOff>
      <xdr:row>75</xdr:row>
      <xdr:rowOff>118745</xdr:rowOff>
    </xdr:to>
    <xdr:sp macro="" textlink="">
      <xdr:nvSpPr>
        <xdr:cNvPr id="624" name="フローチャート: 判断 623">
          <a:extLst>
            <a:ext uri="{FF2B5EF4-FFF2-40B4-BE49-F238E27FC236}">
              <a16:creationId xmlns:a16="http://schemas.microsoft.com/office/drawing/2014/main" id="{00000000-0008-0000-0600-000070020000}"/>
            </a:ext>
          </a:extLst>
        </xdr:cNvPr>
        <xdr:cNvSpPr/>
      </xdr:nvSpPr>
      <xdr:spPr>
        <a:xfrm>
          <a:off x="13093700" y="1259649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73</xdr:row>
      <xdr:rowOff>135255</xdr:rowOff>
    </xdr:from>
    <xdr:ext cx="534670" cy="253365"/>
    <xdr:sp macro="" textlink="">
      <xdr:nvSpPr>
        <xdr:cNvPr id="625" name="テキスト ボックス 624">
          <a:extLst>
            <a:ext uri="{FF2B5EF4-FFF2-40B4-BE49-F238E27FC236}">
              <a16:creationId xmlns:a16="http://schemas.microsoft.com/office/drawing/2014/main" id="{00000000-0008-0000-0600-000071020000}"/>
            </a:ext>
          </a:extLst>
        </xdr:cNvPr>
        <xdr:cNvSpPr txBox="1"/>
      </xdr:nvSpPr>
      <xdr:spPr>
        <a:xfrm>
          <a:off x="12896215" y="12376785"/>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34,593</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76</xdr:row>
      <xdr:rowOff>106680</xdr:rowOff>
    </xdr:from>
    <xdr:to>
      <xdr:col>71</xdr:col>
      <xdr:colOff>171450</xdr:colOff>
      <xdr:row>76</xdr:row>
      <xdr:rowOff>123190</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flipV="1">
          <a:off x="11537950" y="12851130"/>
          <a:ext cx="806450" cy="165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29845</xdr:rowOff>
    </xdr:from>
    <xdr:to>
      <xdr:col>72</xdr:col>
      <xdr:colOff>38100</xdr:colOff>
      <xdr:row>75</xdr:row>
      <xdr:rowOff>128905</xdr:rowOff>
    </xdr:to>
    <xdr:sp macro="" textlink="">
      <xdr:nvSpPr>
        <xdr:cNvPr id="627" name="フローチャート: 判断 626">
          <a:extLst>
            <a:ext uri="{FF2B5EF4-FFF2-40B4-BE49-F238E27FC236}">
              <a16:creationId xmlns:a16="http://schemas.microsoft.com/office/drawing/2014/main" id="{00000000-0008-0000-0600-000073020000}"/>
            </a:ext>
          </a:extLst>
        </xdr:cNvPr>
        <xdr:cNvSpPr/>
      </xdr:nvSpPr>
      <xdr:spPr>
        <a:xfrm>
          <a:off x="12299950" y="12606655"/>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73</xdr:row>
      <xdr:rowOff>146050</xdr:rowOff>
    </xdr:from>
    <xdr:ext cx="531495" cy="250190"/>
    <xdr:sp macro="" textlink="">
      <xdr:nvSpPr>
        <xdr:cNvPr id="628" name="テキスト ボックス 627">
          <a:extLst>
            <a:ext uri="{FF2B5EF4-FFF2-40B4-BE49-F238E27FC236}">
              <a16:creationId xmlns:a16="http://schemas.microsoft.com/office/drawing/2014/main" id="{00000000-0008-0000-0600-000074020000}"/>
            </a:ext>
          </a:extLst>
        </xdr:cNvPr>
        <xdr:cNvSpPr txBox="1"/>
      </xdr:nvSpPr>
      <xdr:spPr>
        <a:xfrm>
          <a:off x="12102465" y="12387580"/>
          <a:ext cx="53149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34,050</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75</xdr:row>
      <xdr:rowOff>66040</xdr:rowOff>
    </xdr:from>
    <xdr:to>
      <xdr:col>67</xdr:col>
      <xdr:colOff>101600</xdr:colOff>
      <xdr:row>75</xdr:row>
      <xdr:rowOff>165100</xdr:rowOff>
    </xdr:to>
    <xdr:sp macro="" textlink="">
      <xdr:nvSpPr>
        <xdr:cNvPr id="629" name="フローチャート: 判断 628">
          <a:extLst>
            <a:ext uri="{FF2B5EF4-FFF2-40B4-BE49-F238E27FC236}">
              <a16:creationId xmlns:a16="http://schemas.microsoft.com/office/drawing/2014/main" id="{00000000-0008-0000-0600-000075020000}"/>
            </a:ext>
          </a:extLst>
        </xdr:cNvPr>
        <xdr:cNvSpPr/>
      </xdr:nvSpPr>
      <xdr:spPr>
        <a:xfrm>
          <a:off x="11487150" y="1264285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74</xdr:row>
      <xdr:rowOff>13970</xdr:rowOff>
    </xdr:from>
    <xdr:ext cx="531495" cy="250190"/>
    <xdr:sp macro="" textlink="">
      <xdr:nvSpPr>
        <xdr:cNvPr id="630" name="テキスト ボックス 629">
          <a:extLst>
            <a:ext uri="{FF2B5EF4-FFF2-40B4-BE49-F238E27FC236}">
              <a16:creationId xmlns:a16="http://schemas.microsoft.com/office/drawing/2014/main" id="{00000000-0008-0000-0600-000076020000}"/>
            </a:ext>
          </a:extLst>
        </xdr:cNvPr>
        <xdr:cNvSpPr txBox="1"/>
      </xdr:nvSpPr>
      <xdr:spPr>
        <a:xfrm>
          <a:off x="11308715" y="12423140"/>
          <a:ext cx="53149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32,137</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81</xdr:row>
      <xdr:rowOff>78105</xdr:rowOff>
    </xdr:from>
    <xdr:ext cx="762000" cy="253365"/>
    <xdr:sp macro="" textlink="">
      <xdr:nvSpPr>
        <xdr:cNvPr id="631" name="テキスト ボックス 630">
          <a:extLst>
            <a:ext uri="{FF2B5EF4-FFF2-40B4-BE49-F238E27FC236}">
              <a16:creationId xmlns:a16="http://schemas.microsoft.com/office/drawing/2014/main" id="{00000000-0008-0000-0600-000077020000}"/>
            </a:ext>
          </a:extLst>
        </xdr:cNvPr>
        <xdr:cNvSpPr txBox="1"/>
      </xdr:nvSpPr>
      <xdr:spPr>
        <a:xfrm>
          <a:off x="14528800" y="136607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81</xdr:row>
      <xdr:rowOff>78105</xdr:rowOff>
    </xdr:from>
    <xdr:ext cx="758825" cy="253365"/>
    <xdr:sp macro="" textlink="">
      <xdr:nvSpPr>
        <xdr:cNvPr id="632" name="テキスト ボックス 631">
          <a:extLst>
            <a:ext uri="{FF2B5EF4-FFF2-40B4-BE49-F238E27FC236}">
              <a16:creationId xmlns:a16="http://schemas.microsoft.com/office/drawing/2014/main" id="{00000000-0008-0000-0600-000078020000}"/>
            </a:ext>
          </a:extLst>
        </xdr:cNvPr>
        <xdr:cNvSpPr txBox="1"/>
      </xdr:nvSpPr>
      <xdr:spPr>
        <a:xfrm>
          <a:off x="13766800" y="13660755"/>
          <a:ext cx="7588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81</xdr:row>
      <xdr:rowOff>78105</xdr:rowOff>
    </xdr:from>
    <xdr:ext cx="762000" cy="25336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2973050" y="136607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171450</xdr:colOff>
      <xdr:row>81</xdr:row>
      <xdr:rowOff>78105</xdr:rowOff>
    </xdr:from>
    <xdr:ext cx="762000" cy="253365"/>
    <xdr:sp macro="" textlink="">
      <xdr:nvSpPr>
        <xdr:cNvPr id="634" name="テキスト ボックス 633">
          <a:extLst>
            <a:ext uri="{FF2B5EF4-FFF2-40B4-BE49-F238E27FC236}">
              <a16:creationId xmlns:a16="http://schemas.microsoft.com/office/drawing/2014/main" id="{00000000-0008-0000-0600-00007A020000}"/>
            </a:ext>
          </a:extLst>
        </xdr:cNvPr>
        <xdr:cNvSpPr txBox="1"/>
      </xdr:nvSpPr>
      <xdr:spPr>
        <a:xfrm>
          <a:off x="12172950" y="136607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81</xdr:row>
      <xdr:rowOff>78105</xdr:rowOff>
    </xdr:from>
    <xdr:ext cx="758825" cy="25336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1366500" y="13660755"/>
          <a:ext cx="7588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76</xdr:row>
      <xdr:rowOff>54610</xdr:rowOff>
    </xdr:from>
    <xdr:to>
      <xdr:col>85</xdr:col>
      <xdr:colOff>171450</xdr:colOff>
      <xdr:row>76</xdr:row>
      <xdr:rowOff>153670</xdr:rowOff>
    </xdr:to>
    <xdr:sp macro="" textlink="">
      <xdr:nvSpPr>
        <xdr:cNvPr id="636" name="楕円 635">
          <a:extLst>
            <a:ext uri="{FF2B5EF4-FFF2-40B4-BE49-F238E27FC236}">
              <a16:creationId xmlns:a16="http://schemas.microsoft.com/office/drawing/2014/main" id="{00000000-0008-0000-0600-00007C020000}"/>
            </a:ext>
          </a:extLst>
        </xdr:cNvPr>
        <xdr:cNvSpPr/>
      </xdr:nvSpPr>
      <xdr:spPr>
        <a:xfrm>
          <a:off x="14649450" y="12799060"/>
          <a:ext cx="952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171450</xdr:colOff>
      <xdr:row>76</xdr:row>
      <xdr:rowOff>33655</xdr:rowOff>
    </xdr:from>
    <xdr:ext cx="534670" cy="250190"/>
    <xdr:sp macro="" textlink="">
      <xdr:nvSpPr>
        <xdr:cNvPr id="637" name="公債費該当値テキスト">
          <a:extLst>
            <a:ext uri="{FF2B5EF4-FFF2-40B4-BE49-F238E27FC236}">
              <a16:creationId xmlns:a16="http://schemas.microsoft.com/office/drawing/2014/main" id="{00000000-0008-0000-0600-00007D020000}"/>
            </a:ext>
          </a:extLst>
        </xdr:cNvPr>
        <xdr:cNvSpPr txBox="1"/>
      </xdr:nvSpPr>
      <xdr:spPr>
        <a:xfrm>
          <a:off x="14744700" y="12778105"/>
          <a:ext cx="53467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23,740</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76</xdr:row>
      <xdr:rowOff>55245</xdr:rowOff>
    </xdr:from>
    <xdr:to>
      <xdr:col>81</xdr:col>
      <xdr:colOff>101600</xdr:colOff>
      <xdr:row>76</xdr:row>
      <xdr:rowOff>154305</xdr:rowOff>
    </xdr:to>
    <xdr:sp macro="" textlink="">
      <xdr:nvSpPr>
        <xdr:cNvPr id="638" name="楕円 637">
          <a:extLst>
            <a:ext uri="{FF2B5EF4-FFF2-40B4-BE49-F238E27FC236}">
              <a16:creationId xmlns:a16="http://schemas.microsoft.com/office/drawing/2014/main" id="{00000000-0008-0000-0600-00007E020000}"/>
            </a:ext>
          </a:extLst>
        </xdr:cNvPr>
        <xdr:cNvSpPr/>
      </xdr:nvSpPr>
      <xdr:spPr>
        <a:xfrm>
          <a:off x="13887450" y="1279969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76</xdr:row>
      <xdr:rowOff>146050</xdr:rowOff>
    </xdr:from>
    <xdr:ext cx="531495" cy="250190"/>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3709015" y="12890500"/>
          <a:ext cx="53149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23,702</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76</xdr:row>
      <xdr:rowOff>52705</xdr:rowOff>
    </xdr:from>
    <xdr:to>
      <xdr:col>76</xdr:col>
      <xdr:colOff>165100</xdr:colOff>
      <xdr:row>76</xdr:row>
      <xdr:rowOff>151765</xdr:rowOff>
    </xdr:to>
    <xdr:sp macro="" textlink="">
      <xdr:nvSpPr>
        <xdr:cNvPr id="640" name="楕円 639">
          <a:extLst>
            <a:ext uri="{FF2B5EF4-FFF2-40B4-BE49-F238E27FC236}">
              <a16:creationId xmlns:a16="http://schemas.microsoft.com/office/drawing/2014/main" id="{00000000-0008-0000-0600-000080020000}"/>
            </a:ext>
          </a:extLst>
        </xdr:cNvPr>
        <xdr:cNvSpPr/>
      </xdr:nvSpPr>
      <xdr:spPr>
        <a:xfrm>
          <a:off x="13093700" y="1279715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76</xdr:row>
      <xdr:rowOff>143510</xdr:rowOff>
    </xdr:from>
    <xdr:ext cx="534670" cy="250190"/>
    <xdr:sp macro="" textlink="">
      <xdr:nvSpPr>
        <xdr:cNvPr id="641" name="テキスト ボックス 640">
          <a:extLst>
            <a:ext uri="{FF2B5EF4-FFF2-40B4-BE49-F238E27FC236}">
              <a16:creationId xmlns:a16="http://schemas.microsoft.com/office/drawing/2014/main" id="{00000000-0008-0000-0600-000081020000}"/>
            </a:ext>
          </a:extLst>
        </xdr:cNvPr>
        <xdr:cNvSpPr txBox="1"/>
      </xdr:nvSpPr>
      <xdr:spPr>
        <a:xfrm>
          <a:off x="12896215" y="12887960"/>
          <a:ext cx="53467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23,841</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76</xdr:row>
      <xdr:rowOff>56515</xdr:rowOff>
    </xdr:from>
    <xdr:to>
      <xdr:col>72</xdr:col>
      <xdr:colOff>38100</xdr:colOff>
      <xdr:row>76</xdr:row>
      <xdr:rowOff>155575</xdr:rowOff>
    </xdr:to>
    <xdr:sp macro="" textlink="">
      <xdr:nvSpPr>
        <xdr:cNvPr id="642" name="楕円 641">
          <a:extLst>
            <a:ext uri="{FF2B5EF4-FFF2-40B4-BE49-F238E27FC236}">
              <a16:creationId xmlns:a16="http://schemas.microsoft.com/office/drawing/2014/main" id="{00000000-0008-0000-0600-000082020000}"/>
            </a:ext>
          </a:extLst>
        </xdr:cNvPr>
        <xdr:cNvSpPr/>
      </xdr:nvSpPr>
      <xdr:spPr>
        <a:xfrm>
          <a:off x="12299950" y="1280096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76</xdr:row>
      <xdr:rowOff>147320</xdr:rowOff>
    </xdr:from>
    <xdr:ext cx="531495" cy="250190"/>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2102465" y="12891770"/>
          <a:ext cx="53149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23,628</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76</xdr:row>
      <xdr:rowOff>73025</xdr:rowOff>
    </xdr:from>
    <xdr:to>
      <xdr:col>67</xdr:col>
      <xdr:colOff>101600</xdr:colOff>
      <xdr:row>77</xdr:row>
      <xdr:rowOff>5080</xdr:rowOff>
    </xdr:to>
    <xdr:sp macro="" textlink="">
      <xdr:nvSpPr>
        <xdr:cNvPr id="644" name="楕円 643">
          <a:extLst>
            <a:ext uri="{FF2B5EF4-FFF2-40B4-BE49-F238E27FC236}">
              <a16:creationId xmlns:a16="http://schemas.microsoft.com/office/drawing/2014/main" id="{00000000-0008-0000-0600-000084020000}"/>
            </a:ext>
          </a:extLst>
        </xdr:cNvPr>
        <xdr:cNvSpPr/>
      </xdr:nvSpPr>
      <xdr:spPr>
        <a:xfrm>
          <a:off x="11487150" y="1281747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76</xdr:row>
      <xdr:rowOff>163830</xdr:rowOff>
    </xdr:from>
    <xdr:ext cx="531495" cy="250190"/>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1308715" y="12908280"/>
          <a:ext cx="53149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22,748</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83</xdr:row>
      <xdr:rowOff>55880</xdr:rowOff>
    </xdr:from>
    <xdr:to>
      <xdr:col>89</xdr:col>
      <xdr:colOff>171450</xdr:colOff>
      <xdr:row>85</xdr:row>
      <xdr:rowOff>31115</xdr:rowOff>
    </xdr:to>
    <xdr:sp macro="" textlink="">
      <xdr:nvSpPr>
        <xdr:cNvPr id="646" name="正方形/長方形 645">
          <a:extLst>
            <a:ext uri="{FF2B5EF4-FFF2-40B4-BE49-F238E27FC236}">
              <a16:creationId xmlns:a16="http://schemas.microsoft.com/office/drawing/2014/main" id="{00000000-0008-0000-0600-000086020000}"/>
            </a:ext>
          </a:extLst>
        </xdr:cNvPr>
        <xdr:cNvSpPr/>
      </xdr:nvSpPr>
      <xdr:spPr>
        <a:xfrm>
          <a:off x="11207750" y="13973810"/>
          <a:ext cx="4222750" cy="3105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積立金</a:t>
          </a:r>
        </a:p>
      </xdr:txBody>
    </xdr:sp>
    <xdr:clientData/>
  </xdr:twoCellAnchor>
  <xdr:twoCellAnchor>
    <xdr:from>
      <xdr:col>66</xdr:col>
      <xdr:colOff>0</xdr:colOff>
      <xdr:row>85</xdr:row>
      <xdr:rowOff>55880</xdr:rowOff>
    </xdr:from>
    <xdr:to>
      <xdr:col>74</xdr:col>
      <xdr:colOff>0</xdr:colOff>
      <xdr:row>86</xdr:row>
      <xdr:rowOff>136525</xdr:rowOff>
    </xdr:to>
    <xdr:sp macro="" textlink="">
      <xdr:nvSpPr>
        <xdr:cNvPr id="647" name="正方形/長方形 646">
          <a:extLst>
            <a:ext uri="{FF2B5EF4-FFF2-40B4-BE49-F238E27FC236}">
              <a16:creationId xmlns:a16="http://schemas.microsoft.com/office/drawing/2014/main" id="{00000000-0008-0000-0600-000087020000}"/>
            </a:ext>
          </a:extLst>
        </xdr:cNvPr>
        <xdr:cNvSpPr/>
      </xdr:nvSpPr>
      <xdr:spPr>
        <a:xfrm>
          <a:off x="11315700" y="143090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86</xdr:row>
      <xdr:rowOff>86995</xdr:rowOff>
    </xdr:from>
    <xdr:to>
      <xdr:col>74</xdr:col>
      <xdr:colOff>0</xdr:colOff>
      <xdr:row>88</xdr:row>
      <xdr:rowOff>0</xdr:rowOff>
    </xdr:to>
    <xdr:sp macro="" textlink="">
      <xdr:nvSpPr>
        <xdr:cNvPr id="648" name="正方形/長方形 647">
          <a:extLst>
            <a:ext uri="{FF2B5EF4-FFF2-40B4-BE49-F238E27FC236}">
              <a16:creationId xmlns:a16="http://schemas.microsoft.com/office/drawing/2014/main" id="{00000000-0008-0000-0600-000088020000}"/>
            </a:ext>
          </a:extLst>
        </xdr:cNvPr>
        <xdr:cNvSpPr/>
      </xdr:nvSpPr>
      <xdr:spPr>
        <a:xfrm>
          <a:off x="11315700" y="145078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20/62</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85</xdr:row>
      <xdr:rowOff>55880</xdr:rowOff>
    </xdr:from>
    <xdr:to>
      <xdr:col>79</xdr:col>
      <xdr:colOff>63500</xdr:colOff>
      <xdr:row>86</xdr:row>
      <xdr:rowOff>136525</xdr:rowOff>
    </xdr:to>
    <xdr:sp macro="" textlink="">
      <xdr:nvSpPr>
        <xdr:cNvPr id="649" name="正方形/長方形 648">
          <a:extLst>
            <a:ext uri="{FF2B5EF4-FFF2-40B4-BE49-F238E27FC236}">
              <a16:creationId xmlns:a16="http://schemas.microsoft.com/office/drawing/2014/main" id="{00000000-0008-0000-0600-000089020000}"/>
            </a:ext>
          </a:extLst>
        </xdr:cNvPr>
        <xdr:cNvSpPr/>
      </xdr:nvSpPr>
      <xdr:spPr>
        <a:xfrm>
          <a:off x="12236450" y="143090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86</xdr:row>
      <xdr:rowOff>86995</xdr:rowOff>
    </xdr:from>
    <xdr:to>
      <xdr:col>79</xdr:col>
      <xdr:colOff>63500</xdr:colOff>
      <xdr:row>88</xdr:row>
      <xdr:rowOff>0</xdr:rowOff>
    </xdr:to>
    <xdr:sp macro="" textlink="">
      <xdr:nvSpPr>
        <xdr:cNvPr id="650" name="正方形/長方形 649">
          <a:extLst>
            <a:ext uri="{FF2B5EF4-FFF2-40B4-BE49-F238E27FC236}">
              <a16:creationId xmlns:a16="http://schemas.microsoft.com/office/drawing/2014/main" id="{00000000-0008-0000-0600-00008A020000}"/>
            </a:ext>
          </a:extLst>
        </xdr:cNvPr>
        <xdr:cNvSpPr/>
      </xdr:nvSpPr>
      <xdr:spPr>
        <a:xfrm>
          <a:off x="12236450" y="145078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20,924</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85</xdr:row>
      <xdr:rowOff>55880</xdr:rowOff>
    </xdr:from>
    <xdr:to>
      <xdr:col>85</xdr:col>
      <xdr:colOff>63500</xdr:colOff>
      <xdr:row>86</xdr:row>
      <xdr:rowOff>136525</xdr:rowOff>
    </xdr:to>
    <xdr:sp macro="" textlink="">
      <xdr:nvSpPr>
        <xdr:cNvPr id="651" name="正方形/長方形 650">
          <a:extLst>
            <a:ext uri="{FF2B5EF4-FFF2-40B4-BE49-F238E27FC236}">
              <a16:creationId xmlns:a16="http://schemas.microsoft.com/office/drawing/2014/main" id="{00000000-0008-0000-0600-00008B020000}"/>
            </a:ext>
          </a:extLst>
        </xdr:cNvPr>
        <xdr:cNvSpPr/>
      </xdr:nvSpPr>
      <xdr:spPr>
        <a:xfrm>
          <a:off x="13265150" y="143090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東京都平均</a:t>
          </a:r>
        </a:p>
      </xdr:txBody>
    </xdr:sp>
    <xdr:clientData/>
  </xdr:twoCellAnchor>
  <xdr:twoCellAnchor>
    <xdr:from>
      <xdr:col>77</xdr:col>
      <xdr:colOff>63500</xdr:colOff>
      <xdr:row>86</xdr:row>
      <xdr:rowOff>86995</xdr:rowOff>
    </xdr:from>
    <xdr:to>
      <xdr:col>85</xdr:col>
      <xdr:colOff>63500</xdr:colOff>
      <xdr:row>88</xdr:row>
      <xdr:rowOff>0</xdr:rowOff>
    </xdr:to>
    <xdr:sp macro="" textlink="">
      <xdr:nvSpPr>
        <xdr:cNvPr id="652" name="正方形/長方形 651">
          <a:extLst>
            <a:ext uri="{FF2B5EF4-FFF2-40B4-BE49-F238E27FC236}">
              <a16:creationId xmlns:a16="http://schemas.microsoft.com/office/drawing/2014/main" id="{00000000-0008-0000-0600-00008C020000}"/>
            </a:ext>
          </a:extLst>
        </xdr:cNvPr>
        <xdr:cNvSpPr/>
      </xdr:nvSpPr>
      <xdr:spPr>
        <a:xfrm>
          <a:off x="13265150" y="145078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24,452</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88</xdr:row>
      <xdr:rowOff>24765</xdr:rowOff>
    </xdr:from>
    <xdr:to>
      <xdr:col>89</xdr:col>
      <xdr:colOff>171450</xdr:colOff>
      <xdr:row>101</xdr:row>
      <xdr:rowOff>82550</xdr:rowOff>
    </xdr:to>
    <xdr:sp macro="" textlink="">
      <xdr:nvSpPr>
        <xdr:cNvPr id="653" name="正方形/長方形 652">
          <a:extLst>
            <a:ext uri="{FF2B5EF4-FFF2-40B4-BE49-F238E27FC236}">
              <a16:creationId xmlns:a16="http://schemas.microsoft.com/office/drawing/2014/main" id="{00000000-0008-0000-0600-00008D020000}"/>
            </a:ext>
          </a:extLst>
        </xdr:cNvPr>
        <xdr:cNvSpPr/>
      </xdr:nvSpPr>
      <xdr:spPr>
        <a:xfrm>
          <a:off x="11207750" y="14780895"/>
          <a:ext cx="4222750" cy="227520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5715</xdr:rowOff>
    </xdr:from>
    <xdr:ext cx="349885" cy="220345"/>
    <xdr:sp macro="" textlink="">
      <xdr:nvSpPr>
        <xdr:cNvPr id="654" name="テキスト ボックス 653">
          <a:extLst>
            <a:ext uri="{FF2B5EF4-FFF2-40B4-BE49-F238E27FC236}">
              <a16:creationId xmlns:a16="http://schemas.microsoft.com/office/drawing/2014/main" id="{00000000-0008-0000-0600-00008E020000}"/>
            </a:ext>
          </a:extLst>
        </xdr:cNvPr>
        <xdr:cNvSpPr txBox="1"/>
      </xdr:nvSpPr>
      <xdr:spPr>
        <a:xfrm>
          <a:off x="11169650" y="14594205"/>
          <a:ext cx="34988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101</xdr:row>
      <xdr:rowOff>82550</xdr:rowOff>
    </xdr:from>
    <xdr:to>
      <xdr:col>89</xdr:col>
      <xdr:colOff>171450</xdr:colOff>
      <xdr:row>101</xdr:row>
      <xdr:rowOff>82550</xdr:rowOff>
    </xdr:to>
    <xdr:cxnSp macro="">
      <xdr:nvCxnSpPr>
        <xdr:cNvPr id="655" name="直線コネクタ 654">
          <a:extLst>
            <a:ext uri="{FF2B5EF4-FFF2-40B4-BE49-F238E27FC236}">
              <a16:creationId xmlns:a16="http://schemas.microsoft.com/office/drawing/2014/main" id="{00000000-0008-0000-0600-00008F020000}"/>
            </a:ext>
          </a:extLst>
        </xdr:cNvPr>
        <xdr:cNvCxnSpPr/>
      </xdr:nvCxnSpPr>
      <xdr:spPr>
        <a:xfrm>
          <a:off x="11207750" y="170561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171450</xdr:colOff>
      <xdr:row>98</xdr:row>
      <xdr:rowOff>139700</xdr:rowOff>
    </xdr:to>
    <xdr:cxnSp macro="">
      <xdr:nvCxnSpPr>
        <xdr:cNvPr id="656" name="直線コネクタ 655">
          <a:extLst>
            <a:ext uri="{FF2B5EF4-FFF2-40B4-BE49-F238E27FC236}">
              <a16:creationId xmlns:a16="http://schemas.microsoft.com/office/drawing/2014/main" id="{00000000-0008-0000-0600-000090020000}"/>
            </a:ext>
          </a:extLst>
        </xdr:cNvPr>
        <xdr:cNvCxnSpPr/>
      </xdr:nvCxnSpPr>
      <xdr:spPr>
        <a:xfrm>
          <a:off x="11207750" y="165989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97</xdr:row>
      <xdr:rowOff>168910</xdr:rowOff>
    </xdr:from>
    <xdr:ext cx="245745" cy="255905"/>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0977880" y="16456660"/>
          <a:ext cx="24574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96</xdr:row>
      <xdr:rowOff>25400</xdr:rowOff>
    </xdr:from>
    <xdr:to>
      <xdr:col>89</xdr:col>
      <xdr:colOff>171450</xdr:colOff>
      <xdr:row>96</xdr:row>
      <xdr:rowOff>25400</xdr:rowOff>
    </xdr:to>
    <xdr:cxnSp macro="">
      <xdr:nvCxnSpPr>
        <xdr:cNvPr id="658" name="直線コネクタ 657">
          <a:extLst>
            <a:ext uri="{FF2B5EF4-FFF2-40B4-BE49-F238E27FC236}">
              <a16:creationId xmlns:a16="http://schemas.microsoft.com/office/drawing/2014/main" id="{00000000-0008-0000-0600-000092020000}"/>
            </a:ext>
          </a:extLst>
        </xdr:cNvPr>
        <xdr:cNvCxnSpPr/>
      </xdr:nvCxnSpPr>
      <xdr:spPr>
        <a:xfrm>
          <a:off x="11207750" y="161417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95</xdr:row>
      <xdr:rowOff>54610</xdr:rowOff>
    </xdr:from>
    <xdr:ext cx="595630" cy="255905"/>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0669270" y="15999460"/>
          <a:ext cx="5956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65</xdr:col>
      <xdr:colOff>63500</xdr:colOff>
      <xdr:row>93</xdr:row>
      <xdr:rowOff>82550</xdr:rowOff>
    </xdr:from>
    <xdr:to>
      <xdr:col>89</xdr:col>
      <xdr:colOff>171450</xdr:colOff>
      <xdr:row>93</xdr:row>
      <xdr:rowOff>82550</xdr:rowOff>
    </xdr:to>
    <xdr:cxnSp macro="">
      <xdr:nvCxnSpPr>
        <xdr:cNvPr id="660" name="直線コネクタ 659">
          <a:extLst>
            <a:ext uri="{FF2B5EF4-FFF2-40B4-BE49-F238E27FC236}">
              <a16:creationId xmlns:a16="http://schemas.microsoft.com/office/drawing/2014/main" id="{00000000-0008-0000-0600-000094020000}"/>
            </a:ext>
          </a:extLst>
        </xdr:cNvPr>
        <xdr:cNvCxnSpPr/>
      </xdr:nvCxnSpPr>
      <xdr:spPr>
        <a:xfrm>
          <a:off x="11207750" y="156845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92</xdr:row>
      <xdr:rowOff>111760</xdr:rowOff>
    </xdr:from>
    <xdr:ext cx="595630" cy="255905"/>
    <xdr:sp macro="" textlink="">
      <xdr:nvSpPr>
        <xdr:cNvPr id="661" name="テキスト ボックス 660">
          <a:extLst>
            <a:ext uri="{FF2B5EF4-FFF2-40B4-BE49-F238E27FC236}">
              <a16:creationId xmlns:a16="http://schemas.microsoft.com/office/drawing/2014/main" id="{00000000-0008-0000-0600-000095020000}"/>
            </a:ext>
          </a:extLst>
        </xdr:cNvPr>
        <xdr:cNvSpPr txBox="1"/>
      </xdr:nvSpPr>
      <xdr:spPr>
        <a:xfrm>
          <a:off x="10669270" y="15542260"/>
          <a:ext cx="5956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65</xdr:col>
      <xdr:colOff>63500</xdr:colOff>
      <xdr:row>90</xdr:row>
      <xdr:rowOff>136525</xdr:rowOff>
    </xdr:from>
    <xdr:to>
      <xdr:col>89</xdr:col>
      <xdr:colOff>171450</xdr:colOff>
      <xdr:row>90</xdr:row>
      <xdr:rowOff>136525</xdr:rowOff>
    </xdr:to>
    <xdr:cxnSp macro="">
      <xdr:nvCxnSpPr>
        <xdr:cNvPr id="662" name="直線コネクタ 661">
          <a:extLst>
            <a:ext uri="{FF2B5EF4-FFF2-40B4-BE49-F238E27FC236}">
              <a16:creationId xmlns:a16="http://schemas.microsoft.com/office/drawing/2014/main" id="{00000000-0008-0000-0600-000096020000}"/>
            </a:ext>
          </a:extLst>
        </xdr:cNvPr>
        <xdr:cNvCxnSpPr/>
      </xdr:nvCxnSpPr>
      <xdr:spPr>
        <a:xfrm>
          <a:off x="11207750" y="1522793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89</xdr:row>
      <xdr:rowOff>165100</xdr:rowOff>
    </xdr:from>
    <xdr:ext cx="595630" cy="252095"/>
    <xdr:sp macro="" textlink="">
      <xdr:nvSpPr>
        <xdr:cNvPr id="663" name="テキスト ボックス 662">
          <a:extLst>
            <a:ext uri="{FF2B5EF4-FFF2-40B4-BE49-F238E27FC236}">
              <a16:creationId xmlns:a16="http://schemas.microsoft.com/office/drawing/2014/main" id="{00000000-0008-0000-0600-000097020000}"/>
            </a:ext>
          </a:extLst>
        </xdr:cNvPr>
        <xdr:cNvSpPr txBox="1"/>
      </xdr:nvSpPr>
      <xdr:spPr>
        <a:xfrm>
          <a:off x="10669270" y="15088870"/>
          <a:ext cx="5956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65</xdr:col>
      <xdr:colOff>63500</xdr:colOff>
      <xdr:row>88</xdr:row>
      <xdr:rowOff>24765</xdr:rowOff>
    </xdr:from>
    <xdr:to>
      <xdr:col>89</xdr:col>
      <xdr:colOff>171450</xdr:colOff>
      <xdr:row>88</xdr:row>
      <xdr:rowOff>24765</xdr:rowOff>
    </xdr:to>
    <xdr:cxnSp macro="">
      <xdr:nvCxnSpPr>
        <xdr:cNvPr id="664" name="直線コネクタ 663">
          <a:extLst>
            <a:ext uri="{FF2B5EF4-FFF2-40B4-BE49-F238E27FC236}">
              <a16:creationId xmlns:a16="http://schemas.microsoft.com/office/drawing/2014/main" id="{00000000-0008-0000-0600-000098020000}"/>
            </a:ext>
          </a:extLst>
        </xdr:cNvPr>
        <xdr:cNvCxnSpPr/>
      </xdr:nvCxnSpPr>
      <xdr:spPr>
        <a:xfrm>
          <a:off x="11207750" y="1478089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87</xdr:row>
      <xdr:rowOff>53340</xdr:rowOff>
    </xdr:from>
    <xdr:ext cx="595630" cy="250190"/>
    <xdr:sp macro="" textlink="">
      <xdr:nvSpPr>
        <xdr:cNvPr id="665" name="テキスト ボックス 664">
          <a:extLst>
            <a:ext uri="{FF2B5EF4-FFF2-40B4-BE49-F238E27FC236}">
              <a16:creationId xmlns:a16="http://schemas.microsoft.com/office/drawing/2014/main" id="{00000000-0008-0000-0600-000099020000}"/>
            </a:ext>
          </a:extLst>
        </xdr:cNvPr>
        <xdr:cNvSpPr txBox="1"/>
      </xdr:nvSpPr>
      <xdr:spPr>
        <a:xfrm>
          <a:off x="10669270" y="14641830"/>
          <a:ext cx="59563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65</xdr:col>
      <xdr:colOff>63500</xdr:colOff>
      <xdr:row>88</xdr:row>
      <xdr:rowOff>24765</xdr:rowOff>
    </xdr:from>
    <xdr:to>
      <xdr:col>89</xdr:col>
      <xdr:colOff>171450</xdr:colOff>
      <xdr:row>101</xdr:row>
      <xdr:rowOff>82550</xdr:rowOff>
    </xdr:to>
    <xdr:sp macro="" textlink="">
      <xdr:nvSpPr>
        <xdr:cNvPr id="666" name="積立金グラフ枠">
          <a:extLst>
            <a:ext uri="{FF2B5EF4-FFF2-40B4-BE49-F238E27FC236}">
              <a16:creationId xmlns:a16="http://schemas.microsoft.com/office/drawing/2014/main" id="{00000000-0008-0000-0600-00009A020000}"/>
            </a:ext>
          </a:extLst>
        </xdr:cNvPr>
        <xdr:cNvSpPr/>
      </xdr:nvSpPr>
      <xdr:spPr>
        <a:xfrm>
          <a:off x="11207750" y="14780895"/>
          <a:ext cx="4222750" cy="227520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92</xdr:row>
      <xdr:rowOff>106045</xdr:rowOff>
    </xdr:from>
    <xdr:to>
      <xdr:col>85</xdr:col>
      <xdr:colOff>126365</xdr:colOff>
      <xdr:row>98</xdr:row>
      <xdr:rowOff>129540</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flipV="1">
          <a:off x="14698345" y="15536545"/>
          <a:ext cx="1270" cy="10521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171450</xdr:colOff>
      <xdr:row>98</xdr:row>
      <xdr:rowOff>133350</xdr:rowOff>
    </xdr:from>
    <xdr:ext cx="469900" cy="255905"/>
    <xdr:sp macro="" textlink="">
      <xdr:nvSpPr>
        <xdr:cNvPr id="668" name="積立金最小値テキスト">
          <a:extLst>
            <a:ext uri="{FF2B5EF4-FFF2-40B4-BE49-F238E27FC236}">
              <a16:creationId xmlns:a16="http://schemas.microsoft.com/office/drawing/2014/main" id="{00000000-0008-0000-0600-00009C020000}"/>
            </a:ext>
          </a:extLst>
        </xdr:cNvPr>
        <xdr:cNvSpPr txBox="1"/>
      </xdr:nvSpPr>
      <xdr:spPr>
        <a:xfrm>
          <a:off x="14744700" y="16592550"/>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2,282</a:t>
          </a:r>
          <a:endParaRPr kumimoji="1" lang="ja-JP" altLang="en-US" sz="1000" b="1">
            <a:latin typeface="ＭＳ Ｐゴシック"/>
            <a:ea typeface="ＭＳ Ｐゴシック"/>
          </a:endParaRPr>
        </a:p>
      </xdr:txBody>
    </xdr:sp>
    <xdr:clientData/>
  </xdr:oneCellAnchor>
  <xdr:twoCellAnchor>
    <xdr:from>
      <xdr:col>85</xdr:col>
      <xdr:colOff>38100</xdr:colOff>
      <xdr:row>98</xdr:row>
      <xdr:rowOff>129540</xdr:rowOff>
    </xdr:from>
    <xdr:to>
      <xdr:col>86</xdr:col>
      <xdr:colOff>25400</xdr:colOff>
      <xdr:row>98</xdr:row>
      <xdr:rowOff>129540</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4611350" y="1658874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171450</xdr:colOff>
      <xdr:row>91</xdr:row>
      <xdr:rowOff>52705</xdr:rowOff>
    </xdr:from>
    <xdr:ext cx="598805" cy="255905"/>
    <xdr:sp macro="" textlink="">
      <xdr:nvSpPr>
        <xdr:cNvPr id="670" name="積立金最大値テキスト">
          <a:extLst>
            <a:ext uri="{FF2B5EF4-FFF2-40B4-BE49-F238E27FC236}">
              <a16:creationId xmlns:a16="http://schemas.microsoft.com/office/drawing/2014/main" id="{00000000-0008-0000-0600-00009E020000}"/>
            </a:ext>
          </a:extLst>
        </xdr:cNvPr>
        <xdr:cNvSpPr txBox="1"/>
      </xdr:nvSpPr>
      <xdr:spPr>
        <a:xfrm>
          <a:off x="14744700" y="15311755"/>
          <a:ext cx="59880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232,315</a:t>
          </a:r>
          <a:endParaRPr kumimoji="1" lang="ja-JP" altLang="en-US" sz="1000" b="1">
            <a:latin typeface="ＭＳ Ｐゴシック"/>
            <a:ea typeface="ＭＳ Ｐゴシック"/>
          </a:endParaRPr>
        </a:p>
      </xdr:txBody>
    </xdr:sp>
    <xdr:clientData/>
  </xdr:oneCellAnchor>
  <xdr:twoCellAnchor>
    <xdr:from>
      <xdr:col>85</xdr:col>
      <xdr:colOff>38100</xdr:colOff>
      <xdr:row>92</xdr:row>
      <xdr:rowOff>106045</xdr:rowOff>
    </xdr:from>
    <xdr:to>
      <xdr:col>86</xdr:col>
      <xdr:colOff>25400</xdr:colOff>
      <xdr:row>92</xdr:row>
      <xdr:rowOff>106045</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4611350" y="1553654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20955</xdr:rowOff>
    </xdr:from>
    <xdr:to>
      <xdr:col>85</xdr:col>
      <xdr:colOff>127000</xdr:colOff>
      <xdr:row>98</xdr:row>
      <xdr:rowOff>45085</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3938250" y="16480155"/>
          <a:ext cx="762000" cy="241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171450</xdr:colOff>
      <xdr:row>97</xdr:row>
      <xdr:rowOff>15875</xdr:rowOff>
    </xdr:from>
    <xdr:ext cx="534670" cy="259080"/>
    <xdr:sp macro="" textlink="">
      <xdr:nvSpPr>
        <xdr:cNvPr id="673" name="積立金平均値テキスト">
          <a:extLst>
            <a:ext uri="{FF2B5EF4-FFF2-40B4-BE49-F238E27FC236}">
              <a16:creationId xmlns:a16="http://schemas.microsoft.com/office/drawing/2014/main" id="{00000000-0008-0000-0600-0000A1020000}"/>
            </a:ext>
          </a:extLst>
        </xdr:cNvPr>
        <xdr:cNvSpPr txBox="1"/>
      </xdr:nvSpPr>
      <xdr:spPr>
        <a:xfrm>
          <a:off x="14744700" y="1630362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21,014</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97</xdr:row>
      <xdr:rowOff>164465</xdr:rowOff>
    </xdr:from>
    <xdr:to>
      <xdr:col>85</xdr:col>
      <xdr:colOff>171450</xdr:colOff>
      <xdr:row>98</xdr:row>
      <xdr:rowOff>94615</xdr:rowOff>
    </xdr:to>
    <xdr:sp macro="" textlink="">
      <xdr:nvSpPr>
        <xdr:cNvPr id="674" name="フローチャート: 判断 673">
          <a:extLst>
            <a:ext uri="{FF2B5EF4-FFF2-40B4-BE49-F238E27FC236}">
              <a16:creationId xmlns:a16="http://schemas.microsoft.com/office/drawing/2014/main" id="{00000000-0008-0000-0600-0000A2020000}"/>
            </a:ext>
          </a:extLst>
        </xdr:cNvPr>
        <xdr:cNvSpPr/>
      </xdr:nvSpPr>
      <xdr:spPr>
        <a:xfrm>
          <a:off x="14649450" y="16452215"/>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20955</xdr:rowOff>
    </xdr:from>
    <xdr:to>
      <xdr:col>81</xdr:col>
      <xdr:colOff>50800</xdr:colOff>
      <xdr:row>98</xdr:row>
      <xdr:rowOff>59690</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flipV="1">
          <a:off x="13144500" y="16480155"/>
          <a:ext cx="793750" cy="387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160020</xdr:rowOff>
    </xdr:from>
    <xdr:to>
      <xdr:col>81</xdr:col>
      <xdr:colOff>101600</xdr:colOff>
      <xdr:row>98</xdr:row>
      <xdr:rowOff>90170</xdr:rowOff>
    </xdr:to>
    <xdr:sp macro="" textlink="">
      <xdr:nvSpPr>
        <xdr:cNvPr id="676" name="フローチャート: 判断 675">
          <a:extLst>
            <a:ext uri="{FF2B5EF4-FFF2-40B4-BE49-F238E27FC236}">
              <a16:creationId xmlns:a16="http://schemas.microsoft.com/office/drawing/2014/main" id="{00000000-0008-0000-0600-0000A4020000}"/>
            </a:ext>
          </a:extLst>
        </xdr:cNvPr>
        <xdr:cNvSpPr/>
      </xdr:nvSpPr>
      <xdr:spPr>
        <a:xfrm>
          <a:off x="13887450" y="16447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98</xdr:row>
      <xdr:rowOff>81280</xdr:rowOff>
    </xdr:from>
    <xdr:ext cx="531495" cy="259080"/>
    <xdr:sp macro="" textlink="">
      <xdr:nvSpPr>
        <xdr:cNvPr id="677" name="テキスト ボックス 676">
          <a:extLst>
            <a:ext uri="{FF2B5EF4-FFF2-40B4-BE49-F238E27FC236}">
              <a16:creationId xmlns:a16="http://schemas.microsoft.com/office/drawing/2014/main" id="{00000000-0008-0000-0600-0000A5020000}"/>
            </a:ext>
          </a:extLst>
        </xdr:cNvPr>
        <xdr:cNvSpPr txBox="1"/>
      </xdr:nvSpPr>
      <xdr:spPr>
        <a:xfrm>
          <a:off x="13709015" y="1654048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22,013</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171450</xdr:colOff>
      <xdr:row>98</xdr:row>
      <xdr:rowOff>14605</xdr:rowOff>
    </xdr:from>
    <xdr:to>
      <xdr:col>76</xdr:col>
      <xdr:colOff>114300</xdr:colOff>
      <xdr:row>98</xdr:row>
      <xdr:rowOff>59690</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2344400" y="16473805"/>
          <a:ext cx="800100" cy="450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160655</xdr:rowOff>
    </xdr:from>
    <xdr:to>
      <xdr:col>76</xdr:col>
      <xdr:colOff>165100</xdr:colOff>
      <xdr:row>98</xdr:row>
      <xdr:rowOff>90805</xdr:rowOff>
    </xdr:to>
    <xdr:sp macro="" textlink="">
      <xdr:nvSpPr>
        <xdr:cNvPr id="679" name="フローチャート: 判断 678">
          <a:extLst>
            <a:ext uri="{FF2B5EF4-FFF2-40B4-BE49-F238E27FC236}">
              <a16:creationId xmlns:a16="http://schemas.microsoft.com/office/drawing/2014/main" id="{00000000-0008-0000-0600-0000A7020000}"/>
            </a:ext>
          </a:extLst>
        </xdr:cNvPr>
        <xdr:cNvSpPr/>
      </xdr:nvSpPr>
      <xdr:spPr>
        <a:xfrm>
          <a:off x="13093700" y="16448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96</xdr:row>
      <xdr:rowOff>107315</xdr:rowOff>
    </xdr:from>
    <xdr:ext cx="534670" cy="259080"/>
    <xdr:sp macro="" textlink="">
      <xdr:nvSpPr>
        <xdr:cNvPr id="680" name="テキスト ボックス 679">
          <a:extLst>
            <a:ext uri="{FF2B5EF4-FFF2-40B4-BE49-F238E27FC236}">
              <a16:creationId xmlns:a16="http://schemas.microsoft.com/office/drawing/2014/main" id="{00000000-0008-0000-0600-0000A8020000}"/>
            </a:ext>
          </a:extLst>
        </xdr:cNvPr>
        <xdr:cNvSpPr txBox="1"/>
      </xdr:nvSpPr>
      <xdr:spPr>
        <a:xfrm>
          <a:off x="12896215" y="1622361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21,823</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98</xdr:row>
      <xdr:rowOff>14605</xdr:rowOff>
    </xdr:from>
    <xdr:to>
      <xdr:col>71</xdr:col>
      <xdr:colOff>171450</xdr:colOff>
      <xdr:row>98</xdr:row>
      <xdr:rowOff>99060</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flipV="1">
          <a:off x="11537950" y="16473805"/>
          <a:ext cx="806450" cy="844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161290</xdr:rowOff>
    </xdr:from>
    <xdr:to>
      <xdr:col>72</xdr:col>
      <xdr:colOff>38100</xdr:colOff>
      <xdr:row>98</xdr:row>
      <xdr:rowOff>91440</xdr:rowOff>
    </xdr:to>
    <xdr:sp macro="" textlink="">
      <xdr:nvSpPr>
        <xdr:cNvPr id="682" name="フローチャート: 判断 681">
          <a:extLst>
            <a:ext uri="{FF2B5EF4-FFF2-40B4-BE49-F238E27FC236}">
              <a16:creationId xmlns:a16="http://schemas.microsoft.com/office/drawing/2014/main" id="{00000000-0008-0000-0600-0000AA020000}"/>
            </a:ext>
          </a:extLst>
        </xdr:cNvPr>
        <xdr:cNvSpPr/>
      </xdr:nvSpPr>
      <xdr:spPr>
        <a:xfrm>
          <a:off x="12299950" y="1644904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98</xdr:row>
      <xdr:rowOff>82550</xdr:rowOff>
    </xdr:from>
    <xdr:ext cx="531495" cy="259080"/>
    <xdr:sp macro="" textlink="">
      <xdr:nvSpPr>
        <xdr:cNvPr id="683" name="テキスト ボックス 682">
          <a:extLst>
            <a:ext uri="{FF2B5EF4-FFF2-40B4-BE49-F238E27FC236}">
              <a16:creationId xmlns:a16="http://schemas.microsoft.com/office/drawing/2014/main" id="{00000000-0008-0000-0600-0000AB020000}"/>
            </a:ext>
          </a:extLst>
        </xdr:cNvPr>
        <xdr:cNvSpPr txBox="1"/>
      </xdr:nvSpPr>
      <xdr:spPr>
        <a:xfrm>
          <a:off x="12102465" y="1654175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21,638</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98</xdr:row>
      <xdr:rowOff>27305</xdr:rowOff>
    </xdr:from>
    <xdr:to>
      <xdr:col>67</xdr:col>
      <xdr:colOff>101600</xdr:colOff>
      <xdr:row>98</xdr:row>
      <xdr:rowOff>128905</xdr:rowOff>
    </xdr:to>
    <xdr:sp macro="" textlink="">
      <xdr:nvSpPr>
        <xdr:cNvPr id="684" name="フローチャート: 判断 683">
          <a:extLst>
            <a:ext uri="{FF2B5EF4-FFF2-40B4-BE49-F238E27FC236}">
              <a16:creationId xmlns:a16="http://schemas.microsoft.com/office/drawing/2014/main" id="{00000000-0008-0000-0600-0000AC020000}"/>
            </a:ext>
          </a:extLst>
        </xdr:cNvPr>
        <xdr:cNvSpPr/>
      </xdr:nvSpPr>
      <xdr:spPr>
        <a:xfrm>
          <a:off x="11487150" y="16486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96</xdr:row>
      <xdr:rowOff>145415</xdr:rowOff>
    </xdr:from>
    <xdr:ext cx="531495" cy="255905"/>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1308715" y="16261715"/>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13,442</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101</xdr:row>
      <xdr:rowOff>80010</xdr:rowOff>
    </xdr:from>
    <xdr:ext cx="762000" cy="259080"/>
    <xdr:sp macro="" textlink="">
      <xdr:nvSpPr>
        <xdr:cNvPr id="686" name="テキスト ボックス 685">
          <a:extLst>
            <a:ext uri="{FF2B5EF4-FFF2-40B4-BE49-F238E27FC236}">
              <a16:creationId xmlns:a16="http://schemas.microsoft.com/office/drawing/2014/main" id="{00000000-0008-0000-0600-0000AE020000}"/>
            </a:ext>
          </a:extLst>
        </xdr:cNvPr>
        <xdr:cNvSpPr txBox="1"/>
      </xdr:nvSpPr>
      <xdr:spPr>
        <a:xfrm>
          <a:off x="14528800"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101</xdr:row>
      <xdr:rowOff>80010</xdr:rowOff>
    </xdr:from>
    <xdr:ext cx="758825" cy="259080"/>
    <xdr:sp macro="" textlink="">
      <xdr:nvSpPr>
        <xdr:cNvPr id="687" name="テキスト ボックス 686">
          <a:extLst>
            <a:ext uri="{FF2B5EF4-FFF2-40B4-BE49-F238E27FC236}">
              <a16:creationId xmlns:a16="http://schemas.microsoft.com/office/drawing/2014/main" id="{00000000-0008-0000-0600-0000AF020000}"/>
            </a:ext>
          </a:extLst>
        </xdr:cNvPr>
        <xdr:cNvSpPr txBox="1"/>
      </xdr:nvSpPr>
      <xdr:spPr>
        <a:xfrm>
          <a:off x="13766800" y="170535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101</xdr:row>
      <xdr:rowOff>80010</xdr:rowOff>
    </xdr:from>
    <xdr:ext cx="762000" cy="259080"/>
    <xdr:sp macro="" textlink="">
      <xdr:nvSpPr>
        <xdr:cNvPr id="688" name="テキスト ボックス 687">
          <a:extLst>
            <a:ext uri="{FF2B5EF4-FFF2-40B4-BE49-F238E27FC236}">
              <a16:creationId xmlns:a16="http://schemas.microsoft.com/office/drawing/2014/main" id="{00000000-0008-0000-0600-0000B0020000}"/>
            </a:ext>
          </a:extLst>
        </xdr:cNvPr>
        <xdr:cNvSpPr txBox="1"/>
      </xdr:nvSpPr>
      <xdr:spPr>
        <a:xfrm>
          <a:off x="12973050"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171450</xdr:colOff>
      <xdr:row>101</xdr:row>
      <xdr:rowOff>80010</xdr:rowOff>
    </xdr:from>
    <xdr:ext cx="762000" cy="259080"/>
    <xdr:sp macro="" textlink="">
      <xdr:nvSpPr>
        <xdr:cNvPr id="689" name="テキスト ボックス 688">
          <a:extLst>
            <a:ext uri="{FF2B5EF4-FFF2-40B4-BE49-F238E27FC236}">
              <a16:creationId xmlns:a16="http://schemas.microsoft.com/office/drawing/2014/main" id="{00000000-0008-0000-0600-0000B1020000}"/>
            </a:ext>
          </a:extLst>
        </xdr:cNvPr>
        <xdr:cNvSpPr txBox="1"/>
      </xdr:nvSpPr>
      <xdr:spPr>
        <a:xfrm>
          <a:off x="12172950"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101</xdr:row>
      <xdr:rowOff>80010</xdr:rowOff>
    </xdr:from>
    <xdr:ext cx="758825" cy="259080"/>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1366500" y="170535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97</xdr:row>
      <xdr:rowOff>166370</xdr:rowOff>
    </xdr:from>
    <xdr:to>
      <xdr:col>85</xdr:col>
      <xdr:colOff>171450</xdr:colOff>
      <xdr:row>98</xdr:row>
      <xdr:rowOff>95885</xdr:rowOff>
    </xdr:to>
    <xdr:sp macro="" textlink="">
      <xdr:nvSpPr>
        <xdr:cNvPr id="691" name="楕円 690">
          <a:extLst>
            <a:ext uri="{FF2B5EF4-FFF2-40B4-BE49-F238E27FC236}">
              <a16:creationId xmlns:a16="http://schemas.microsoft.com/office/drawing/2014/main" id="{00000000-0008-0000-0600-0000B3020000}"/>
            </a:ext>
          </a:extLst>
        </xdr:cNvPr>
        <xdr:cNvSpPr/>
      </xdr:nvSpPr>
      <xdr:spPr>
        <a:xfrm>
          <a:off x="14649450" y="16454120"/>
          <a:ext cx="9525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171450</xdr:colOff>
      <xdr:row>97</xdr:row>
      <xdr:rowOff>143510</xdr:rowOff>
    </xdr:from>
    <xdr:ext cx="534670" cy="255905"/>
    <xdr:sp macro="" textlink="">
      <xdr:nvSpPr>
        <xdr:cNvPr id="692" name="積立金該当値テキスト">
          <a:extLst>
            <a:ext uri="{FF2B5EF4-FFF2-40B4-BE49-F238E27FC236}">
              <a16:creationId xmlns:a16="http://schemas.microsoft.com/office/drawing/2014/main" id="{00000000-0008-0000-0600-0000B4020000}"/>
            </a:ext>
          </a:extLst>
        </xdr:cNvPr>
        <xdr:cNvSpPr txBox="1"/>
      </xdr:nvSpPr>
      <xdr:spPr>
        <a:xfrm>
          <a:off x="14744700" y="16431260"/>
          <a:ext cx="53467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20,651</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97</xdr:row>
      <xdr:rowOff>141605</xdr:rowOff>
    </xdr:from>
    <xdr:to>
      <xdr:col>81</xdr:col>
      <xdr:colOff>101600</xdr:colOff>
      <xdr:row>98</xdr:row>
      <xdr:rowOff>71755</xdr:rowOff>
    </xdr:to>
    <xdr:sp macro="" textlink="">
      <xdr:nvSpPr>
        <xdr:cNvPr id="693" name="楕円 692">
          <a:extLst>
            <a:ext uri="{FF2B5EF4-FFF2-40B4-BE49-F238E27FC236}">
              <a16:creationId xmlns:a16="http://schemas.microsoft.com/office/drawing/2014/main" id="{00000000-0008-0000-0600-0000B5020000}"/>
            </a:ext>
          </a:extLst>
        </xdr:cNvPr>
        <xdr:cNvSpPr/>
      </xdr:nvSpPr>
      <xdr:spPr>
        <a:xfrm>
          <a:off x="13887450" y="16429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96</xdr:row>
      <xdr:rowOff>88265</xdr:rowOff>
    </xdr:from>
    <xdr:ext cx="531495" cy="25590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3709015" y="16204565"/>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26,004</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98</xdr:row>
      <xdr:rowOff>8890</xdr:rowOff>
    </xdr:from>
    <xdr:to>
      <xdr:col>76</xdr:col>
      <xdr:colOff>165100</xdr:colOff>
      <xdr:row>98</xdr:row>
      <xdr:rowOff>110490</xdr:rowOff>
    </xdr:to>
    <xdr:sp macro="" textlink="">
      <xdr:nvSpPr>
        <xdr:cNvPr id="695" name="楕円 694">
          <a:extLst>
            <a:ext uri="{FF2B5EF4-FFF2-40B4-BE49-F238E27FC236}">
              <a16:creationId xmlns:a16="http://schemas.microsoft.com/office/drawing/2014/main" id="{00000000-0008-0000-0600-0000B7020000}"/>
            </a:ext>
          </a:extLst>
        </xdr:cNvPr>
        <xdr:cNvSpPr/>
      </xdr:nvSpPr>
      <xdr:spPr>
        <a:xfrm>
          <a:off x="13093700" y="16468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98</xdr:row>
      <xdr:rowOff>101600</xdr:rowOff>
    </xdr:from>
    <xdr:ext cx="534670" cy="259080"/>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2896215" y="1656080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17,554</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97</xdr:row>
      <xdr:rowOff>135255</xdr:rowOff>
    </xdr:from>
    <xdr:to>
      <xdr:col>72</xdr:col>
      <xdr:colOff>38100</xdr:colOff>
      <xdr:row>98</xdr:row>
      <xdr:rowOff>65405</xdr:rowOff>
    </xdr:to>
    <xdr:sp macro="" textlink="">
      <xdr:nvSpPr>
        <xdr:cNvPr id="697" name="楕円 696">
          <a:extLst>
            <a:ext uri="{FF2B5EF4-FFF2-40B4-BE49-F238E27FC236}">
              <a16:creationId xmlns:a16="http://schemas.microsoft.com/office/drawing/2014/main" id="{00000000-0008-0000-0600-0000B9020000}"/>
            </a:ext>
          </a:extLst>
        </xdr:cNvPr>
        <xdr:cNvSpPr/>
      </xdr:nvSpPr>
      <xdr:spPr>
        <a:xfrm>
          <a:off x="12299950" y="1642300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96</xdr:row>
      <xdr:rowOff>81915</xdr:rowOff>
    </xdr:from>
    <xdr:ext cx="531495" cy="259080"/>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2102465" y="1619821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27,420</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98</xdr:row>
      <xdr:rowOff>48260</xdr:rowOff>
    </xdr:from>
    <xdr:to>
      <xdr:col>67</xdr:col>
      <xdr:colOff>101600</xdr:colOff>
      <xdr:row>98</xdr:row>
      <xdr:rowOff>149860</xdr:rowOff>
    </xdr:to>
    <xdr:sp macro="" textlink="">
      <xdr:nvSpPr>
        <xdr:cNvPr id="699" name="楕円 698">
          <a:extLst>
            <a:ext uri="{FF2B5EF4-FFF2-40B4-BE49-F238E27FC236}">
              <a16:creationId xmlns:a16="http://schemas.microsoft.com/office/drawing/2014/main" id="{00000000-0008-0000-0600-0000BB020000}"/>
            </a:ext>
          </a:extLst>
        </xdr:cNvPr>
        <xdr:cNvSpPr/>
      </xdr:nvSpPr>
      <xdr:spPr>
        <a:xfrm>
          <a:off x="11487150" y="16507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6350</xdr:colOff>
      <xdr:row>98</xdr:row>
      <xdr:rowOff>140970</xdr:rowOff>
    </xdr:from>
    <xdr:ext cx="469900" cy="259080"/>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1322050" y="1660017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8,889</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23</xdr:row>
      <xdr:rowOff>55880</xdr:rowOff>
    </xdr:from>
    <xdr:to>
      <xdr:col>120</xdr:col>
      <xdr:colOff>114300</xdr:colOff>
      <xdr:row>25</xdr:row>
      <xdr:rowOff>31115</xdr:rowOff>
    </xdr:to>
    <xdr:sp macro="" textlink="">
      <xdr:nvSpPr>
        <xdr:cNvPr id="701" name="正方形/長方形 700">
          <a:extLst>
            <a:ext uri="{FF2B5EF4-FFF2-40B4-BE49-F238E27FC236}">
              <a16:creationId xmlns:a16="http://schemas.microsoft.com/office/drawing/2014/main" id="{00000000-0008-0000-0600-0000BD020000}"/>
            </a:ext>
          </a:extLst>
        </xdr:cNvPr>
        <xdr:cNvSpPr/>
      </xdr:nvSpPr>
      <xdr:spPr>
        <a:xfrm>
          <a:off x="16459200" y="3915410"/>
          <a:ext cx="4229100" cy="3105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投資及び出資金</a:t>
          </a:r>
        </a:p>
      </xdr:txBody>
    </xdr:sp>
    <xdr:clientData/>
  </xdr:twoCellAnchor>
  <xdr:twoCellAnchor>
    <xdr:from>
      <xdr:col>96</xdr:col>
      <xdr:colOff>127000</xdr:colOff>
      <xdr:row>25</xdr:row>
      <xdr:rowOff>55880</xdr:rowOff>
    </xdr:from>
    <xdr:to>
      <xdr:col>104</xdr:col>
      <xdr:colOff>127000</xdr:colOff>
      <xdr:row>26</xdr:row>
      <xdr:rowOff>136525</xdr:rowOff>
    </xdr:to>
    <xdr:sp macro="" textlink="">
      <xdr:nvSpPr>
        <xdr:cNvPr id="702" name="正方形/長方形 701">
          <a:extLst>
            <a:ext uri="{FF2B5EF4-FFF2-40B4-BE49-F238E27FC236}">
              <a16:creationId xmlns:a16="http://schemas.microsoft.com/office/drawing/2014/main" id="{00000000-0008-0000-0600-0000BE020000}"/>
            </a:ext>
          </a:extLst>
        </xdr:cNvPr>
        <xdr:cNvSpPr/>
      </xdr:nvSpPr>
      <xdr:spPr>
        <a:xfrm>
          <a:off x="16586200" y="42506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26</xdr:row>
      <xdr:rowOff>86995</xdr:rowOff>
    </xdr:from>
    <xdr:to>
      <xdr:col>104</xdr:col>
      <xdr:colOff>127000</xdr:colOff>
      <xdr:row>28</xdr:row>
      <xdr:rowOff>0</xdr:rowOff>
    </xdr:to>
    <xdr:sp macro="" textlink="">
      <xdr:nvSpPr>
        <xdr:cNvPr id="703" name="正方形/長方形 702">
          <a:extLst>
            <a:ext uri="{FF2B5EF4-FFF2-40B4-BE49-F238E27FC236}">
              <a16:creationId xmlns:a16="http://schemas.microsoft.com/office/drawing/2014/main" id="{00000000-0008-0000-0600-0000BF020000}"/>
            </a:ext>
          </a:extLst>
        </xdr:cNvPr>
        <xdr:cNvSpPr/>
      </xdr:nvSpPr>
      <xdr:spPr>
        <a:xfrm>
          <a:off x="16586200" y="44494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5/62</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25</xdr:row>
      <xdr:rowOff>55880</xdr:rowOff>
    </xdr:from>
    <xdr:to>
      <xdr:col>110</xdr:col>
      <xdr:colOff>0</xdr:colOff>
      <xdr:row>26</xdr:row>
      <xdr:rowOff>136525</xdr:rowOff>
    </xdr:to>
    <xdr:sp macro="" textlink="">
      <xdr:nvSpPr>
        <xdr:cNvPr id="704" name="正方形/長方形 703">
          <a:extLst>
            <a:ext uri="{FF2B5EF4-FFF2-40B4-BE49-F238E27FC236}">
              <a16:creationId xmlns:a16="http://schemas.microsoft.com/office/drawing/2014/main" id="{00000000-0008-0000-0600-0000C0020000}"/>
            </a:ext>
          </a:extLst>
        </xdr:cNvPr>
        <xdr:cNvSpPr/>
      </xdr:nvSpPr>
      <xdr:spPr>
        <a:xfrm>
          <a:off x="17487900" y="42506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26</xdr:row>
      <xdr:rowOff>86995</xdr:rowOff>
    </xdr:from>
    <xdr:to>
      <xdr:col>110</xdr:col>
      <xdr:colOff>0</xdr:colOff>
      <xdr:row>28</xdr:row>
      <xdr:rowOff>0</xdr:rowOff>
    </xdr:to>
    <xdr:sp macro="" textlink="">
      <xdr:nvSpPr>
        <xdr:cNvPr id="705" name="正方形/長方形 704">
          <a:extLst>
            <a:ext uri="{FF2B5EF4-FFF2-40B4-BE49-F238E27FC236}">
              <a16:creationId xmlns:a16="http://schemas.microsoft.com/office/drawing/2014/main" id="{00000000-0008-0000-0600-0000C1020000}"/>
            </a:ext>
          </a:extLst>
        </xdr:cNvPr>
        <xdr:cNvSpPr/>
      </xdr:nvSpPr>
      <xdr:spPr>
        <a:xfrm>
          <a:off x="17487900" y="44494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2,051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25</xdr:row>
      <xdr:rowOff>55880</xdr:rowOff>
    </xdr:from>
    <xdr:to>
      <xdr:col>116</xdr:col>
      <xdr:colOff>0</xdr:colOff>
      <xdr:row>26</xdr:row>
      <xdr:rowOff>136525</xdr:rowOff>
    </xdr:to>
    <xdr:sp macro="" textlink="">
      <xdr:nvSpPr>
        <xdr:cNvPr id="706" name="正方形/長方形 705">
          <a:extLst>
            <a:ext uri="{FF2B5EF4-FFF2-40B4-BE49-F238E27FC236}">
              <a16:creationId xmlns:a16="http://schemas.microsoft.com/office/drawing/2014/main" id="{00000000-0008-0000-0600-0000C2020000}"/>
            </a:ext>
          </a:extLst>
        </xdr:cNvPr>
        <xdr:cNvSpPr/>
      </xdr:nvSpPr>
      <xdr:spPr>
        <a:xfrm>
          <a:off x="18516600" y="42506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東京都平均</a:t>
          </a:r>
        </a:p>
      </xdr:txBody>
    </xdr:sp>
    <xdr:clientData/>
  </xdr:twoCellAnchor>
  <xdr:twoCellAnchor>
    <xdr:from>
      <xdr:col>108</xdr:col>
      <xdr:colOff>0</xdr:colOff>
      <xdr:row>26</xdr:row>
      <xdr:rowOff>86995</xdr:rowOff>
    </xdr:from>
    <xdr:to>
      <xdr:col>116</xdr:col>
      <xdr:colOff>0</xdr:colOff>
      <xdr:row>28</xdr:row>
      <xdr:rowOff>0</xdr:rowOff>
    </xdr:to>
    <xdr:sp macro="" textlink="">
      <xdr:nvSpPr>
        <xdr:cNvPr id="707" name="正方形/長方形 706">
          <a:extLst>
            <a:ext uri="{FF2B5EF4-FFF2-40B4-BE49-F238E27FC236}">
              <a16:creationId xmlns:a16="http://schemas.microsoft.com/office/drawing/2014/main" id="{00000000-0008-0000-0600-0000C3020000}"/>
            </a:ext>
          </a:extLst>
        </xdr:cNvPr>
        <xdr:cNvSpPr/>
      </xdr:nvSpPr>
      <xdr:spPr>
        <a:xfrm>
          <a:off x="18516600" y="44494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277</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28</xdr:row>
      <xdr:rowOff>24765</xdr:rowOff>
    </xdr:from>
    <xdr:to>
      <xdr:col>120</xdr:col>
      <xdr:colOff>114300</xdr:colOff>
      <xdr:row>41</xdr:row>
      <xdr:rowOff>80645</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16459200" y="4722495"/>
          <a:ext cx="422910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5715</xdr:rowOff>
    </xdr:from>
    <xdr:ext cx="346710" cy="220345"/>
    <xdr:sp macro="" textlink="">
      <xdr:nvSpPr>
        <xdr:cNvPr id="709" name="テキスト ボックス 708">
          <a:extLst>
            <a:ext uri="{FF2B5EF4-FFF2-40B4-BE49-F238E27FC236}">
              <a16:creationId xmlns:a16="http://schemas.microsoft.com/office/drawing/2014/main" id="{00000000-0008-0000-0600-0000C5020000}"/>
            </a:ext>
          </a:extLst>
        </xdr:cNvPr>
        <xdr:cNvSpPr txBox="1"/>
      </xdr:nvSpPr>
      <xdr:spPr>
        <a:xfrm>
          <a:off x="16440150" y="4535805"/>
          <a:ext cx="34671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41</xdr:row>
      <xdr:rowOff>80645</xdr:rowOff>
    </xdr:from>
    <xdr:to>
      <xdr:col>120</xdr:col>
      <xdr:colOff>114300</xdr:colOff>
      <xdr:row>41</xdr:row>
      <xdr:rowOff>80645</xdr:rowOff>
    </xdr:to>
    <xdr:cxnSp macro="">
      <xdr:nvCxnSpPr>
        <xdr:cNvPr id="710" name="直線コネクタ 709">
          <a:extLst>
            <a:ext uri="{FF2B5EF4-FFF2-40B4-BE49-F238E27FC236}">
              <a16:creationId xmlns:a16="http://schemas.microsoft.com/office/drawing/2014/main" id="{00000000-0008-0000-0600-0000C6020000}"/>
            </a:ext>
          </a:extLst>
        </xdr:cNvPr>
        <xdr:cNvCxnSpPr/>
      </xdr:nvCxnSpPr>
      <xdr:spPr>
        <a:xfrm>
          <a:off x="16459200" y="69576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43180</xdr:rowOff>
    </xdr:from>
    <xdr:to>
      <xdr:col>120</xdr:col>
      <xdr:colOff>114300</xdr:colOff>
      <xdr:row>39</xdr:row>
      <xdr:rowOff>43180</xdr:rowOff>
    </xdr:to>
    <xdr:cxnSp macro="">
      <xdr:nvCxnSpPr>
        <xdr:cNvPr id="711" name="直線コネクタ 710">
          <a:extLst>
            <a:ext uri="{FF2B5EF4-FFF2-40B4-BE49-F238E27FC236}">
              <a16:creationId xmlns:a16="http://schemas.microsoft.com/office/drawing/2014/main" id="{00000000-0008-0000-0600-0000C7020000}"/>
            </a:ext>
          </a:extLst>
        </xdr:cNvPr>
        <xdr:cNvCxnSpPr/>
      </xdr:nvCxnSpPr>
      <xdr:spPr>
        <a:xfrm>
          <a:off x="16459200" y="65849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38</xdr:row>
      <xdr:rowOff>72390</xdr:rowOff>
    </xdr:from>
    <xdr:ext cx="245745" cy="250190"/>
    <xdr:sp macro="" textlink="">
      <xdr:nvSpPr>
        <xdr:cNvPr id="712" name="テキスト ボックス 711">
          <a:extLst>
            <a:ext uri="{FF2B5EF4-FFF2-40B4-BE49-F238E27FC236}">
              <a16:creationId xmlns:a16="http://schemas.microsoft.com/office/drawing/2014/main" id="{00000000-0008-0000-0600-0000C8020000}"/>
            </a:ext>
          </a:extLst>
        </xdr:cNvPr>
        <xdr:cNvSpPr txBox="1"/>
      </xdr:nvSpPr>
      <xdr:spPr>
        <a:xfrm>
          <a:off x="16248380" y="6446520"/>
          <a:ext cx="24574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37</xdr:row>
      <xdr:rowOff>5715</xdr:rowOff>
    </xdr:from>
    <xdr:to>
      <xdr:col>120</xdr:col>
      <xdr:colOff>114300</xdr:colOff>
      <xdr:row>37</xdr:row>
      <xdr:rowOff>5715</xdr:rowOff>
    </xdr:to>
    <xdr:cxnSp macro="">
      <xdr:nvCxnSpPr>
        <xdr:cNvPr id="713" name="直線コネクタ 712">
          <a:extLst>
            <a:ext uri="{FF2B5EF4-FFF2-40B4-BE49-F238E27FC236}">
              <a16:creationId xmlns:a16="http://schemas.microsoft.com/office/drawing/2014/main" id="{00000000-0008-0000-0600-0000C9020000}"/>
            </a:ext>
          </a:extLst>
        </xdr:cNvPr>
        <xdr:cNvCxnSpPr/>
      </xdr:nvCxnSpPr>
      <xdr:spPr>
        <a:xfrm>
          <a:off x="16459200" y="621220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36</xdr:row>
      <xdr:rowOff>34925</xdr:rowOff>
    </xdr:from>
    <xdr:ext cx="464185" cy="250190"/>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6048990" y="6073775"/>
          <a:ext cx="46418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96</xdr:col>
      <xdr:colOff>0</xdr:colOff>
      <xdr:row>34</xdr:row>
      <xdr:rowOff>136525</xdr:rowOff>
    </xdr:from>
    <xdr:to>
      <xdr:col>120</xdr:col>
      <xdr:colOff>114300</xdr:colOff>
      <xdr:row>34</xdr:row>
      <xdr:rowOff>136525</xdr:rowOff>
    </xdr:to>
    <xdr:cxnSp macro="">
      <xdr:nvCxnSpPr>
        <xdr:cNvPr id="715" name="直線コネクタ 714">
          <a:extLst>
            <a:ext uri="{FF2B5EF4-FFF2-40B4-BE49-F238E27FC236}">
              <a16:creationId xmlns:a16="http://schemas.microsoft.com/office/drawing/2014/main" id="{00000000-0008-0000-0600-0000CB020000}"/>
            </a:ext>
          </a:extLst>
        </xdr:cNvPr>
        <xdr:cNvCxnSpPr/>
      </xdr:nvCxnSpPr>
      <xdr:spPr>
        <a:xfrm>
          <a:off x="16459200" y="58400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33</xdr:row>
      <xdr:rowOff>165100</xdr:rowOff>
    </xdr:from>
    <xdr:ext cx="464185" cy="250190"/>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6048990" y="5701030"/>
          <a:ext cx="46418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dr:col>96</xdr:col>
      <xdr:colOff>0</xdr:colOff>
      <xdr:row>32</xdr:row>
      <xdr:rowOff>99060</xdr:rowOff>
    </xdr:from>
    <xdr:to>
      <xdr:col>120</xdr:col>
      <xdr:colOff>114300</xdr:colOff>
      <xdr:row>32</xdr:row>
      <xdr:rowOff>99060</xdr:rowOff>
    </xdr:to>
    <xdr:cxnSp macro="">
      <xdr:nvCxnSpPr>
        <xdr:cNvPr id="717" name="直線コネクタ 716">
          <a:extLst>
            <a:ext uri="{FF2B5EF4-FFF2-40B4-BE49-F238E27FC236}">
              <a16:creationId xmlns:a16="http://schemas.microsoft.com/office/drawing/2014/main" id="{00000000-0008-0000-0600-0000CD020000}"/>
            </a:ext>
          </a:extLst>
        </xdr:cNvPr>
        <xdr:cNvCxnSpPr/>
      </xdr:nvCxnSpPr>
      <xdr:spPr>
        <a:xfrm>
          <a:off x="16459200" y="54673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31</xdr:row>
      <xdr:rowOff>128270</xdr:rowOff>
    </xdr:from>
    <xdr:ext cx="464185" cy="250190"/>
    <xdr:sp macro="" textlink="">
      <xdr:nvSpPr>
        <xdr:cNvPr id="718" name="テキスト ボックス 717">
          <a:extLst>
            <a:ext uri="{FF2B5EF4-FFF2-40B4-BE49-F238E27FC236}">
              <a16:creationId xmlns:a16="http://schemas.microsoft.com/office/drawing/2014/main" id="{00000000-0008-0000-0600-0000CE020000}"/>
            </a:ext>
          </a:extLst>
        </xdr:cNvPr>
        <xdr:cNvSpPr txBox="1"/>
      </xdr:nvSpPr>
      <xdr:spPr>
        <a:xfrm>
          <a:off x="16048990" y="5328920"/>
          <a:ext cx="46418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dr:col>96</xdr:col>
      <xdr:colOff>0</xdr:colOff>
      <xdr:row>30</xdr:row>
      <xdr:rowOff>61595</xdr:rowOff>
    </xdr:from>
    <xdr:to>
      <xdr:col>120</xdr:col>
      <xdr:colOff>114300</xdr:colOff>
      <xdr:row>30</xdr:row>
      <xdr:rowOff>61595</xdr:rowOff>
    </xdr:to>
    <xdr:cxnSp macro="">
      <xdr:nvCxnSpPr>
        <xdr:cNvPr id="719" name="直線コネクタ 718">
          <a:extLst>
            <a:ext uri="{FF2B5EF4-FFF2-40B4-BE49-F238E27FC236}">
              <a16:creationId xmlns:a16="http://schemas.microsoft.com/office/drawing/2014/main" id="{00000000-0008-0000-0600-0000CF020000}"/>
            </a:ext>
          </a:extLst>
        </xdr:cNvPr>
        <xdr:cNvCxnSpPr/>
      </xdr:nvCxnSpPr>
      <xdr:spPr>
        <a:xfrm>
          <a:off x="16459200" y="509460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29</xdr:row>
      <xdr:rowOff>90805</xdr:rowOff>
    </xdr:from>
    <xdr:ext cx="464185" cy="250190"/>
    <xdr:sp macro="" textlink="">
      <xdr:nvSpPr>
        <xdr:cNvPr id="720" name="テキスト ボックス 719">
          <a:extLst>
            <a:ext uri="{FF2B5EF4-FFF2-40B4-BE49-F238E27FC236}">
              <a16:creationId xmlns:a16="http://schemas.microsoft.com/office/drawing/2014/main" id="{00000000-0008-0000-0600-0000D0020000}"/>
            </a:ext>
          </a:extLst>
        </xdr:cNvPr>
        <xdr:cNvSpPr txBox="1"/>
      </xdr:nvSpPr>
      <xdr:spPr>
        <a:xfrm>
          <a:off x="16048990" y="4956175"/>
          <a:ext cx="46418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a:t>
          </a:r>
          <a:endParaRPr kumimoji="1" lang="ja-JP" altLang="en-US" sz="1000">
            <a:latin typeface="ＭＳ Ｐゴシック"/>
            <a:ea typeface="ＭＳ Ｐゴシック"/>
          </a:endParaRPr>
        </a:p>
      </xdr:txBody>
    </xdr:sp>
    <xdr:clientData/>
  </xdr:oneCellAnchor>
  <xdr:twoCellAnchor>
    <xdr:from>
      <xdr:col>96</xdr:col>
      <xdr:colOff>0</xdr:colOff>
      <xdr:row>28</xdr:row>
      <xdr:rowOff>24765</xdr:rowOff>
    </xdr:from>
    <xdr:to>
      <xdr:col>120</xdr:col>
      <xdr:colOff>114300</xdr:colOff>
      <xdr:row>28</xdr:row>
      <xdr:rowOff>24765</xdr:rowOff>
    </xdr:to>
    <xdr:cxnSp macro="">
      <xdr:nvCxnSpPr>
        <xdr:cNvPr id="721" name="直線コネクタ 720">
          <a:extLst>
            <a:ext uri="{FF2B5EF4-FFF2-40B4-BE49-F238E27FC236}">
              <a16:creationId xmlns:a16="http://schemas.microsoft.com/office/drawing/2014/main" id="{00000000-0008-0000-0600-0000D1020000}"/>
            </a:ext>
          </a:extLst>
        </xdr:cNvPr>
        <xdr:cNvCxnSpPr/>
      </xdr:nvCxnSpPr>
      <xdr:spPr>
        <a:xfrm>
          <a:off x="16459200" y="47224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27</xdr:row>
      <xdr:rowOff>53340</xdr:rowOff>
    </xdr:from>
    <xdr:ext cx="531495" cy="250190"/>
    <xdr:sp macro="" textlink="">
      <xdr:nvSpPr>
        <xdr:cNvPr id="722" name="テキスト ボックス 721">
          <a:extLst>
            <a:ext uri="{FF2B5EF4-FFF2-40B4-BE49-F238E27FC236}">
              <a16:creationId xmlns:a16="http://schemas.microsoft.com/office/drawing/2014/main" id="{00000000-0008-0000-0600-0000D2020000}"/>
            </a:ext>
          </a:extLst>
        </xdr:cNvPr>
        <xdr:cNvSpPr txBox="1"/>
      </xdr:nvSpPr>
      <xdr:spPr>
        <a:xfrm>
          <a:off x="15984855" y="4583430"/>
          <a:ext cx="53149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96</xdr:col>
      <xdr:colOff>0</xdr:colOff>
      <xdr:row>28</xdr:row>
      <xdr:rowOff>24765</xdr:rowOff>
    </xdr:from>
    <xdr:to>
      <xdr:col>120</xdr:col>
      <xdr:colOff>114300</xdr:colOff>
      <xdr:row>41</xdr:row>
      <xdr:rowOff>80645</xdr:rowOff>
    </xdr:to>
    <xdr:sp macro="" textlink="">
      <xdr:nvSpPr>
        <xdr:cNvPr id="723" name="投資及び出資金グラフ枠">
          <a:extLst>
            <a:ext uri="{FF2B5EF4-FFF2-40B4-BE49-F238E27FC236}">
              <a16:creationId xmlns:a16="http://schemas.microsoft.com/office/drawing/2014/main" id="{00000000-0008-0000-0600-0000D3020000}"/>
            </a:ext>
          </a:extLst>
        </xdr:cNvPr>
        <xdr:cNvSpPr/>
      </xdr:nvSpPr>
      <xdr:spPr>
        <a:xfrm>
          <a:off x="16459200" y="4722495"/>
          <a:ext cx="422910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117475</xdr:rowOff>
    </xdr:from>
    <xdr:to>
      <xdr:col>116</xdr:col>
      <xdr:colOff>62865</xdr:colOff>
      <xdr:row>39</xdr:row>
      <xdr:rowOff>43180</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flipV="1">
          <a:off x="19949795" y="5318125"/>
          <a:ext cx="1270" cy="12668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47625</xdr:rowOff>
    </xdr:from>
    <xdr:ext cx="249555" cy="250190"/>
    <xdr:sp macro="" textlink="">
      <xdr:nvSpPr>
        <xdr:cNvPr id="725" name="投資及び出資金最小値テキスト">
          <a:extLst>
            <a:ext uri="{FF2B5EF4-FFF2-40B4-BE49-F238E27FC236}">
              <a16:creationId xmlns:a16="http://schemas.microsoft.com/office/drawing/2014/main" id="{00000000-0008-0000-0600-0000D5020000}"/>
            </a:ext>
          </a:extLst>
        </xdr:cNvPr>
        <xdr:cNvSpPr txBox="1"/>
      </xdr:nvSpPr>
      <xdr:spPr>
        <a:xfrm>
          <a:off x="20002500" y="6589395"/>
          <a:ext cx="24955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39</xdr:row>
      <xdr:rowOff>43180</xdr:rowOff>
    </xdr:from>
    <xdr:to>
      <xdr:col>116</xdr:col>
      <xdr:colOff>152400</xdr:colOff>
      <xdr:row>39</xdr:row>
      <xdr:rowOff>43180</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19881850" y="658495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66040</xdr:rowOff>
    </xdr:from>
    <xdr:ext cx="469900" cy="250190"/>
    <xdr:sp macro="" textlink="">
      <xdr:nvSpPr>
        <xdr:cNvPr id="727" name="投資及び出資金最大値テキスト">
          <a:extLst>
            <a:ext uri="{FF2B5EF4-FFF2-40B4-BE49-F238E27FC236}">
              <a16:creationId xmlns:a16="http://schemas.microsoft.com/office/drawing/2014/main" id="{00000000-0008-0000-0600-0000D7020000}"/>
            </a:ext>
          </a:extLst>
        </xdr:cNvPr>
        <xdr:cNvSpPr txBox="1"/>
      </xdr:nvSpPr>
      <xdr:spPr>
        <a:xfrm>
          <a:off x="20002500" y="5099050"/>
          <a:ext cx="4699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6,800</a:t>
          </a:r>
          <a:endParaRPr kumimoji="1" lang="ja-JP" altLang="en-US" sz="1000" b="1">
            <a:latin typeface="ＭＳ Ｐゴシック"/>
            <a:ea typeface="ＭＳ Ｐゴシック"/>
          </a:endParaRPr>
        </a:p>
      </xdr:txBody>
    </xdr:sp>
    <xdr:clientData/>
  </xdr:oneCellAnchor>
  <xdr:twoCellAnchor>
    <xdr:from>
      <xdr:col>115</xdr:col>
      <xdr:colOff>165100</xdr:colOff>
      <xdr:row>31</xdr:row>
      <xdr:rowOff>117475</xdr:rowOff>
    </xdr:from>
    <xdr:to>
      <xdr:col>116</xdr:col>
      <xdr:colOff>152400</xdr:colOff>
      <xdr:row>31</xdr:row>
      <xdr:rowOff>117475</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9881850" y="531812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171450</xdr:colOff>
      <xdr:row>35</xdr:row>
      <xdr:rowOff>76200</xdr:rowOff>
    </xdr:from>
    <xdr:to>
      <xdr:col>116</xdr:col>
      <xdr:colOff>63500</xdr:colOff>
      <xdr:row>36</xdr:row>
      <xdr:rowOff>6985</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a:off x="19202400" y="5947410"/>
          <a:ext cx="749300" cy="984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5715</xdr:rowOff>
    </xdr:from>
    <xdr:ext cx="378460" cy="253365"/>
    <xdr:sp macro="" textlink="">
      <xdr:nvSpPr>
        <xdr:cNvPr id="730" name="投資及び出資金平均値テキスト">
          <a:extLst>
            <a:ext uri="{FF2B5EF4-FFF2-40B4-BE49-F238E27FC236}">
              <a16:creationId xmlns:a16="http://schemas.microsoft.com/office/drawing/2014/main" id="{00000000-0008-0000-0600-0000DA020000}"/>
            </a:ext>
          </a:extLst>
        </xdr:cNvPr>
        <xdr:cNvSpPr txBox="1"/>
      </xdr:nvSpPr>
      <xdr:spPr>
        <a:xfrm>
          <a:off x="20002500" y="6379845"/>
          <a:ext cx="37846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720</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38</xdr:row>
      <xdr:rowOff>27305</xdr:rowOff>
    </xdr:from>
    <xdr:to>
      <xdr:col>116</xdr:col>
      <xdr:colOff>114300</xdr:colOff>
      <xdr:row>38</xdr:row>
      <xdr:rowOff>127000</xdr:rowOff>
    </xdr:to>
    <xdr:sp macro="" textlink="">
      <xdr:nvSpPr>
        <xdr:cNvPr id="731" name="フローチャート: 判断 730">
          <a:extLst>
            <a:ext uri="{FF2B5EF4-FFF2-40B4-BE49-F238E27FC236}">
              <a16:creationId xmlns:a16="http://schemas.microsoft.com/office/drawing/2014/main" id="{00000000-0008-0000-0600-0000DB020000}"/>
            </a:ext>
          </a:extLst>
        </xdr:cNvPr>
        <xdr:cNvSpPr/>
      </xdr:nvSpPr>
      <xdr:spPr>
        <a:xfrm>
          <a:off x="19900900" y="640143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35</xdr:row>
      <xdr:rowOff>76200</xdr:rowOff>
    </xdr:from>
    <xdr:to>
      <xdr:col>111</xdr:col>
      <xdr:colOff>171450</xdr:colOff>
      <xdr:row>36</xdr:row>
      <xdr:rowOff>156845</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flipV="1">
          <a:off x="18395950" y="5947410"/>
          <a:ext cx="806450" cy="2482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144780</xdr:rowOff>
    </xdr:from>
    <xdr:to>
      <xdr:col>112</xdr:col>
      <xdr:colOff>38100</xdr:colOff>
      <xdr:row>38</xdr:row>
      <xdr:rowOff>76200</xdr:rowOff>
    </xdr:to>
    <xdr:sp macro="" textlink="">
      <xdr:nvSpPr>
        <xdr:cNvPr id="733" name="フローチャート: 判断 732">
          <a:extLst>
            <a:ext uri="{FF2B5EF4-FFF2-40B4-BE49-F238E27FC236}">
              <a16:creationId xmlns:a16="http://schemas.microsoft.com/office/drawing/2014/main" id="{00000000-0008-0000-0600-0000DD020000}"/>
            </a:ext>
          </a:extLst>
        </xdr:cNvPr>
        <xdr:cNvSpPr/>
      </xdr:nvSpPr>
      <xdr:spPr>
        <a:xfrm>
          <a:off x="19157950" y="635127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171450</xdr:colOff>
      <xdr:row>38</xdr:row>
      <xdr:rowOff>67945</xdr:rowOff>
    </xdr:from>
    <xdr:ext cx="378460" cy="250190"/>
    <xdr:sp macro="" textlink="">
      <xdr:nvSpPr>
        <xdr:cNvPr id="734" name="テキスト ボックス 733">
          <a:extLst>
            <a:ext uri="{FF2B5EF4-FFF2-40B4-BE49-F238E27FC236}">
              <a16:creationId xmlns:a16="http://schemas.microsoft.com/office/drawing/2014/main" id="{00000000-0008-0000-0600-0000DE020000}"/>
            </a:ext>
          </a:extLst>
        </xdr:cNvPr>
        <xdr:cNvSpPr txBox="1"/>
      </xdr:nvSpPr>
      <xdr:spPr>
        <a:xfrm>
          <a:off x="19030950" y="6442075"/>
          <a:ext cx="37846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991</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36</xdr:row>
      <xdr:rowOff>156845</xdr:rowOff>
    </xdr:from>
    <xdr:to>
      <xdr:col>107</xdr:col>
      <xdr:colOff>50800</xdr:colOff>
      <xdr:row>38</xdr:row>
      <xdr:rowOff>69850</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flipV="1">
          <a:off x="17602200" y="6195695"/>
          <a:ext cx="793750" cy="2482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6350</xdr:rowOff>
    </xdr:from>
    <xdr:to>
      <xdr:col>107</xdr:col>
      <xdr:colOff>101600</xdr:colOff>
      <xdr:row>38</xdr:row>
      <xdr:rowOff>106680</xdr:rowOff>
    </xdr:to>
    <xdr:sp macro="" textlink="">
      <xdr:nvSpPr>
        <xdr:cNvPr id="736" name="フローチャート: 判断 735">
          <a:extLst>
            <a:ext uri="{FF2B5EF4-FFF2-40B4-BE49-F238E27FC236}">
              <a16:creationId xmlns:a16="http://schemas.microsoft.com/office/drawing/2014/main" id="{00000000-0008-0000-0600-0000E0020000}"/>
            </a:ext>
          </a:extLst>
        </xdr:cNvPr>
        <xdr:cNvSpPr/>
      </xdr:nvSpPr>
      <xdr:spPr>
        <a:xfrm>
          <a:off x="18345150" y="6380480"/>
          <a:ext cx="10160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52070</xdr:colOff>
      <xdr:row>38</xdr:row>
      <xdr:rowOff>97155</xdr:rowOff>
    </xdr:from>
    <xdr:ext cx="378460" cy="253365"/>
    <xdr:sp macro="" textlink="">
      <xdr:nvSpPr>
        <xdr:cNvPr id="737" name="テキスト ボックス 736">
          <a:extLst>
            <a:ext uri="{FF2B5EF4-FFF2-40B4-BE49-F238E27FC236}">
              <a16:creationId xmlns:a16="http://schemas.microsoft.com/office/drawing/2014/main" id="{00000000-0008-0000-0600-0000E1020000}"/>
            </a:ext>
          </a:extLst>
        </xdr:cNvPr>
        <xdr:cNvSpPr txBox="1"/>
      </xdr:nvSpPr>
      <xdr:spPr>
        <a:xfrm>
          <a:off x="18225770" y="6471285"/>
          <a:ext cx="3784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829</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171450</xdr:colOff>
      <xdr:row>36</xdr:row>
      <xdr:rowOff>160655</xdr:rowOff>
    </xdr:from>
    <xdr:to>
      <xdr:col>102</xdr:col>
      <xdr:colOff>114300</xdr:colOff>
      <xdr:row>38</xdr:row>
      <xdr:rowOff>69850</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16802100" y="6199505"/>
          <a:ext cx="800100" cy="2444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151130</xdr:rowOff>
    </xdr:from>
    <xdr:to>
      <xdr:col>102</xdr:col>
      <xdr:colOff>165100</xdr:colOff>
      <xdr:row>38</xdr:row>
      <xdr:rowOff>82550</xdr:rowOff>
    </xdr:to>
    <xdr:sp macro="" textlink="">
      <xdr:nvSpPr>
        <xdr:cNvPr id="739" name="フローチャート: 判断 738">
          <a:extLst>
            <a:ext uri="{FF2B5EF4-FFF2-40B4-BE49-F238E27FC236}">
              <a16:creationId xmlns:a16="http://schemas.microsoft.com/office/drawing/2014/main" id="{00000000-0008-0000-0600-0000E3020000}"/>
            </a:ext>
          </a:extLst>
        </xdr:cNvPr>
        <xdr:cNvSpPr/>
      </xdr:nvSpPr>
      <xdr:spPr>
        <a:xfrm>
          <a:off x="17551400" y="635762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115570</xdr:colOff>
      <xdr:row>36</xdr:row>
      <xdr:rowOff>98425</xdr:rowOff>
    </xdr:from>
    <xdr:ext cx="378460" cy="253365"/>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17432020" y="6137275"/>
          <a:ext cx="3784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956</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37</xdr:row>
      <xdr:rowOff>133985</xdr:rowOff>
    </xdr:from>
    <xdr:to>
      <xdr:col>98</xdr:col>
      <xdr:colOff>38100</xdr:colOff>
      <xdr:row>38</xdr:row>
      <xdr:rowOff>66040</xdr:rowOff>
    </xdr:to>
    <xdr:sp macro="" textlink="">
      <xdr:nvSpPr>
        <xdr:cNvPr id="741" name="フローチャート: 判断 740">
          <a:extLst>
            <a:ext uri="{FF2B5EF4-FFF2-40B4-BE49-F238E27FC236}">
              <a16:creationId xmlns:a16="http://schemas.microsoft.com/office/drawing/2014/main" id="{00000000-0008-0000-0600-0000E5020000}"/>
            </a:ext>
          </a:extLst>
        </xdr:cNvPr>
        <xdr:cNvSpPr/>
      </xdr:nvSpPr>
      <xdr:spPr>
        <a:xfrm>
          <a:off x="16757650" y="6340475"/>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133350</xdr:colOff>
      <xdr:row>38</xdr:row>
      <xdr:rowOff>57150</xdr:rowOff>
    </xdr:from>
    <xdr:ext cx="469900" cy="253365"/>
    <xdr:sp macro="" textlink="">
      <xdr:nvSpPr>
        <xdr:cNvPr id="742" name="テキスト ボックス 741">
          <a:extLst>
            <a:ext uri="{FF2B5EF4-FFF2-40B4-BE49-F238E27FC236}">
              <a16:creationId xmlns:a16="http://schemas.microsoft.com/office/drawing/2014/main" id="{00000000-0008-0000-0600-0000E6020000}"/>
            </a:ext>
          </a:extLst>
        </xdr:cNvPr>
        <xdr:cNvSpPr txBox="1"/>
      </xdr:nvSpPr>
      <xdr:spPr>
        <a:xfrm>
          <a:off x="16592550" y="643128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1,046</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41</xdr:row>
      <xdr:rowOff>78105</xdr:rowOff>
    </xdr:from>
    <xdr:ext cx="762000" cy="25336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19780250" y="69551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171450</xdr:colOff>
      <xdr:row>41</xdr:row>
      <xdr:rowOff>78105</xdr:rowOff>
    </xdr:from>
    <xdr:ext cx="762000" cy="253365"/>
    <xdr:sp macro="" textlink="">
      <xdr:nvSpPr>
        <xdr:cNvPr id="744" name="テキスト ボックス 743">
          <a:extLst>
            <a:ext uri="{FF2B5EF4-FFF2-40B4-BE49-F238E27FC236}">
              <a16:creationId xmlns:a16="http://schemas.microsoft.com/office/drawing/2014/main" id="{00000000-0008-0000-0600-0000E8020000}"/>
            </a:ext>
          </a:extLst>
        </xdr:cNvPr>
        <xdr:cNvSpPr txBox="1"/>
      </xdr:nvSpPr>
      <xdr:spPr>
        <a:xfrm>
          <a:off x="19030950" y="69551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41</xdr:row>
      <xdr:rowOff>78105</xdr:rowOff>
    </xdr:from>
    <xdr:ext cx="758825" cy="253365"/>
    <xdr:sp macro="" textlink="">
      <xdr:nvSpPr>
        <xdr:cNvPr id="745" name="テキスト ボックス 744">
          <a:extLst>
            <a:ext uri="{FF2B5EF4-FFF2-40B4-BE49-F238E27FC236}">
              <a16:creationId xmlns:a16="http://schemas.microsoft.com/office/drawing/2014/main" id="{00000000-0008-0000-0600-0000E9020000}"/>
            </a:ext>
          </a:extLst>
        </xdr:cNvPr>
        <xdr:cNvSpPr txBox="1"/>
      </xdr:nvSpPr>
      <xdr:spPr>
        <a:xfrm>
          <a:off x="18224500" y="6955155"/>
          <a:ext cx="7588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41</xdr:row>
      <xdr:rowOff>78105</xdr:rowOff>
    </xdr:from>
    <xdr:ext cx="762000" cy="253365"/>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17430750" y="69551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171450</xdr:colOff>
      <xdr:row>41</xdr:row>
      <xdr:rowOff>78105</xdr:rowOff>
    </xdr:from>
    <xdr:ext cx="762000" cy="25336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16630650" y="69551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35</xdr:row>
      <xdr:rowOff>125730</xdr:rowOff>
    </xdr:from>
    <xdr:to>
      <xdr:col>116</xdr:col>
      <xdr:colOff>114300</xdr:colOff>
      <xdr:row>36</xdr:row>
      <xdr:rowOff>57150</xdr:rowOff>
    </xdr:to>
    <xdr:sp macro="" textlink="">
      <xdr:nvSpPr>
        <xdr:cNvPr id="748" name="楕円 747">
          <a:extLst>
            <a:ext uri="{FF2B5EF4-FFF2-40B4-BE49-F238E27FC236}">
              <a16:creationId xmlns:a16="http://schemas.microsoft.com/office/drawing/2014/main" id="{00000000-0008-0000-0600-0000EC020000}"/>
            </a:ext>
          </a:extLst>
        </xdr:cNvPr>
        <xdr:cNvSpPr/>
      </xdr:nvSpPr>
      <xdr:spPr>
        <a:xfrm>
          <a:off x="19900900" y="599694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34</xdr:row>
      <xdr:rowOff>147955</xdr:rowOff>
    </xdr:from>
    <xdr:ext cx="469900" cy="250190"/>
    <xdr:sp macro="" textlink="">
      <xdr:nvSpPr>
        <xdr:cNvPr id="749" name="投資及び出資金該当値テキスト">
          <a:extLst>
            <a:ext uri="{FF2B5EF4-FFF2-40B4-BE49-F238E27FC236}">
              <a16:creationId xmlns:a16="http://schemas.microsoft.com/office/drawing/2014/main" id="{00000000-0008-0000-0600-0000ED020000}"/>
            </a:ext>
          </a:extLst>
        </xdr:cNvPr>
        <xdr:cNvSpPr txBox="1"/>
      </xdr:nvSpPr>
      <xdr:spPr>
        <a:xfrm>
          <a:off x="20002500" y="5851525"/>
          <a:ext cx="4699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2,894</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35</xdr:row>
      <xdr:rowOff>26670</xdr:rowOff>
    </xdr:from>
    <xdr:to>
      <xdr:col>112</xdr:col>
      <xdr:colOff>38100</xdr:colOff>
      <xdr:row>35</xdr:row>
      <xdr:rowOff>126365</xdr:rowOff>
    </xdr:to>
    <xdr:sp macro="" textlink="">
      <xdr:nvSpPr>
        <xdr:cNvPr id="750" name="楕円 749">
          <a:extLst>
            <a:ext uri="{FF2B5EF4-FFF2-40B4-BE49-F238E27FC236}">
              <a16:creationId xmlns:a16="http://schemas.microsoft.com/office/drawing/2014/main" id="{00000000-0008-0000-0600-0000EE020000}"/>
            </a:ext>
          </a:extLst>
        </xdr:cNvPr>
        <xdr:cNvSpPr/>
      </xdr:nvSpPr>
      <xdr:spPr>
        <a:xfrm>
          <a:off x="19157950" y="5897880"/>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133350</xdr:colOff>
      <xdr:row>33</xdr:row>
      <xdr:rowOff>142240</xdr:rowOff>
    </xdr:from>
    <xdr:ext cx="469900" cy="250190"/>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18992850" y="5678170"/>
          <a:ext cx="4699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3,424</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36</xdr:row>
      <xdr:rowOff>107315</xdr:rowOff>
    </xdr:from>
    <xdr:to>
      <xdr:col>107</xdr:col>
      <xdr:colOff>101600</xdr:colOff>
      <xdr:row>37</xdr:row>
      <xdr:rowOff>39370</xdr:rowOff>
    </xdr:to>
    <xdr:sp macro="" textlink="">
      <xdr:nvSpPr>
        <xdr:cNvPr id="752" name="楕円 751">
          <a:extLst>
            <a:ext uri="{FF2B5EF4-FFF2-40B4-BE49-F238E27FC236}">
              <a16:creationId xmlns:a16="http://schemas.microsoft.com/office/drawing/2014/main" id="{00000000-0008-0000-0600-0000F0020000}"/>
            </a:ext>
          </a:extLst>
        </xdr:cNvPr>
        <xdr:cNvSpPr/>
      </xdr:nvSpPr>
      <xdr:spPr>
        <a:xfrm>
          <a:off x="18345150" y="614616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6350</xdr:colOff>
      <xdr:row>35</xdr:row>
      <xdr:rowOff>55245</xdr:rowOff>
    </xdr:from>
    <xdr:ext cx="469900" cy="252730"/>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18180050" y="5926455"/>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2,089</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38</xdr:row>
      <xdr:rowOff>19685</xdr:rowOff>
    </xdr:from>
    <xdr:to>
      <xdr:col>102</xdr:col>
      <xdr:colOff>165100</xdr:colOff>
      <xdr:row>38</xdr:row>
      <xdr:rowOff>118745</xdr:rowOff>
    </xdr:to>
    <xdr:sp macro="" textlink="">
      <xdr:nvSpPr>
        <xdr:cNvPr id="754" name="楕円 753">
          <a:extLst>
            <a:ext uri="{FF2B5EF4-FFF2-40B4-BE49-F238E27FC236}">
              <a16:creationId xmlns:a16="http://schemas.microsoft.com/office/drawing/2014/main" id="{00000000-0008-0000-0600-0000F2020000}"/>
            </a:ext>
          </a:extLst>
        </xdr:cNvPr>
        <xdr:cNvSpPr/>
      </xdr:nvSpPr>
      <xdr:spPr>
        <a:xfrm>
          <a:off x="17551400" y="639381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115570</xdr:colOff>
      <xdr:row>38</xdr:row>
      <xdr:rowOff>110490</xdr:rowOff>
    </xdr:from>
    <xdr:ext cx="378460" cy="25336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17432020" y="6484620"/>
          <a:ext cx="3784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760</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36</xdr:row>
      <xdr:rowOff>110490</xdr:rowOff>
    </xdr:from>
    <xdr:to>
      <xdr:col>98</xdr:col>
      <xdr:colOff>38100</xdr:colOff>
      <xdr:row>37</xdr:row>
      <xdr:rowOff>41910</xdr:rowOff>
    </xdr:to>
    <xdr:sp macro="" textlink="">
      <xdr:nvSpPr>
        <xdr:cNvPr id="756" name="楕円 755">
          <a:extLst>
            <a:ext uri="{FF2B5EF4-FFF2-40B4-BE49-F238E27FC236}">
              <a16:creationId xmlns:a16="http://schemas.microsoft.com/office/drawing/2014/main" id="{00000000-0008-0000-0600-0000F4020000}"/>
            </a:ext>
          </a:extLst>
        </xdr:cNvPr>
        <xdr:cNvSpPr/>
      </xdr:nvSpPr>
      <xdr:spPr>
        <a:xfrm>
          <a:off x="16757650" y="6149340"/>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133350</xdr:colOff>
      <xdr:row>35</xdr:row>
      <xdr:rowOff>58420</xdr:rowOff>
    </xdr:from>
    <xdr:ext cx="469900" cy="25336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16592550" y="592963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2,074</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43</xdr:row>
      <xdr:rowOff>55880</xdr:rowOff>
    </xdr:from>
    <xdr:to>
      <xdr:col>120</xdr:col>
      <xdr:colOff>114300</xdr:colOff>
      <xdr:row>45</xdr:row>
      <xdr:rowOff>31115</xdr:rowOff>
    </xdr:to>
    <xdr:sp macro="" textlink="">
      <xdr:nvSpPr>
        <xdr:cNvPr id="758" name="正方形/長方形 757">
          <a:extLst>
            <a:ext uri="{FF2B5EF4-FFF2-40B4-BE49-F238E27FC236}">
              <a16:creationId xmlns:a16="http://schemas.microsoft.com/office/drawing/2014/main" id="{00000000-0008-0000-0600-0000F6020000}"/>
            </a:ext>
          </a:extLst>
        </xdr:cNvPr>
        <xdr:cNvSpPr/>
      </xdr:nvSpPr>
      <xdr:spPr>
        <a:xfrm>
          <a:off x="16459200" y="7268210"/>
          <a:ext cx="4229100" cy="3105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貸付金</a:t>
          </a:r>
        </a:p>
      </xdr:txBody>
    </xdr:sp>
    <xdr:clientData/>
  </xdr:twoCellAnchor>
  <xdr:twoCellAnchor>
    <xdr:from>
      <xdr:col>96</xdr:col>
      <xdr:colOff>127000</xdr:colOff>
      <xdr:row>45</xdr:row>
      <xdr:rowOff>55880</xdr:rowOff>
    </xdr:from>
    <xdr:to>
      <xdr:col>104</xdr:col>
      <xdr:colOff>127000</xdr:colOff>
      <xdr:row>46</xdr:row>
      <xdr:rowOff>136525</xdr:rowOff>
    </xdr:to>
    <xdr:sp macro="" textlink="">
      <xdr:nvSpPr>
        <xdr:cNvPr id="759" name="正方形/長方形 758">
          <a:extLst>
            <a:ext uri="{FF2B5EF4-FFF2-40B4-BE49-F238E27FC236}">
              <a16:creationId xmlns:a16="http://schemas.microsoft.com/office/drawing/2014/main" id="{00000000-0008-0000-0600-0000F7020000}"/>
            </a:ext>
          </a:extLst>
        </xdr:cNvPr>
        <xdr:cNvSpPr/>
      </xdr:nvSpPr>
      <xdr:spPr>
        <a:xfrm>
          <a:off x="16586200" y="76034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46</xdr:row>
      <xdr:rowOff>86995</xdr:rowOff>
    </xdr:from>
    <xdr:to>
      <xdr:col>104</xdr:col>
      <xdr:colOff>127000</xdr:colOff>
      <xdr:row>48</xdr:row>
      <xdr:rowOff>0</xdr:rowOff>
    </xdr:to>
    <xdr:sp macro="" textlink="">
      <xdr:nvSpPr>
        <xdr:cNvPr id="760" name="正方形/長方形 759">
          <a:extLst>
            <a:ext uri="{FF2B5EF4-FFF2-40B4-BE49-F238E27FC236}">
              <a16:creationId xmlns:a16="http://schemas.microsoft.com/office/drawing/2014/main" id="{00000000-0008-0000-0600-0000F8020000}"/>
            </a:ext>
          </a:extLst>
        </xdr:cNvPr>
        <xdr:cNvSpPr/>
      </xdr:nvSpPr>
      <xdr:spPr>
        <a:xfrm>
          <a:off x="16586200" y="78022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50/62</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45</xdr:row>
      <xdr:rowOff>55880</xdr:rowOff>
    </xdr:from>
    <xdr:to>
      <xdr:col>110</xdr:col>
      <xdr:colOff>0</xdr:colOff>
      <xdr:row>46</xdr:row>
      <xdr:rowOff>136525</xdr:rowOff>
    </xdr:to>
    <xdr:sp macro="" textlink="">
      <xdr:nvSpPr>
        <xdr:cNvPr id="761" name="正方形/長方形 760">
          <a:extLst>
            <a:ext uri="{FF2B5EF4-FFF2-40B4-BE49-F238E27FC236}">
              <a16:creationId xmlns:a16="http://schemas.microsoft.com/office/drawing/2014/main" id="{00000000-0008-0000-0600-0000F9020000}"/>
            </a:ext>
          </a:extLst>
        </xdr:cNvPr>
        <xdr:cNvSpPr/>
      </xdr:nvSpPr>
      <xdr:spPr>
        <a:xfrm>
          <a:off x="17487900" y="76034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46</xdr:row>
      <xdr:rowOff>86995</xdr:rowOff>
    </xdr:from>
    <xdr:to>
      <xdr:col>110</xdr:col>
      <xdr:colOff>0</xdr:colOff>
      <xdr:row>48</xdr:row>
      <xdr:rowOff>0</xdr:rowOff>
    </xdr:to>
    <xdr:sp macro="" textlink="">
      <xdr:nvSpPr>
        <xdr:cNvPr id="762" name="正方形/長方形 761">
          <a:extLst>
            <a:ext uri="{FF2B5EF4-FFF2-40B4-BE49-F238E27FC236}">
              <a16:creationId xmlns:a16="http://schemas.microsoft.com/office/drawing/2014/main" id="{00000000-0008-0000-0600-0000FA020000}"/>
            </a:ext>
          </a:extLst>
        </xdr:cNvPr>
        <xdr:cNvSpPr/>
      </xdr:nvSpPr>
      <xdr:spPr>
        <a:xfrm>
          <a:off x="17487900" y="78022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9,355</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45</xdr:row>
      <xdr:rowOff>55880</xdr:rowOff>
    </xdr:from>
    <xdr:to>
      <xdr:col>116</xdr:col>
      <xdr:colOff>0</xdr:colOff>
      <xdr:row>46</xdr:row>
      <xdr:rowOff>136525</xdr:rowOff>
    </xdr:to>
    <xdr:sp macro="" textlink="">
      <xdr:nvSpPr>
        <xdr:cNvPr id="763" name="正方形/長方形 762">
          <a:extLst>
            <a:ext uri="{FF2B5EF4-FFF2-40B4-BE49-F238E27FC236}">
              <a16:creationId xmlns:a16="http://schemas.microsoft.com/office/drawing/2014/main" id="{00000000-0008-0000-0600-0000FB020000}"/>
            </a:ext>
          </a:extLst>
        </xdr:cNvPr>
        <xdr:cNvSpPr/>
      </xdr:nvSpPr>
      <xdr:spPr>
        <a:xfrm>
          <a:off x="18516600" y="76034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東京都平均</a:t>
          </a:r>
        </a:p>
      </xdr:txBody>
    </xdr:sp>
    <xdr:clientData/>
  </xdr:twoCellAnchor>
  <xdr:twoCellAnchor>
    <xdr:from>
      <xdr:col>108</xdr:col>
      <xdr:colOff>0</xdr:colOff>
      <xdr:row>46</xdr:row>
      <xdr:rowOff>86995</xdr:rowOff>
    </xdr:from>
    <xdr:to>
      <xdr:col>116</xdr:col>
      <xdr:colOff>0</xdr:colOff>
      <xdr:row>48</xdr:row>
      <xdr:rowOff>0</xdr:rowOff>
    </xdr:to>
    <xdr:sp macro="" textlink="">
      <xdr:nvSpPr>
        <xdr:cNvPr id="764" name="正方形/長方形 763">
          <a:extLst>
            <a:ext uri="{FF2B5EF4-FFF2-40B4-BE49-F238E27FC236}">
              <a16:creationId xmlns:a16="http://schemas.microsoft.com/office/drawing/2014/main" id="{00000000-0008-0000-0600-0000FC020000}"/>
            </a:ext>
          </a:extLst>
        </xdr:cNvPr>
        <xdr:cNvSpPr/>
      </xdr:nvSpPr>
      <xdr:spPr>
        <a:xfrm>
          <a:off x="18516600" y="78022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1,465</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48</xdr:row>
      <xdr:rowOff>24765</xdr:rowOff>
    </xdr:from>
    <xdr:to>
      <xdr:col>120</xdr:col>
      <xdr:colOff>114300</xdr:colOff>
      <xdr:row>61</xdr:row>
      <xdr:rowOff>80645</xdr:rowOff>
    </xdr:to>
    <xdr:sp macro="" textlink="">
      <xdr:nvSpPr>
        <xdr:cNvPr id="765" name="正方形/長方形 764">
          <a:extLst>
            <a:ext uri="{FF2B5EF4-FFF2-40B4-BE49-F238E27FC236}">
              <a16:creationId xmlns:a16="http://schemas.microsoft.com/office/drawing/2014/main" id="{00000000-0008-0000-0600-0000FD020000}"/>
            </a:ext>
          </a:extLst>
        </xdr:cNvPr>
        <xdr:cNvSpPr/>
      </xdr:nvSpPr>
      <xdr:spPr>
        <a:xfrm>
          <a:off x="16459200" y="8075295"/>
          <a:ext cx="422910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5715</xdr:rowOff>
    </xdr:from>
    <xdr:ext cx="346710" cy="220345"/>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16440150" y="7888605"/>
          <a:ext cx="34671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61</xdr:row>
      <xdr:rowOff>80645</xdr:rowOff>
    </xdr:from>
    <xdr:to>
      <xdr:col>120</xdr:col>
      <xdr:colOff>114300</xdr:colOff>
      <xdr:row>61</xdr:row>
      <xdr:rowOff>80645</xdr:rowOff>
    </xdr:to>
    <xdr:cxnSp macro="">
      <xdr:nvCxnSpPr>
        <xdr:cNvPr id="767" name="直線コネクタ 766">
          <a:extLst>
            <a:ext uri="{FF2B5EF4-FFF2-40B4-BE49-F238E27FC236}">
              <a16:creationId xmlns:a16="http://schemas.microsoft.com/office/drawing/2014/main" id="{00000000-0008-0000-0600-0000FF020000}"/>
            </a:ext>
          </a:extLst>
        </xdr:cNvPr>
        <xdr:cNvCxnSpPr/>
      </xdr:nvCxnSpPr>
      <xdr:spPr>
        <a:xfrm>
          <a:off x="16459200" y="103104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43180</xdr:rowOff>
    </xdr:from>
    <xdr:to>
      <xdr:col>120</xdr:col>
      <xdr:colOff>114300</xdr:colOff>
      <xdr:row>59</xdr:row>
      <xdr:rowOff>43180</xdr:rowOff>
    </xdr:to>
    <xdr:cxnSp macro="">
      <xdr:nvCxnSpPr>
        <xdr:cNvPr id="768" name="直線コネクタ 767">
          <a:extLst>
            <a:ext uri="{FF2B5EF4-FFF2-40B4-BE49-F238E27FC236}">
              <a16:creationId xmlns:a16="http://schemas.microsoft.com/office/drawing/2014/main" id="{00000000-0008-0000-0600-000000030000}"/>
            </a:ext>
          </a:extLst>
        </xdr:cNvPr>
        <xdr:cNvCxnSpPr/>
      </xdr:nvCxnSpPr>
      <xdr:spPr>
        <a:xfrm>
          <a:off x="16459200" y="99377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58</xdr:row>
      <xdr:rowOff>72390</xdr:rowOff>
    </xdr:from>
    <xdr:ext cx="245745" cy="250190"/>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16248380" y="9799320"/>
          <a:ext cx="24574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57</xdr:row>
      <xdr:rowOff>5715</xdr:rowOff>
    </xdr:from>
    <xdr:to>
      <xdr:col>120</xdr:col>
      <xdr:colOff>114300</xdr:colOff>
      <xdr:row>57</xdr:row>
      <xdr:rowOff>5715</xdr:rowOff>
    </xdr:to>
    <xdr:cxnSp macro="">
      <xdr:nvCxnSpPr>
        <xdr:cNvPr id="770" name="直線コネクタ 769">
          <a:extLst>
            <a:ext uri="{FF2B5EF4-FFF2-40B4-BE49-F238E27FC236}">
              <a16:creationId xmlns:a16="http://schemas.microsoft.com/office/drawing/2014/main" id="{00000000-0008-0000-0600-000002030000}"/>
            </a:ext>
          </a:extLst>
        </xdr:cNvPr>
        <xdr:cNvCxnSpPr/>
      </xdr:nvCxnSpPr>
      <xdr:spPr>
        <a:xfrm>
          <a:off x="16459200" y="956500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56</xdr:row>
      <xdr:rowOff>34925</xdr:rowOff>
    </xdr:from>
    <xdr:ext cx="531495" cy="250190"/>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15984855" y="9426575"/>
          <a:ext cx="53149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96</xdr:col>
      <xdr:colOff>0</xdr:colOff>
      <xdr:row>54</xdr:row>
      <xdr:rowOff>136525</xdr:rowOff>
    </xdr:from>
    <xdr:to>
      <xdr:col>120</xdr:col>
      <xdr:colOff>114300</xdr:colOff>
      <xdr:row>54</xdr:row>
      <xdr:rowOff>136525</xdr:rowOff>
    </xdr:to>
    <xdr:cxnSp macro="">
      <xdr:nvCxnSpPr>
        <xdr:cNvPr id="772" name="直線コネクタ 771">
          <a:extLst>
            <a:ext uri="{FF2B5EF4-FFF2-40B4-BE49-F238E27FC236}">
              <a16:creationId xmlns:a16="http://schemas.microsoft.com/office/drawing/2014/main" id="{00000000-0008-0000-0600-000004030000}"/>
            </a:ext>
          </a:extLst>
        </xdr:cNvPr>
        <xdr:cNvCxnSpPr/>
      </xdr:nvCxnSpPr>
      <xdr:spPr>
        <a:xfrm>
          <a:off x="16459200" y="91928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53</xdr:row>
      <xdr:rowOff>165100</xdr:rowOff>
    </xdr:from>
    <xdr:ext cx="531495" cy="250190"/>
    <xdr:sp macro="" textlink="">
      <xdr:nvSpPr>
        <xdr:cNvPr id="773" name="テキスト ボックス 772">
          <a:extLst>
            <a:ext uri="{FF2B5EF4-FFF2-40B4-BE49-F238E27FC236}">
              <a16:creationId xmlns:a16="http://schemas.microsoft.com/office/drawing/2014/main" id="{00000000-0008-0000-0600-000005030000}"/>
            </a:ext>
          </a:extLst>
        </xdr:cNvPr>
        <xdr:cNvSpPr txBox="1"/>
      </xdr:nvSpPr>
      <xdr:spPr>
        <a:xfrm>
          <a:off x="15984855" y="9053830"/>
          <a:ext cx="53149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96</xdr:col>
      <xdr:colOff>0</xdr:colOff>
      <xdr:row>52</xdr:row>
      <xdr:rowOff>99060</xdr:rowOff>
    </xdr:from>
    <xdr:to>
      <xdr:col>120</xdr:col>
      <xdr:colOff>114300</xdr:colOff>
      <xdr:row>52</xdr:row>
      <xdr:rowOff>99060</xdr:rowOff>
    </xdr:to>
    <xdr:cxnSp macro="">
      <xdr:nvCxnSpPr>
        <xdr:cNvPr id="774" name="直線コネクタ 773">
          <a:extLst>
            <a:ext uri="{FF2B5EF4-FFF2-40B4-BE49-F238E27FC236}">
              <a16:creationId xmlns:a16="http://schemas.microsoft.com/office/drawing/2014/main" id="{00000000-0008-0000-0600-000006030000}"/>
            </a:ext>
          </a:extLst>
        </xdr:cNvPr>
        <xdr:cNvCxnSpPr/>
      </xdr:nvCxnSpPr>
      <xdr:spPr>
        <a:xfrm>
          <a:off x="16459200" y="88201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51</xdr:row>
      <xdr:rowOff>128270</xdr:rowOff>
    </xdr:from>
    <xdr:ext cx="531495" cy="250190"/>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5984855" y="8681720"/>
          <a:ext cx="53149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96</xdr:col>
      <xdr:colOff>0</xdr:colOff>
      <xdr:row>50</xdr:row>
      <xdr:rowOff>61595</xdr:rowOff>
    </xdr:from>
    <xdr:to>
      <xdr:col>120</xdr:col>
      <xdr:colOff>114300</xdr:colOff>
      <xdr:row>50</xdr:row>
      <xdr:rowOff>61595</xdr:rowOff>
    </xdr:to>
    <xdr:cxnSp macro="">
      <xdr:nvCxnSpPr>
        <xdr:cNvPr id="776" name="直線コネクタ 775">
          <a:extLst>
            <a:ext uri="{FF2B5EF4-FFF2-40B4-BE49-F238E27FC236}">
              <a16:creationId xmlns:a16="http://schemas.microsoft.com/office/drawing/2014/main" id="{00000000-0008-0000-0600-000008030000}"/>
            </a:ext>
          </a:extLst>
        </xdr:cNvPr>
        <xdr:cNvCxnSpPr/>
      </xdr:nvCxnSpPr>
      <xdr:spPr>
        <a:xfrm>
          <a:off x="16459200" y="844740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49</xdr:row>
      <xdr:rowOff>90805</xdr:rowOff>
    </xdr:from>
    <xdr:ext cx="531495" cy="250190"/>
    <xdr:sp macro="" textlink="">
      <xdr:nvSpPr>
        <xdr:cNvPr id="777" name="テキスト ボックス 776">
          <a:extLst>
            <a:ext uri="{FF2B5EF4-FFF2-40B4-BE49-F238E27FC236}">
              <a16:creationId xmlns:a16="http://schemas.microsoft.com/office/drawing/2014/main" id="{00000000-0008-0000-0600-000009030000}"/>
            </a:ext>
          </a:extLst>
        </xdr:cNvPr>
        <xdr:cNvSpPr txBox="1"/>
      </xdr:nvSpPr>
      <xdr:spPr>
        <a:xfrm>
          <a:off x="15984855" y="8308975"/>
          <a:ext cx="53149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96</xdr:col>
      <xdr:colOff>0</xdr:colOff>
      <xdr:row>48</xdr:row>
      <xdr:rowOff>24765</xdr:rowOff>
    </xdr:from>
    <xdr:to>
      <xdr:col>120</xdr:col>
      <xdr:colOff>114300</xdr:colOff>
      <xdr:row>48</xdr:row>
      <xdr:rowOff>24765</xdr:rowOff>
    </xdr:to>
    <xdr:cxnSp macro="">
      <xdr:nvCxnSpPr>
        <xdr:cNvPr id="778" name="直線コネクタ 777">
          <a:extLst>
            <a:ext uri="{FF2B5EF4-FFF2-40B4-BE49-F238E27FC236}">
              <a16:creationId xmlns:a16="http://schemas.microsoft.com/office/drawing/2014/main" id="{00000000-0008-0000-0600-00000A030000}"/>
            </a:ext>
          </a:extLst>
        </xdr:cNvPr>
        <xdr:cNvCxnSpPr/>
      </xdr:nvCxnSpPr>
      <xdr:spPr>
        <a:xfrm>
          <a:off x="16459200" y="80752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47</xdr:row>
      <xdr:rowOff>53340</xdr:rowOff>
    </xdr:from>
    <xdr:ext cx="595630" cy="250190"/>
    <xdr:sp macro="" textlink="">
      <xdr:nvSpPr>
        <xdr:cNvPr id="779" name="テキスト ボックス 778">
          <a:extLst>
            <a:ext uri="{FF2B5EF4-FFF2-40B4-BE49-F238E27FC236}">
              <a16:creationId xmlns:a16="http://schemas.microsoft.com/office/drawing/2014/main" id="{00000000-0008-0000-0600-00000B030000}"/>
            </a:ext>
          </a:extLst>
        </xdr:cNvPr>
        <xdr:cNvSpPr txBox="1"/>
      </xdr:nvSpPr>
      <xdr:spPr>
        <a:xfrm>
          <a:off x="15939770" y="7936230"/>
          <a:ext cx="59563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96</xdr:col>
      <xdr:colOff>0</xdr:colOff>
      <xdr:row>48</xdr:row>
      <xdr:rowOff>24765</xdr:rowOff>
    </xdr:from>
    <xdr:to>
      <xdr:col>120</xdr:col>
      <xdr:colOff>114300</xdr:colOff>
      <xdr:row>61</xdr:row>
      <xdr:rowOff>80645</xdr:rowOff>
    </xdr:to>
    <xdr:sp macro="" textlink="">
      <xdr:nvSpPr>
        <xdr:cNvPr id="780" name="貸付金グラフ枠">
          <a:extLst>
            <a:ext uri="{FF2B5EF4-FFF2-40B4-BE49-F238E27FC236}">
              <a16:creationId xmlns:a16="http://schemas.microsoft.com/office/drawing/2014/main" id="{00000000-0008-0000-0600-00000C030000}"/>
            </a:ext>
          </a:extLst>
        </xdr:cNvPr>
        <xdr:cNvSpPr/>
      </xdr:nvSpPr>
      <xdr:spPr>
        <a:xfrm>
          <a:off x="16459200" y="8075295"/>
          <a:ext cx="422910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71755</xdr:rowOff>
    </xdr:from>
    <xdr:to>
      <xdr:col>116</xdr:col>
      <xdr:colOff>62865</xdr:colOff>
      <xdr:row>59</xdr:row>
      <xdr:rowOff>43180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flipV="1">
          <a:off x="19949795" y="8625205"/>
          <a:ext cx="1270" cy="131254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47625</xdr:rowOff>
    </xdr:from>
    <xdr:ext cx="249555" cy="250190"/>
    <xdr:sp macro="" textlink="">
      <xdr:nvSpPr>
        <xdr:cNvPr id="782" name="貸付金最小値テキスト">
          <a:extLst>
            <a:ext uri="{FF2B5EF4-FFF2-40B4-BE49-F238E27FC236}">
              <a16:creationId xmlns:a16="http://schemas.microsoft.com/office/drawing/2014/main" id="{00000000-0008-0000-0600-00000E030000}"/>
            </a:ext>
          </a:extLst>
        </xdr:cNvPr>
        <xdr:cNvSpPr txBox="1"/>
      </xdr:nvSpPr>
      <xdr:spPr>
        <a:xfrm>
          <a:off x="20002500" y="9942195"/>
          <a:ext cx="24955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59</xdr:row>
      <xdr:rowOff>43180</xdr:rowOff>
    </xdr:from>
    <xdr:to>
      <xdr:col>116</xdr:col>
      <xdr:colOff>152400</xdr:colOff>
      <xdr:row>59</xdr:row>
      <xdr:rowOff>43180</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19881850" y="993775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19050</xdr:rowOff>
    </xdr:from>
    <xdr:ext cx="534670" cy="253365"/>
    <xdr:sp macro="" textlink="">
      <xdr:nvSpPr>
        <xdr:cNvPr id="784" name="貸付金最大値テキスト">
          <a:extLst>
            <a:ext uri="{FF2B5EF4-FFF2-40B4-BE49-F238E27FC236}">
              <a16:creationId xmlns:a16="http://schemas.microsoft.com/office/drawing/2014/main" id="{00000000-0008-0000-0600-000010030000}"/>
            </a:ext>
          </a:extLst>
        </xdr:cNvPr>
        <xdr:cNvSpPr txBox="1"/>
      </xdr:nvSpPr>
      <xdr:spPr>
        <a:xfrm>
          <a:off x="20002500" y="8404860"/>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70,487</a:t>
          </a:r>
          <a:endParaRPr kumimoji="1" lang="ja-JP" altLang="en-US" sz="1000" b="1">
            <a:latin typeface="ＭＳ Ｐゴシック"/>
            <a:ea typeface="ＭＳ Ｐゴシック"/>
          </a:endParaRPr>
        </a:p>
      </xdr:txBody>
    </xdr:sp>
    <xdr:clientData/>
  </xdr:oneCellAnchor>
  <xdr:twoCellAnchor>
    <xdr:from>
      <xdr:col>115</xdr:col>
      <xdr:colOff>165100</xdr:colOff>
      <xdr:row>51</xdr:row>
      <xdr:rowOff>71755</xdr:rowOff>
    </xdr:from>
    <xdr:to>
      <xdr:col>116</xdr:col>
      <xdr:colOff>152400</xdr:colOff>
      <xdr:row>51</xdr:row>
      <xdr:rowOff>71755</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9881850" y="862520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171450</xdr:colOff>
      <xdr:row>59</xdr:row>
      <xdr:rowOff>43180</xdr:rowOff>
    </xdr:from>
    <xdr:to>
      <xdr:col>116</xdr:col>
      <xdr:colOff>63500</xdr:colOff>
      <xdr:row>59</xdr:row>
      <xdr:rowOff>43180</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19202400" y="9937750"/>
          <a:ext cx="7493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107315</xdr:rowOff>
    </xdr:from>
    <xdr:ext cx="469900" cy="250190"/>
    <xdr:sp macro="" textlink="">
      <xdr:nvSpPr>
        <xdr:cNvPr id="787" name="貸付金平均値テキスト">
          <a:extLst>
            <a:ext uri="{FF2B5EF4-FFF2-40B4-BE49-F238E27FC236}">
              <a16:creationId xmlns:a16="http://schemas.microsoft.com/office/drawing/2014/main" id="{00000000-0008-0000-0600-000013030000}"/>
            </a:ext>
          </a:extLst>
        </xdr:cNvPr>
        <xdr:cNvSpPr txBox="1"/>
      </xdr:nvSpPr>
      <xdr:spPr>
        <a:xfrm>
          <a:off x="20002500" y="9666605"/>
          <a:ext cx="469900" cy="25019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4,094</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58</xdr:row>
      <xdr:rowOff>85090</xdr:rowOff>
    </xdr:from>
    <xdr:to>
      <xdr:col>116</xdr:col>
      <xdr:colOff>114300</xdr:colOff>
      <xdr:row>59</xdr:row>
      <xdr:rowOff>17145</xdr:rowOff>
    </xdr:to>
    <xdr:sp macro="" textlink="">
      <xdr:nvSpPr>
        <xdr:cNvPr id="788" name="フローチャート: 判断 787">
          <a:extLst>
            <a:ext uri="{FF2B5EF4-FFF2-40B4-BE49-F238E27FC236}">
              <a16:creationId xmlns:a16="http://schemas.microsoft.com/office/drawing/2014/main" id="{00000000-0008-0000-0600-000014030000}"/>
            </a:ext>
          </a:extLst>
        </xdr:cNvPr>
        <xdr:cNvSpPr/>
      </xdr:nvSpPr>
      <xdr:spPr>
        <a:xfrm>
          <a:off x="19900900" y="981202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43180</xdr:rowOff>
    </xdr:from>
    <xdr:to>
      <xdr:col>111</xdr:col>
      <xdr:colOff>171450</xdr:colOff>
      <xdr:row>59</xdr:row>
      <xdr:rowOff>43180</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a:off x="18395950" y="9937750"/>
          <a:ext cx="806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86995</xdr:rowOff>
    </xdr:from>
    <xdr:to>
      <xdr:col>112</xdr:col>
      <xdr:colOff>38100</xdr:colOff>
      <xdr:row>59</xdr:row>
      <xdr:rowOff>18415</xdr:rowOff>
    </xdr:to>
    <xdr:sp macro="" textlink="">
      <xdr:nvSpPr>
        <xdr:cNvPr id="790" name="フローチャート: 判断 789">
          <a:extLst>
            <a:ext uri="{FF2B5EF4-FFF2-40B4-BE49-F238E27FC236}">
              <a16:creationId xmlns:a16="http://schemas.microsoft.com/office/drawing/2014/main" id="{00000000-0008-0000-0600-000016030000}"/>
            </a:ext>
          </a:extLst>
        </xdr:cNvPr>
        <xdr:cNvSpPr/>
      </xdr:nvSpPr>
      <xdr:spPr>
        <a:xfrm>
          <a:off x="19157950" y="9813925"/>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133350</xdr:colOff>
      <xdr:row>57</xdr:row>
      <xdr:rowOff>34925</xdr:rowOff>
    </xdr:from>
    <xdr:ext cx="469900" cy="250190"/>
    <xdr:sp macro="" textlink="">
      <xdr:nvSpPr>
        <xdr:cNvPr id="791" name="テキスト ボックス 790">
          <a:extLst>
            <a:ext uri="{FF2B5EF4-FFF2-40B4-BE49-F238E27FC236}">
              <a16:creationId xmlns:a16="http://schemas.microsoft.com/office/drawing/2014/main" id="{00000000-0008-0000-0600-000017030000}"/>
            </a:ext>
          </a:extLst>
        </xdr:cNvPr>
        <xdr:cNvSpPr txBox="1"/>
      </xdr:nvSpPr>
      <xdr:spPr>
        <a:xfrm>
          <a:off x="18992850" y="9594215"/>
          <a:ext cx="4699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4,013</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59</xdr:row>
      <xdr:rowOff>43180</xdr:rowOff>
    </xdr:from>
    <xdr:to>
      <xdr:col>107</xdr:col>
      <xdr:colOff>50800</xdr:colOff>
      <xdr:row>59</xdr:row>
      <xdr:rowOff>43180</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a:off x="17602200" y="9937750"/>
          <a:ext cx="7937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85090</xdr:rowOff>
    </xdr:from>
    <xdr:to>
      <xdr:col>107</xdr:col>
      <xdr:colOff>101600</xdr:colOff>
      <xdr:row>59</xdr:row>
      <xdr:rowOff>17145</xdr:rowOff>
    </xdr:to>
    <xdr:sp macro="" textlink="">
      <xdr:nvSpPr>
        <xdr:cNvPr id="793" name="フローチャート: 判断 792">
          <a:extLst>
            <a:ext uri="{FF2B5EF4-FFF2-40B4-BE49-F238E27FC236}">
              <a16:creationId xmlns:a16="http://schemas.microsoft.com/office/drawing/2014/main" id="{00000000-0008-0000-0600-000019030000}"/>
            </a:ext>
          </a:extLst>
        </xdr:cNvPr>
        <xdr:cNvSpPr/>
      </xdr:nvSpPr>
      <xdr:spPr>
        <a:xfrm>
          <a:off x="18345150" y="981202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6350</xdr:colOff>
      <xdr:row>57</xdr:row>
      <xdr:rowOff>33020</xdr:rowOff>
    </xdr:from>
    <xdr:ext cx="469900" cy="249555"/>
    <xdr:sp macro="" textlink="">
      <xdr:nvSpPr>
        <xdr:cNvPr id="794" name="テキスト ボックス 793">
          <a:extLst>
            <a:ext uri="{FF2B5EF4-FFF2-40B4-BE49-F238E27FC236}">
              <a16:creationId xmlns:a16="http://schemas.microsoft.com/office/drawing/2014/main" id="{00000000-0008-0000-0600-00001A030000}"/>
            </a:ext>
          </a:extLst>
        </xdr:cNvPr>
        <xdr:cNvSpPr txBox="1"/>
      </xdr:nvSpPr>
      <xdr:spPr>
        <a:xfrm>
          <a:off x="18180050" y="9592310"/>
          <a:ext cx="4699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4,110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171450</xdr:colOff>
      <xdr:row>59</xdr:row>
      <xdr:rowOff>43180</xdr:rowOff>
    </xdr:from>
    <xdr:to>
      <xdr:col>102</xdr:col>
      <xdr:colOff>114300</xdr:colOff>
      <xdr:row>59</xdr:row>
      <xdr:rowOff>43180</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a:off x="16802100" y="9937750"/>
          <a:ext cx="8001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78740</xdr:rowOff>
    </xdr:from>
    <xdr:to>
      <xdr:col>102</xdr:col>
      <xdr:colOff>165100</xdr:colOff>
      <xdr:row>59</xdr:row>
      <xdr:rowOff>10795</xdr:rowOff>
    </xdr:to>
    <xdr:sp macro="" textlink="">
      <xdr:nvSpPr>
        <xdr:cNvPr id="796" name="フローチャート: 判断 795">
          <a:extLst>
            <a:ext uri="{FF2B5EF4-FFF2-40B4-BE49-F238E27FC236}">
              <a16:creationId xmlns:a16="http://schemas.microsoft.com/office/drawing/2014/main" id="{00000000-0008-0000-0600-00001C030000}"/>
            </a:ext>
          </a:extLst>
        </xdr:cNvPr>
        <xdr:cNvSpPr/>
      </xdr:nvSpPr>
      <xdr:spPr>
        <a:xfrm>
          <a:off x="17551400" y="980567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69850</xdr:colOff>
      <xdr:row>57</xdr:row>
      <xdr:rowOff>26670</xdr:rowOff>
    </xdr:from>
    <xdr:ext cx="469900" cy="253365"/>
    <xdr:sp macro="" textlink="">
      <xdr:nvSpPr>
        <xdr:cNvPr id="797" name="テキスト ボックス 796">
          <a:extLst>
            <a:ext uri="{FF2B5EF4-FFF2-40B4-BE49-F238E27FC236}">
              <a16:creationId xmlns:a16="http://schemas.microsoft.com/office/drawing/2014/main" id="{00000000-0008-0000-0600-00001D030000}"/>
            </a:ext>
          </a:extLst>
        </xdr:cNvPr>
        <xdr:cNvSpPr txBox="1"/>
      </xdr:nvSpPr>
      <xdr:spPr>
        <a:xfrm>
          <a:off x="17386300" y="958596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4,425</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58</xdr:row>
      <xdr:rowOff>60325</xdr:rowOff>
    </xdr:from>
    <xdr:to>
      <xdr:col>98</xdr:col>
      <xdr:colOff>38100</xdr:colOff>
      <xdr:row>58</xdr:row>
      <xdr:rowOff>160020</xdr:rowOff>
    </xdr:to>
    <xdr:sp macro="" textlink="">
      <xdr:nvSpPr>
        <xdr:cNvPr id="798" name="フローチャート: 判断 797">
          <a:extLst>
            <a:ext uri="{FF2B5EF4-FFF2-40B4-BE49-F238E27FC236}">
              <a16:creationId xmlns:a16="http://schemas.microsoft.com/office/drawing/2014/main" id="{00000000-0008-0000-0600-00001E030000}"/>
            </a:ext>
          </a:extLst>
        </xdr:cNvPr>
        <xdr:cNvSpPr/>
      </xdr:nvSpPr>
      <xdr:spPr>
        <a:xfrm>
          <a:off x="16757650" y="9787255"/>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133350</xdr:colOff>
      <xdr:row>57</xdr:row>
      <xdr:rowOff>7620</xdr:rowOff>
    </xdr:from>
    <xdr:ext cx="469900" cy="253365"/>
    <xdr:sp macro="" textlink="">
      <xdr:nvSpPr>
        <xdr:cNvPr id="799" name="テキスト ボックス 798">
          <a:extLst>
            <a:ext uri="{FF2B5EF4-FFF2-40B4-BE49-F238E27FC236}">
              <a16:creationId xmlns:a16="http://schemas.microsoft.com/office/drawing/2014/main" id="{00000000-0008-0000-0600-00001F030000}"/>
            </a:ext>
          </a:extLst>
        </xdr:cNvPr>
        <xdr:cNvSpPr txBox="1"/>
      </xdr:nvSpPr>
      <xdr:spPr>
        <a:xfrm>
          <a:off x="16592550" y="956691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5,437</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61</xdr:row>
      <xdr:rowOff>78105</xdr:rowOff>
    </xdr:from>
    <xdr:ext cx="762000" cy="25336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19780250" y="103079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171450</xdr:colOff>
      <xdr:row>61</xdr:row>
      <xdr:rowOff>78105</xdr:rowOff>
    </xdr:from>
    <xdr:ext cx="762000" cy="253365"/>
    <xdr:sp macro="" textlink="">
      <xdr:nvSpPr>
        <xdr:cNvPr id="801" name="テキスト ボックス 800">
          <a:extLst>
            <a:ext uri="{FF2B5EF4-FFF2-40B4-BE49-F238E27FC236}">
              <a16:creationId xmlns:a16="http://schemas.microsoft.com/office/drawing/2014/main" id="{00000000-0008-0000-0600-000021030000}"/>
            </a:ext>
          </a:extLst>
        </xdr:cNvPr>
        <xdr:cNvSpPr txBox="1"/>
      </xdr:nvSpPr>
      <xdr:spPr>
        <a:xfrm>
          <a:off x="19030950" y="103079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61</xdr:row>
      <xdr:rowOff>78105</xdr:rowOff>
    </xdr:from>
    <xdr:ext cx="758825" cy="253365"/>
    <xdr:sp macro="" textlink="">
      <xdr:nvSpPr>
        <xdr:cNvPr id="802" name="テキスト ボックス 801">
          <a:extLst>
            <a:ext uri="{FF2B5EF4-FFF2-40B4-BE49-F238E27FC236}">
              <a16:creationId xmlns:a16="http://schemas.microsoft.com/office/drawing/2014/main" id="{00000000-0008-0000-0600-000022030000}"/>
            </a:ext>
          </a:extLst>
        </xdr:cNvPr>
        <xdr:cNvSpPr txBox="1"/>
      </xdr:nvSpPr>
      <xdr:spPr>
        <a:xfrm>
          <a:off x="18224500" y="10307955"/>
          <a:ext cx="7588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61</xdr:row>
      <xdr:rowOff>78105</xdr:rowOff>
    </xdr:from>
    <xdr:ext cx="762000" cy="253365"/>
    <xdr:sp macro="" textlink="">
      <xdr:nvSpPr>
        <xdr:cNvPr id="803" name="テキスト ボックス 802">
          <a:extLst>
            <a:ext uri="{FF2B5EF4-FFF2-40B4-BE49-F238E27FC236}">
              <a16:creationId xmlns:a16="http://schemas.microsoft.com/office/drawing/2014/main" id="{00000000-0008-0000-0600-000023030000}"/>
            </a:ext>
          </a:extLst>
        </xdr:cNvPr>
        <xdr:cNvSpPr txBox="1"/>
      </xdr:nvSpPr>
      <xdr:spPr>
        <a:xfrm>
          <a:off x="17430750" y="103079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171450</xdr:colOff>
      <xdr:row>61</xdr:row>
      <xdr:rowOff>78105</xdr:rowOff>
    </xdr:from>
    <xdr:ext cx="762000" cy="25336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16630650" y="103079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58</xdr:row>
      <xdr:rowOff>161925</xdr:rowOff>
    </xdr:from>
    <xdr:to>
      <xdr:col>116</xdr:col>
      <xdr:colOff>114300</xdr:colOff>
      <xdr:row>59</xdr:row>
      <xdr:rowOff>93345</xdr:rowOff>
    </xdr:to>
    <xdr:sp macro="" textlink="">
      <xdr:nvSpPr>
        <xdr:cNvPr id="805" name="楕円 804">
          <a:extLst>
            <a:ext uri="{FF2B5EF4-FFF2-40B4-BE49-F238E27FC236}">
              <a16:creationId xmlns:a16="http://schemas.microsoft.com/office/drawing/2014/main" id="{00000000-0008-0000-0600-000025030000}"/>
            </a:ext>
          </a:extLst>
        </xdr:cNvPr>
        <xdr:cNvSpPr/>
      </xdr:nvSpPr>
      <xdr:spPr>
        <a:xfrm>
          <a:off x="19900900" y="988885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78105</xdr:rowOff>
    </xdr:from>
    <xdr:ext cx="249555" cy="253365"/>
    <xdr:sp macro="" textlink="">
      <xdr:nvSpPr>
        <xdr:cNvPr id="806" name="貸付金該当値テキスト">
          <a:extLst>
            <a:ext uri="{FF2B5EF4-FFF2-40B4-BE49-F238E27FC236}">
              <a16:creationId xmlns:a16="http://schemas.microsoft.com/office/drawing/2014/main" id="{00000000-0008-0000-0600-000026030000}"/>
            </a:ext>
          </a:extLst>
        </xdr:cNvPr>
        <xdr:cNvSpPr txBox="1"/>
      </xdr:nvSpPr>
      <xdr:spPr>
        <a:xfrm>
          <a:off x="20002500" y="9805035"/>
          <a:ext cx="2495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58</xdr:row>
      <xdr:rowOff>161925</xdr:rowOff>
    </xdr:from>
    <xdr:to>
      <xdr:col>112</xdr:col>
      <xdr:colOff>38100</xdr:colOff>
      <xdr:row>59</xdr:row>
      <xdr:rowOff>93345</xdr:rowOff>
    </xdr:to>
    <xdr:sp macro="" textlink="">
      <xdr:nvSpPr>
        <xdr:cNvPr id="807" name="楕円 806">
          <a:extLst>
            <a:ext uri="{FF2B5EF4-FFF2-40B4-BE49-F238E27FC236}">
              <a16:creationId xmlns:a16="http://schemas.microsoft.com/office/drawing/2014/main" id="{00000000-0008-0000-0600-000027030000}"/>
            </a:ext>
          </a:extLst>
        </xdr:cNvPr>
        <xdr:cNvSpPr/>
      </xdr:nvSpPr>
      <xdr:spPr>
        <a:xfrm>
          <a:off x="19157950" y="988885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59</xdr:row>
      <xdr:rowOff>84455</xdr:rowOff>
    </xdr:from>
    <xdr:ext cx="246380" cy="250190"/>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19084290" y="9979025"/>
          <a:ext cx="24638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58</xdr:row>
      <xdr:rowOff>161925</xdr:rowOff>
    </xdr:from>
    <xdr:to>
      <xdr:col>107</xdr:col>
      <xdr:colOff>101600</xdr:colOff>
      <xdr:row>59</xdr:row>
      <xdr:rowOff>93345</xdr:rowOff>
    </xdr:to>
    <xdr:sp macro="" textlink="">
      <xdr:nvSpPr>
        <xdr:cNvPr id="809" name="楕円 808">
          <a:extLst>
            <a:ext uri="{FF2B5EF4-FFF2-40B4-BE49-F238E27FC236}">
              <a16:creationId xmlns:a16="http://schemas.microsoft.com/office/drawing/2014/main" id="{00000000-0008-0000-0600-000029030000}"/>
            </a:ext>
          </a:extLst>
        </xdr:cNvPr>
        <xdr:cNvSpPr/>
      </xdr:nvSpPr>
      <xdr:spPr>
        <a:xfrm>
          <a:off x="18345150" y="988885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59</xdr:row>
      <xdr:rowOff>84455</xdr:rowOff>
    </xdr:from>
    <xdr:ext cx="246380" cy="250190"/>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18290540" y="9979025"/>
          <a:ext cx="24638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58</xdr:row>
      <xdr:rowOff>161925</xdr:rowOff>
    </xdr:from>
    <xdr:to>
      <xdr:col>102</xdr:col>
      <xdr:colOff>165100</xdr:colOff>
      <xdr:row>59</xdr:row>
      <xdr:rowOff>93345</xdr:rowOff>
    </xdr:to>
    <xdr:sp macro="" textlink="">
      <xdr:nvSpPr>
        <xdr:cNvPr id="811" name="楕円 810">
          <a:extLst>
            <a:ext uri="{FF2B5EF4-FFF2-40B4-BE49-F238E27FC236}">
              <a16:creationId xmlns:a16="http://schemas.microsoft.com/office/drawing/2014/main" id="{00000000-0008-0000-0600-00002B030000}"/>
            </a:ext>
          </a:extLst>
        </xdr:cNvPr>
        <xdr:cNvSpPr/>
      </xdr:nvSpPr>
      <xdr:spPr>
        <a:xfrm>
          <a:off x="17551400" y="988885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171450</xdr:colOff>
      <xdr:row>59</xdr:row>
      <xdr:rowOff>84455</xdr:rowOff>
    </xdr:from>
    <xdr:ext cx="249555" cy="250190"/>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7487900" y="9979025"/>
          <a:ext cx="24955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58</xdr:row>
      <xdr:rowOff>161925</xdr:rowOff>
    </xdr:from>
    <xdr:to>
      <xdr:col>98</xdr:col>
      <xdr:colOff>38100</xdr:colOff>
      <xdr:row>59</xdr:row>
      <xdr:rowOff>93345</xdr:rowOff>
    </xdr:to>
    <xdr:sp macro="" textlink="">
      <xdr:nvSpPr>
        <xdr:cNvPr id="813" name="楕円 812">
          <a:extLst>
            <a:ext uri="{FF2B5EF4-FFF2-40B4-BE49-F238E27FC236}">
              <a16:creationId xmlns:a16="http://schemas.microsoft.com/office/drawing/2014/main" id="{00000000-0008-0000-0600-00002D030000}"/>
            </a:ext>
          </a:extLst>
        </xdr:cNvPr>
        <xdr:cNvSpPr/>
      </xdr:nvSpPr>
      <xdr:spPr>
        <a:xfrm>
          <a:off x="16757650" y="988885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59</xdr:row>
      <xdr:rowOff>84455</xdr:rowOff>
    </xdr:from>
    <xdr:ext cx="246380" cy="250190"/>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16683990" y="9979025"/>
          <a:ext cx="24638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63</xdr:row>
      <xdr:rowOff>55880</xdr:rowOff>
    </xdr:from>
    <xdr:to>
      <xdr:col>120</xdr:col>
      <xdr:colOff>114300</xdr:colOff>
      <xdr:row>65</xdr:row>
      <xdr:rowOff>31115</xdr:rowOff>
    </xdr:to>
    <xdr:sp macro="" textlink="">
      <xdr:nvSpPr>
        <xdr:cNvPr id="815" name="正方形/長方形 814">
          <a:extLst>
            <a:ext uri="{FF2B5EF4-FFF2-40B4-BE49-F238E27FC236}">
              <a16:creationId xmlns:a16="http://schemas.microsoft.com/office/drawing/2014/main" id="{00000000-0008-0000-0600-00002F030000}"/>
            </a:ext>
          </a:extLst>
        </xdr:cNvPr>
        <xdr:cNvSpPr/>
      </xdr:nvSpPr>
      <xdr:spPr>
        <a:xfrm>
          <a:off x="16459200" y="10621010"/>
          <a:ext cx="4229100" cy="3105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繰出金</a:t>
          </a:r>
        </a:p>
      </xdr:txBody>
    </xdr:sp>
    <xdr:clientData/>
  </xdr:twoCellAnchor>
  <xdr:twoCellAnchor>
    <xdr:from>
      <xdr:col>96</xdr:col>
      <xdr:colOff>127000</xdr:colOff>
      <xdr:row>65</xdr:row>
      <xdr:rowOff>55880</xdr:rowOff>
    </xdr:from>
    <xdr:to>
      <xdr:col>104</xdr:col>
      <xdr:colOff>127000</xdr:colOff>
      <xdr:row>66</xdr:row>
      <xdr:rowOff>136525</xdr:rowOff>
    </xdr:to>
    <xdr:sp macro="" textlink="">
      <xdr:nvSpPr>
        <xdr:cNvPr id="816" name="正方形/長方形 815">
          <a:extLst>
            <a:ext uri="{FF2B5EF4-FFF2-40B4-BE49-F238E27FC236}">
              <a16:creationId xmlns:a16="http://schemas.microsoft.com/office/drawing/2014/main" id="{00000000-0008-0000-0600-000030030000}"/>
            </a:ext>
          </a:extLst>
        </xdr:cNvPr>
        <xdr:cNvSpPr/>
      </xdr:nvSpPr>
      <xdr:spPr>
        <a:xfrm>
          <a:off x="16586200" y="109562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66</xdr:row>
      <xdr:rowOff>86995</xdr:rowOff>
    </xdr:from>
    <xdr:to>
      <xdr:col>104</xdr:col>
      <xdr:colOff>127000</xdr:colOff>
      <xdr:row>68</xdr:row>
      <xdr:rowOff>0</xdr:rowOff>
    </xdr:to>
    <xdr:sp macro="" textlink="">
      <xdr:nvSpPr>
        <xdr:cNvPr id="817" name="正方形/長方形 816">
          <a:extLst>
            <a:ext uri="{FF2B5EF4-FFF2-40B4-BE49-F238E27FC236}">
              <a16:creationId xmlns:a16="http://schemas.microsoft.com/office/drawing/2014/main" id="{00000000-0008-0000-0600-000031030000}"/>
            </a:ext>
          </a:extLst>
        </xdr:cNvPr>
        <xdr:cNvSpPr/>
      </xdr:nvSpPr>
      <xdr:spPr>
        <a:xfrm>
          <a:off x="16586200" y="111550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26/62</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65</xdr:row>
      <xdr:rowOff>55880</xdr:rowOff>
    </xdr:from>
    <xdr:to>
      <xdr:col>110</xdr:col>
      <xdr:colOff>0</xdr:colOff>
      <xdr:row>66</xdr:row>
      <xdr:rowOff>136525</xdr:rowOff>
    </xdr:to>
    <xdr:sp macro="" textlink="">
      <xdr:nvSpPr>
        <xdr:cNvPr id="818" name="正方形/長方形 817">
          <a:extLst>
            <a:ext uri="{FF2B5EF4-FFF2-40B4-BE49-F238E27FC236}">
              <a16:creationId xmlns:a16="http://schemas.microsoft.com/office/drawing/2014/main" id="{00000000-0008-0000-0600-000032030000}"/>
            </a:ext>
          </a:extLst>
        </xdr:cNvPr>
        <xdr:cNvSpPr/>
      </xdr:nvSpPr>
      <xdr:spPr>
        <a:xfrm>
          <a:off x="17487900" y="109562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66</xdr:row>
      <xdr:rowOff>86995</xdr:rowOff>
    </xdr:from>
    <xdr:to>
      <xdr:col>110</xdr:col>
      <xdr:colOff>0</xdr:colOff>
      <xdr:row>68</xdr:row>
      <xdr:rowOff>0</xdr:rowOff>
    </xdr:to>
    <xdr:sp macro="" textlink="">
      <xdr:nvSpPr>
        <xdr:cNvPr id="819" name="正方形/長方形 818">
          <a:extLst>
            <a:ext uri="{FF2B5EF4-FFF2-40B4-BE49-F238E27FC236}">
              <a16:creationId xmlns:a16="http://schemas.microsoft.com/office/drawing/2014/main" id="{00000000-0008-0000-0600-000033030000}"/>
            </a:ext>
          </a:extLst>
        </xdr:cNvPr>
        <xdr:cNvSpPr/>
      </xdr:nvSpPr>
      <xdr:spPr>
        <a:xfrm>
          <a:off x="17487900" y="111550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41,168</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65</xdr:row>
      <xdr:rowOff>55880</xdr:rowOff>
    </xdr:from>
    <xdr:to>
      <xdr:col>116</xdr:col>
      <xdr:colOff>0</xdr:colOff>
      <xdr:row>66</xdr:row>
      <xdr:rowOff>136525</xdr:rowOff>
    </xdr:to>
    <xdr:sp macro="" textlink="">
      <xdr:nvSpPr>
        <xdr:cNvPr id="820" name="正方形/長方形 819">
          <a:extLst>
            <a:ext uri="{FF2B5EF4-FFF2-40B4-BE49-F238E27FC236}">
              <a16:creationId xmlns:a16="http://schemas.microsoft.com/office/drawing/2014/main" id="{00000000-0008-0000-0600-000034030000}"/>
            </a:ext>
          </a:extLst>
        </xdr:cNvPr>
        <xdr:cNvSpPr/>
      </xdr:nvSpPr>
      <xdr:spPr>
        <a:xfrm>
          <a:off x="18516600" y="109562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東京都平均</a:t>
          </a:r>
        </a:p>
      </xdr:txBody>
    </xdr:sp>
    <xdr:clientData/>
  </xdr:twoCellAnchor>
  <xdr:twoCellAnchor>
    <xdr:from>
      <xdr:col>108</xdr:col>
      <xdr:colOff>0</xdr:colOff>
      <xdr:row>66</xdr:row>
      <xdr:rowOff>86995</xdr:rowOff>
    </xdr:from>
    <xdr:to>
      <xdr:col>116</xdr:col>
      <xdr:colOff>0</xdr:colOff>
      <xdr:row>68</xdr:row>
      <xdr:rowOff>0</xdr:rowOff>
    </xdr:to>
    <xdr:sp macro="" textlink="">
      <xdr:nvSpPr>
        <xdr:cNvPr id="821" name="正方形/長方形 820">
          <a:extLst>
            <a:ext uri="{FF2B5EF4-FFF2-40B4-BE49-F238E27FC236}">
              <a16:creationId xmlns:a16="http://schemas.microsoft.com/office/drawing/2014/main" id="{00000000-0008-0000-0600-000035030000}"/>
            </a:ext>
          </a:extLst>
        </xdr:cNvPr>
        <xdr:cNvSpPr/>
      </xdr:nvSpPr>
      <xdr:spPr>
        <a:xfrm>
          <a:off x="18516600" y="111550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37,717</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68</xdr:row>
      <xdr:rowOff>24765</xdr:rowOff>
    </xdr:from>
    <xdr:to>
      <xdr:col>120</xdr:col>
      <xdr:colOff>114300</xdr:colOff>
      <xdr:row>81</xdr:row>
      <xdr:rowOff>80645</xdr:rowOff>
    </xdr:to>
    <xdr:sp macro="" textlink="">
      <xdr:nvSpPr>
        <xdr:cNvPr id="822" name="正方形/長方形 821">
          <a:extLst>
            <a:ext uri="{FF2B5EF4-FFF2-40B4-BE49-F238E27FC236}">
              <a16:creationId xmlns:a16="http://schemas.microsoft.com/office/drawing/2014/main" id="{00000000-0008-0000-0600-000036030000}"/>
            </a:ext>
          </a:extLst>
        </xdr:cNvPr>
        <xdr:cNvSpPr/>
      </xdr:nvSpPr>
      <xdr:spPr>
        <a:xfrm>
          <a:off x="16459200" y="11428095"/>
          <a:ext cx="422910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5715</xdr:rowOff>
    </xdr:from>
    <xdr:ext cx="346710" cy="2203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16440150" y="11241405"/>
          <a:ext cx="34671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81</xdr:row>
      <xdr:rowOff>80645</xdr:rowOff>
    </xdr:from>
    <xdr:to>
      <xdr:col>120</xdr:col>
      <xdr:colOff>114300</xdr:colOff>
      <xdr:row>81</xdr:row>
      <xdr:rowOff>80645</xdr:rowOff>
    </xdr:to>
    <xdr:cxnSp macro="">
      <xdr:nvCxnSpPr>
        <xdr:cNvPr id="824" name="直線コネクタ 823">
          <a:extLst>
            <a:ext uri="{FF2B5EF4-FFF2-40B4-BE49-F238E27FC236}">
              <a16:creationId xmlns:a16="http://schemas.microsoft.com/office/drawing/2014/main" id="{00000000-0008-0000-0600-000038030000}"/>
            </a:ext>
          </a:extLst>
        </xdr:cNvPr>
        <xdr:cNvCxnSpPr/>
      </xdr:nvCxnSpPr>
      <xdr:spPr>
        <a:xfrm>
          <a:off x="16459200" y="136632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80</xdr:row>
      <xdr:rowOff>109220</xdr:rowOff>
    </xdr:from>
    <xdr:ext cx="531495" cy="250190"/>
    <xdr:sp macro="" textlink="">
      <xdr:nvSpPr>
        <xdr:cNvPr id="825" name="テキスト ボックス 824">
          <a:extLst>
            <a:ext uri="{FF2B5EF4-FFF2-40B4-BE49-F238E27FC236}">
              <a16:creationId xmlns:a16="http://schemas.microsoft.com/office/drawing/2014/main" id="{00000000-0008-0000-0600-000039030000}"/>
            </a:ext>
          </a:extLst>
        </xdr:cNvPr>
        <xdr:cNvSpPr txBox="1"/>
      </xdr:nvSpPr>
      <xdr:spPr>
        <a:xfrm>
          <a:off x="15984855" y="13524230"/>
          <a:ext cx="53149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96</xdr:col>
      <xdr:colOff>0</xdr:colOff>
      <xdr:row>79</xdr:row>
      <xdr:rowOff>96520</xdr:rowOff>
    </xdr:from>
    <xdr:to>
      <xdr:col>120</xdr:col>
      <xdr:colOff>114300</xdr:colOff>
      <xdr:row>79</xdr:row>
      <xdr:rowOff>96520</xdr:rowOff>
    </xdr:to>
    <xdr:cxnSp macro="">
      <xdr:nvCxnSpPr>
        <xdr:cNvPr id="826" name="直線コネクタ 825">
          <a:extLst>
            <a:ext uri="{FF2B5EF4-FFF2-40B4-BE49-F238E27FC236}">
              <a16:creationId xmlns:a16="http://schemas.microsoft.com/office/drawing/2014/main" id="{00000000-0008-0000-0600-00003A030000}"/>
            </a:ext>
          </a:extLst>
        </xdr:cNvPr>
        <xdr:cNvCxnSpPr/>
      </xdr:nvCxnSpPr>
      <xdr:spPr>
        <a:xfrm>
          <a:off x="16459200" y="133438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78</xdr:row>
      <xdr:rowOff>125730</xdr:rowOff>
    </xdr:from>
    <xdr:ext cx="531495" cy="250190"/>
    <xdr:sp macro="" textlink="">
      <xdr:nvSpPr>
        <xdr:cNvPr id="827" name="テキスト ボックス 826">
          <a:extLst>
            <a:ext uri="{FF2B5EF4-FFF2-40B4-BE49-F238E27FC236}">
              <a16:creationId xmlns:a16="http://schemas.microsoft.com/office/drawing/2014/main" id="{00000000-0008-0000-0600-00003B030000}"/>
            </a:ext>
          </a:extLst>
        </xdr:cNvPr>
        <xdr:cNvSpPr txBox="1"/>
      </xdr:nvSpPr>
      <xdr:spPr>
        <a:xfrm>
          <a:off x="15984855" y="13205460"/>
          <a:ext cx="53149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96</xdr:col>
      <xdr:colOff>0</xdr:colOff>
      <xdr:row>77</xdr:row>
      <xdr:rowOff>112395</xdr:rowOff>
    </xdr:from>
    <xdr:to>
      <xdr:col>120</xdr:col>
      <xdr:colOff>114300</xdr:colOff>
      <xdr:row>77</xdr:row>
      <xdr:rowOff>112395</xdr:rowOff>
    </xdr:to>
    <xdr:cxnSp macro="">
      <xdr:nvCxnSpPr>
        <xdr:cNvPr id="828" name="直線コネクタ 827">
          <a:extLst>
            <a:ext uri="{FF2B5EF4-FFF2-40B4-BE49-F238E27FC236}">
              <a16:creationId xmlns:a16="http://schemas.microsoft.com/office/drawing/2014/main" id="{00000000-0008-0000-0600-00003C030000}"/>
            </a:ext>
          </a:extLst>
        </xdr:cNvPr>
        <xdr:cNvCxnSpPr/>
      </xdr:nvCxnSpPr>
      <xdr:spPr>
        <a:xfrm>
          <a:off x="16459200" y="1302448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76</xdr:row>
      <xdr:rowOff>140970</xdr:rowOff>
    </xdr:from>
    <xdr:ext cx="531495" cy="250190"/>
    <xdr:sp macro="" textlink="">
      <xdr:nvSpPr>
        <xdr:cNvPr id="829" name="テキスト ボックス 828">
          <a:extLst>
            <a:ext uri="{FF2B5EF4-FFF2-40B4-BE49-F238E27FC236}">
              <a16:creationId xmlns:a16="http://schemas.microsoft.com/office/drawing/2014/main" id="{00000000-0008-0000-0600-00003D030000}"/>
            </a:ext>
          </a:extLst>
        </xdr:cNvPr>
        <xdr:cNvSpPr txBox="1"/>
      </xdr:nvSpPr>
      <xdr:spPr>
        <a:xfrm>
          <a:off x="15984855" y="12885420"/>
          <a:ext cx="53149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96</xdr:col>
      <xdr:colOff>0</xdr:colOff>
      <xdr:row>75</xdr:row>
      <xdr:rowOff>128905</xdr:rowOff>
    </xdr:from>
    <xdr:to>
      <xdr:col>120</xdr:col>
      <xdr:colOff>114300</xdr:colOff>
      <xdr:row>75</xdr:row>
      <xdr:rowOff>128905</xdr:rowOff>
    </xdr:to>
    <xdr:cxnSp macro="">
      <xdr:nvCxnSpPr>
        <xdr:cNvPr id="830" name="直線コネクタ 829">
          <a:extLst>
            <a:ext uri="{FF2B5EF4-FFF2-40B4-BE49-F238E27FC236}">
              <a16:creationId xmlns:a16="http://schemas.microsoft.com/office/drawing/2014/main" id="{00000000-0008-0000-0600-00003E030000}"/>
            </a:ext>
          </a:extLst>
        </xdr:cNvPr>
        <xdr:cNvCxnSpPr/>
      </xdr:nvCxnSpPr>
      <xdr:spPr>
        <a:xfrm>
          <a:off x="16459200" y="1270571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74</xdr:row>
      <xdr:rowOff>156845</xdr:rowOff>
    </xdr:from>
    <xdr:ext cx="531495" cy="253365"/>
    <xdr:sp macro="" textlink="">
      <xdr:nvSpPr>
        <xdr:cNvPr id="831" name="テキスト ボックス 830">
          <a:extLst>
            <a:ext uri="{FF2B5EF4-FFF2-40B4-BE49-F238E27FC236}">
              <a16:creationId xmlns:a16="http://schemas.microsoft.com/office/drawing/2014/main" id="{00000000-0008-0000-0600-00003F030000}"/>
            </a:ext>
          </a:extLst>
        </xdr:cNvPr>
        <xdr:cNvSpPr txBox="1"/>
      </xdr:nvSpPr>
      <xdr:spPr>
        <a:xfrm>
          <a:off x="15984855" y="12566015"/>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96</xdr:col>
      <xdr:colOff>0</xdr:colOff>
      <xdr:row>73</xdr:row>
      <xdr:rowOff>144780</xdr:rowOff>
    </xdr:from>
    <xdr:to>
      <xdr:col>120</xdr:col>
      <xdr:colOff>114300</xdr:colOff>
      <xdr:row>73</xdr:row>
      <xdr:rowOff>144780</xdr:rowOff>
    </xdr:to>
    <xdr:cxnSp macro="">
      <xdr:nvCxnSpPr>
        <xdr:cNvPr id="832" name="直線コネクタ 831">
          <a:extLst>
            <a:ext uri="{FF2B5EF4-FFF2-40B4-BE49-F238E27FC236}">
              <a16:creationId xmlns:a16="http://schemas.microsoft.com/office/drawing/2014/main" id="{00000000-0008-0000-0600-000040030000}"/>
            </a:ext>
          </a:extLst>
        </xdr:cNvPr>
        <xdr:cNvCxnSpPr/>
      </xdr:nvCxnSpPr>
      <xdr:spPr>
        <a:xfrm>
          <a:off x="16459200" y="123863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73</xdr:row>
      <xdr:rowOff>5715</xdr:rowOff>
    </xdr:from>
    <xdr:ext cx="531495" cy="253365"/>
    <xdr:sp macro="" textlink="">
      <xdr:nvSpPr>
        <xdr:cNvPr id="833" name="テキスト ボックス 832">
          <a:extLst>
            <a:ext uri="{FF2B5EF4-FFF2-40B4-BE49-F238E27FC236}">
              <a16:creationId xmlns:a16="http://schemas.microsoft.com/office/drawing/2014/main" id="{00000000-0008-0000-0600-000041030000}"/>
            </a:ext>
          </a:extLst>
        </xdr:cNvPr>
        <xdr:cNvSpPr txBox="1"/>
      </xdr:nvSpPr>
      <xdr:spPr>
        <a:xfrm>
          <a:off x="15984855" y="12247245"/>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96</xdr:col>
      <xdr:colOff>0</xdr:colOff>
      <xdr:row>71</xdr:row>
      <xdr:rowOff>161290</xdr:rowOff>
    </xdr:from>
    <xdr:to>
      <xdr:col>120</xdr:col>
      <xdr:colOff>114300</xdr:colOff>
      <xdr:row>71</xdr:row>
      <xdr:rowOff>161290</xdr:rowOff>
    </xdr:to>
    <xdr:cxnSp macro="">
      <xdr:nvCxnSpPr>
        <xdr:cNvPr id="834" name="直線コネクタ 833">
          <a:extLst>
            <a:ext uri="{FF2B5EF4-FFF2-40B4-BE49-F238E27FC236}">
              <a16:creationId xmlns:a16="http://schemas.microsoft.com/office/drawing/2014/main" id="{00000000-0008-0000-0600-000042030000}"/>
            </a:ext>
          </a:extLst>
        </xdr:cNvPr>
        <xdr:cNvCxnSpPr/>
      </xdr:nvCxnSpPr>
      <xdr:spPr>
        <a:xfrm>
          <a:off x="16459200" y="1206754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71</xdr:row>
      <xdr:rowOff>21590</xdr:rowOff>
    </xdr:from>
    <xdr:ext cx="531495" cy="252730"/>
    <xdr:sp macro="" textlink="">
      <xdr:nvSpPr>
        <xdr:cNvPr id="835" name="テキスト ボックス 834">
          <a:extLst>
            <a:ext uri="{FF2B5EF4-FFF2-40B4-BE49-F238E27FC236}">
              <a16:creationId xmlns:a16="http://schemas.microsoft.com/office/drawing/2014/main" id="{00000000-0008-0000-0600-000043030000}"/>
            </a:ext>
          </a:extLst>
        </xdr:cNvPr>
        <xdr:cNvSpPr txBox="1"/>
      </xdr:nvSpPr>
      <xdr:spPr>
        <a:xfrm>
          <a:off x="15984855" y="11927840"/>
          <a:ext cx="53149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96</xdr:col>
      <xdr:colOff>0</xdr:colOff>
      <xdr:row>70</xdr:row>
      <xdr:rowOff>8255</xdr:rowOff>
    </xdr:from>
    <xdr:to>
      <xdr:col>120</xdr:col>
      <xdr:colOff>114300</xdr:colOff>
      <xdr:row>70</xdr:row>
      <xdr:rowOff>8255</xdr:rowOff>
    </xdr:to>
    <xdr:cxnSp macro="">
      <xdr:nvCxnSpPr>
        <xdr:cNvPr id="836" name="直線コネクタ 835">
          <a:extLst>
            <a:ext uri="{FF2B5EF4-FFF2-40B4-BE49-F238E27FC236}">
              <a16:creationId xmlns:a16="http://schemas.microsoft.com/office/drawing/2014/main" id="{00000000-0008-0000-0600-000044030000}"/>
            </a:ext>
          </a:extLst>
        </xdr:cNvPr>
        <xdr:cNvCxnSpPr/>
      </xdr:nvCxnSpPr>
      <xdr:spPr>
        <a:xfrm>
          <a:off x="16459200" y="117468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69</xdr:row>
      <xdr:rowOff>37465</xdr:rowOff>
    </xdr:from>
    <xdr:ext cx="531495" cy="253365"/>
    <xdr:sp macro="" textlink="">
      <xdr:nvSpPr>
        <xdr:cNvPr id="837" name="テキスト ボックス 836">
          <a:extLst>
            <a:ext uri="{FF2B5EF4-FFF2-40B4-BE49-F238E27FC236}">
              <a16:creationId xmlns:a16="http://schemas.microsoft.com/office/drawing/2014/main" id="{00000000-0008-0000-0600-000045030000}"/>
            </a:ext>
          </a:extLst>
        </xdr:cNvPr>
        <xdr:cNvSpPr txBox="1"/>
      </xdr:nvSpPr>
      <xdr:spPr>
        <a:xfrm>
          <a:off x="15984855" y="11608435"/>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70,000</a:t>
          </a:r>
          <a:endParaRPr kumimoji="1" lang="ja-JP" altLang="en-US" sz="1000">
            <a:latin typeface="ＭＳ Ｐゴシック"/>
            <a:ea typeface="ＭＳ Ｐゴシック"/>
          </a:endParaRPr>
        </a:p>
      </xdr:txBody>
    </xdr:sp>
    <xdr:clientData/>
  </xdr:oneCellAnchor>
  <xdr:twoCellAnchor>
    <xdr:from>
      <xdr:col>96</xdr:col>
      <xdr:colOff>0</xdr:colOff>
      <xdr:row>68</xdr:row>
      <xdr:rowOff>24765</xdr:rowOff>
    </xdr:from>
    <xdr:to>
      <xdr:col>120</xdr:col>
      <xdr:colOff>114300</xdr:colOff>
      <xdr:row>68</xdr:row>
      <xdr:rowOff>24765</xdr:rowOff>
    </xdr:to>
    <xdr:cxnSp macro="">
      <xdr:nvCxnSpPr>
        <xdr:cNvPr id="838" name="直線コネクタ 837">
          <a:extLst>
            <a:ext uri="{FF2B5EF4-FFF2-40B4-BE49-F238E27FC236}">
              <a16:creationId xmlns:a16="http://schemas.microsoft.com/office/drawing/2014/main" id="{00000000-0008-0000-0600-000046030000}"/>
            </a:ext>
          </a:extLst>
        </xdr:cNvPr>
        <xdr:cNvCxnSpPr/>
      </xdr:nvCxnSpPr>
      <xdr:spPr>
        <a:xfrm>
          <a:off x="16459200" y="114280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67</xdr:row>
      <xdr:rowOff>53340</xdr:rowOff>
    </xdr:from>
    <xdr:ext cx="531495" cy="250190"/>
    <xdr:sp macro="" textlink="">
      <xdr:nvSpPr>
        <xdr:cNvPr id="839" name="テキスト ボックス 838">
          <a:extLst>
            <a:ext uri="{FF2B5EF4-FFF2-40B4-BE49-F238E27FC236}">
              <a16:creationId xmlns:a16="http://schemas.microsoft.com/office/drawing/2014/main" id="{00000000-0008-0000-0600-000047030000}"/>
            </a:ext>
          </a:extLst>
        </xdr:cNvPr>
        <xdr:cNvSpPr txBox="1"/>
      </xdr:nvSpPr>
      <xdr:spPr>
        <a:xfrm>
          <a:off x="15984855" y="11289030"/>
          <a:ext cx="53149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96</xdr:col>
      <xdr:colOff>0</xdr:colOff>
      <xdr:row>68</xdr:row>
      <xdr:rowOff>24765</xdr:rowOff>
    </xdr:from>
    <xdr:to>
      <xdr:col>120</xdr:col>
      <xdr:colOff>114300</xdr:colOff>
      <xdr:row>81</xdr:row>
      <xdr:rowOff>80645</xdr:rowOff>
    </xdr:to>
    <xdr:sp macro="" textlink="">
      <xdr:nvSpPr>
        <xdr:cNvPr id="840" name="繰出金グラフ枠">
          <a:extLst>
            <a:ext uri="{FF2B5EF4-FFF2-40B4-BE49-F238E27FC236}">
              <a16:creationId xmlns:a16="http://schemas.microsoft.com/office/drawing/2014/main" id="{00000000-0008-0000-0600-000048030000}"/>
            </a:ext>
          </a:extLst>
        </xdr:cNvPr>
        <xdr:cNvSpPr/>
      </xdr:nvSpPr>
      <xdr:spPr>
        <a:xfrm>
          <a:off x="16459200" y="11428095"/>
          <a:ext cx="422910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53975</xdr:rowOff>
    </xdr:from>
    <xdr:to>
      <xdr:col>116</xdr:col>
      <xdr:colOff>62865</xdr:colOff>
      <xdr:row>79</xdr:row>
      <xdr:rowOff>95885</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flipV="1">
          <a:off x="19949795" y="11960225"/>
          <a:ext cx="1270" cy="13830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99695</xdr:rowOff>
    </xdr:from>
    <xdr:ext cx="534670" cy="252730"/>
    <xdr:sp macro="" textlink="">
      <xdr:nvSpPr>
        <xdr:cNvPr id="842" name="繰出金最小値テキスト">
          <a:extLst>
            <a:ext uri="{FF2B5EF4-FFF2-40B4-BE49-F238E27FC236}">
              <a16:creationId xmlns:a16="http://schemas.microsoft.com/office/drawing/2014/main" id="{00000000-0008-0000-0600-00004A030000}"/>
            </a:ext>
          </a:extLst>
        </xdr:cNvPr>
        <xdr:cNvSpPr txBox="1"/>
      </xdr:nvSpPr>
      <xdr:spPr>
        <a:xfrm>
          <a:off x="20002500" y="13347065"/>
          <a:ext cx="53467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20,009</a:t>
          </a:r>
          <a:endParaRPr kumimoji="1" lang="ja-JP" altLang="en-US" sz="1000" b="1">
            <a:latin typeface="ＭＳ Ｐゴシック"/>
            <a:ea typeface="ＭＳ Ｐゴシック"/>
          </a:endParaRPr>
        </a:p>
      </xdr:txBody>
    </xdr:sp>
    <xdr:clientData/>
  </xdr:oneCellAnchor>
  <xdr:twoCellAnchor>
    <xdr:from>
      <xdr:col>115</xdr:col>
      <xdr:colOff>165100</xdr:colOff>
      <xdr:row>79</xdr:row>
      <xdr:rowOff>95885</xdr:rowOff>
    </xdr:from>
    <xdr:to>
      <xdr:col>116</xdr:col>
      <xdr:colOff>152400</xdr:colOff>
      <xdr:row>79</xdr:row>
      <xdr:rowOff>95885</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9881850" y="1334325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70</xdr:row>
      <xdr:rowOff>1905</xdr:rowOff>
    </xdr:from>
    <xdr:ext cx="534670" cy="253365"/>
    <xdr:sp macro="" textlink="">
      <xdr:nvSpPr>
        <xdr:cNvPr id="844" name="繰出金最大値テキスト">
          <a:extLst>
            <a:ext uri="{FF2B5EF4-FFF2-40B4-BE49-F238E27FC236}">
              <a16:creationId xmlns:a16="http://schemas.microsoft.com/office/drawing/2014/main" id="{00000000-0008-0000-0600-00004C030000}"/>
            </a:ext>
          </a:extLst>
        </xdr:cNvPr>
        <xdr:cNvSpPr txBox="1"/>
      </xdr:nvSpPr>
      <xdr:spPr>
        <a:xfrm>
          <a:off x="20002500" y="11740515"/>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63,342</a:t>
          </a:r>
          <a:endParaRPr kumimoji="1" lang="ja-JP" altLang="en-US" sz="1000" b="1">
            <a:latin typeface="ＭＳ Ｐゴシック"/>
            <a:ea typeface="ＭＳ Ｐゴシック"/>
          </a:endParaRPr>
        </a:p>
      </xdr:txBody>
    </xdr:sp>
    <xdr:clientData/>
  </xdr:oneCellAnchor>
  <xdr:twoCellAnchor>
    <xdr:from>
      <xdr:col>115</xdr:col>
      <xdr:colOff>165100</xdr:colOff>
      <xdr:row>71</xdr:row>
      <xdr:rowOff>53975</xdr:rowOff>
    </xdr:from>
    <xdr:to>
      <xdr:col>116</xdr:col>
      <xdr:colOff>152400</xdr:colOff>
      <xdr:row>71</xdr:row>
      <xdr:rowOff>53975</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19881850" y="1196022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171450</xdr:colOff>
      <xdr:row>75</xdr:row>
      <xdr:rowOff>50800</xdr:rowOff>
    </xdr:from>
    <xdr:to>
      <xdr:col>116</xdr:col>
      <xdr:colOff>63500</xdr:colOff>
      <xdr:row>75</xdr:row>
      <xdr:rowOff>73025</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a:off x="19202400" y="12627610"/>
          <a:ext cx="749300" cy="222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52070</xdr:rowOff>
    </xdr:from>
    <xdr:ext cx="534670" cy="250190"/>
    <xdr:sp macro="" textlink="">
      <xdr:nvSpPr>
        <xdr:cNvPr id="847" name="繰出金平均値テキスト">
          <a:extLst>
            <a:ext uri="{FF2B5EF4-FFF2-40B4-BE49-F238E27FC236}">
              <a16:creationId xmlns:a16="http://schemas.microsoft.com/office/drawing/2014/main" id="{00000000-0008-0000-0600-00004F030000}"/>
            </a:ext>
          </a:extLst>
        </xdr:cNvPr>
        <xdr:cNvSpPr txBox="1"/>
      </xdr:nvSpPr>
      <xdr:spPr>
        <a:xfrm>
          <a:off x="20002500" y="12628880"/>
          <a:ext cx="534670" cy="25019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40,187</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75</xdr:row>
      <xdr:rowOff>73025</xdr:rowOff>
    </xdr:from>
    <xdr:to>
      <xdr:col>116</xdr:col>
      <xdr:colOff>114300</xdr:colOff>
      <xdr:row>76</xdr:row>
      <xdr:rowOff>5080</xdr:rowOff>
    </xdr:to>
    <xdr:sp macro="" textlink="">
      <xdr:nvSpPr>
        <xdr:cNvPr id="848" name="フローチャート: 判断 847">
          <a:extLst>
            <a:ext uri="{FF2B5EF4-FFF2-40B4-BE49-F238E27FC236}">
              <a16:creationId xmlns:a16="http://schemas.microsoft.com/office/drawing/2014/main" id="{00000000-0008-0000-0600-000050030000}"/>
            </a:ext>
          </a:extLst>
        </xdr:cNvPr>
        <xdr:cNvSpPr/>
      </xdr:nvSpPr>
      <xdr:spPr>
        <a:xfrm>
          <a:off x="19900900" y="1264983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75</xdr:row>
      <xdr:rowOff>50800</xdr:rowOff>
    </xdr:from>
    <xdr:to>
      <xdr:col>111</xdr:col>
      <xdr:colOff>171450</xdr:colOff>
      <xdr:row>75</xdr:row>
      <xdr:rowOff>144145</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flipV="1">
          <a:off x="18395950" y="12627610"/>
          <a:ext cx="806450" cy="933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104775</xdr:rowOff>
    </xdr:from>
    <xdr:to>
      <xdr:col>112</xdr:col>
      <xdr:colOff>38100</xdr:colOff>
      <xdr:row>76</xdr:row>
      <xdr:rowOff>36195</xdr:rowOff>
    </xdr:to>
    <xdr:sp macro="" textlink="">
      <xdr:nvSpPr>
        <xdr:cNvPr id="850" name="フローチャート: 判断 849">
          <a:extLst>
            <a:ext uri="{FF2B5EF4-FFF2-40B4-BE49-F238E27FC236}">
              <a16:creationId xmlns:a16="http://schemas.microsoft.com/office/drawing/2014/main" id="{00000000-0008-0000-0600-000052030000}"/>
            </a:ext>
          </a:extLst>
        </xdr:cNvPr>
        <xdr:cNvSpPr/>
      </xdr:nvSpPr>
      <xdr:spPr>
        <a:xfrm>
          <a:off x="19157950" y="12681585"/>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100965</xdr:colOff>
      <xdr:row>76</xdr:row>
      <xdr:rowOff>27305</xdr:rowOff>
    </xdr:from>
    <xdr:ext cx="531495" cy="253365"/>
    <xdr:sp macro="" textlink="">
      <xdr:nvSpPr>
        <xdr:cNvPr id="851" name="テキスト ボックス 850">
          <a:extLst>
            <a:ext uri="{FF2B5EF4-FFF2-40B4-BE49-F238E27FC236}">
              <a16:creationId xmlns:a16="http://schemas.microsoft.com/office/drawing/2014/main" id="{00000000-0008-0000-0600-000053030000}"/>
            </a:ext>
          </a:extLst>
        </xdr:cNvPr>
        <xdr:cNvSpPr txBox="1"/>
      </xdr:nvSpPr>
      <xdr:spPr>
        <a:xfrm>
          <a:off x="18960465" y="12771755"/>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39,209</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75</xdr:row>
      <xdr:rowOff>144145</xdr:rowOff>
    </xdr:from>
    <xdr:to>
      <xdr:col>107</xdr:col>
      <xdr:colOff>50800</xdr:colOff>
      <xdr:row>76</xdr:row>
      <xdr:rowOff>80645</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flipV="1">
          <a:off x="17602200" y="12720955"/>
          <a:ext cx="793750" cy="1041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165100</xdr:rowOff>
    </xdr:from>
    <xdr:to>
      <xdr:col>107</xdr:col>
      <xdr:colOff>101600</xdr:colOff>
      <xdr:row>76</xdr:row>
      <xdr:rowOff>96520</xdr:rowOff>
    </xdr:to>
    <xdr:sp macro="" textlink="">
      <xdr:nvSpPr>
        <xdr:cNvPr id="853" name="フローチャート: 判断 852">
          <a:extLst>
            <a:ext uri="{FF2B5EF4-FFF2-40B4-BE49-F238E27FC236}">
              <a16:creationId xmlns:a16="http://schemas.microsoft.com/office/drawing/2014/main" id="{00000000-0008-0000-0600-000055030000}"/>
            </a:ext>
          </a:extLst>
        </xdr:cNvPr>
        <xdr:cNvSpPr/>
      </xdr:nvSpPr>
      <xdr:spPr>
        <a:xfrm>
          <a:off x="18345150" y="1274191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164465</xdr:colOff>
      <xdr:row>76</xdr:row>
      <xdr:rowOff>88265</xdr:rowOff>
    </xdr:from>
    <xdr:ext cx="531495" cy="250190"/>
    <xdr:sp macro="" textlink="">
      <xdr:nvSpPr>
        <xdr:cNvPr id="854" name="テキスト ボックス 853">
          <a:extLst>
            <a:ext uri="{FF2B5EF4-FFF2-40B4-BE49-F238E27FC236}">
              <a16:creationId xmlns:a16="http://schemas.microsoft.com/office/drawing/2014/main" id="{00000000-0008-0000-0600-000056030000}"/>
            </a:ext>
          </a:extLst>
        </xdr:cNvPr>
        <xdr:cNvSpPr txBox="1"/>
      </xdr:nvSpPr>
      <xdr:spPr>
        <a:xfrm>
          <a:off x="18166715" y="12832715"/>
          <a:ext cx="53149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37,292</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171450</xdr:colOff>
      <xdr:row>76</xdr:row>
      <xdr:rowOff>80645</xdr:rowOff>
    </xdr:from>
    <xdr:to>
      <xdr:col>102</xdr:col>
      <xdr:colOff>114300</xdr:colOff>
      <xdr:row>76</xdr:row>
      <xdr:rowOff>112395</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flipV="1">
          <a:off x="16802100" y="12825095"/>
          <a:ext cx="800100" cy="317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76</xdr:row>
      <xdr:rowOff>37465</xdr:rowOff>
    </xdr:from>
    <xdr:to>
      <xdr:col>102</xdr:col>
      <xdr:colOff>165100</xdr:colOff>
      <xdr:row>76</xdr:row>
      <xdr:rowOff>136525</xdr:rowOff>
    </xdr:to>
    <xdr:sp macro="" textlink="">
      <xdr:nvSpPr>
        <xdr:cNvPr id="856" name="フローチャート: 判断 855">
          <a:extLst>
            <a:ext uri="{FF2B5EF4-FFF2-40B4-BE49-F238E27FC236}">
              <a16:creationId xmlns:a16="http://schemas.microsoft.com/office/drawing/2014/main" id="{00000000-0008-0000-0600-000058030000}"/>
            </a:ext>
          </a:extLst>
        </xdr:cNvPr>
        <xdr:cNvSpPr/>
      </xdr:nvSpPr>
      <xdr:spPr>
        <a:xfrm>
          <a:off x="17551400" y="1278191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37465</xdr:colOff>
      <xdr:row>76</xdr:row>
      <xdr:rowOff>128270</xdr:rowOff>
    </xdr:from>
    <xdr:ext cx="534670" cy="250190"/>
    <xdr:sp macro="" textlink="">
      <xdr:nvSpPr>
        <xdr:cNvPr id="857" name="テキスト ボックス 856">
          <a:extLst>
            <a:ext uri="{FF2B5EF4-FFF2-40B4-BE49-F238E27FC236}">
              <a16:creationId xmlns:a16="http://schemas.microsoft.com/office/drawing/2014/main" id="{00000000-0008-0000-0600-000059030000}"/>
            </a:ext>
          </a:extLst>
        </xdr:cNvPr>
        <xdr:cNvSpPr txBox="1"/>
      </xdr:nvSpPr>
      <xdr:spPr>
        <a:xfrm>
          <a:off x="17353915" y="12872720"/>
          <a:ext cx="53467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36,059</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76</xdr:row>
      <xdr:rowOff>39370</xdr:rowOff>
    </xdr:from>
    <xdr:to>
      <xdr:col>98</xdr:col>
      <xdr:colOff>38100</xdr:colOff>
      <xdr:row>76</xdr:row>
      <xdr:rowOff>138430</xdr:rowOff>
    </xdr:to>
    <xdr:sp macro="" textlink="">
      <xdr:nvSpPr>
        <xdr:cNvPr id="858" name="フローチャート: 判断 857">
          <a:extLst>
            <a:ext uri="{FF2B5EF4-FFF2-40B4-BE49-F238E27FC236}">
              <a16:creationId xmlns:a16="http://schemas.microsoft.com/office/drawing/2014/main" id="{00000000-0008-0000-0600-00005A030000}"/>
            </a:ext>
          </a:extLst>
        </xdr:cNvPr>
        <xdr:cNvSpPr/>
      </xdr:nvSpPr>
      <xdr:spPr>
        <a:xfrm>
          <a:off x="16757650" y="1278382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100965</xdr:colOff>
      <xdr:row>74</xdr:row>
      <xdr:rowOff>154305</xdr:rowOff>
    </xdr:from>
    <xdr:ext cx="531495" cy="253365"/>
    <xdr:sp macro="" textlink="">
      <xdr:nvSpPr>
        <xdr:cNvPr id="859" name="テキスト ボックス 858">
          <a:extLst>
            <a:ext uri="{FF2B5EF4-FFF2-40B4-BE49-F238E27FC236}">
              <a16:creationId xmlns:a16="http://schemas.microsoft.com/office/drawing/2014/main" id="{00000000-0008-0000-0600-00005B030000}"/>
            </a:ext>
          </a:extLst>
        </xdr:cNvPr>
        <xdr:cNvSpPr txBox="1"/>
      </xdr:nvSpPr>
      <xdr:spPr>
        <a:xfrm>
          <a:off x="16560165" y="12563475"/>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36,000</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81</xdr:row>
      <xdr:rowOff>78105</xdr:rowOff>
    </xdr:from>
    <xdr:ext cx="762000" cy="25336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19780250" y="136607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171450</xdr:colOff>
      <xdr:row>81</xdr:row>
      <xdr:rowOff>78105</xdr:rowOff>
    </xdr:from>
    <xdr:ext cx="762000" cy="25336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19030950" y="136607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81</xdr:row>
      <xdr:rowOff>78105</xdr:rowOff>
    </xdr:from>
    <xdr:ext cx="758825" cy="253365"/>
    <xdr:sp macro="" textlink="">
      <xdr:nvSpPr>
        <xdr:cNvPr id="862" name="テキスト ボックス 861">
          <a:extLst>
            <a:ext uri="{FF2B5EF4-FFF2-40B4-BE49-F238E27FC236}">
              <a16:creationId xmlns:a16="http://schemas.microsoft.com/office/drawing/2014/main" id="{00000000-0008-0000-0600-00005E030000}"/>
            </a:ext>
          </a:extLst>
        </xdr:cNvPr>
        <xdr:cNvSpPr txBox="1"/>
      </xdr:nvSpPr>
      <xdr:spPr>
        <a:xfrm>
          <a:off x="18224500" y="13660755"/>
          <a:ext cx="7588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81</xdr:row>
      <xdr:rowOff>78105</xdr:rowOff>
    </xdr:from>
    <xdr:ext cx="762000" cy="25336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17430750" y="136607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171450</xdr:colOff>
      <xdr:row>81</xdr:row>
      <xdr:rowOff>78105</xdr:rowOff>
    </xdr:from>
    <xdr:ext cx="762000" cy="253365"/>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16630650" y="136607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75</xdr:row>
      <xdr:rowOff>23495</xdr:rowOff>
    </xdr:from>
    <xdr:to>
      <xdr:col>116</xdr:col>
      <xdr:colOff>114300</xdr:colOff>
      <xdr:row>75</xdr:row>
      <xdr:rowOff>123190</xdr:rowOff>
    </xdr:to>
    <xdr:sp macro="" textlink="">
      <xdr:nvSpPr>
        <xdr:cNvPr id="865" name="楕円 864">
          <a:extLst>
            <a:ext uri="{FF2B5EF4-FFF2-40B4-BE49-F238E27FC236}">
              <a16:creationId xmlns:a16="http://schemas.microsoft.com/office/drawing/2014/main" id="{00000000-0008-0000-0600-000061030000}"/>
            </a:ext>
          </a:extLst>
        </xdr:cNvPr>
        <xdr:cNvSpPr/>
      </xdr:nvSpPr>
      <xdr:spPr>
        <a:xfrm>
          <a:off x="19900900" y="1260030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74</xdr:row>
      <xdr:rowOff>45720</xdr:rowOff>
    </xdr:from>
    <xdr:ext cx="534670" cy="253365"/>
    <xdr:sp macro="" textlink="">
      <xdr:nvSpPr>
        <xdr:cNvPr id="866" name="繰出金該当値テキスト">
          <a:extLst>
            <a:ext uri="{FF2B5EF4-FFF2-40B4-BE49-F238E27FC236}">
              <a16:creationId xmlns:a16="http://schemas.microsoft.com/office/drawing/2014/main" id="{00000000-0008-0000-0600-000062030000}"/>
            </a:ext>
          </a:extLst>
        </xdr:cNvPr>
        <xdr:cNvSpPr txBox="1"/>
      </xdr:nvSpPr>
      <xdr:spPr>
        <a:xfrm>
          <a:off x="20002500" y="12454890"/>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41,726</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75</xdr:row>
      <xdr:rowOff>635</xdr:rowOff>
    </xdr:from>
    <xdr:to>
      <xdr:col>112</xdr:col>
      <xdr:colOff>38100</xdr:colOff>
      <xdr:row>75</xdr:row>
      <xdr:rowOff>99695</xdr:rowOff>
    </xdr:to>
    <xdr:sp macro="" textlink="">
      <xdr:nvSpPr>
        <xdr:cNvPr id="867" name="楕円 866">
          <a:extLst>
            <a:ext uri="{FF2B5EF4-FFF2-40B4-BE49-F238E27FC236}">
              <a16:creationId xmlns:a16="http://schemas.microsoft.com/office/drawing/2014/main" id="{00000000-0008-0000-0600-000063030000}"/>
            </a:ext>
          </a:extLst>
        </xdr:cNvPr>
        <xdr:cNvSpPr/>
      </xdr:nvSpPr>
      <xdr:spPr>
        <a:xfrm>
          <a:off x="19157950" y="1257744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100965</xdr:colOff>
      <xdr:row>73</xdr:row>
      <xdr:rowOff>116205</xdr:rowOff>
    </xdr:from>
    <xdr:ext cx="531495" cy="25336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18960465" y="12357735"/>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42,454</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75</xdr:row>
      <xdr:rowOff>94615</xdr:rowOff>
    </xdr:from>
    <xdr:to>
      <xdr:col>107</xdr:col>
      <xdr:colOff>101600</xdr:colOff>
      <xdr:row>76</xdr:row>
      <xdr:rowOff>26035</xdr:rowOff>
    </xdr:to>
    <xdr:sp macro="" textlink="">
      <xdr:nvSpPr>
        <xdr:cNvPr id="869" name="楕円 868">
          <a:extLst>
            <a:ext uri="{FF2B5EF4-FFF2-40B4-BE49-F238E27FC236}">
              <a16:creationId xmlns:a16="http://schemas.microsoft.com/office/drawing/2014/main" id="{00000000-0008-0000-0600-000065030000}"/>
            </a:ext>
          </a:extLst>
        </xdr:cNvPr>
        <xdr:cNvSpPr/>
      </xdr:nvSpPr>
      <xdr:spPr>
        <a:xfrm>
          <a:off x="18345150" y="1267142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164465</xdr:colOff>
      <xdr:row>74</xdr:row>
      <xdr:rowOff>41910</xdr:rowOff>
    </xdr:from>
    <xdr:ext cx="531495" cy="25336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18166715" y="1245108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39,514</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76</xdr:row>
      <xdr:rowOff>31115</xdr:rowOff>
    </xdr:from>
    <xdr:to>
      <xdr:col>102</xdr:col>
      <xdr:colOff>165100</xdr:colOff>
      <xdr:row>76</xdr:row>
      <xdr:rowOff>130175</xdr:rowOff>
    </xdr:to>
    <xdr:sp macro="" textlink="">
      <xdr:nvSpPr>
        <xdr:cNvPr id="871" name="楕円 870">
          <a:extLst>
            <a:ext uri="{FF2B5EF4-FFF2-40B4-BE49-F238E27FC236}">
              <a16:creationId xmlns:a16="http://schemas.microsoft.com/office/drawing/2014/main" id="{00000000-0008-0000-0600-000067030000}"/>
            </a:ext>
          </a:extLst>
        </xdr:cNvPr>
        <xdr:cNvSpPr/>
      </xdr:nvSpPr>
      <xdr:spPr>
        <a:xfrm>
          <a:off x="17551400" y="1277556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37465</xdr:colOff>
      <xdr:row>74</xdr:row>
      <xdr:rowOff>146685</xdr:rowOff>
    </xdr:from>
    <xdr:ext cx="534670" cy="250190"/>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7353915" y="12555855"/>
          <a:ext cx="53467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36,241</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76</xdr:row>
      <xdr:rowOff>62230</xdr:rowOff>
    </xdr:from>
    <xdr:to>
      <xdr:col>98</xdr:col>
      <xdr:colOff>38100</xdr:colOff>
      <xdr:row>76</xdr:row>
      <xdr:rowOff>162560</xdr:rowOff>
    </xdr:to>
    <xdr:sp macro="" textlink="">
      <xdr:nvSpPr>
        <xdr:cNvPr id="873" name="楕円 872">
          <a:extLst>
            <a:ext uri="{FF2B5EF4-FFF2-40B4-BE49-F238E27FC236}">
              <a16:creationId xmlns:a16="http://schemas.microsoft.com/office/drawing/2014/main" id="{00000000-0008-0000-0600-000069030000}"/>
            </a:ext>
          </a:extLst>
        </xdr:cNvPr>
        <xdr:cNvSpPr/>
      </xdr:nvSpPr>
      <xdr:spPr>
        <a:xfrm>
          <a:off x="16757650" y="12806680"/>
          <a:ext cx="8255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100965</xdr:colOff>
      <xdr:row>76</xdr:row>
      <xdr:rowOff>153035</xdr:rowOff>
    </xdr:from>
    <xdr:ext cx="531495" cy="25336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16560165" y="12897485"/>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35,262</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83</xdr:row>
      <xdr:rowOff>55880</xdr:rowOff>
    </xdr:from>
    <xdr:to>
      <xdr:col>120</xdr:col>
      <xdr:colOff>114300</xdr:colOff>
      <xdr:row>85</xdr:row>
      <xdr:rowOff>31115</xdr:rowOff>
    </xdr:to>
    <xdr:sp macro="" textlink="">
      <xdr:nvSpPr>
        <xdr:cNvPr id="875" name="正方形/長方形 874">
          <a:extLst>
            <a:ext uri="{FF2B5EF4-FFF2-40B4-BE49-F238E27FC236}">
              <a16:creationId xmlns:a16="http://schemas.microsoft.com/office/drawing/2014/main" id="{00000000-0008-0000-0600-00006B030000}"/>
            </a:ext>
          </a:extLst>
        </xdr:cNvPr>
        <xdr:cNvSpPr/>
      </xdr:nvSpPr>
      <xdr:spPr>
        <a:xfrm>
          <a:off x="16459200" y="13973810"/>
          <a:ext cx="4229100" cy="3105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前年度繰上充用金</a:t>
          </a:r>
        </a:p>
      </xdr:txBody>
    </xdr:sp>
    <xdr:clientData/>
  </xdr:twoCellAnchor>
  <xdr:twoCellAnchor>
    <xdr:from>
      <xdr:col>96</xdr:col>
      <xdr:colOff>127000</xdr:colOff>
      <xdr:row>85</xdr:row>
      <xdr:rowOff>55880</xdr:rowOff>
    </xdr:from>
    <xdr:to>
      <xdr:col>104</xdr:col>
      <xdr:colOff>127000</xdr:colOff>
      <xdr:row>86</xdr:row>
      <xdr:rowOff>136525</xdr:rowOff>
    </xdr:to>
    <xdr:sp macro="" textlink="">
      <xdr:nvSpPr>
        <xdr:cNvPr id="876" name="正方形/長方形 875">
          <a:extLst>
            <a:ext uri="{FF2B5EF4-FFF2-40B4-BE49-F238E27FC236}">
              <a16:creationId xmlns:a16="http://schemas.microsoft.com/office/drawing/2014/main" id="{00000000-0008-0000-0600-00006C030000}"/>
            </a:ext>
          </a:extLst>
        </xdr:cNvPr>
        <xdr:cNvSpPr/>
      </xdr:nvSpPr>
      <xdr:spPr>
        <a:xfrm>
          <a:off x="16586200" y="143090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86</xdr:row>
      <xdr:rowOff>86995</xdr:rowOff>
    </xdr:from>
    <xdr:to>
      <xdr:col>104</xdr:col>
      <xdr:colOff>127000</xdr:colOff>
      <xdr:row>88</xdr:row>
      <xdr:rowOff>0</xdr:rowOff>
    </xdr:to>
    <xdr:sp macro="" textlink="">
      <xdr:nvSpPr>
        <xdr:cNvPr id="877" name="正方形/長方形 876">
          <a:extLst>
            <a:ext uri="{FF2B5EF4-FFF2-40B4-BE49-F238E27FC236}">
              <a16:creationId xmlns:a16="http://schemas.microsoft.com/office/drawing/2014/main" id="{00000000-0008-0000-0600-00006D030000}"/>
            </a:ext>
          </a:extLst>
        </xdr:cNvPr>
        <xdr:cNvSpPr/>
      </xdr:nvSpPr>
      <xdr:spPr>
        <a:xfrm>
          <a:off x="16586200" y="145078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1/62</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85</xdr:row>
      <xdr:rowOff>55880</xdr:rowOff>
    </xdr:from>
    <xdr:to>
      <xdr:col>110</xdr:col>
      <xdr:colOff>0</xdr:colOff>
      <xdr:row>86</xdr:row>
      <xdr:rowOff>136525</xdr:rowOff>
    </xdr:to>
    <xdr:sp macro="" textlink="">
      <xdr:nvSpPr>
        <xdr:cNvPr id="878" name="正方形/長方形 877">
          <a:extLst>
            <a:ext uri="{FF2B5EF4-FFF2-40B4-BE49-F238E27FC236}">
              <a16:creationId xmlns:a16="http://schemas.microsoft.com/office/drawing/2014/main" id="{00000000-0008-0000-0600-00006E030000}"/>
            </a:ext>
          </a:extLst>
        </xdr:cNvPr>
        <xdr:cNvSpPr/>
      </xdr:nvSpPr>
      <xdr:spPr>
        <a:xfrm>
          <a:off x="17487900" y="143090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86</xdr:row>
      <xdr:rowOff>86995</xdr:rowOff>
    </xdr:from>
    <xdr:to>
      <xdr:col>110</xdr:col>
      <xdr:colOff>0</xdr:colOff>
      <xdr:row>88</xdr:row>
      <xdr:rowOff>0</xdr:rowOff>
    </xdr:to>
    <xdr:sp macro="" textlink="">
      <xdr:nvSpPr>
        <xdr:cNvPr id="879" name="正方形/長方形 878">
          <a:extLst>
            <a:ext uri="{FF2B5EF4-FFF2-40B4-BE49-F238E27FC236}">
              <a16:creationId xmlns:a16="http://schemas.microsoft.com/office/drawing/2014/main" id="{00000000-0008-0000-0600-00006F030000}"/>
            </a:ext>
          </a:extLst>
        </xdr:cNvPr>
        <xdr:cNvSpPr/>
      </xdr:nvSpPr>
      <xdr:spPr>
        <a:xfrm>
          <a:off x="17487900" y="145078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85</xdr:row>
      <xdr:rowOff>55880</xdr:rowOff>
    </xdr:from>
    <xdr:to>
      <xdr:col>116</xdr:col>
      <xdr:colOff>0</xdr:colOff>
      <xdr:row>86</xdr:row>
      <xdr:rowOff>136525</xdr:rowOff>
    </xdr:to>
    <xdr:sp macro="" textlink="">
      <xdr:nvSpPr>
        <xdr:cNvPr id="880" name="正方形/長方形 879">
          <a:extLst>
            <a:ext uri="{FF2B5EF4-FFF2-40B4-BE49-F238E27FC236}">
              <a16:creationId xmlns:a16="http://schemas.microsoft.com/office/drawing/2014/main" id="{00000000-0008-0000-0600-000070030000}"/>
            </a:ext>
          </a:extLst>
        </xdr:cNvPr>
        <xdr:cNvSpPr/>
      </xdr:nvSpPr>
      <xdr:spPr>
        <a:xfrm>
          <a:off x="18516600" y="143090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東京都平均</a:t>
          </a:r>
        </a:p>
      </xdr:txBody>
    </xdr:sp>
    <xdr:clientData/>
  </xdr:twoCellAnchor>
  <xdr:twoCellAnchor>
    <xdr:from>
      <xdr:col>108</xdr:col>
      <xdr:colOff>0</xdr:colOff>
      <xdr:row>86</xdr:row>
      <xdr:rowOff>86995</xdr:rowOff>
    </xdr:from>
    <xdr:to>
      <xdr:col>116</xdr:col>
      <xdr:colOff>0</xdr:colOff>
      <xdr:row>88</xdr:row>
      <xdr:rowOff>0</xdr:rowOff>
    </xdr:to>
    <xdr:sp macro="" textlink="">
      <xdr:nvSpPr>
        <xdr:cNvPr id="881" name="正方形/長方形 880">
          <a:extLst>
            <a:ext uri="{FF2B5EF4-FFF2-40B4-BE49-F238E27FC236}">
              <a16:creationId xmlns:a16="http://schemas.microsoft.com/office/drawing/2014/main" id="{00000000-0008-0000-0600-000071030000}"/>
            </a:ext>
          </a:extLst>
        </xdr:cNvPr>
        <xdr:cNvSpPr/>
      </xdr:nvSpPr>
      <xdr:spPr>
        <a:xfrm>
          <a:off x="18516600" y="145078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88</xdr:row>
      <xdr:rowOff>24765</xdr:rowOff>
    </xdr:from>
    <xdr:to>
      <xdr:col>120</xdr:col>
      <xdr:colOff>114300</xdr:colOff>
      <xdr:row>101</xdr:row>
      <xdr:rowOff>82550</xdr:rowOff>
    </xdr:to>
    <xdr:sp macro="" textlink="">
      <xdr:nvSpPr>
        <xdr:cNvPr id="882" name="正方形/長方形 881">
          <a:extLst>
            <a:ext uri="{FF2B5EF4-FFF2-40B4-BE49-F238E27FC236}">
              <a16:creationId xmlns:a16="http://schemas.microsoft.com/office/drawing/2014/main" id="{00000000-0008-0000-0600-000072030000}"/>
            </a:ext>
          </a:extLst>
        </xdr:cNvPr>
        <xdr:cNvSpPr/>
      </xdr:nvSpPr>
      <xdr:spPr>
        <a:xfrm>
          <a:off x="16459200" y="14780895"/>
          <a:ext cx="4229100" cy="227520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5715</xdr:rowOff>
    </xdr:from>
    <xdr:ext cx="346710" cy="220345"/>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16440150" y="14594205"/>
          <a:ext cx="34671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4" name="直線コネクタ 883">
          <a:extLst>
            <a:ext uri="{FF2B5EF4-FFF2-40B4-BE49-F238E27FC236}">
              <a16:creationId xmlns:a16="http://schemas.microsoft.com/office/drawing/2014/main" id="{00000000-0008-0000-0600-000074030000}"/>
            </a:ext>
          </a:extLst>
        </xdr:cNvPr>
        <xdr:cNvCxnSpPr/>
      </xdr:nvCxnSpPr>
      <xdr:spPr>
        <a:xfrm>
          <a:off x="16459200" y="170561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5" name="直線コネクタ 884">
          <a:extLst>
            <a:ext uri="{FF2B5EF4-FFF2-40B4-BE49-F238E27FC236}">
              <a16:creationId xmlns:a16="http://schemas.microsoft.com/office/drawing/2014/main" id="{00000000-0008-0000-0600-000075030000}"/>
            </a:ext>
          </a:extLst>
        </xdr:cNvPr>
        <xdr:cNvCxnSpPr/>
      </xdr:nvCxnSpPr>
      <xdr:spPr>
        <a:xfrm>
          <a:off x="16459200" y="159131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93</xdr:row>
      <xdr:rowOff>168910</xdr:rowOff>
    </xdr:from>
    <xdr:ext cx="245745" cy="255905"/>
    <xdr:sp macro="" textlink="">
      <xdr:nvSpPr>
        <xdr:cNvPr id="886" name="テキスト ボックス 885">
          <a:extLst>
            <a:ext uri="{FF2B5EF4-FFF2-40B4-BE49-F238E27FC236}">
              <a16:creationId xmlns:a16="http://schemas.microsoft.com/office/drawing/2014/main" id="{00000000-0008-0000-0600-000076030000}"/>
            </a:ext>
          </a:extLst>
        </xdr:cNvPr>
        <xdr:cNvSpPr txBox="1"/>
      </xdr:nvSpPr>
      <xdr:spPr>
        <a:xfrm>
          <a:off x="16248380" y="15770860"/>
          <a:ext cx="24574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88</xdr:row>
      <xdr:rowOff>24765</xdr:rowOff>
    </xdr:from>
    <xdr:to>
      <xdr:col>120</xdr:col>
      <xdr:colOff>114300</xdr:colOff>
      <xdr:row>88</xdr:row>
      <xdr:rowOff>24765</xdr:rowOff>
    </xdr:to>
    <xdr:cxnSp macro="">
      <xdr:nvCxnSpPr>
        <xdr:cNvPr id="887" name="直線コネクタ 886">
          <a:extLst>
            <a:ext uri="{FF2B5EF4-FFF2-40B4-BE49-F238E27FC236}">
              <a16:creationId xmlns:a16="http://schemas.microsoft.com/office/drawing/2014/main" id="{00000000-0008-0000-0600-000077030000}"/>
            </a:ext>
          </a:extLst>
        </xdr:cNvPr>
        <xdr:cNvCxnSpPr/>
      </xdr:nvCxnSpPr>
      <xdr:spPr>
        <a:xfrm>
          <a:off x="16459200" y="147808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87</xdr:row>
      <xdr:rowOff>53340</xdr:rowOff>
    </xdr:from>
    <xdr:ext cx="245745" cy="250190"/>
    <xdr:sp macro="" textlink="">
      <xdr:nvSpPr>
        <xdr:cNvPr id="888" name="テキスト ボックス 887">
          <a:extLst>
            <a:ext uri="{FF2B5EF4-FFF2-40B4-BE49-F238E27FC236}">
              <a16:creationId xmlns:a16="http://schemas.microsoft.com/office/drawing/2014/main" id="{00000000-0008-0000-0600-000078030000}"/>
            </a:ext>
          </a:extLst>
        </xdr:cNvPr>
        <xdr:cNvSpPr txBox="1"/>
      </xdr:nvSpPr>
      <xdr:spPr>
        <a:xfrm>
          <a:off x="16248380" y="14641830"/>
          <a:ext cx="24574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dr:col>96</xdr:col>
      <xdr:colOff>0</xdr:colOff>
      <xdr:row>88</xdr:row>
      <xdr:rowOff>24765</xdr:rowOff>
    </xdr:from>
    <xdr:to>
      <xdr:col>120</xdr:col>
      <xdr:colOff>114300</xdr:colOff>
      <xdr:row>101</xdr:row>
      <xdr:rowOff>82550</xdr:rowOff>
    </xdr:to>
    <xdr:sp macro="" textlink="">
      <xdr:nvSpPr>
        <xdr:cNvPr id="889" name="前年度繰上充用金グラフ枠">
          <a:extLst>
            <a:ext uri="{FF2B5EF4-FFF2-40B4-BE49-F238E27FC236}">
              <a16:creationId xmlns:a16="http://schemas.microsoft.com/office/drawing/2014/main" id="{00000000-0008-0000-0600-000079030000}"/>
            </a:ext>
          </a:extLst>
        </xdr:cNvPr>
        <xdr:cNvSpPr/>
      </xdr:nvSpPr>
      <xdr:spPr>
        <a:xfrm>
          <a:off x="16459200" y="14780895"/>
          <a:ext cx="4229100" cy="227520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62865</xdr:colOff>
      <xdr:row>94</xdr:row>
      <xdr:rowOff>139700</xdr:rowOff>
    </xdr:to>
    <xdr:cxnSp macro="">
      <xdr:nvCxnSpPr>
        <xdr:cNvPr id="890" name="直線コネクタ 889">
          <a:extLst>
            <a:ext uri="{FF2B5EF4-FFF2-40B4-BE49-F238E27FC236}">
              <a16:creationId xmlns:a16="http://schemas.microsoft.com/office/drawing/2014/main" id="{00000000-0008-0000-0600-00007A030000}"/>
            </a:ext>
          </a:extLst>
        </xdr:cNvPr>
        <xdr:cNvCxnSpPr/>
      </xdr:nvCxnSpPr>
      <xdr:spPr>
        <a:xfrm>
          <a:off x="19949795" y="15913100"/>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10160</xdr:rowOff>
    </xdr:from>
    <xdr:ext cx="249555" cy="259080"/>
    <xdr:sp macro="" textlink="">
      <xdr:nvSpPr>
        <xdr:cNvPr id="891" name="前年度繰上充用金最小値テキスト">
          <a:extLst>
            <a:ext uri="{FF2B5EF4-FFF2-40B4-BE49-F238E27FC236}">
              <a16:creationId xmlns:a16="http://schemas.microsoft.com/office/drawing/2014/main" id="{00000000-0008-0000-0600-00007B030000}"/>
            </a:ext>
          </a:extLst>
        </xdr:cNvPr>
        <xdr:cNvSpPr txBox="1"/>
      </xdr:nvSpPr>
      <xdr:spPr>
        <a:xfrm>
          <a:off x="20002500" y="159550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2" name="直線コネクタ 891">
          <a:extLst>
            <a:ext uri="{FF2B5EF4-FFF2-40B4-BE49-F238E27FC236}">
              <a16:creationId xmlns:a16="http://schemas.microsoft.com/office/drawing/2014/main" id="{00000000-0008-0000-0600-00007C030000}"/>
            </a:ext>
          </a:extLst>
        </xdr:cNvPr>
        <xdr:cNvCxnSpPr/>
      </xdr:nvCxnSpPr>
      <xdr:spPr>
        <a:xfrm>
          <a:off x="19881850" y="1591310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10160</xdr:rowOff>
    </xdr:from>
    <xdr:ext cx="249555" cy="259080"/>
    <xdr:sp macro="" textlink="">
      <xdr:nvSpPr>
        <xdr:cNvPr id="893" name="前年度繰上充用金最大値テキスト">
          <a:extLst>
            <a:ext uri="{FF2B5EF4-FFF2-40B4-BE49-F238E27FC236}">
              <a16:creationId xmlns:a16="http://schemas.microsoft.com/office/drawing/2014/main" id="{00000000-0008-0000-0600-00007D030000}"/>
            </a:ext>
          </a:extLst>
        </xdr:cNvPr>
        <xdr:cNvSpPr txBox="1"/>
      </xdr:nvSpPr>
      <xdr:spPr>
        <a:xfrm>
          <a:off x="20002500" y="156121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19881850" y="1591310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171450</xdr:colOff>
      <xdr:row>94</xdr:row>
      <xdr:rowOff>139700</xdr:rowOff>
    </xdr:from>
    <xdr:to>
      <xdr:col>116</xdr:col>
      <xdr:colOff>63500</xdr:colOff>
      <xdr:row>94</xdr:row>
      <xdr:rowOff>139700</xdr:rowOff>
    </xdr:to>
    <xdr:cxnSp macro="">
      <xdr:nvCxnSpPr>
        <xdr:cNvPr id="895" name="直線コネクタ 894">
          <a:extLst>
            <a:ext uri="{FF2B5EF4-FFF2-40B4-BE49-F238E27FC236}">
              <a16:creationId xmlns:a16="http://schemas.microsoft.com/office/drawing/2014/main" id="{00000000-0008-0000-0600-00007F030000}"/>
            </a:ext>
          </a:extLst>
        </xdr:cNvPr>
        <xdr:cNvCxnSpPr/>
      </xdr:nvCxnSpPr>
      <xdr:spPr>
        <a:xfrm>
          <a:off x="19202400" y="15913100"/>
          <a:ext cx="7493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67310</xdr:rowOff>
    </xdr:from>
    <xdr:ext cx="249555" cy="259080"/>
    <xdr:sp macro="" textlink="">
      <xdr:nvSpPr>
        <xdr:cNvPr id="896" name="前年度繰上充用金平均値テキスト">
          <a:extLst>
            <a:ext uri="{FF2B5EF4-FFF2-40B4-BE49-F238E27FC236}">
              <a16:creationId xmlns:a16="http://schemas.microsoft.com/office/drawing/2014/main" id="{00000000-0008-0000-0600-000080030000}"/>
            </a:ext>
          </a:extLst>
        </xdr:cNvPr>
        <xdr:cNvSpPr txBox="1"/>
      </xdr:nvSpPr>
      <xdr:spPr>
        <a:xfrm>
          <a:off x="20002500" y="15840710"/>
          <a:ext cx="24955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7" name="フローチャート: 判断 896">
          <a:extLst>
            <a:ext uri="{FF2B5EF4-FFF2-40B4-BE49-F238E27FC236}">
              <a16:creationId xmlns:a16="http://schemas.microsoft.com/office/drawing/2014/main" id="{00000000-0008-0000-0600-000081030000}"/>
            </a:ext>
          </a:extLst>
        </xdr:cNvPr>
        <xdr:cNvSpPr/>
      </xdr:nvSpPr>
      <xdr:spPr>
        <a:xfrm>
          <a:off x="19900900" y="1586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171450</xdr:colOff>
      <xdr:row>94</xdr:row>
      <xdr:rowOff>139700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18395950" y="15913100"/>
          <a:ext cx="806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899" name="フローチャート: 判断 898">
          <a:extLst>
            <a:ext uri="{FF2B5EF4-FFF2-40B4-BE49-F238E27FC236}">
              <a16:creationId xmlns:a16="http://schemas.microsoft.com/office/drawing/2014/main" id="{00000000-0008-0000-0600-000083030000}"/>
            </a:ext>
          </a:extLst>
        </xdr:cNvPr>
        <xdr:cNvSpPr/>
      </xdr:nvSpPr>
      <xdr:spPr>
        <a:xfrm>
          <a:off x="19157950" y="1586230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95</xdr:row>
      <xdr:rowOff>10160</xdr:rowOff>
    </xdr:from>
    <xdr:ext cx="246380" cy="259080"/>
    <xdr:sp macro="" textlink="">
      <xdr:nvSpPr>
        <xdr:cNvPr id="900" name="テキスト ボックス 899">
          <a:extLst>
            <a:ext uri="{FF2B5EF4-FFF2-40B4-BE49-F238E27FC236}">
              <a16:creationId xmlns:a16="http://schemas.microsoft.com/office/drawing/2014/main" id="{00000000-0008-0000-0600-000084030000}"/>
            </a:ext>
          </a:extLst>
        </xdr:cNvPr>
        <xdr:cNvSpPr txBox="1"/>
      </xdr:nvSpPr>
      <xdr:spPr>
        <a:xfrm>
          <a:off x="19084290" y="15955010"/>
          <a:ext cx="246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17602200" y="15913100"/>
          <a:ext cx="7937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2" name="フローチャート: 判断 901">
          <a:extLst>
            <a:ext uri="{FF2B5EF4-FFF2-40B4-BE49-F238E27FC236}">
              <a16:creationId xmlns:a16="http://schemas.microsoft.com/office/drawing/2014/main" id="{00000000-0008-0000-0600-000086030000}"/>
            </a:ext>
          </a:extLst>
        </xdr:cNvPr>
        <xdr:cNvSpPr/>
      </xdr:nvSpPr>
      <xdr:spPr>
        <a:xfrm>
          <a:off x="18345150" y="1586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95</xdr:row>
      <xdr:rowOff>10160</xdr:rowOff>
    </xdr:from>
    <xdr:ext cx="246380" cy="259080"/>
    <xdr:sp macro="" textlink="">
      <xdr:nvSpPr>
        <xdr:cNvPr id="903" name="テキスト ボックス 902">
          <a:extLst>
            <a:ext uri="{FF2B5EF4-FFF2-40B4-BE49-F238E27FC236}">
              <a16:creationId xmlns:a16="http://schemas.microsoft.com/office/drawing/2014/main" id="{00000000-0008-0000-0600-000087030000}"/>
            </a:ext>
          </a:extLst>
        </xdr:cNvPr>
        <xdr:cNvSpPr txBox="1"/>
      </xdr:nvSpPr>
      <xdr:spPr>
        <a:xfrm>
          <a:off x="18290540" y="15955010"/>
          <a:ext cx="246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171450</xdr:colOff>
      <xdr:row>94</xdr:row>
      <xdr:rowOff>139700</xdr:rowOff>
    </xdr:from>
    <xdr:to>
      <xdr:col>102</xdr:col>
      <xdr:colOff>114300</xdr:colOff>
      <xdr:row>94</xdr:row>
      <xdr:rowOff>139700</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16802100" y="15913100"/>
          <a:ext cx="8001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5" name="フローチャート: 判断 904">
          <a:extLst>
            <a:ext uri="{FF2B5EF4-FFF2-40B4-BE49-F238E27FC236}">
              <a16:creationId xmlns:a16="http://schemas.microsoft.com/office/drawing/2014/main" id="{00000000-0008-0000-0600-000089030000}"/>
            </a:ext>
          </a:extLst>
        </xdr:cNvPr>
        <xdr:cNvSpPr/>
      </xdr:nvSpPr>
      <xdr:spPr>
        <a:xfrm>
          <a:off x="17551400" y="1586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171450</xdr:colOff>
      <xdr:row>95</xdr:row>
      <xdr:rowOff>10160</xdr:rowOff>
    </xdr:from>
    <xdr:ext cx="249555" cy="259080"/>
    <xdr:sp macro="" textlink="">
      <xdr:nvSpPr>
        <xdr:cNvPr id="906" name="テキスト ボックス 905">
          <a:extLst>
            <a:ext uri="{FF2B5EF4-FFF2-40B4-BE49-F238E27FC236}">
              <a16:creationId xmlns:a16="http://schemas.microsoft.com/office/drawing/2014/main" id="{00000000-0008-0000-0600-00008A030000}"/>
            </a:ext>
          </a:extLst>
        </xdr:cNvPr>
        <xdr:cNvSpPr txBox="1"/>
      </xdr:nvSpPr>
      <xdr:spPr>
        <a:xfrm>
          <a:off x="17487900" y="159550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7" name="フローチャート: 判断 906">
          <a:extLst>
            <a:ext uri="{FF2B5EF4-FFF2-40B4-BE49-F238E27FC236}">
              <a16:creationId xmlns:a16="http://schemas.microsoft.com/office/drawing/2014/main" id="{00000000-0008-0000-0600-00008B030000}"/>
            </a:ext>
          </a:extLst>
        </xdr:cNvPr>
        <xdr:cNvSpPr/>
      </xdr:nvSpPr>
      <xdr:spPr>
        <a:xfrm>
          <a:off x="16757650" y="1586230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95</xdr:row>
      <xdr:rowOff>10160</xdr:rowOff>
    </xdr:from>
    <xdr:ext cx="246380" cy="259080"/>
    <xdr:sp macro="" textlink="">
      <xdr:nvSpPr>
        <xdr:cNvPr id="908" name="テキスト ボックス 907">
          <a:extLst>
            <a:ext uri="{FF2B5EF4-FFF2-40B4-BE49-F238E27FC236}">
              <a16:creationId xmlns:a16="http://schemas.microsoft.com/office/drawing/2014/main" id="{00000000-0008-0000-0600-00008C030000}"/>
            </a:ext>
          </a:extLst>
        </xdr:cNvPr>
        <xdr:cNvSpPr txBox="1"/>
      </xdr:nvSpPr>
      <xdr:spPr>
        <a:xfrm>
          <a:off x="16683990" y="15955010"/>
          <a:ext cx="246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101</xdr:row>
      <xdr:rowOff>80010</xdr:rowOff>
    </xdr:from>
    <xdr:ext cx="762000" cy="259080"/>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19780250"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171450</xdr:colOff>
      <xdr:row>101</xdr:row>
      <xdr:rowOff>80010</xdr:rowOff>
    </xdr:from>
    <xdr:ext cx="762000" cy="259080"/>
    <xdr:sp macro="" textlink="">
      <xdr:nvSpPr>
        <xdr:cNvPr id="910" name="テキスト ボックス 909">
          <a:extLst>
            <a:ext uri="{FF2B5EF4-FFF2-40B4-BE49-F238E27FC236}">
              <a16:creationId xmlns:a16="http://schemas.microsoft.com/office/drawing/2014/main" id="{00000000-0008-0000-0600-00008E030000}"/>
            </a:ext>
          </a:extLst>
        </xdr:cNvPr>
        <xdr:cNvSpPr txBox="1"/>
      </xdr:nvSpPr>
      <xdr:spPr>
        <a:xfrm>
          <a:off x="19030950"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101</xdr:row>
      <xdr:rowOff>80010</xdr:rowOff>
    </xdr:from>
    <xdr:ext cx="758825" cy="259080"/>
    <xdr:sp macro="" textlink="">
      <xdr:nvSpPr>
        <xdr:cNvPr id="911" name="テキスト ボックス 910">
          <a:extLst>
            <a:ext uri="{FF2B5EF4-FFF2-40B4-BE49-F238E27FC236}">
              <a16:creationId xmlns:a16="http://schemas.microsoft.com/office/drawing/2014/main" id="{00000000-0008-0000-0600-00008F030000}"/>
            </a:ext>
          </a:extLst>
        </xdr:cNvPr>
        <xdr:cNvSpPr txBox="1"/>
      </xdr:nvSpPr>
      <xdr:spPr>
        <a:xfrm>
          <a:off x="18224500" y="170535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101</xdr:row>
      <xdr:rowOff>80010</xdr:rowOff>
    </xdr:from>
    <xdr:ext cx="762000" cy="259080"/>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17430750"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171450</xdr:colOff>
      <xdr:row>101</xdr:row>
      <xdr:rowOff>80010</xdr:rowOff>
    </xdr:from>
    <xdr:ext cx="762000" cy="259080"/>
    <xdr:sp macro="" textlink="">
      <xdr:nvSpPr>
        <xdr:cNvPr id="913" name="テキスト ボックス 912">
          <a:extLst>
            <a:ext uri="{FF2B5EF4-FFF2-40B4-BE49-F238E27FC236}">
              <a16:creationId xmlns:a16="http://schemas.microsoft.com/office/drawing/2014/main" id="{00000000-0008-0000-0600-000091030000}"/>
            </a:ext>
          </a:extLst>
        </xdr:cNvPr>
        <xdr:cNvSpPr txBox="1"/>
      </xdr:nvSpPr>
      <xdr:spPr>
        <a:xfrm>
          <a:off x="16630650"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4" name="楕円 913">
          <a:extLst>
            <a:ext uri="{FF2B5EF4-FFF2-40B4-BE49-F238E27FC236}">
              <a16:creationId xmlns:a16="http://schemas.microsoft.com/office/drawing/2014/main" id="{00000000-0008-0000-0600-000092030000}"/>
            </a:ext>
          </a:extLst>
        </xdr:cNvPr>
        <xdr:cNvSpPr/>
      </xdr:nvSpPr>
      <xdr:spPr>
        <a:xfrm>
          <a:off x="19900900" y="15862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124460</xdr:rowOff>
    </xdr:from>
    <xdr:ext cx="249555" cy="259080"/>
    <xdr:sp macro="" textlink="">
      <xdr:nvSpPr>
        <xdr:cNvPr id="915" name="前年度繰上充用金該当値テキスト">
          <a:extLst>
            <a:ext uri="{FF2B5EF4-FFF2-40B4-BE49-F238E27FC236}">
              <a16:creationId xmlns:a16="http://schemas.microsoft.com/office/drawing/2014/main" id="{00000000-0008-0000-0600-000093030000}"/>
            </a:ext>
          </a:extLst>
        </xdr:cNvPr>
        <xdr:cNvSpPr txBox="1"/>
      </xdr:nvSpPr>
      <xdr:spPr>
        <a:xfrm>
          <a:off x="20002500" y="157264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6" name="楕円 915">
          <a:extLst>
            <a:ext uri="{FF2B5EF4-FFF2-40B4-BE49-F238E27FC236}">
              <a16:creationId xmlns:a16="http://schemas.microsoft.com/office/drawing/2014/main" id="{00000000-0008-0000-0600-000094030000}"/>
            </a:ext>
          </a:extLst>
        </xdr:cNvPr>
        <xdr:cNvSpPr/>
      </xdr:nvSpPr>
      <xdr:spPr>
        <a:xfrm>
          <a:off x="19157950" y="1586230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93</xdr:row>
      <xdr:rowOff>35560</xdr:rowOff>
    </xdr:from>
    <xdr:ext cx="246380" cy="259080"/>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19084290" y="15637510"/>
          <a:ext cx="246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18" name="楕円 917">
          <a:extLst>
            <a:ext uri="{FF2B5EF4-FFF2-40B4-BE49-F238E27FC236}">
              <a16:creationId xmlns:a16="http://schemas.microsoft.com/office/drawing/2014/main" id="{00000000-0008-0000-0600-000096030000}"/>
            </a:ext>
          </a:extLst>
        </xdr:cNvPr>
        <xdr:cNvSpPr/>
      </xdr:nvSpPr>
      <xdr:spPr>
        <a:xfrm>
          <a:off x="18345150" y="15862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93</xdr:row>
      <xdr:rowOff>35560</xdr:rowOff>
    </xdr:from>
    <xdr:ext cx="246380" cy="259080"/>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18290540" y="15637510"/>
          <a:ext cx="246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0" name="楕円 919">
          <a:extLst>
            <a:ext uri="{FF2B5EF4-FFF2-40B4-BE49-F238E27FC236}">
              <a16:creationId xmlns:a16="http://schemas.microsoft.com/office/drawing/2014/main" id="{00000000-0008-0000-0600-000098030000}"/>
            </a:ext>
          </a:extLst>
        </xdr:cNvPr>
        <xdr:cNvSpPr/>
      </xdr:nvSpPr>
      <xdr:spPr>
        <a:xfrm>
          <a:off x="17551400" y="15862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171450</xdr:colOff>
      <xdr:row>93</xdr:row>
      <xdr:rowOff>35560</xdr:rowOff>
    </xdr:from>
    <xdr:ext cx="249555" cy="259080"/>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7487900" y="156375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2" name="楕円 921">
          <a:extLst>
            <a:ext uri="{FF2B5EF4-FFF2-40B4-BE49-F238E27FC236}">
              <a16:creationId xmlns:a16="http://schemas.microsoft.com/office/drawing/2014/main" id="{00000000-0008-0000-0600-00009A030000}"/>
            </a:ext>
          </a:extLst>
        </xdr:cNvPr>
        <xdr:cNvSpPr/>
      </xdr:nvSpPr>
      <xdr:spPr>
        <a:xfrm>
          <a:off x="16757650" y="1586230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93</xdr:row>
      <xdr:rowOff>35560</xdr:rowOff>
    </xdr:from>
    <xdr:ext cx="246380" cy="259080"/>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16683990" y="15637510"/>
          <a:ext cx="246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4" name="正方形/長方形 923">
          <a:extLst>
            <a:ext uri="{FF2B5EF4-FFF2-40B4-BE49-F238E27FC236}">
              <a16:creationId xmlns:a16="http://schemas.microsoft.com/office/drawing/2014/main" id="{00000000-0008-0000-0600-00009C030000}"/>
            </a:ext>
          </a:extLst>
        </xdr:cNvPr>
        <xdr:cNvSpPr/>
      </xdr:nvSpPr>
      <xdr:spPr>
        <a:xfrm>
          <a:off x="685800" y="17437100"/>
          <a:ext cx="200025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5" name="正方形/長方形 924">
          <a:extLst>
            <a:ext uri="{FF2B5EF4-FFF2-40B4-BE49-F238E27FC236}">
              <a16:creationId xmlns:a16="http://schemas.microsoft.com/office/drawing/2014/main" id="{00000000-0008-0000-0600-00009D030000}"/>
            </a:ext>
          </a:extLst>
        </xdr:cNvPr>
        <xdr:cNvSpPr/>
      </xdr:nvSpPr>
      <xdr:spPr>
        <a:xfrm>
          <a:off x="685800" y="17500600"/>
          <a:ext cx="3467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711200" y="17754600"/>
          <a:ext cx="19951700" cy="1524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類似団体と比較すると、扶助費、補助費等、投資及び出資金が高い水準となっている。総合長期計画において人口減少が見込まれているため、経常的歳入に見合った財政規模の実現を目指していく。</a:t>
          </a:r>
        </a:p>
        <a:p>
          <a:r>
            <a:rPr kumimoji="1" lang="ja-JP" altLang="en-US" sz="1300">
              <a:latin typeface="ＭＳ Ｐゴシック"/>
              <a:ea typeface="ＭＳ Ｐゴシック"/>
            </a:rPr>
            <a:t>・扶助費は、歳出経費の３割以上を占めるが、定額減税補足給付金および物価高騰対策低所得者支援事業により増加したほか、自立支援給付費や保育所運営経費が増加傾向であり、財政面での大きな課題となっている。</a:t>
          </a:r>
        </a:p>
        <a:p>
          <a:r>
            <a:rPr kumimoji="1" lang="ja-JP" altLang="en-US" sz="1300">
              <a:latin typeface="ＭＳ Ｐゴシック"/>
              <a:ea typeface="ＭＳ Ｐゴシック"/>
            </a:rPr>
            <a:t>・補助費等は、一部事務組合への負担金、都に対する消防事務の委託金、下水道事業や病院事業への負担金に加え、市単独の補助事業が多いことが高止まりの原因となっている。</a:t>
          </a:r>
        </a:p>
        <a:p>
          <a:r>
            <a:rPr kumimoji="1" lang="ja-JP" altLang="en-US" sz="1300">
              <a:latin typeface="ＭＳ Ｐゴシック"/>
              <a:ea typeface="ＭＳ Ｐゴシック"/>
            </a:rPr>
            <a:t>・投資及び出資金は、病院建て替えによる病院事業への出資金が前年度よりは下がったものの、なお高い水準となっている。</a:t>
          </a:r>
        </a:p>
        <a:p>
          <a:r>
            <a:rPr kumimoji="1" lang="ja-JP" altLang="en-US" sz="1300">
              <a:latin typeface="ＭＳ Ｐゴシック"/>
              <a:ea typeface="ＭＳ Ｐゴシック"/>
            </a:rPr>
            <a:t>一方、人件費においては、定数の適正管理などにより、類似団体、全国、東京都の平均よりも低い水準となっている。</a:t>
          </a:r>
        </a:p>
        <a:p>
          <a:r>
            <a:rPr kumimoji="1" lang="ja-JP" altLang="en-US" sz="1300">
              <a:latin typeface="ＭＳ Ｐゴシック"/>
              <a:ea typeface="ＭＳ Ｐゴシック"/>
            </a:rPr>
            <a:t>また、普通建設事業費が低い水準となっているが、今後、大規模な投資的新規事業が予定されているため、それらを踏まえた財政見通しに基づき、財政運営を行っていく必要がある。</a:t>
          </a:r>
        </a:p>
        <a:p>
          <a:endParaRPr kumimoji="1" lang="ja-JP" altLang="en-US" sz="1300">
            <a:latin typeface="ＭＳ Ｐゴシック"/>
            <a:ea typeface="ＭＳ Ｐゴシック"/>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74295</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577850" y="127000"/>
          <a:ext cx="11423650" cy="6216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6</a:t>
          </a:r>
          <a:r>
            <a:rPr kumimoji="1" lang="ja-JP" altLang="en-US" sz="3200" b="1">
              <a:solidFill>
                <a:sysClr val="windowText" lastClr="000000"/>
              </a:solidFill>
              <a:latin typeface="ＭＳ Ｐゴシック"/>
              <a:ea typeface="ＭＳ Ｐゴシック"/>
            </a:rPr>
            <a:t>）市町村目的別歳出決算分析表（住民一人当たりのコスト）</a:t>
          </a:r>
        </a:p>
      </xdr:txBody>
    </xdr:sp>
    <xdr:clientData/>
  </xdr:twoCellAnchor>
  <xdr:twoCellAnchor>
    <xdr:from>
      <xdr:col>100</xdr:col>
      <xdr:colOff>0</xdr:colOff>
      <xdr:row>1</xdr:row>
      <xdr:rowOff>18415</xdr:rowOff>
    </xdr:from>
    <xdr:to>
      <xdr:col>120</xdr:col>
      <xdr:colOff>114300</xdr:colOff>
      <xdr:row>4</xdr:row>
      <xdr:rowOff>61595</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7145000" y="189865"/>
          <a:ext cx="3543300" cy="5461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43180</xdr:rowOff>
    </xdr:from>
    <xdr:to>
      <xdr:col>120</xdr:col>
      <xdr:colOff>88900</xdr:colOff>
      <xdr:row>4</xdr:row>
      <xdr:rowOff>37465</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7164050" y="214630"/>
          <a:ext cx="3498850" cy="4972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68580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7189450" y="240030"/>
          <a:ext cx="3441700" cy="43434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東京都青梅市</a:t>
          </a:r>
        </a:p>
      </xdr:txBody>
    </xdr:sp>
    <xdr:clientData/>
  </xdr:twoCellAnchor>
  <xdr:twoCellAnchor>
    <xdr:from>
      <xdr:col>85</xdr:col>
      <xdr:colOff>63500</xdr:colOff>
      <xdr:row>1</xdr:row>
      <xdr:rowOff>18415</xdr:rowOff>
    </xdr:from>
    <xdr:to>
      <xdr:col>99</xdr:col>
      <xdr:colOff>57150</xdr:colOff>
      <xdr:row>4</xdr:row>
      <xdr:rowOff>61595</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4636750" y="189865"/>
          <a:ext cx="2393950" cy="5461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43180</xdr:rowOff>
    </xdr:from>
    <xdr:to>
      <xdr:col>99</xdr:col>
      <xdr:colOff>38100</xdr:colOff>
      <xdr:row>4</xdr:row>
      <xdr:rowOff>37465</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4662150" y="214630"/>
          <a:ext cx="2349500" cy="4972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68580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4687550" y="240030"/>
          <a:ext cx="2292350" cy="44704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4</xdr:col>
      <xdr:colOff>0</xdr:colOff>
      <xdr:row>5</xdr:row>
      <xdr:rowOff>31115</xdr:rowOff>
    </xdr:from>
    <xdr:to>
      <xdr:col>57</xdr:col>
      <xdr:colOff>0</xdr:colOff>
      <xdr:row>15</xdr:row>
      <xdr:rowOff>93345</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685800" y="873125"/>
          <a:ext cx="9086850" cy="173863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61595</xdr:rowOff>
    </xdr:from>
    <xdr:to>
      <xdr:col>12</xdr:col>
      <xdr:colOff>0</xdr:colOff>
      <xdr:row>15</xdr:row>
      <xdr:rowOff>61595</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12800" y="903605"/>
          <a:ext cx="1244600" cy="16764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127000</xdr:colOff>
      <xdr:row>5</xdr:row>
      <xdr:rowOff>61595</xdr:rowOff>
    </xdr:from>
    <xdr:to>
      <xdr:col>19</xdr:col>
      <xdr:colOff>25400</xdr:colOff>
      <xdr:row>15</xdr:row>
      <xdr:rowOff>61595</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012950" y="903605"/>
          <a:ext cx="1270000" cy="16764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129,105
126,073
103.31
64,900,520
62,778,640
1,933,983
29,210,023
27,264,381</a:t>
          </a:r>
          <a:endParaRPr kumimoji="1" lang="ja-JP" altLang="en-US" sz="1100" b="1">
            <a:solidFill>
              <a:srgbClr val="000000"/>
            </a:solidFill>
            <a:latin typeface="ＭＳ ゴシック"/>
            <a:ea typeface="ＭＳ ゴシック"/>
          </a:endParaRPr>
        </a:p>
      </xdr:txBody>
    </xdr:sp>
    <xdr:clientData/>
  </xdr:twoCellAnchor>
  <xdr:twoCellAnchor>
    <xdr:from>
      <xdr:col>18</xdr:col>
      <xdr:colOff>127000</xdr:colOff>
      <xdr:row>5</xdr:row>
      <xdr:rowOff>61595</xdr:rowOff>
    </xdr:from>
    <xdr:to>
      <xdr:col>26</xdr:col>
      <xdr:colOff>127000</xdr:colOff>
      <xdr:row>15</xdr:row>
      <xdr:rowOff>61595</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213100" y="903605"/>
          <a:ext cx="1371600" cy="16764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26</xdr:col>
      <xdr:colOff>127000</xdr:colOff>
      <xdr:row>5</xdr:row>
      <xdr:rowOff>80645</xdr:rowOff>
    </xdr:from>
    <xdr:to>
      <xdr:col>37</xdr:col>
      <xdr:colOff>63500</xdr:colOff>
      <xdr:row>10</xdr:row>
      <xdr:rowOff>161925</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4584700" y="922655"/>
          <a:ext cx="1822450" cy="9194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37</xdr:col>
      <xdr:colOff>63500</xdr:colOff>
      <xdr:row>5</xdr:row>
      <xdr:rowOff>80645</xdr:rowOff>
    </xdr:from>
    <xdr:to>
      <xdr:col>44</xdr:col>
      <xdr:colOff>0</xdr:colOff>
      <xdr:row>10</xdr:row>
      <xdr:rowOff>161925</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6407150" y="922655"/>
          <a:ext cx="1136650" cy="9194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3.3
-</a:t>
          </a:r>
          <a:endParaRPr kumimoji="1" lang="ja-JP" altLang="en-US" sz="1100" b="1">
            <a:solidFill>
              <a:srgbClr val="000000"/>
            </a:solidFill>
            <a:latin typeface="ＭＳ ゴシック"/>
            <a:ea typeface="ＭＳ ゴシック"/>
          </a:endParaRPr>
        </a:p>
      </xdr:txBody>
    </xdr:sp>
    <xdr:clientData/>
  </xdr:twoCellAnchor>
  <xdr:twoCellAnchor>
    <xdr:from>
      <xdr:col>44</xdr:col>
      <xdr:colOff>63500</xdr:colOff>
      <xdr:row>5</xdr:row>
      <xdr:rowOff>93345</xdr:rowOff>
    </xdr:from>
    <xdr:to>
      <xdr:col>47</xdr:col>
      <xdr:colOff>127000</xdr:colOff>
      <xdr:row>11</xdr:row>
      <xdr:rowOff>5715</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7607300" y="935355"/>
          <a:ext cx="577850" cy="9182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26</xdr:col>
      <xdr:colOff>127000</xdr:colOff>
      <xdr:row>10</xdr:row>
      <xdr:rowOff>0</xdr:rowOff>
    </xdr:from>
    <xdr:to>
      <xdr:col>37</xdr:col>
      <xdr:colOff>63500</xdr:colOff>
      <xdr:row>13</xdr:row>
      <xdr:rowOff>117475</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4584700" y="1680210"/>
          <a:ext cx="1822450" cy="6203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37</xdr:col>
      <xdr:colOff>127000</xdr:colOff>
      <xdr:row>10</xdr:row>
      <xdr:rowOff>0</xdr:rowOff>
    </xdr:from>
    <xdr:to>
      <xdr:col>57</xdr:col>
      <xdr:colOff>127000</xdr:colOff>
      <xdr:row>13</xdr:row>
      <xdr:rowOff>117475</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6470650" y="1680210"/>
          <a:ext cx="3429000" cy="6203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Ⅲ</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R03  Ⅲ</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R04  Ⅲ</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R05  Ⅲ</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R06  Ⅲ</a:t>
          </a:r>
          <a:r>
            <a:rPr kumimoji="1" lang="ja-JP" altLang="en-US" sz="1100" b="1">
              <a:solidFill>
                <a:srgbClr val="000000"/>
              </a:solidFill>
              <a:latin typeface="ＭＳ ゴシック"/>
              <a:ea typeface="ＭＳ ゴシック"/>
            </a:rPr>
            <a:t>－３</a:t>
          </a:r>
        </a:p>
      </xdr:txBody>
    </xdr:sp>
    <xdr:clientData/>
  </xdr:twoCellAnchor>
  <xdr:twoCellAnchor>
    <xdr:from>
      <xdr:col>58</xdr:col>
      <xdr:colOff>25400</xdr:colOff>
      <xdr:row>5</xdr:row>
      <xdr:rowOff>31115</xdr:rowOff>
    </xdr:from>
    <xdr:to>
      <xdr:col>66</xdr:col>
      <xdr:colOff>25400</xdr:colOff>
      <xdr:row>11</xdr:row>
      <xdr:rowOff>142875</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9969500" y="873125"/>
          <a:ext cx="1371600" cy="11176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93345</xdr:rowOff>
    </xdr:from>
    <xdr:to>
      <xdr:col>67</xdr:col>
      <xdr:colOff>31750</xdr:colOff>
      <xdr:row>7</xdr:row>
      <xdr:rowOff>5715</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0210800" y="935355"/>
          <a:ext cx="13081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59</xdr:col>
      <xdr:colOff>95250</xdr:colOff>
      <xdr:row>7</xdr:row>
      <xdr:rowOff>18415</xdr:rowOff>
    </xdr:from>
    <xdr:to>
      <xdr:col>67</xdr:col>
      <xdr:colOff>31750</xdr:colOff>
      <xdr:row>8</xdr:row>
      <xdr:rowOff>99060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0210800" y="1195705"/>
          <a:ext cx="13081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59</xdr:col>
      <xdr:colOff>95250</xdr:colOff>
      <xdr:row>9</xdr:row>
      <xdr:rowOff>5715</xdr:rowOff>
    </xdr:from>
    <xdr:to>
      <xdr:col>67</xdr:col>
      <xdr:colOff>31750</xdr:colOff>
      <xdr:row>12</xdr:row>
      <xdr:rowOff>124460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0210800" y="1518285"/>
          <a:ext cx="1308100" cy="6216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58</xdr:col>
      <xdr:colOff>107950</xdr:colOff>
      <xdr:row>6</xdr:row>
      <xdr:rowOff>37465</xdr:rowOff>
    </xdr:from>
    <xdr:to>
      <xdr:col>59</xdr:col>
      <xdr:colOff>127000</xdr:colOff>
      <xdr:row>6</xdr:row>
      <xdr:rowOff>37465</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0052050" y="1047115"/>
          <a:ext cx="1905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154940</xdr:rowOff>
    </xdr:from>
    <xdr:to>
      <xdr:col>59</xdr:col>
      <xdr:colOff>73025</xdr:colOff>
      <xdr:row>6</xdr:row>
      <xdr:rowOff>86995</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0106025" y="996950"/>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80645</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0106025" y="1257935"/>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149225</xdr:rowOff>
    </xdr:from>
    <xdr:to>
      <xdr:col>59</xdr:col>
      <xdr:colOff>17780</xdr:colOff>
      <xdr:row>9</xdr:row>
      <xdr:rowOff>117475</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0133330" y="1494155"/>
          <a:ext cx="0" cy="1358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149225</xdr:rowOff>
    </xdr:from>
    <xdr:to>
      <xdr:col>59</xdr:col>
      <xdr:colOff>107950</xdr:colOff>
      <xdr:row>8</xdr:row>
      <xdr:rowOff>149225</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0071100" y="1494155"/>
          <a:ext cx="15240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46990</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0133330" y="1727200"/>
          <a:ext cx="0" cy="1365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18415</xdr:rowOff>
    </xdr:from>
    <xdr:to>
      <xdr:col>59</xdr:col>
      <xdr:colOff>107950</xdr:colOff>
      <xdr:row>11</xdr:row>
      <xdr:rowOff>18415</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0071100" y="1866265"/>
          <a:ext cx="15240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111760</xdr:rowOff>
    </xdr:from>
    <xdr:ext cx="8896350" cy="25336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41350" y="2797810"/>
          <a:ext cx="889635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127000</xdr:colOff>
      <xdr:row>18</xdr:row>
      <xdr:rowOff>86995</xdr:rowOff>
    </xdr:from>
    <xdr:ext cx="6046470" cy="250190"/>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41350" y="3108325"/>
          <a:ext cx="604647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127000</xdr:colOff>
      <xdr:row>20</xdr:row>
      <xdr:rowOff>61595</xdr:rowOff>
    </xdr:from>
    <xdr:ext cx="8231505" cy="25336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41350" y="3418205"/>
          <a:ext cx="82315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twoCellAnchor>
    <xdr:from>
      <xdr:col>4</xdr:col>
      <xdr:colOff>0</xdr:colOff>
      <xdr:row>23</xdr:row>
      <xdr:rowOff>55880</xdr:rowOff>
    </xdr:from>
    <xdr:to>
      <xdr:col>28</xdr:col>
      <xdr:colOff>114300</xdr:colOff>
      <xdr:row>25</xdr:row>
      <xdr:rowOff>31115</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685800" y="3915410"/>
          <a:ext cx="4229100" cy="3105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議会費</a:t>
          </a:r>
        </a:p>
      </xdr:txBody>
    </xdr:sp>
    <xdr:clientData/>
  </xdr:twoCellAnchor>
  <xdr:twoCellAnchor>
    <xdr:from>
      <xdr:col>4</xdr:col>
      <xdr:colOff>127000</xdr:colOff>
      <xdr:row>25</xdr:row>
      <xdr:rowOff>55880</xdr:rowOff>
    </xdr:from>
    <xdr:to>
      <xdr:col>12</xdr:col>
      <xdr:colOff>127000</xdr:colOff>
      <xdr:row>26</xdr:row>
      <xdr:rowOff>136525</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12800" y="42506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26</xdr:row>
      <xdr:rowOff>86995</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12800" y="44494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3/62</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25</xdr:row>
      <xdr:rowOff>55880</xdr:rowOff>
    </xdr:from>
    <xdr:to>
      <xdr:col>18</xdr:col>
      <xdr:colOff>0</xdr:colOff>
      <xdr:row>26</xdr:row>
      <xdr:rowOff>136525</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714500" y="42506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26</xdr:row>
      <xdr:rowOff>86995</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714500" y="44494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2,697</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25</xdr:row>
      <xdr:rowOff>55880</xdr:rowOff>
    </xdr:from>
    <xdr:to>
      <xdr:col>24</xdr:col>
      <xdr:colOff>0</xdr:colOff>
      <xdr:row>26</xdr:row>
      <xdr:rowOff>136525</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2743200" y="42506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東京都平均</a:t>
          </a:r>
        </a:p>
      </xdr:txBody>
    </xdr:sp>
    <xdr:clientData/>
  </xdr:twoCellAnchor>
  <xdr:twoCellAnchor>
    <xdr:from>
      <xdr:col>16</xdr:col>
      <xdr:colOff>0</xdr:colOff>
      <xdr:row>26</xdr:row>
      <xdr:rowOff>86995</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2743200" y="44494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2,102</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28</xdr:row>
      <xdr:rowOff>24765</xdr:rowOff>
    </xdr:from>
    <xdr:to>
      <xdr:col>28</xdr:col>
      <xdr:colOff>114300</xdr:colOff>
      <xdr:row>41</xdr:row>
      <xdr:rowOff>80645</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685800" y="4722495"/>
          <a:ext cx="422910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5715</xdr:rowOff>
    </xdr:from>
    <xdr:ext cx="346710" cy="220345"/>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666750" y="4535805"/>
          <a:ext cx="34671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41</xdr:row>
      <xdr:rowOff>80645</xdr:rowOff>
    </xdr:from>
    <xdr:to>
      <xdr:col>28</xdr:col>
      <xdr:colOff>114300</xdr:colOff>
      <xdr:row>41</xdr:row>
      <xdr:rowOff>80645</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685800" y="69576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40</xdr:row>
      <xdr:rowOff>109220</xdr:rowOff>
    </xdr:from>
    <xdr:ext cx="464185" cy="250190"/>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75590" y="6818630"/>
          <a:ext cx="46418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38</xdr:row>
      <xdr:rowOff>24765</xdr:rowOff>
    </xdr:from>
    <xdr:to>
      <xdr:col>28</xdr:col>
      <xdr:colOff>114300</xdr:colOff>
      <xdr:row>38</xdr:row>
      <xdr:rowOff>24765</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685800" y="63988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37</xdr:row>
      <xdr:rowOff>53340</xdr:rowOff>
    </xdr:from>
    <xdr:ext cx="464185" cy="250190"/>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75590" y="6259830"/>
          <a:ext cx="46418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4</xdr:col>
      <xdr:colOff>0</xdr:colOff>
      <xdr:row>34</xdr:row>
      <xdr:rowOff>136525</xdr:rowOff>
    </xdr:from>
    <xdr:to>
      <xdr:col>28</xdr:col>
      <xdr:colOff>114300</xdr:colOff>
      <xdr:row>34</xdr:row>
      <xdr:rowOff>136525</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685800" y="58400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33</xdr:row>
      <xdr:rowOff>165100</xdr:rowOff>
    </xdr:from>
    <xdr:ext cx="464185" cy="250190"/>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75590" y="5701030"/>
          <a:ext cx="46418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dr:col>4</xdr:col>
      <xdr:colOff>0</xdr:colOff>
      <xdr:row>31</xdr:row>
      <xdr:rowOff>80645</xdr:rowOff>
    </xdr:from>
    <xdr:to>
      <xdr:col>28</xdr:col>
      <xdr:colOff>114300</xdr:colOff>
      <xdr:row>31</xdr:row>
      <xdr:rowOff>80645</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685800" y="52812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30</xdr:row>
      <xdr:rowOff>109220</xdr:rowOff>
    </xdr:from>
    <xdr:ext cx="464185" cy="250190"/>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75590" y="5142230"/>
          <a:ext cx="46418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dr:col>4</xdr:col>
      <xdr:colOff>0</xdr:colOff>
      <xdr:row>28</xdr:row>
      <xdr:rowOff>24765</xdr:rowOff>
    </xdr:from>
    <xdr:to>
      <xdr:col>28</xdr:col>
      <xdr:colOff>114300</xdr:colOff>
      <xdr:row>28</xdr:row>
      <xdr:rowOff>24765</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685800" y="47224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27</xdr:row>
      <xdr:rowOff>53340</xdr:rowOff>
    </xdr:from>
    <xdr:ext cx="464185" cy="250190"/>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75590" y="4583430"/>
          <a:ext cx="46418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a:t>
          </a:r>
          <a:endParaRPr kumimoji="1" lang="ja-JP" altLang="en-US" sz="1000">
            <a:latin typeface="ＭＳ Ｐゴシック"/>
            <a:ea typeface="ＭＳ Ｐゴシック"/>
          </a:endParaRPr>
        </a:p>
      </xdr:txBody>
    </xdr:sp>
    <xdr:clientData/>
  </xdr:oneCellAnchor>
  <xdr:twoCellAnchor>
    <xdr:from>
      <xdr:col>4</xdr:col>
      <xdr:colOff>0</xdr:colOff>
      <xdr:row>28</xdr:row>
      <xdr:rowOff>24765</xdr:rowOff>
    </xdr:from>
    <xdr:to>
      <xdr:col>28</xdr:col>
      <xdr:colOff>114300</xdr:colOff>
      <xdr:row>41</xdr:row>
      <xdr:rowOff>80645</xdr:rowOff>
    </xdr:to>
    <xdr:sp macro="" textlink="">
      <xdr:nvSpPr>
        <xdr:cNvPr id="51" name="議会費グラフ枠">
          <a:extLst>
            <a:ext uri="{FF2B5EF4-FFF2-40B4-BE49-F238E27FC236}">
              <a16:creationId xmlns:a16="http://schemas.microsoft.com/office/drawing/2014/main" id="{00000000-0008-0000-0700-000033000000}"/>
            </a:ext>
          </a:extLst>
        </xdr:cNvPr>
        <xdr:cNvSpPr/>
      </xdr:nvSpPr>
      <xdr:spPr>
        <a:xfrm>
          <a:off x="685800" y="4722495"/>
          <a:ext cx="422910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32</xdr:row>
      <xdr:rowOff>20955</xdr:rowOff>
    </xdr:from>
    <xdr:to>
      <xdr:col>24</xdr:col>
      <xdr:colOff>62865</xdr:colOff>
      <xdr:row>38</xdr:row>
      <xdr:rowOff>137160</xdr:rowOff>
    </xdr:to>
    <xdr:cxnSp macro="">
      <xdr:nvCxnSpPr>
        <xdr:cNvPr id="52" name="直線コネクタ 51">
          <a:extLst>
            <a:ext uri="{FF2B5EF4-FFF2-40B4-BE49-F238E27FC236}">
              <a16:creationId xmlns:a16="http://schemas.microsoft.com/office/drawing/2014/main" id="{00000000-0008-0000-0700-000034000000}"/>
            </a:ext>
          </a:extLst>
        </xdr:cNvPr>
        <xdr:cNvCxnSpPr/>
      </xdr:nvCxnSpPr>
      <xdr:spPr>
        <a:xfrm flipV="1">
          <a:off x="4176395" y="5389245"/>
          <a:ext cx="1270" cy="112204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140970</xdr:rowOff>
    </xdr:from>
    <xdr:ext cx="469900" cy="250190"/>
    <xdr:sp macro="" textlink="">
      <xdr:nvSpPr>
        <xdr:cNvPr id="53" name="議会費最小値テキスト">
          <a:extLst>
            <a:ext uri="{FF2B5EF4-FFF2-40B4-BE49-F238E27FC236}">
              <a16:creationId xmlns:a16="http://schemas.microsoft.com/office/drawing/2014/main" id="{00000000-0008-0000-0700-000035000000}"/>
            </a:ext>
          </a:extLst>
        </xdr:cNvPr>
        <xdr:cNvSpPr txBox="1"/>
      </xdr:nvSpPr>
      <xdr:spPr>
        <a:xfrm>
          <a:off x="4229100" y="6515100"/>
          <a:ext cx="4699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1,799</a:t>
          </a:r>
          <a:endParaRPr kumimoji="1" lang="ja-JP" altLang="en-US" sz="1000" b="1">
            <a:latin typeface="ＭＳ Ｐゴシック"/>
            <a:ea typeface="ＭＳ Ｐゴシック"/>
          </a:endParaRPr>
        </a:p>
      </xdr:txBody>
    </xdr:sp>
    <xdr:clientData/>
  </xdr:oneCellAnchor>
  <xdr:twoCellAnchor>
    <xdr:from>
      <xdr:col>23</xdr:col>
      <xdr:colOff>165100</xdr:colOff>
      <xdr:row>38</xdr:row>
      <xdr:rowOff>137160</xdr:rowOff>
    </xdr:from>
    <xdr:to>
      <xdr:col>24</xdr:col>
      <xdr:colOff>152400</xdr:colOff>
      <xdr:row>38</xdr:row>
      <xdr:rowOff>137160</xdr:rowOff>
    </xdr:to>
    <xdr:cxnSp macro="">
      <xdr:nvCxnSpPr>
        <xdr:cNvPr id="54" name="直線コネクタ 53">
          <a:extLst>
            <a:ext uri="{FF2B5EF4-FFF2-40B4-BE49-F238E27FC236}">
              <a16:creationId xmlns:a16="http://schemas.microsoft.com/office/drawing/2014/main" id="{00000000-0008-0000-0700-000036000000}"/>
            </a:ext>
          </a:extLst>
        </xdr:cNvPr>
        <xdr:cNvCxnSpPr/>
      </xdr:nvCxnSpPr>
      <xdr:spPr>
        <a:xfrm>
          <a:off x="4108450" y="651129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136525</xdr:rowOff>
    </xdr:from>
    <xdr:ext cx="469900" cy="253365"/>
    <xdr:sp macro="" textlink="">
      <xdr:nvSpPr>
        <xdr:cNvPr id="55" name="議会費最大値テキスト">
          <a:extLst>
            <a:ext uri="{FF2B5EF4-FFF2-40B4-BE49-F238E27FC236}">
              <a16:creationId xmlns:a16="http://schemas.microsoft.com/office/drawing/2014/main" id="{00000000-0008-0000-0700-000037000000}"/>
            </a:ext>
          </a:extLst>
        </xdr:cNvPr>
        <xdr:cNvSpPr txBox="1"/>
      </xdr:nvSpPr>
      <xdr:spPr>
        <a:xfrm>
          <a:off x="4229100" y="516953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3,807</a:t>
          </a:r>
          <a:endParaRPr kumimoji="1" lang="ja-JP" altLang="en-US" sz="1000" b="1">
            <a:latin typeface="ＭＳ Ｐゴシック"/>
          </a:endParaRPr>
        </a:p>
      </xdr:txBody>
    </xdr:sp>
    <xdr:clientData/>
  </xdr:oneCellAnchor>
  <xdr:twoCellAnchor>
    <xdr:from>
      <xdr:col>23</xdr:col>
      <xdr:colOff>165100</xdr:colOff>
      <xdr:row>32</xdr:row>
      <xdr:rowOff>20955</xdr:rowOff>
    </xdr:from>
    <xdr:to>
      <xdr:col>24</xdr:col>
      <xdr:colOff>152400</xdr:colOff>
      <xdr:row>32</xdr:row>
      <xdr:rowOff>20955</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a:off x="4108450" y="538924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171450</xdr:colOff>
      <xdr:row>33</xdr:row>
      <xdr:rowOff>97155</xdr:rowOff>
    </xdr:from>
    <xdr:to>
      <xdr:col>24</xdr:col>
      <xdr:colOff>63500</xdr:colOff>
      <xdr:row>35</xdr:row>
      <xdr:rowOff>12065</xdr:rowOff>
    </xdr:to>
    <xdr:cxnSp macro="">
      <xdr:nvCxnSpPr>
        <xdr:cNvPr id="57" name="直線コネクタ 56">
          <a:extLst>
            <a:ext uri="{FF2B5EF4-FFF2-40B4-BE49-F238E27FC236}">
              <a16:creationId xmlns:a16="http://schemas.microsoft.com/office/drawing/2014/main" id="{00000000-0008-0000-0700-000039000000}"/>
            </a:ext>
          </a:extLst>
        </xdr:cNvPr>
        <xdr:cNvCxnSpPr/>
      </xdr:nvCxnSpPr>
      <xdr:spPr>
        <a:xfrm flipV="1">
          <a:off x="3429000" y="5633085"/>
          <a:ext cx="749300" cy="2501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90170</xdr:rowOff>
    </xdr:from>
    <xdr:ext cx="469900" cy="250190"/>
    <xdr:sp macro="" textlink="">
      <xdr:nvSpPr>
        <xdr:cNvPr id="58" name="議会費平均値テキスト">
          <a:extLst>
            <a:ext uri="{FF2B5EF4-FFF2-40B4-BE49-F238E27FC236}">
              <a16:creationId xmlns:a16="http://schemas.microsoft.com/office/drawing/2014/main" id="{00000000-0008-0000-0700-00003A000000}"/>
            </a:ext>
          </a:extLst>
        </xdr:cNvPr>
        <xdr:cNvSpPr txBox="1"/>
      </xdr:nvSpPr>
      <xdr:spPr>
        <a:xfrm>
          <a:off x="4229100" y="5961380"/>
          <a:ext cx="469900" cy="25019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2,657</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35</xdr:row>
      <xdr:rowOff>111125</xdr:rowOff>
    </xdr:from>
    <xdr:to>
      <xdr:col>24</xdr:col>
      <xdr:colOff>114300</xdr:colOff>
      <xdr:row>36</xdr:row>
      <xdr:rowOff>42545</xdr:rowOff>
    </xdr:to>
    <xdr:sp macro="" textlink="">
      <xdr:nvSpPr>
        <xdr:cNvPr id="59" name="フローチャート: 判断 58">
          <a:extLst>
            <a:ext uri="{FF2B5EF4-FFF2-40B4-BE49-F238E27FC236}">
              <a16:creationId xmlns:a16="http://schemas.microsoft.com/office/drawing/2014/main" id="{00000000-0008-0000-0700-00003B000000}"/>
            </a:ext>
          </a:extLst>
        </xdr:cNvPr>
        <xdr:cNvSpPr/>
      </xdr:nvSpPr>
      <xdr:spPr>
        <a:xfrm>
          <a:off x="4127500" y="598233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140335</xdr:rowOff>
    </xdr:from>
    <xdr:to>
      <xdr:col>19</xdr:col>
      <xdr:colOff>171450</xdr:colOff>
      <xdr:row>35</xdr:row>
      <xdr:rowOff>12065</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2622550" y="5843905"/>
          <a:ext cx="806450" cy="393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153035</xdr:rowOff>
    </xdr:from>
    <xdr:to>
      <xdr:col>20</xdr:col>
      <xdr:colOff>38100</xdr:colOff>
      <xdr:row>36</xdr:row>
      <xdr:rowOff>85090</xdr:rowOff>
    </xdr:to>
    <xdr:sp macro="" textlink="">
      <xdr:nvSpPr>
        <xdr:cNvPr id="61" name="フローチャート: 判断 60">
          <a:extLst>
            <a:ext uri="{FF2B5EF4-FFF2-40B4-BE49-F238E27FC236}">
              <a16:creationId xmlns:a16="http://schemas.microsoft.com/office/drawing/2014/main" id="{00000000-0008-0000-0700-00003D000000}"/>
            </a:ext>
          </a:extLst>
        </xdr:cNvPr>
        <xdr:cNvSpPr/>
      </xdr:nvSpPr>
      <xdr:spPr>
        <a:xfrm>
          <a:off x="3384550" y="6024245"/>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133350</xdr:colOff>
      <xdr:row>36</xdr:row>
      <xdr:rowOff>76200</xdr:rowOff>
    </xdr:from>
    <xdr:ext cx="469900" cy="253365"/>
    <xdr:sp macro="" textlink="">
      <xdr:nvSpPr>
        <xdr:cNvPr id="62" name="テキスト ボックス 61">
          <a:extLst>
            <a:ext uri="{FF2B5EF4-FFF2-40B4-BE49-F238E27FC236}">
              <a16:creationId xmlns:a16="http://schemas.microsoft.com/office/drawing/2014/main" id="{00000000-0008-0000-0700-00003E000000}"/>
            </a:ext>
          </a:extLst>
        </xdr:cNvPr>
        <xdr:cNvSpPr txBox="1"/>
      </xdr:nvSpPr>
      <xdr:spPr>
        <a:xfrm>
          <a:off x="3219450" y="611505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2,581</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34</xdr:row>
      <xdr:rowOff>89535</xdr:rowOff>
    </xdr:from>
    <xdr:to>
      <xdr:col>15</xdr:col>
      <xdr:colOff>50800</xdr:colOff>
      <xdr:row>34</xdr:row>
      <xdr:rowOff>140335</xdr:rowOff>
    </xdr:to>
    <xdr:cxnSp macro="">
      <xdr:nvCxnSpPr>
        <xdr:cNvPr id="63" name="直線コネクタ 62">
          <a:extLst>
            <a:ext uri="{FF2B5EF4-FFF2-40B4-BE49-F238E27FC236}">
              <a16:creationId xmlns:a16="http://schemas.microsoft.com/office/drawing/2014/main" id="{00000000-0008-0000-0700-00003F000000}"/>
            </a:ext>
          </a:extLst>
        </xdr:cNvPr>
        <xdr:cNvCxnSpPr/>
      </xdr:nvCxnSpPr>
      <xdr:spPr>
        <a:xfrm>
          <a:off x="1828800" y="5793105"/>
          <a:ext cx="793750" cy="508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3810</xdr:rowOff>
    </xdr:from>
    <xdr:to>
      <xdr:col>15</xdr:col>
      <xdr:colOff>101600</xdr:colOff>
      <xdr:row>36</xdr:row>
      <xdr:rowOff>103505</xdr:rowOff>
    </xdr:to>
    <xdr:sp macro="" textlink="">
      <xdr:nvSpPr>
        <xdr:cNvPr id="64" name="フローチャート: 判断 63">
          <a:extLst>
            <a:ext uri="{FF2B5EF4-FFF2-40B4-BE49-F238E27FC236}">
              <a16:creationId xmlns:a16="http://schemas.microsoft.com/office/drawing/2014/main" id="{00000000-0008-0000-0700-000040000000}"/>
            </a:ext>
          </a:extLst>
        </xdr:cNvPr>
        <xdr:cNvSpPr/>
      </xdr:nvSpPr>
      <xdr:spPr>
        <a:xfrm>
          <a:off x="2571750" y="604266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6350</xdr:colOff>
      <xdr:row>36</xdr:row>
      <xdr:rowOff>94615</xdr:rowOff>
    </xdr:from>
    <xdr:ext cx="469900" cy="253365"/>
    <xdr:sp macro="" textlink="">
      <xdr:nvSpPr>
        <xdr:cNvPr id="65" name="テキスト ボックス 64">
          <a:extLst>
            <a:ext uri="{FF2B5EF4-FFF2-40B4-BE49-F238E27FC236}">
              <a16:creationId xmlns:a16="http://schemas.microsoft.com/office/drawing/2014/main" id="{00000000-0008-0000-0700-000041000000}"/>
            </a:ext>
          </a:extLst>
        </xdr:cNvPr>
        <xdr:cNvSpPr txBox="1"/>
      </xdr:nvSpPr>
      <xdr:spPr>
        <a:xfrm>
          <a:off x="2406650" y="613346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2,549</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171450</xdr:colOff>
      <xdr:row>34</xdr:row>
      <xdr:rowOff>89535</xdr:rowOff>
    </xdr:from>
    <xdr:to>
      <xdr:col>10</xdr:col>
      <xdr:colOff>114300</xdr:colOff>
      <xdr:row>34</xdr:row>
      <xdr:rowOff>128905</xdr:rowOff>
    </xdr:to>
    <xdr:cxnSp macro="">
      <xdr:nvCxnSpPr>
        <xdr:cNvPr id="66" name="直線コネクタ 65">
          <a:extLst>
            <a:ext uri="{FF2B5EF4-FFF2-40B4-BE49-F238E27FC236}">
              <a16:creationId xmlns:a16="http://schemas.microsoft.com/office/drawing/2014/main" id="{00000000-0008-0000-0700-000042000000}"/>
            </a:ext>
          </a:extLst>
        </xdr:cNvPr>
        <xdr:cNvCxnSpPr/>
      </xdr:nvCxnSpPr>
      <xdr:spPr>
        <a:xfrm flipV="1">
          <a:off x="1028700" y="5793105"/>
          <a:ext cx="800100" cy="393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161925</xdr:rowOff>
    </xdr:from>
    <xdr:to>
      <xdr:col>10</xdr:col>
      <xdr:colOff>165100</xdr:colOff>
      <xdr:row>36</xdr:row>
      <xdr:rowOff>93345</xdr:rowOff>
    </xdr:to>
    <xdr:sp macro="" textlink="">
      <xdr:nvSpPr>
        <xdr:cNvPr id="67" name="フローチャート: 判断 66">
          <a:extLst>
            <a:ext uri="{FF2B5EF4-FFF2-40B4-BE49-F238E27FC236}">
              <a16:creationId xmlns:a16="http://schemas.microsoft.com/office/drawing/2014/main" id="{00000000-0008-0000-0700-000043000000}"/>
            </a:ext>
          </a:extLst>
        </xdr:cNvPr>
        <xdr:cNvSpPr/>
      </xdr:nvSpPr>
      <xdr:spPr>
        <a:xfrm>
          <a:off x="1778000" y="603313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36</xdr:row>
      <xdr:rowOff>84455</xdr:rowOff>
    </xdr:from>
    <xdr:ext cx="469900" cy="250190"/>
    <xdr:sp macro="" textlink="">
      <xdr:nvSpPr>
        <xdr:cNvPr id="68" name="テキスト ボックス 67">
          <a:extLst>
            <a:ext uri="{FF2B5EF4-FFF2-40B4-BE49-F238E27FC236}">
              <a16:creationId xmlns:a16="http://schemas.microsoft.com/office/drawing/2014/main" id="{00000000-0008-0000-0700-000044000000}"/>
            </a:ext>
          </a:extLst>
        </xdr:cNvPr>
        <xdr:cNvSpPr txBox="1"/>
      </xdr:nvSpPr>
      <xdr:spPr>
        <a:xfrm>
          <a:off x="1612900" y="6123305"/>
          <a:ext cx="4699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2,567</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35</xdr:row>
      <xdr:rowOff>166370</xdr:rowOff>
    </xdr:from>
    <xdr:to>
      <xdr:col>6</xdr:col>
      <xdr:colOff>38100</xdr:colOff>
      <xdr:row>36</xdr:row>
      <xdr:rowOff>97790</xdr:rowOff>
    </xdr:to>
    <xdr:sp macro="" textlink="">
      <xdr:nvSpPr>
        <xdr:cNvPr id="69" name="フローチャート: 判断 68">
          <a:extLst>
            <a:ext uri="{FF2B5EF4-FFF2-40B4-BE49-F238E27FC236}">
              <a16:creationId xmlns:a16="http://schemas.microsoft.com/office/drawing/2014/main" id="{00000000-0008-0000-0700-000045000000}"/>
            </a:ext>
          </a:extLst>
        </xdr:cNvPr>
        <xdr:cNvSpPr/>
      </xdr:nvSpPr>
      <xdr:spPr>
        <a:xfrm>
          <a:off x="984250" y="603758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133350</xdr:colOff>
      <xdr:row>36</xdr:row>
      <xdr:rowOff>89535</xdr:rowOff>
    </xdr:from>
    <xdr:ext cx="469900" cy="250190"/>
    <xdr:sp macro="" textlink="">
      <xdr:nvSpPr>
        <xdr:cNvPr id="70" name="テキスト ボックス 69">
          <a:extLst>
            <a:ext uri="{FF2B5EF4-FFF2-40B4-BE49-F238E27FC236}">
              <a16:creationId xmlns:a16="http://schemas.microsoft.com/office/drawing/2014/main" id="{00000000-0008-0000-0700-000046000000}"/>
            </a:ext>
          </a:extLst>
        </xdr:cNvPr>
        <xdr:cNvSpPr txBox="1"/>
      </xdr:nvSpPr>
      <xdr:spPr>
        <a:xfrm>
          <a:off x="819150" y="6128385"/>
          <a:ext cx="4699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2,558</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41</xdr:row>
      <xdr:rowOff>78105</xdr:rowOff>
    </xdr:from>
    <xdr:ext cx="762000" cy="253365"/>
    <xdr:sp macro="" textlink="">
      <xdr:nvSpPr>
        <xdr:cNvPr id="71" name="テキスト ボックス 70">
          <a:extLst>
            <a:ext uri="{FF2B5EF4-FFF2-40B4-BE49-F238E27FC236}">
              <a16:creationId xmlns:a16="http://schemas.microsoft.com/office/drawing/2014/main" id="{00000000-0008-0000-0700-000047000000}"/>
            </a:ext>
          </a:extLst>
        </xdr:cNvPr>
        <xdr:cNvSpPr txBox="1"/>
      </xdr:nvSpPr>
      <xdr:spPr>
        <a:xfrm>
          <a:off x="4006850" y="69551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41</xdr:row>
      <xdr:rowOff>78105</xdr:rowOff>
    </xdr:from>
    <xdr:ext cx="762000" cy="25336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3257550" y="69551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41</xdr:row>
      <xdr:rowOff>78105</xdr:rowOff>
    </xdr:from>
    <xdr:ext cx="758825" cy="253365"/>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2451100" y="6955155"/>
          <a:ext cx="7588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41</xdr:row>
      <xdr:rowOff>78105</xdr:rowOff>
    </xdr:from>
    <xdr:ext cx="762000" cy="25336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1657350" y="69551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171450</xdr:colOff>
      <xdr:row>41</xdr:row>
      <xdr:rowOff>78105</xdr:rowOff>
    </xdr:from>
    <xdr:ext cx="762000" cy="25336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857250" y="69551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33</xdr:row>
      <xdr:rowOff>48260</xdr:rowOff>
    </xdr:from>
    <xdr:to>
      <xdr:col>24</xdr:col>
      <xdr:colOff>114300</xdr:colOff>
      <xdr:row>33</xdr:row>
      <xdr:rowOff>147320</xdr:rowOff>
    </xdr:to>
    <xdr:sp macro="" textlink="">
      <xdr:nvSpPr>
        <xdr:cNvPr id="76" name="楕円 75">
          <a:extLst>
            <a:ext uri="{FF2B5EF4-FFF2-40B4-BE49-F238E27FC236}">
              <a16:creationId xmlns:a16="http://schemas.microsoft.com/office/drawing/2014/main" id="{00000000-0008-0000-0700-00004C000000}"/>
            </a:ext>
          </a:extLst>
        </xdr:cNvPr>
        <xdr:cNvSpPr/>
      </xdr:nvSpPr>
      <xdr:spPr>
        <a:xfrm>
          <a:off x="4127500" y="558419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32</xdr:row>
      <xdr:rowOff>70485</xdr:rowOff>
    </xdr:from>
    <xdr:ext cx="469900" cy="250190"/>
    <xdr:sp macro="" textlink="">
      <xdr:nvSpPr>
        <xdr:cNvPr id="77" name="議会費該当値テキスト">
          <a:extLst>
            <a:ext uri="{FF2B5EF4-FFF2-40B4-BE49-F238E27FC236}">
              <a16:creationId xmlns:a16="http://schemas.microsoft.com/office/drawing/2014/main" id="{00000000-0008-0000-0700-00004D000000}"/>
            </a:ext>
          </a:extLst>
        </xdr:cNvPr>
        <xdr:cNvSpPr txBox="1"/>
      </xdr:nvSpPr>
      <xdr:spPr>
        <a:xfrm>
          <a:off x="4229100" y="5438775"/>
          <a:ext cx="4699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3,370</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34</xdr:row>
      <xdr:rowOff>129540</xdr:rowOff>
    </xdr:from>
    <xdr:to>
      <xdr:col>20</xdr:col>
      <xdr:colOff>38100</xdr:colOff>
      <xdr:row>35</xdr:row>
      <xdr:rowOff>61595</xdr:rowOff>
    </xdr:to>
    <xdr:sp macro="" textlink="">
      <xdr:nvSpPr>
        <xdr:cNvPr id="78" name="楕円 77">
          <a:extLst>
            <a:ext uri="{FF2B5EF4-FFF2-40B4-BE49-F238E27FC236}">
              <a16:creationId xmlns:a16="http://schemas.microsoft.com/office/drawing/2014/main" id="{00000000-0008-0000-0700-00004E000000}"/>
            </a:ext>
          </a:extLst>
        </xdr:cNvPr>
        <xdr:cNvSpPr/>
      </xdr:nvSpPr>
      <xdr:spPr>
        <a:xfrm>
          <a:off x="3384550" y="5833110"/>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133350</xdr:colOff>
      <xdr:row>33</xdr:row>
      <xdr:rowOff>77470</xdr:rowOff>
    </xdr:from>
    <xdr:ext cx="469900" cy="252730"/>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3219450" y="5613400"/>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2,923</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34</xdr:row>
      <xdr:rowOff>90170</xdr:rowOff>
    </xdr:from>
    <xdr:to>
      <xdr:col>15</xdr:col>
      <xdr:colOff>101600</xdr:colOff>
      <xdr:row>35</xdr:row>
      <xdr:rowOff>21590</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2571750" y="579374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6350</xdr:colOff>
      <xdr:row>33</xdr:row>
      <xdr:rowOff>38100</xdr:rowOff>
    </xdr:from>
    <xdr:ext cx="469900" cy="25336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2406650" y="557403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2,994</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34</xdr:row>
      <xdr:rowOff>39370</xdr:rowOff>
    </xdr:from>
    <xdr:to>
      <xdr:col>10</xdr:col>
      <xdr:colOff>165100</xdr:colOff>
      <xdr:row>34</xdr:row>
      <xdr:rowOff>139065</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1778000" y="574294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32</xdr:row>
      <xdr:rowOff>154940</xdr:rowOff>
    </xdr:from>
    <xdr:ext cx="469900" cy="25336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1612900" y="552323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3,084</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34</xdr:row>
      <xdr:rowOff>78740</xdr:rowOff>
    </xdr:from>
    <xdr:to>
      <xdr:col>6</xdr:col>
      <xdr:colOff>38100</xdr:colOff>
      <xdr:row>35</xdr:row>
      <xdr:rowOff>10795</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984250" y="5782310"/>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133350</xdr:colOff>
      <xdr:row>33</xdr:row>
      <xdr:rowOff>26670</xdr:rowOff>
    </xdr:from>
    <xdr:ext cx="469900" cy="25336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819150" y="556260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3,015</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43</xdr:row>
      <xdr:rowOff>55880</xdr:rowOff>
    </xdr:from>
    <xdr:to>
      <xdr:col>28</xdr:col>
      <xdr:colOff>114300</xdr:colOff>
      <xdr:row>45</xdr:row>
      <xdr:rowOff>31115</xdr:rowOff>
    </xdr:to>
    <xdr:sp macro="" textlink="">
      <xdr:nvSpPr>
        <xdr:cNvPr id="86" name="正方形/長方形 85">
          <a:extLst>
            <a:ext uri="{FF2B5EF4-FFF2-40B4-BE49-F238E27FC236}">
              <a16:creationId xmlns:a16="http://schemas.microsoft.com/office/drawing/2014/main" id="{00000000-0008-0000-0700-000056000000}"/>
            </a:ext>
          </a:extLst>
        </xdr:cNvPr>
        <xdr:cNvSpPr/>
      </xdr:nvSpPr>
      <xdr:spPr>
        <a:xfrm>
          <a:off x="685800" y="7268210"/>
          <a:ext cx="4229100" cy="3105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総務費</a:t>
          </a:r>
        </a:p>
      </xdr:txBody>
    </xdr:sp>
    <xdr:clientData/>
  </xdr:twoCellAnchor>
  <xdr:twoCellAnchor>
    <xdr:from>
      <xdr:col>4</xdr:col>
      <xdr:colOff>127000</xdr:colOff>
      <xdr:row>45</xdr:row>
      <xdr:rowOff>55880</xdr:rowOff>
    </xdr:from>
    <xdr:to>
      <xdr:col>12</xdr:col>
      <xdr:colOff>127000</xdr:colOff>
      <xdr:row>46</xdr:row>
      <xdr:rowOff>136525</xdr:rowOff>
    </xdr:to>
    <xdr:sp macro="" textlink="">
      <xdr:nvSpPr>
        <xdr:cNvPr id="87" name="正方形/長方形 86">
          <a:extLst>
            <a:ext uri="{FF2B5EF4-FFF2-40B4-BE49-F238E27FC236}">
              <a16:creationId xmlns:a16="http://schemas.microsoft.com/office/drawing/2014/main" id="{00000000-0008-0000-0700-000057000000}"/>
            </a:ext>
          </a:extLst>
        </xdr:cNvPr>
        <xdr:cNvSpPr/>
      </xdr:nvSpPr>
      <xdr:spPr>
        <a:xfrm>
          <a:off x="812800" y="76034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46</xdr:row>
      <xdr:rowOff>86995</xdr:rowOff>
    </xdr:from>
    <xdr:to>
      <xdr:col>12</xdr:col>
      <xdr:colOff>127000</xdr:colOff>
      <xdr:row>48</xdr:row>
      <xdr:rowOff>0</xdr:rowOff>
    </xdr:to>
    <xdr:sp macro="" textlink="">
      <xdr:nvSpPr>
        <xdr:cNvPr id="88" name="正方形/長方形 87">
          <a:extLst>
            <a:ext uri="{FF2B5EF4-FFF2-40B4-BE49-F238E27FC236}">
              <a16:creationId xmlns:a16="http://schemas.microsoft.com/office/drawing/2014/main" id="{00000000-0008-0000-0700-000058000000}"/>
            </a:ext>
          </a:extLst>
        </xdr:cNvPr>
        <xdr:cNvSpPr/>
      </xdr:nvSpPr>
      <xdr:spPr>
        <a:xfrm>
          <a:off x="812800" y="78022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23/62</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45</xdr:row>
      <xdr:rowOff>55880</xdr:rowOff>
    </xdr:from>
    <xdr:to>
      <xdr:col>18</xdr:col>
      <xdr:colOff>0</xdr:colOff>
      <xdr:row>46</xdr:row>
      <xdr:rowOff>136525</xdr:rowOff>
    </xdr:to>
    <xdr:sp macro="" textlink="">
      <xdr:nvSpPr>
        <xdr:cNvPr id="89" name="正方形/長方形 88">
          <a:extLst>
            <a:ext uri="{FF2B5EF4-FFF2-40B4-BE49-F238E27FC236}">
              <a16:creationId xmlns:a16="http://schemas.microsoft.com/office/drawing/2014/main" id="{00000000-0008-0000-0700-000059000000}"/>
            </a:ext>
          </a:extLst>
        </xdr:cNvPr>
        <xdr:cNvSpPr/>
      </xdr:nvSpPr>
      <xdr:spPr>
        <a:xfrm>
          <a:off x="1714500" y="76034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46</xdr:row>
      <xdr:rowOff>86995</xdr:rowOff>
    </xdr:from>
    <xdr:to>
      <xdr:col>18</xdr:col>
      <xdr:colOff>0</xdr:colOff>
      <xdr:row>48</xdr:row>
      <xdr:rowOff>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1714500" y="78022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69,858</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45</xdr:row>
      <xdr:rowOff>55880</xdr:rowOff>
    </xdr:from>
    <xdr:to>
      <xdr:col>24</xdr:col>
      <xdr:colOff>0</xdr:colOff>
      <xdr:row>46</xdr:row>
      <xdr:rowOff>136525</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2743200" y="76034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東京都平均</a:t>
          </a:r>
        </a:p>
      </xdr:txBody>
    </xdr:sp>
    <xdr:clientData/>
  </xdr:twoCellAnchor>
  <xdr:twoCellAnchor>
    <xdr:from>
      <xdr:col>16</xdr:col>
      <xdr:colOff>0</xdr:colOff>
      <xdr:row>46</xdr:row>
      <xdr:rowOff>86995</xdr:rowOff>
    </xdr:from>
    <xdr:to>
      <xdr:col>24</xdr:col>
      <xdr:colOff>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2743200" y="78022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61,968</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48</xdr:row>
      <xdr:rowOff>24765</xdr:rowOff>
    </xdr:from>
    <xdr:to>
      <xdr:col>28</xdr:col>
      <xdr:colOff>114300</xdr:colOff>
      <xdr:row>61</xdr:row>
      <xdr:rowOff>80645</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685800" y="8075295"/>
          <a:ext cx="422910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5715</xdr:rowOff>
    </xdr:from>
    <xdr:ext cx="346710" cy="220345"/>
    <xdr:sp macro="" textlink="">
      <xdr:nvSpPr>
        <xdr:cNvPr id="94" name="テキスト ボックス 93">
          <a:extLst>
            <a:ext uri="{FF2B5EF4-FFF2-40B4-BE49-F238E27FC236}">
              <a16:creationId xmlns:a16="http://schemas.microsoft.com/office/drawing/2014/main" id="{00000000-0008-0000-0700-00005E000000}"/>
            </a:ext>
          </a:extLst>
        </xdr:cNvPr>
        <xdr:cNvSpPr txBox="1"/>
      </xdr:nvSpPr>
      <xdr:spPr>
        <a:xfrm>
          <a:off x="666750" y="7888605"/>
          <a:ext cx="34671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61</xdr:row>
      <xdr:rowOff>80645</xdr:rowOff>
    </xdr:from>
    <xdr:to>
      <xdr:col>28</xdr:col>
      <xdr:colOff>114300</xdr:colOff>
      <xdr:row>61</xdr:row>
      <xdr:rowOff>80645</xdr:rowOff>
    </xdr:to>
    <xdr:cxnSp macro="">
      <xdr:nvCxnSpPr>
        <xdr:cNvPr id="95" name="直線コネクタ 94">
          <a:extLst>
            <a:ext uri="{FF2B5EF4-FFF2-40B4-BE49-F238E27FC236}">
              <a16:creationId xmlns:a16="http://schemas.microsoft.com/office/drawing/2014/main" id="{00000000-0008-0000-0700-00005F000000}"/>
            </a:ext>
          </a:extLst>
        </xdr:cNvPr>
        <xdr:cNvCxnSpPr/>
      </xdr:nvCxnSpPr>
      <xdr:spPr>
        <a:xfrm>
          <a:off x="685800" y="103104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43180</xdr:rowOff>
    </xdr:from>
    <xdr:to>
      <xdr:col>28</xdr:col>
      <xdr:colOff>114300</xdr:colOff>
      <xdr:row>59</xdr:row>
      <xdr:rowOff>43180</xdr:rowOff>
    </xdr:to>
    <xdr:cxnSp macro="">
      <xdr:nvCxnSpPr>
        <xdr:cNvPr id="96" name="直線コネクタ 95">
          <a:extLst>
            <a:ext uri="{FF2B5EF4-FFF2-40B4-BE49-F238E27FC236}">
              <a16:creationId xmlns:a16="http://schemas.microsoft.com/office/drawing/2014/main" id="{00000000-0008-0000-0700-000060000000}"/>
            </a:ext>
          </a:extLst>
        </xdr:cNvPr>
        <xdr:cNvCxnSpPr/>
      </xdr:nvCxnSpPr>
      <xdr:spPr>
        <a:xfrm>
          <a:off x="685800" y="99377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58</xdr:row>
      <xdr:rowOff>72390</xdr:rowOff>
    </xdr:from>
    <xdr:ext cx="245745" cy="250190"/>
    <xdr:sp macro="" textlink="">
      <xdr:nvSpPr>
        <xdr:cNvPr id="97" name="テキスト ボックス 96">
          <a:extLst>
            <a:ext uri="{FF2B5EF4-FFF2-40B4-BE49-F238E27FC236}">
              <a16:creationId xmlns:a16="http://schemas.microsoft.com/office/drawing/2014/main" id="{00000000-0008-0000-0700-000061000000}"/>
            </a:ext>
          </a:extLst>
        </xdr:cNvPr>
        <xdr:cNvSpPr txBox="1"/>
      </xdr:nvSpPr>
      <xdr:spPr>
        <a:xfrm>
          <a:off x="474980" y="9799320"/>
          <a:ext cx="24574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57</xdr:row>
      <xdr:rowOff>5715</xdr:rowOff>
    </xdr:from>
    <xdr:to>
      <xdr:col>28</xdr:col>
      <xdr:colOff>114300</xdr:colOff>
      <xdr:row>57</xdr:row>
      <xdr:rowOff>5715</xdr:rowOff>
    </xdr:to>
    <xdr:cxnSp macro="">
      <xdr:nvCxnSpPr>
        <xdr:cNvPr id="98" name="直線コネクタ 97">
          <a:extLst>
            <a:ext uri="{FF2B5EF4-FFF2-40B4-BE49-F238E27FC236}">
              <a16:creationId xmlns:a16="http://schemas.microsoft.com/office/drawing/2014/main" id="{00000000-0008-0000-0700-000062000000}"/>
            </a:ext>
          </a:extLst>
        </xdr:cNvPr>
        <xdr:cNvCxnSpPr/>
      </xdr:nvCxnSpPr>
      <xdr:spPr>
        <a:xfrm>
          <a:off x="685800" y="956500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56</xdr:row>
      <xdr:rowOff>34925</xdr:rowOff>
    </xdr:from>
    <xdr:ext cx="595630" cy="250190"/>
    <xdr:sp macro="" textlink="">
      <xdr:nvSpPr>
        <xdr:cNvPr id="99" name="テキスト ボックス 98">
          <a:extLst>
            <a:ext uri="{FF2B5EF4-FFF2-40B4-BE49-F238E27FC236}">
              <a16:creationId xmlns:a16="http://schemas.microsoft.com/office/drawing/2014/main" id="{00000000-0008-0000-0700-000063000000}"/>
            </a:ext>
          </a:extLst>
        </xdr:cNvPr>
        <xdr:cNvSpPr txBox="1"/>
      </xdr:nvSpPr>
      <xdr:spPr>
        <a:xfrm>
          <a:off x="166370" y="9426575"/>
          <a:ext cx="59563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4</xdr:col>
      <xdr:colOff>0</xdr:colOff>
      <xdr:row>54</xdr:row>
      <xdr:rowOff>136525</xdr:rowOff>
    </xdr:from>
    <xdr:to>
      <xdr:col>28</xdr:col>
      <xdr:colOff>114300</xdr:colOff>
      <xdr:row>54</xdr:row>
      <xdr:rowOff>136525</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685800" y="91928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53</xdr:row>
      <xdr:rowOff>165100</xdr:rowOff>
    </xdr:from>
    <xdr:ext cx="595630" cy="250190"/>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166370" y="9053830"/>
          <a:ext cx="59563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4</xdr:col>
      <xdr:colOff>0</xdr:colOff>
      <xdr:row>52</xdr:row>
      <xdr:rowOff>99060</xdr:rowOff>
    </xdr:from>
    <xdr:to>
      <xdr:col>28</xdr:col>
      <xdr:colOff>114300</xdr:colOff>
      <xdr:row>52</xdr:row>
      <xdr:rowOff>99060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685800" y="88201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51</xdr:row>
      <xdr:rowOff>128270</xdr:rowOff>
    </xdr:from>
    <xdr:ext cx="595630" cy="250190"/>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370" y="8681720"/>
          <a:ext cx="59563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4</xdr:col>
      <xdr:colOff>0</xdr:colOff>
      <xdr:row>50</xdr:row>
      <xdr:rowOff>61595</xdr:rowOff>
    </xdr:from>
    <xdr:to>
      <xdr:col>28</xdr:col>
      <xdr:colOff>114300</xdr:colOff>
      <xdr:row>50</xdr:row>
      <xdr:rowOff>61595</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685800" y="844740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49</xdr:row>
      <xdr:rowOff>90805</xdr:rowOff>
    </xdr:from>
    <xdr:ext cx="595630" cy="250190"/>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370" y="8308975"/>
          <a:ext cx="59563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4</xdr:col>
      <xdr:colOff>0</xdr:colOff>
      <xdr:row>48</xdr:row>
      <xdr:rowOff>24765</xdr:rowOff>
    </xdr:from>
    <xdr:to>
      <xdr:col>28</xdr:col>
      <xdr:colOff>114300</xdr:colOff>
      <xdr:row>48</xdr:row>
      <xdr:rowOff>24765</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685800" y="80752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47</xdr:row>
      <xdr:rowOff>53340</xdr:rowOff>
    </xdr:from>
    <xdr:ext cx="595630" cy="250190"/>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370" y="7936230"/>
          <a:ext cx="59563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dr:col>4</xdr:col>
      <xdr:colOff>0</xdr:colOff>
      <xdr:row>48</xdr:row>
      <xdr:rowOff>24765</xdr:rowOff>
    </xdr:from>
    <xdr:to>
      <xdr:col>28</xdr:col>
      <xdr:colOff>114300</xdr:colOff>
      <xdr:row>61</xdr:row>
      <xdr:rowOff>80645</xdr:rowOff>
    </xdr:to>
    <xdr:sp macro="" textlink="">
      <xdr:nvSpPr>
        <xdr:cNvPr id="108" name="総務費グラフ枠">
          <a:extLst>
            <a:ext uri="{FF2B5EF4-FFF2-40B4-BE49-F238E27FC236}">
              <a16:creationId xmlns:a16="http://schemas.microsoft.com/office/drawing/2014/main" id="{00000000-0008-0000-0700-00006C000000}"/>
            </a:ext>
          </a:extLst>
        </xdr:cNvPr>
        <xdr:cNvSpPr/>
      </xdr:nvSpPr>
      <xdr:spPr>
        <a:xfrm>
          <a:off x="685800" y="8075295"/>
          <a:ext cx="422910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18415</xdr:rowOff>
    </xdr:from>
    <xdr:to>
      <xdr:col>24</xdr:col>
      <xdr:colOff>62865</xdr:colOff>
      <xdr:row>58</xdr:row>
      <xdr:rowOff>71120</xdr:rowOff>
    </xdr:to>
    <xdr:cxnSp macro="">
      <xdr:nvCxnSpPr>
        <xdr:cNvPr id="109" name="直線コネクタ 108">
          <a:extLst>
            <a:ext uri="{FF2B5EF4-FFF2-40B4-BE49-F238E27FC236}">
              <a16:creationId xmlns:a16="http://schemas.microsoft.com/office/drawing/2014/main" id="{00000000-0008-0000-0700-00006D000000}"/>
            </a:ext>
          </a:extLst>
        </xdr:cNvPr>
        <xdr:cNvCxnSpPr/>
      </xdr:nvCxnSpPr>
      <xdr:spPr>
        <a:xfrm flipV="1">
          <a:off x="4176395" y="8571865"/>
          <a:ext cx="1270" cy="12261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74295</xdr:rowOff>
    </xdr:from>
    <xdr:ext cx="534670" cy="252095"/>
    <xdr:sp macro="" textlink="">
      <xdr:nvSpPr>
        <xdr:cNvPr id="110" name="総務費最小値テキスト">
          <a:extLst>
            <a:ext uri="{FF2B5EF4-FFF2-40B4-BE49-F238E27FC236}">
              <a16:creationId xmlns:a16="http://schemas.microsoft.com/office/drawing/2014/main" id="{00000000-0008-0000-0700-00006E000000}"/>
            </a:ext>
          </a:extLst>
        </xdr:cNvPr>
        <xdr:cNvSpPr txBox="1"/>
      </xdr:nvSpPr>
      <xdr:spPr>
        <a:xfrm>
          <a:off x="4229100" y="9801225"/>
          <a:ext cx="53467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37,719</a:t>
          </a:r>
          <a:endParaRPr kumimoji="1" lang="ja-JP" altLang="en-US" sz="1000" b="1">
            <a:latin typeface="ＭＳ Ｐゴシック"/>
            <a:ea typeface="ＭＳ Ｐゴシック"/>
          </a:endParaRPr>
        </a:p>
      </xdr:txBody>
    </xdr:sp>
    <xdr:clientData/>
  </xdr:oneCellAnchor>
  <xdr:twoCellAnchor>
    <xdr:from>
      <xdr:col>23</xdr:col>
      <xdr:colOff>165100</xdr:colOff>
      <xdr:row>58</xdr:row>
      <xdr:rowOff>71120</xdr:rowOff>
    </xdr:from>
    <xdr:to>
      <xdr:col>24</xdr:col>
      <xdr:colOff>152400</xdr:colOff>
      <xdr:row>58</xdr:row>
      <xdr:rowOff>71120</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a:off x="4108450" y="979805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133985</xdr:rowOff>
    </xdr:from>
    <xdr:ext cx="598805" cy="253365"/>
    <xdr:sp macro="" textlink="">
      <xdr:nvSpPr>
        <xdr:cNvPr id="112" name="総務費最大値テキスト">
          <a:extLst>
            <a:ext uri="{FF2B5EF4-FFF2-40B4-BE49-F238E27FC236}">
              <a16:creationId xmlns:a16="http://schemas.microsoft.com/office/drawing/2014/main" id="{00000000-0008-0000-0700-000070000000}"/>
            </a:ext>
          </a:extLst>
        </xdr:cNvPr>
        <xdr:cNvSpPr txBox="1"/>
      </xdr:nvSpPr>
      <xdr:spPr>
        <a:xfrm>
          <a:off x="4229100" y="8352155"/>
          <a:ext cx="5988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366,722</a:t>
          </a:r>
          <a:endParaRPr kumimoji="1" lang="ja-JP" altLang="en-US" sz="1000" b="1">
            <a:latin typeface="ＭＳ Ｐゴシック"/>
          </a:endParaRPr>
        </a:p>
      </xdr:txBody>
    </xdr:sp>
    <xdr:clientData/>
  </xdr:oneCellAnchor>
  <xdr:twoCellAnchor>
    <xdr:from>
      <xdr:col>23</xdr:col>
      <xdr:colOff>165100</xdr:colOff>
      <xdr:row>51</xdr:row>
      <xdr:rowOff>18415</xdr:rowOff>
    </xdr:from>
    <xdr:to>
      <xdr:col>24</xdr:col>
      <xdr:colOff>152400</xdr:colOff>
      <xdr:row>51</xdr:row>
      <xdr:rowOff>18415</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a:off x="4108450" y="857186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171450</xdr:colOff>
      <xdr:row>57</xdr:row>
      <xdr:rowOff>144145</xdr:rowOff>
    </xdr:from>
    <xdr:to>
      <xdr:col>24</xdr:col>
      <xdr:colOff>63500</xdr:colOff>
      <xdr:row>57</xdr:row>
      <xdr:rowOff>144780</xdr:rowOff>
    </xdr:to>
    <xdr:cxnSp macro="">
      <xdr:nvCxnSpPr>
        <xdr:cNvPr id="114" name="直線コネクタ 113">
          <a:extLst>
            <a:ext uri="{FF2B5EF4-FFF2-40B4-BE49-F238E27FC236}">
              <a16:creationId xmlns:a16="http://schemas.microsoft.com/office/drawing/2014/main" id="{00000000-0008-0000-0700-000072000000}"/>
            </a:ext>
          </a:extLst>
        </xdr:cNvPr>
        <xdr:cNvCxnSpPr/>
      </xdr:nvCxnSpPr>
      <xdr:spPr>
        <a:xfrm>
          <a:off x="3429000" y="9703435"/>
          <a:ext cx="7493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109855</xdr:rowOff>
    </xdr:from>
    <xdr:ext cx="534670" cy="250190"/>
    <xdr:sp macro="" textlink="">
      <xdr:nvSpPr>
        <xdr:cNvPr id="115" name="総務費平均値テキスト">
          <a:extLst>
            <a:ext uri="{FF2B5EF4-FFF2-40B4-BE49-F238E27FC236}">
              <a16:creationId xmlns:a16="http://schemas.microsoft.com/office/drawing/2014/main" id="{00000000-0008-0000-0700-000073000000}"/>
            </a:ext>
          </a:extLst>
        </xdr:cNvPr>
        <xdr:cNvSpPr txBox="1"/>
      </xdr:nvSpPr>
      <xdr:spPr>
        <a:xfrm>
          <a:off x="4229100" y="9501505"/>
          <a:ext cx="534670" cy="25019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64,816</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57</xdr:row>
      <xdr:rowOff>87630</xdr:rowOff>
    </xdr:from>
    <xdr:to>
      <xdr:col>24</xdr:col>
      <xdr:colOff>114300</xdr:colOff>
      <xdr:row>58</xdr:row>
      <xdr:rowOff>19050</xdr:rowOff>
    </xdr:to>
    <xdr:sp macro="" textlink="">
      <xdr:nvSpPr>
        <xdr:cNvPr id="116" name="フローチャート: 判断 115">
          <a:extLst>
            <a:ext uri="{FF2B5EF4-FFF2-40B4-BE49-F238E27FC236}">
              <a16:creationId xmlns:a16="http://schemas.microsoft.com/office/drawing/2014/main" id="{00000000-0008-0000-0700-000074000000}"/>
            </a:ext>
          </a:extLst>
        </xdr:cNvPr>
        <xdr:cNvSpPr/>
      </xdr:nvSpPr>
      <xdr:spPr>
        <a:xfrm>
          <a:off x="4127500" y="964692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144145</xdr:rowOff>
    </xdr:from>
    <xdr:to>
      <xdr:col>19</xdr:col>
      <xdr:colOff>171450</xdr:colOff>
      <xdr:row>58</xdr:row>
      <xdr:rowOff>6350</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flipV="1">
          <a:off x="2622550" y="9703435"/>
          <a:ext cx="806450" cy="298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97790</xdr:rowOff>
    </xdr:from>
    <xdr:to>
      <xdr:col>20</xdr:col>
      <xdr:colOff>38100</xdr:colOff>
      <xdr:row>58</xdr:row>
      <xdr:rowOff>29845</xdr:rowOff>
    </xdr:to>
    <xdr:sp macro="" textlink="">
      <xdr:nvSpPr>
        <xdr:cNvPr id="118" name="フローチャート: 判断 117">
          <a:extLst>
            <a:ext uri="{FF2B5EF4-FFF2-40B4-BE49-F238E27FC236}">
              <a16:creationId xmlns:a16="http://schemas.microsoft.com/office/drawing/2014/main" id="{00000000-0008-0000-0700-000076000000}"/>
            </a:ext>
          </a:extLst>
        </xdr:cNvPr>
        <xdr:cNvSpPr/>
      </xdr:nvSpPr>
      <xdr:spPr>
        <a:xfrm>
          <a:off x="3384550" y="9657080"/>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58</xdr:row>
      <xdr:rowOff>20955</xdr:rowOff>
    </xdr:from>
    <xdr:ext cx="531495" cy="253365"/>
    <xdr:sp macro="" textlink="">
      <xdr:nvSpPr>
        <xdr:cNvPr id="119" name="テキスト ボックス 118">
          <a:extLst>
            <a:ext uri="{FF2B5EF4-FFF2-40B4-BE49-F238E27FC236}">
              <a16:creationId xmlns:a16="http://schemas.microsoft.com/office/drawing/2014/main" id="{00000000-0008-0000-0700-000077000000}"/>
            </a:ext>
          </a:extLst>
        </xdr:cNvPr>
        <xdr:cNvSpPr txBox="1"/>
      </xdr:nvSpPr>
      <xdr:spPr>
        <a:xfrm>
          <a:off x="3187065" y="9747885"/>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62,057</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57</xdr:row>
      <xdr:rowOff>130810</xdr:rowOff>
    </xdr:from>
    <xdr:to>
      <xdr:col>15</xdr:col>
      <xdr:colOff>50800</xdr:colOff>
      <xdr:row>58</xdr:row>
      <xdr:rowOff>6350</xdr:rowOff>
    </xdr:to>
    <xdr:cxnSp macro="">
      <xdr:nvCxnSpPr>
        <xdr:cNvPr id="120" name="直線コネクタ 119">
          <a:extLst>
            <a:ext uri="{FF2B5EF4-FFF2-40B4-BE49-F238E27FC236}">
              <a16:creationId xmlns:a16="http://schemas.microsoft.com/office/drawing/2014/main" id="{00000000-0008-0000-0700-000078000000}"/>
            </a:ext>
          </a:extLst>
        </xdr:cNvPr>
        <xdr:cNvCxnSpPr/>
      </xdr:nvCxnSpPr>
      <xdr:spPr>
        <a:xfrm>
          <a:off x="1828800" y="9690100"/>
          <a:ext cx="793750" cy="431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99695</xdr:rowOff>
    </xdr:from>
    <xdr:to>
      <xdr:col>15</xdr:col>
      <xdr:colOff>101600</xdr:colOff>
      <xdr:row>58</xdr:row>
      <xdr:rowOff>31750</xdr:rowOff>
    </xdr:to>
    <xdr:sp macro="" textlink="">
      <xdr:nvSpPr>
        <xdr:cNvPr id="121" name="フローチャート: 判断 120">
          <a:extLst>
            <a:ext uri="{FF2B5EF4-FFF2-40B4-BE49-F238E27FC236}">
              <a16:creationId xmlns:a16="http://schemas.microsoft.com/office/drawing/2014/main" id="{00000000-0008-0000-0700-000079000000}"/>
            </a:ext>
          </a:extLst>
        </xdr:cNvPr>
        <xdr:cNvSpPr/>
      </xdr:nvSpPr>
      <xdr:spPr>
        <a:xfrm>
          <a:off x="2571750" y="965898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56</xdr:row>
      <xdr:rowOff>48260</xdr:rowOff>
    </xdr:from>
    <xdr:ext cx="531495" cy="250190"/>
    <xdr:sp macro="" textlink="">
      <xdr:nvSpPr>
        <xdr:cNvPr id="122" name="テキスト ボックス 121">
          <a:extLst>
            <a:ext uri="{FF2B5EF4-FFF2-40B4-BE49-F238E27FC236}">
              <a16:creationId xmlns:a16="http://schemas.microsoft.com/office/drawing/2014/main" id="{00000000-0008-0000-0700-00007A000000}"/>
            </a:ext>
          </a:extLst>
        </xdr:cNvPr>
        <xdr:cNvSpPr txBox="1"/>
      </xdr:nvSpPr>
      <xdr:spPr>
        <a:xfrm>
          <a:off x="2393315" y="9439910"/>
          <a:ext cx="53149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61,437</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171450</xdr:colOff>
      <xdr:row>56</xdr:row>
      <xdr:rowOff>635</xdr:rowOff>
    </xdr:from>
    <xdr:to>
      <xdr:col>10</xdr:col>
      <xdr:colOff>114300</xdr:colOff>
      <xdr:row>57</xdr:row>
      <xdr:rowOff>130810</xdr:rowOff>
    </xdr:to>
    <xdr:cxnSp macro="">
      <xdr:nvCxnSpPr>
        <xdr:cNvPr id="123" name="直線コネクタ 122">
          <a:extLst>
            <a:ext uri="{FF2B5EF4-FFF2-40B4-BE49-F238E27FC236}">
              <a16:creationId xmlns:a16="http://schemas.microsoft.com/office/drawing/2014/main" id="{00000000-0008-0000-0700-00007B000000}"/>
            </a:ext>
          </a:extLst>
        </xdr:cNvPr>
        <xdr:cNvCxnSpPr/>
      </xdr:nvCxnSpPr>
      <xdr:spPr>
        <a:xfrm>
          <a:off x="1028700" y="9392285"/>
          <a:ext cx="800100" cy="2978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106680</xdr:rowOff>
    </xdr:from>
    <xdr:to>
      <xdr:col>10</xdr:col>
      <xdr:colOff>165100</xdr:colOff>
      <xdr:row>58</xdr:row>
      <xdr:rowOff>38100</xdr:rowOff>
    </xdr:to>
    <xdr:sp macro="" textlink="">
      <xdr:nvSpPr>
        <xdr:cNvPr id="124" name="フローチャート: 判断 123">
          <a:extLst>
            <a:ext uri="{FF2B5EF4-FFF2-40B4-BE49-F238E27FC236}">
              <a16:creationId xmlns:a16="http://schemas.microsoft.com/office/drawing/2014/main" id="{00000000-0008-0000-0700-00007C000000}"/>
            </a:ext>
          </a:extLst>
        </xdr:cNvPr>
        <xdr:cNvSpPr/>
      </xdr:nvSpPr>
      <xdr:spPr>
        <a:xfrm>
          <a:off x="1778000" y="966597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58</xdr:row>
      <xdr:rowOff>29210</xdr:rowOff>
    </xdr:from>
    <xdr:ext cx="534670" cy="250190"/>
    <xdr:sp macro="" textlink="">
      <xdr:nvSpPr>
        <xdr:cNvPr id="125" name="テキスト ボックス 124">
          <a:extLst>
            <a:ext uri="{FF2B5EF4-FFF2-40B4-BE49-F238E27FC236}">
              <a16:creationId xmlns:a16="http://schemas.microsoft.com/office/drawing/2014/main" id="{00000000-0008-0000-0700-00007D000000}"/>
            </a:ext>
          </a:extLst>
        </xdr:cNvPr>
        <xdr:cNvSpPr txBox="1"/>
      </xdr:nvSpPr>
      <xdr:spPr>
        <a:xfrm>
          <a:off x="1580515" y="9756140"/>
          <a:ext cx="53467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59,883</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55</xdr:row>
      <xdr:rowOff>106680</xdr:rowOff>
    </xdr:from>
    <xdr:to>
      <xdr:col>6</xdr:col>
      <xdr:colOff>38100</xdr:colOff>
      <xdr:row>56</xdr:row>
      <xdr:rowOff>38100</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984250" y="933069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54</xdr:row>
      <xdr:rowOff>53975</xdr:rowOff>
    </xdr:from>
    <xdr:ext cx="595630" cy="250190"/>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754380" y="9110345"/>
          <a:ext cx="59563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149,791</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61</xdr:row>
      <xdr:rowOff>78105</xdr:rowOff>
    </xdr:from>
    <xdr:ext cx="762000" cy="253365"/>
    <xdr:sp macro="" textlink="">
      <xdr:nvSpPr>
        <xdr:cNvPr id="128" name="テキスト ボックス 127">
          <a:extLst>
            <a:ext uri="{FF2B5EF4-FFF2-40B4-BE49-F238E27FC236}">
              <a16:creationId xmlns:a16="http://schemas.microsoft.com/office/drawing/2014/main" id="{00000000-0008-0000-0700-000080000000}"/>
            </a:ext>
          </a:extLst>
        </xdr:cNvPr>
        <xdr:cNvSpPr txBox="1"/>
      </xdr:nvSpPr>
      <xdr:spPr>
        <a:xfrm>
          <a:off x="4006850" y="103079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61</xdr:row>
      <xdr:rowOff>78105</xdr:rowOff>
    </xdr:from>
    <xdr:ext cx="762000" cy="25336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3257550" y="103079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61</xdr:row>
      <xdr:rowOff>78105</xdr:rowOff>
    </xdr:from>
    <xdr:ext cx="758825" cy="25336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2451100" y="10307955"/>
          <a:ext cx="7588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61</xdr:row>
      <xdr:rowOff>78105</xdr:rowOff>
    </xdr:from>
    <xdr:ext cx="762000" cy="25336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1657350" y="103079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171450</xdr:colOff>
      <xdr:row>61</xdr:row>
      <xdr:rowOff>78105</xdr:rowOff>
    </xdr:from>
    <xdr:ext cx="762000" cy="25336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857250" y="103079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57</xdr:row>
      <xdr:rowOff>95250</xdr:rowOff>
    </xdr:from>
    <xdr:to>
      <xdr:col>24</xdr:col>
      <xdr:colOff>114300</xdr:colOff>
      <xdr:row>58</xdr:row>
      <xdr:rowOff>26670</xdr:rowOff>
    </xdr:to>
    <xdr:sp macro="" textlink="">
      <xdr:nvSpPr>
        <xdr:cNvPr id="133" name="楕円 132">
          <a:extLst>
            <a:ext uri="{FF2B5EF4-FFF2-40B4-BE49-F238E27FC236}">
              <a16:creationId xmlns:a16="http://schemas.microsoft.com/office/drawing/2014/main" id="{00000000-0008-0000-0700-000085000000}"/>
            </a:ext>
          </a:extLst>
        </xdr:cNvPr>
        <xdr:cNvSpPr/>
      </xdr:nvSpPr>
      <xdr:spPr>
        <a:xfrm>
          <a:off x="4127500" y="965454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66675</xdr:rowOff>
    </xdr:from>
    <xdr:ext cx="534670" cy="249555"/>
    <xdr:sp macro="" textlink="">
      <xdr:nvSpPr>
        <xdr:cNvPr id="134" name="総務費該当値テキスト">
          <a:extLst>
            <a:ext uri="{FF2B5EF4-FFF2-40B4-BE49-F238E27FC236}">
              <a16:creationId xmlns:a16="http://schemas.microsoft.com/office/drawing/2014/main" id="{00000000-0008-0000-0700-000086000000}"/>
            </a:ext>
          </a:extLst>
        </xdr:cNvPr>
        <xdr:cNvSpPr txBox="1"/>
      </xdr:nvSpPr>
      <xdr:spPr>
        <a:xfrm>
          <a:off x="4229100" y="9625965"/>
          <a:ext cx="53467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62,864</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57</xdr:row>
      <xdr:rowOff>94615</xdr:rowOff>
    </xdr:from>
    <xdr:to>
      <xdr:col>20</xdr:col>
      <xdr:colOff>38100</xdr:colOff>
      <xdr:row>58</xdr:row>
      <xdr:rowOff>26035</xdr:rowOff>
    </xdr:to>
    <xdr:sp macro="" textlink="">
      <xdr:nvSpPr>
        <xdr:cNvPr id="135" name="楕円 134">
          <a:extLst>
            <a:ext uri="{FF2B5EF4-FFF2-40B4-BE49-F238E27FC236}">
              <a16:creationId xmlns:a16="http://schemas.microsoft.com/office/drawing/2014/main" id="{00000000-0008-0000-0700-000087000000}"/>
            </a:ext>
          </a:extLst>
        </xdr:cNvPr>
        <xdr:cNvSpPr/>
      </xdr:nvSpPr>
      <xdr:spPr>
        <a:xfrm>
          <a:off x="3384550" y="965390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56</xdr:row>
      <xdr:rowOff>41910</xdr:rowOff>
    </xdr:from>
    <xdr:ext cx="531495" cy="25336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3187065" y="943356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62,991</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57</xdr:row>
      <xdr:rowOff>125095</xdr:rowOff>
    </xdr:from>
    <xdr:to>
      <xdr:col>15</xdr:col>
      <xdr:colOff>101600</xdr:colOff>
      <xdr:row>58</xdr:row>
      <xdr:rowOff>56515</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2571750" y="968438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58</xdr:row>
      <xdr:rowOff>48260</xdr:rowOff>
    </xdr:from>
    <xdr:ext cx="531495" cy="250190"/>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2393315" y="9775190"/>
          <a:ext cx="53149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54,894</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57</xdr:row>
      <xdr:rowOff>81280</xdr:rowOff>
    </xdr:from>
    <xdr:to>
      <xdr:col>10</xdr:col>
      <xdr:colOff>165100</xdr:colOff>
      <xdr:row>58</xdr:row>
      <xdr:rowOff>13335</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1778000" y="964057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56</xdr:row>
      <xdr:rowOff>29210</xdr:rowOff>
    </xdr:from>
    <xdr:ext cx="534670" cy="250190"/>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1580515" y="9420860"/>
          <a:ext cx="53467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66,442</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55</xdr:row>
      <xdr:rowOff>118110</xdr:rowOff>
    </xdr:from>
    <xdr:to>
      <xdr:col>6</xdr:col>
      <xdr:colOff>38100</xdr:colOff>
      <xdr:row>56</xdr:row>
      <xdr:rowOff>50800</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984250" y="9342120"/>
          <a:ext cx="8255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56</xdr:row>
      <xdr:rowOff>41275</xdr:rowOff>
    </xdr:from>
    <xdr:ext cx="595630" cy="25336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754380" y="9432925"/>
          <a:ext cx="5956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146,553</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63</xdr:row>
      <xdr:rowOff>55880</xdr:rowOff>
    </xdr:from>
    <xdr:to>
      <xdr:col>28</xdr:col>
      <xdr:colOff>114300</xdr:colOff>
      <xdr:row>65</xdr:row>
      <xdr:rowOff>31115</xdr:rowOff>
    </xdr:to>
    <xdr:sp macro="" textlink="">
      <xdr:nvSpPr>
        <xdr:cNvPr id="143" name="正方形/長方形 142">
          <a:extLst>
            <a:ext uri="{FF2B5EF4-FFF2-40B4-BE49-F238E27FC236}">
              <a16:creationId xmlns:a16="http://schemas.microsoft.com/office/drawing/2014/main" id="{00000000-0008-0000-0700-00008F000000}"/>
            </a:ext>
          </a:extLst>
        </xdr:cNvPr>
        <xdr:cNvSpPr/>
      </xdr:nvSpPr>
      <xdr:spPr>
        <a:xfrm>
          <a:off x="685800" y="10621010"/>
          <a:ext cx="4229100" cy="3105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民生費</a:t>
          </a:r>
        </a:p>
      </xdr:txBody>
    </xdr:sp>
    <xdr:clientData/>
  </xdr:twoCellAnchor>
  <xdr:twoCellAnchor>
    <xdr:from>
      <xdr:col>4</xdr:col>
      <xdr:colOff>127000</xdr:colOff>
      <xdr:row>65</xdr:row>
      <xdr:rowOff>55880</xdr:rowOff>
    </xdr:from>
    <xdr:to>
      <xdr:col>12</xdr:col>
      <xdr:colOff>127000</xdr:colOff>
      <xdr:row>66</xdr:row>
      <xdr:rowOff>136525</xdr:rowOff>
    </xdr:to>
    <xdr:sp macro="" textlink="">
      <xdr:nvSpPr>
        <xdr:cNvPr id="144" name="正方形/長方形 143">
          <a:extLst>
            <a:ext uri="{FF2B5EF4-FFF2-40B4-BE49-F238E27FC236}">
              <a16:creationId xmlns:a16="http://schemas.microsoft.com/office/drawing/2014/main" id="{00000000-0008-0000-0700-000090000000}"/>
            </a:ext>
          </a:extLst>
        </xdr:cNvPr>
        <xdr:cNvSpPr/>
      </xdr:nvSpPr>
      <xdr:spPr>
        <a:xfrm>
          <a:off x="812800" y="109562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66</xdr:row>
      <xdr:rowOff>86995</xdr:rowOff>
    </xdr:from>
    <xdr:to>
      <xdr:col>12</xdr:col>
      <xdr:colOff>127000</xdr:colOff>
      <xdr:row>68</xdr:row>
      <xdr:rowOff>0</xdr:rowOff>
    </xdr:to>
    <xdr:sp macro="" textlink="">
      <xdr:nvSpPr>
        <xdr:cNvPr id="145" name="正方形/長方形 144">
          <a:extLst>
            <a:ext uri="{FF2B5EF4-FFF2-40B4-BE49-F238E27FC236}">
              <a16:creationId xmlns:a16="http://schemas.microsoft.com/office/drawing/2014/main" id="{00000000-0008-0000-0700-000091000000}"/>
            </a:ext>
          </a:extLst>
        </xdr:cNvPr>
        <xdr:cNvSpPr/>
      </xdr:nvSpPr>
      <xdr:spPr>
        <a:xfrm>
          <a:off x="812800" y="111550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18/62</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65</xdr:row>
      <xdr:rowOff>55880</xdr:rowOff>
    </xdr:from>
    <xdr:to>
      <xdr:col>18</xdr:col>
      <xdr:colOff>0</xdr:colOff>
      <xdr:row>66</xdr:row>
      <xdr:rowOff>136525</xdr:rowOff>
    </xdr:to>
    <xdr:sp macro="" textlink="">
      <xdr:nvSpPr>
        <xdr:cNvPr id="146" name="正方形/長方形 145">
          <a:extLst>
            <a:ext uri="{FF2B5EF4-FFF2-40B4-BE49-F238E27FC236}">
              <a16:creationId xmlns:a16="http://schemas.microsoft.com/office/drawing/2014/main" id="{00000000-0008-0000-0700-000092000000}"/>
            </a:ext>
          </a:extLst>
        </xdr:cNvPr>
        <xdr:cNvSpPr/>
      </xdr:nvSpPr>
      <xdr:spPr>
        <a:xfrm>
          <a:off x="1714500" y="109562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66</xdr:row>
      <xdr:rowOff>86995</xdr:rowOff>
    </xdr:from>
    <xdr:to>
      <xdr:col>18</xdr:col>
      <xdr:colOff>0</xdr:colOff>
      <xdr:row>68</xdr:row>
      <xdr:rowOff>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1714500" y="111550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217,943</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65</xdr:row>
      <xdr:rowOff>55880</xdr:rowOff>
    </xdr:from>
    <xdr:to>
      <xdr:col>24</xdr:col>
      <xdr:colOff>0</xdr:colOff>
      <xdr:row>66</xdr:row>
      <xdr:rowOff>136525</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2743200" y="109562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東京都平均</a:t>
          </a:r>
        </a:p>
      </xdr:txBody>
    </xdr:sp>
    <xdr:clientData/>
  </xdr:twoCellAnchor>
  <xdr:twoCellAnchor>
    <xdr:from>
      <xdr:col>16</xdr:col>
      <xdr:colOff>0</xdr:colOff>
      <xdr:row>66</xdr:row>
      <xdr:rowOff>86995</xdr:rowOff>
    </xdr:from>
    <xdr:to>
      <xdr:col>24</xdr:col>
      <xdr:colOff>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2743200" y="111550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245,745</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68</xdr:row>
      <xdr:rowOff>24765</xdr:rowOff>
    </xdr:from>
    <xdr:to>
      <xdr:col>28</xdr:col>
      <xdr:colOff>114300</xdr:colOff>
      <xdr:row>81</xdr:row>
      <xdr:rowOff>80645</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685800" y="11428095"/>
          <a:ext cx="422910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5715</xdr:rowOff>
    </xdr:from>
    <xdr:ext cx="346710" cy="220345"/>
    <xdr:sp macro="" textlink="">
      <xdr:nvSpPr>
        <xdr:cNvPr id="151" name="テキスト ボックス 150">
          <a:extLst>
            <a:ext uri="{FF2B5EF4-FFF2-40B4-BE49-F238E27FC236}">
              <a16:creationId xmlns:a16="http://schemas.microsoft.com/office/drawing/2014/main" id="{00000000-0008-0000-0700-000097000000}"/>
            </a:ext>
          </a:extLst>
        </xdr:cNvPr>
        <xdr:cNvSpPr txBox="1"/>
      </xdr:nvSpPr>
      <xdr:spPr>
        <a:xfrm>
          <a:off x="666750" y="11241405"/>
          <a:ext cx="34671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81</xdr:row>
      <xdr:rowOff>80645</xdr:rowOff>
    </xdr:from>
    <xdr:to>
      <xdr:col>28</xdr:col>
      <xdr:colOff>114300</xdr:colOff>
      <xdr:row>81</xdr:row>
      <xdr:rowOff>80645</xdr:rowOff>
    </xdr:to>
    <xdr:cxnSp macro="">
      <xdr:nvCxnSpPr>
        <xdr:cNvPr id="152" name="直線コネクタ 151">
          <a:extLst>
            <a:ext uri="{FF2B5EF4-FFF2-40B4-BE49-F238E27FC236}">
              <a16:creationId xmlns:a16="http://schemas.microsoft.com/office/drawing/2014/main" id="{00000000-0008-0000-0700-000098000000}"/>
            </a:ext>
          </a:extLst>
        </xdr:cNvPr>
        <xdr:cNvCxnSpPr/>
      </xdr:nvCxnSpPr>
      <xdr:spPr>
        <a:xfrm>
          <a:off x="685800" y="136632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80</xdr:row>
      <xdr:rowOff>109220</xdr:rowOff>
    </xdr:from>
    <xdr:ext cx="595630" cy="250190"/>
    <xdr:sp macro="" textlink="">
      <xdr:nvSpPr>
        <xdr:cNvPr id="153" name="テキスト ボックス 152">
          <a:extLst>
            <a:ext uri="{FF2B5EF4-FFF2-40B4-BE49-F238E27FC236}">
              <a16:creationId xmlns:a16="http://schemas.microsoft.com/office/drawing/2014/main" id="{00000000-0008-0000-0700-000099000000}"/>
            </a:ext>
          </a:extLst>
        </xdr:cNvPr>
        <xdr:cNvSpPr txBox="1"/>
      </xdr:nvSpPr>
      <xdr:spPr>
        <a:xfrm>
          <a:off x="166370" y="13524230"/>
          <a:ext cx="59563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4</xdr:col>
      <xdr:colOff>0</xdr:colOff>
      <xdr:row>79</xdr:row>
      <xdr:rowOff>43180</xdr:rowOff>
    </xdr:from>
    <xdr:to>
      <xdr:col>28</xdr:col>
      <xdr:colOff>114300</xdr:colOff>
      <xdr:row>79</xdr:row>
      <xdr:rowOff>43180</xdr:rowOff>
    </xdr:to>
    <xdr:cxnSp macro="">
      <xdr:nvCxnSpPr>
        <xdr:cNvPr id="154" name="直線コネクタ 153">
          <a:extLst>
            <a:ext uri="{FF2B5EF4-FFF2-40B4-BE49-F238E27FC236}">
              <a16:creationId xmlns:a16="http://schemas.microsoft.com/office/drawing/2014/main" id="{00000000-0008-0000-0700-00009A000000}"/>
            </a:ext>
          </a:extLst>
        </xdr:cNvPr>
        <xdr:cNvCxnSpPr/>
      </xdr:nvCxnSpPr>
      <xdr:spPr>
        <a:xfrm>
          <a:off x="685800" y="132905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78</xdr:row>
      <xdr:rowOff>72390</xdr:rowOff>
    </xdr:from>
    <xdr:ext cx="595630" cy="250190"/>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166370" y="13152120"/>
          <a:ext cx="59563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4</xdr:col>
      <xdr:colOff>0</xdr:colOff>
      <xdr:row>77</xdr:row>
      <xdr:rowOff>5715</xdr:rowOff>
    </xdr:from>
    <xdr:to>
      <xdr:col>28</xdr:col>
      <xdr:colOff>114300</xdr:colOff>
      <xdr:row>77</xdr:row>
      <xdr:rowOff>5715</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685800" y="1291780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76</xdr:row>
      <xdr:rowOff>34925</xdr:rowOff>
    </xdr:from>
    <xdr:ext cx="595630" cy="250190"/>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370" y="12779375"/>
          <a:ext cx="59563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4</xdr:col>
      <xdr:colOff>0</xdr:colOff>
      <xdr:row>74</xdr:row>
      <xdr:rowOff>136525</xdr:rowOff>
    </xdr:from>
    <xdr:to>
      <xdr:col>28</xdr:col>
      <xdr:colOff>114300</xdr:colOff>
      <xdr:row>74</xdr:row>
      <xdr:rowOff>136525</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685800" y="125456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73</xdr:row>
      <xdr:rowOff>165100</xdr:rowOff>
    </xdr:from>
    <xdr:ext cx="595630" cy="250190"/>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370" y="12406630"/>
          <a:ext cx="59563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250,000</a:t>
          </a:r>
          <a:endParaRPr kumimoji="1" lang="ja-JP" altLang="en-US" sz="1000">
            <a:latin typeface="ＭＳ Ｐゴシック"/>
            <a:ea typeface="ＭＳ Ｐゴシック"/>
          </a:endParaRPr>
        </a:p>
      </xdr:txBody>
    </xdr:sp>
    <xdr:clientData/>
  </xdr:oneCellAnchor>
  <xdr:twoCellAnchor>
    <xdr:from>
      <xdr:col>4</xdr:col>
      <xdr:colOff>0</xdr:colOff>
      <xdr:row>72</xdr:row>
      <xdr:rowOff>99060</xdr:rowOff>
    </xdr:from>
    <xdr:to>
      <xdr:col>28</xdr:col>
      <xdr:colOff>114300</xdr:colOff>
      <xdr:row>72</xdr:row>
      <xdr:rowOff>99060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685800" y="121729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71</xdr:row>
      <xdr:rowOff>128270</xdr:rowOff>
    </xdr:from>
    <xdr:ext cx="595630" cy="250190"/>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370" y="12034520"/>
          <a:ext cx="59563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4</xdr:col>
      <xdr:colOff>0</xdr:colOff>
      <xdr:row>70</xdr:row>
      <xdr:rowOff>61595</xdr:rowOff>
    </xdr:from>
    <xdr:to>
      <xdr:col>28</xdr:col>
      <xdr:colOff>114300</xdr:colOff>
      <xdr:row>70</xdr:row>
      <xdr:rowOff>61595</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685800" y="1180020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69</xdr:row>
      <xdr:rowOff>90805</xdr:rowOff>
    </xdr:from>
    <xdr:ext cx="595630" cy="250190"/>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370" y="11661775"/>
          <a:ext cx="59563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350,000</a:t>
          </a:r>
          <a:endParaRPr kumimoji="1" lang="ja-JP" altLang="en-US" sz="1000">
            <a:latin typeface="ＭＳ Ｐゴシック"/>
            <a:ea typeface="ＭＳ Ｐゴシック"/>
          </a:endParaRPr>
        </a:p>
      </xdr:txBody>
    </xdr:sp>
    <xdr:clientData/>
  </xdr:oneCellAnchor>
  <xdr:twoCellAnchor>
    <xdr:from>
      <xdr:col>4</xdr:col>
      <xdr:colOff>0</xdr:colOff>
      <xdr:row>68</xdr:row>
      <xdr:rowOff>24765</xdr:rowOff>
    </xdr:from>
    <xdr:to>
      <xdr:col>28</xdr:col>
      <xdr:colOff>114300</xdr:colOff>
      <xdr:row>68</xdr:row>
      <xdr:rowOff>24765</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685800" y="114280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67</xdr:row>
      <xdr:rowOff>53340</xdr:rowOff>
    </xdr:from>
    <xdr:ext cx="595630" cy="250190"/>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370" y="11289030"/>
          <a:ext cx="59563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4</xdr:col>
      <xdr:colOff>0</xdr:colOff>
      <xdr:row>68</xdr:row>
      <xdr:rowOff>24765</xdr:rowOff>
    </xdr:from>
    <xdr:to>
      <xdr:col>28</xdr:col>
      <xdr:colOff>114300</xdr:colOff>
      <xdr:row>81</xdr:row>
      <xdr:rowOff>80645</xdr:rowOff>
    </xdr:to>
    <xdr:sp macro="" textlink="">
      <xdr:nvSpPr>
        <xdr:cNvPr id="166" name="民生費グラフ枠">
          <a:extLst>
            <a:ext uri="{FF2B5EF4-FFF2-40B4-BE49-F238E27FC236}">
              <a16:creationId xmlns:a16="http://schemas.microsoft.com/office/drawing/2014/main" id="{00000000-0008-0000-0700-0000A6000000}"/>
            </a:ext>
          </a:extLst>
        </xdr:cNvPr>
        <xdr:cNvSpPr/>
      </xdr:nvSpPr>
      <xdr:spPr>
        <a:xfrm>
          <a:off x="685800" y="11428095"/>
          <a:ext cx="422910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118110</xdr:rowOff>
    </xdr:from>
    <xdr:to>
      <xdr:col>24</xdr:col>
      <xdr:colOff>62865</xdr:colOff>
      <xdr:row>79</xdr:row>
      <xdr:rowOff>53340</xdr:rowOff>
    </xdr:to>
    <xdr:cxnSp macro="">
      <xdr:nvCxnSpPr>
        <xdr:cNvPr id="167" name="直線コネクタ 166">
          <a:extLst>
            <a:ext uri="{FF2B5EF4-FFF2-40B4-BE49-F238E27FC236}">
              <a16:creationId xmlns:a16="http://schemas.microsoft.com/office/drawing/2014/main" id="{00000000-0008-0000-0700-0000A7000000}"/>
            </a:ext>
          </a:extLst>
        </xdr:cNvPr>
        <xdr:cNvCxnSpPr/>
      </xdr:nvCxnSpPr>
      <xdr:spPr>
        <a:xfrm flipV="1">
          <a:off x="4176395" y="11856720"/>
          <a:ext cx="1270" cy="14439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57150</xdr:rowOff>
    </xdr:from>
    <xdr:ext cx="598805" cy="253365"/>
    <xdr:sp macro="" textlink="">
      <xdr:nvSpPr>
        <xdr:cNvPr id="168" name="民生費最小値テキスト">
          <a:extLst>
            <a:ext uri="{FF2B5EF4-FFF2-40B4-BE49-F238E27FC236}">
              <a16:creationId xmlns:a16="http://schemas.microsoft.com/office/drawing/2014/main" id="{00000000-0008-0000-0700-0000A8000000}"/>
            </a:ext>
          </a:extLst>
        </xdr:cNvPr>
        <xdr:cNvSpPr txBox="1"/>
      </xdr:nvSpPr>
      <xdr:spPr>
        <a:xfrm>
          <a:off x="4229100" y="13304520"/>
          <a:ext cx="5988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148,646</a:t>
          </a:r>
          <a:endParaRPr kumimoji="1" lang="ja-JP" altLang="en-US" sz="1000" b="1">
            <a:latin typeface="ＭＳ Ｐゴシック"/>
            <a:ea typeface="ＭＳ Ｐゴシック"/>
          </a:endParaRPr>
        </a:p>
      </xdr:txBody>
    </xdr:sp>
    <xdr:clientData/>
  </xdr:oneCellAnchor>
  <xdr:twoCellAnchor>
    <xdr:from>
      <xdr:col>23</xdr:col>
      <xdr:colOff>165100</xdr:colOff>
      <xdr:row>79</xdr:row>
      <xdr:rowOff>53340</xdr:rowOff>
    </xdr:from>
    <xdr:to>
      <xdr:col>24</xdr:col>
      <xdr:colOff>152400</xdr:colOff>
      <xdr:row>79</xdr:row>
      <xdr:rowOff>53340</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a:off x="4108450" y="1330071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66675</xdr:rowOff>
    </xdr:from>
    <xdr:ext cx="598805" cy="249555"/>
    <xdr:sp macro="" textlink="">
      <xdr:nvSpPr>
        <xdr:cNvPr id="170" name="民生費最大値テキスト">
          <a:extLst>
            <a:ext uri="{FF2B5EF4-FFF2-40B4-BE49-F238E27FC236}">
              <a16:creationId xmlns:a16="http://schemas.microsoft.com/office/drawing/2014/main" id="{00000000-0008-0000-0700-0000AA000000}"/>
            </a:ext>
          </a:extLst>
        </xdr:cNvPr>
        <xdr:cNvSpPr txBox="1"/>
      </xdr:nvSpPr>
      <xdr:spPr>
        <a:xfrm>
          <a:off x="4229100" y="11637645"/>
          <a:ext cx="59880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342,404</a:t>
          </a:r>
          <a:endParaRPr kumimoji="1" lang="ja-JP" altLang="en-US" sz="1000" b="1">
            <a:latin typeface="ＭＳ Ｐゴシック"/>
          </a:endParaRPr>
        </a:p>
      </xdr:txBody>
    </xdr:sp>
    <xdr:clientData/>
  </xdr:oneCellAnchor>
  <xdr:twoCellAnchor>
    <xdr:from>
      <xdr:col>23</xdr:col>
      <xdr:colOff>165100</xdr:colOff>
      <xdr:row>70</xdr:row>
      <xdr:rowOff>118110</xdr:rowOff>
    </xdr:from>
    <xdr:to>
      <xdr:col>24</xdr:col>
      <xdr:colOff>152400</xdr:colOff>
      <xdr:row>70</xdr:row>
      <xdr:rowOff>118110</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a:off x="4108450" y="1185672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171450</xdr:colOff>
      <xdr:row>75</xdr:row>
      <xdr:rowOff>84455</xdr:rowOff>
    </xdr:from>
    <xdr:to>
      <xdr:col>24</xdr:col>
      <xdr:colOff>63500</xdr:colOff>
      <xdr:row>75</xdr:row>
      <xdr:rowOff>120650</xdr:rowOff>
    </xdr:to>
    <xdr:cxnSp macro="">
      <xdr:nvCxnSpPr>
        <xdr:cNvPr id="172" name="直線コネクタ 171">
          <a:extLst>
            <a:ext uri="{FF2B5EF4-FFF2-40B4-BE49-F238E27FC236}">
              <a16:creationId xmlns:a16="http://schemas.microsoft.com/office/drawing/2014/main" id="{00000000-0008-0000-0700-0000AC000000}"/>
            </a:ext>
          </a:extLst>
        </xdr:cNvPr>
        <xdr:cNvCxnSpPr/>
      </xdr:nvCxnSpPr>
      <xdr:spPr>
        <a:xfrm flipV="1">
          <a:off x="3429000" y="12661265"/>
          <a:ext cx="749300" cy="361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156210</xdr:rowOff>
    </xdr:from>
    <xdr:ext cx="598805" cy="253365"/>
    <xdr:sp macro="" textlink="">
      <xdr:nvSpPr>
        <xdr:cNvPr id="173" name="民生費平均値テキスト">
          <a:extLst>
            <a:ext uri="{FF2B5EF4-FFF2-40B4-BE49-F238E27FC236}">
              <a16:creationId xmlns:a16="http://schemas.microsoft.com/office/drawing/2014/main" id="{00000000-0008-0000-0700-0000AD000000}"/>
            </a:ext>
          </a:extLst>
        </xdr:cNvPr>
        <xdr:cNvSpPr txBox="1"/>
      </xdr:nvSpPr>
      <xdr:spPr>
        <a:xfrm>
          <a:off x="4229100" y="12733020"/>
          <a:ext cx="598805"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215,356</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76</xdr:row>
      <xdr:rowOff>10160</xdr:rowOff>
    </xdr:from>
    <xdr:to>
      <xdr:col>24</xdr:col>
      <xdr:colOff>114300</xdr:colOff>
      <xdr:row>76</xdr:row>
      <xdr:rowOff>109220</xdr:rowOff>
    </xdr:to>
    <xdr:sp macro="" textlink="">
      <xdr:nvSpPr>
        <xdr:cNvPr id="174" name="フローチャート: 判断 173">
          <a:extLst>
            <a:ext uri="{FF2B5EF4-FFF2-40B4-BE49-F238E27FC236}">
              <a16:creationId xmlns:a16="http://schemas.microsoft.com/office/drawing/2014/main" id="{00000000-0008-0000-0700-0000AE000000}"/>
            </a:ext>
          </a:extLst>
        </xdr:cNvPr>
        <xdr:cNvSpPr/>
      </xdr:nvSpPr>
      <xdr:spPr>
        <a:xfrm>
          <a:off x="4127500" y="1275461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75</xdr:row>
      <xdr:rowOff>120650</xdr:rowOff>
    </xdr:from>
    <xdr:to>
      <xdr:col>19</xdr:col>
      <xdr:colOff>171450</xdr:colOff>
      <xdr:row>76</xdr:row>
      <xdr:rowOff>73660</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flipV="1">
          <a:off x="2622550" y="12697460"/>
          <a:ext cx="806450" cy="1206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82550</xdr:rowOff>
    </xdr:from>
    <xdr:to>
      <xdr:col>20</xdr:col>
      <xdr:colOff>38100</xdr:colOff>
      <xdr:row>77</xdr:row>
      <xdr:rowOff>14605</xdr:rowOff>
    </xdr:to>
    <xdr:sp macro="" textlink="">
      <xdr:nvSpPr>
        <xdr:cNvPr id="176" name="フローチャート: 判断 175">
          <a:extLst>
            <a:ext uri="{FF2B5EF4-FFF2-40B4-BE49-F238E27FC236}">
              <a16:creationId xmlns:a16="http://schemas.microsoft.com/office/drawing/2014/main" id="{00000000-0008-0000-0700-0000B0000000}"/>
            </a:ext>
          </a:extLst>
        </xdr:cNvPr>
        <xdr:cNvSpPr/>
      </xdr:nvSpPr>
      <xdr:spPr>
        <a:xfrm>
          <a:off x="3384550" y="12827000"/>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77</xdr:row>
      <xdr:rowOff>5715</xdr:rowOff>
    </xdr:from>
    <xdr:ext cx="595630" cy="253365"/>
    <xdr:sp macro="" textlink="">
      <xdr:nvSpPr>
        <xdr:cNvPr id="177" name="テキスト ボックス 176">
          <a:extLst>
            <a:ext uri="{FF2B5EF4-FFF2-40B4-BE49-F238E27FC236}">
              <a16:creationId xmlns:a16="http://schemas.microsoft.com/office/drawing/2014/main" id="{00000000-0008-0000-0700-0000B1000000}"/>
            </a:ext>
          </a:extLst>
        </xdr:cNvPr>
        <xdr:cNvSpPr txBox="1"/>
      </xdr:nvSpPr>
      <xdr:spPr>
        <a:xfrm>
          <a:off x="3154680" y="12917805"/>
          <a:ext cx="5956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205,593</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76</xdr:row>
      <xdr:rowOff>36195</xdr:rowOff>
    </xdr:from>
    <xdr:to>
      <xdr:col>15</xdr:col>
      <xdr:colOff>50800</xdr:colOff>
      <xdr:row>76</xdr:row>
      <xdr:rowOff>73660</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a:off x="1828800" y="12780645"/>
          <a:ext cx="793750" cy="374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167005</xdr:rowOff>
    </xdr:from>
    <xdr:to>
      <xdr:col>15</xdr:col>
      <xdr:colOff>101600</xdr:colOff>
      <xdr:row>77</xdr:row>
      <xdr:rowOff>98425</xdr:rowOff>
    </xdr:to>
    <xdr:sp macro="" textlink="">
      <xdr:nvSpPr>
        <xdr:cNvPr id="179" name="フローチャート: 判断 178">
          <a:extLst>
            <a:ext uri="{FF2B5EF4-FFF2-40B4-BE49-F238E27FC236}">
              <a16:creationId xmlns:a16="http://schemas.microsoft.com/office/drawing/2014/main" id="{00000000-0008-0000-0700-0000B3000000}"/>
            </a:ext>
          </a:extLst>
        </xdr:cNvPr>
        <xdr:cNvSpPr/>
      </xdr:nvSpPr>
      <xdr:spPr>
        <a:xfrm>
          <a:off x="2571750" y="1291145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77</xdr:row>
      <xdr:rowOff>90170</xdr:rowOff>
    </xdr:from>
    <xdr:ext cx="595630" cy="250190"/>
    <xdr:sp macro="" textlink="">
      <xdr:nvSpPr>
        <xdr:cNvPr id="180" name="テキスト ボックス 179">
          <a:extLst>
            <a:ext uri="{FF2B5EF4-FFF2-40B4-BE49-F238E27FC236}">
              <a16:creationId xmlns:a16="http://schemas.microsoft.com/office/drawing/2014/main" id="{00000000-0008-0000-0700-0000B4000000}"/>
            </a:ext>
          </a:extLst>
        </xdr:cNvPr>
        <xdr:cNvSpPr txBox="1"/>
      </xdr:nvSpPr>
      <xdr:spPr>
        <a:xfrm>
          <a:off x="2360930" y="13002260"/>
          <a:ext cx="59563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194,252</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171450</xdr:colOff>
      <xdr:row>76</xdr:row>
      <xdr:rowOff>36195</xdr:rowOff>
    </xdr:from>
    <xdr:to>
      <xdr:col>10</xdr:col>
      <xdr:colOff>114300</xdr:colOff>
      <xdr:row>77</xdr:row>
      <xdr:rowOff>85725</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flipV="1">
          <a:off x="1028700" y="12780645"/>
          <a:ext cx="800100" cy="2171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118745</xdr:rowOff>
    </xdr:from>
    <xdr:to>
      <xdr:col>10</xdr:col>
      <xdr:colOff>165100</xdr:colOff>
      <xdr:row>77</xdr:row>
      <xdr:rowOff>50800</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1778000" y="1286319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77</xdr:row>
      <xdr:rowOff>42545</xdr:rowOff>
    </xdr:from>
    <xdr:ext cx="595630" cy="253365"/>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1548130" y="12954635"/>
          <a:ext cx="5956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200,626</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78</xdr:row>
      <xdr:rowOff>26035</xdr:rowOff>
    </xdr:from>
    <xdr:to>
      <xdr:col>6</xdr:col>
      <xdr:colOff>38100</xdr:colOff>
      <xdr:row>78</xdr:row>
      <xdr:rowOff>125730</xdr:rowOff>
    </xdr:to>
    <xdr:sp macro="" textlink="">
      <xdr:nvSpPr>
        <xdr:cNvPr id="184" name="フローチャート: 判断 183">
          <a:extLst>
            <a:ext uri="{FF2B5EF4-FFF2-40B4-BE49-F238E27FC236}">
              <a16:creationId xmlns:a16="http://schemas.microsoft.com/office/drawing/2014/main" id="{00000000-0008-0000-0700-0000B8000000}"/>
            </a:ext>
          </a:extLst>
        </xdr:cNvPr>
        <xdr:cNvSpPr/>
      </xdr:nvSpPr>
      <xdr:spPr>
        <a:xfrm>
          <a:off x="984250" y="13105765"/>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78</xdr:row>
      <xdr:rowOff>116840</xdr:rowOff>
    </xdr:from>
    <xdr:ext cx="595630" cy="253365"/>
    <xdr:sp macro="" textlink="">
      <xdr:nvSpPr>
        <xdr:cNvPr id="185" name="テキスト ボックス 184">
          <a:extLst>
            <a:ext uri="{FF2B5EF4-FFF2-40B4-BE49-F238E27FC236}">
              <a16:creationId xmlns:a16="http://schemas.microsoft.com/office/drawing/2014/main" id="{00000000-0008-0000-0700-0000B9000000}"/>
            </a:ext>
          </a:extLst>
        </xdr:cNvPr>
        <xdr:cNvSpPr txBox="1"/>
      </xdr:nvSpPr>
      <xdr:spPr>
        <a:xfrm>
          <a:off x="754380" y="13196570"/>
          <a:ext cx="5956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168,204</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81</xdr:row>
      <xdr:rowOff>78105</xdr:rowOff>
    </xdr:from>
    <xdr:ext cx="762000" cy="25336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4006850" y="136607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81</xdr:row>
      <xdr:rowOff>78105</xdr:rowOff>
    </xdr:from>
    <xdr:ext cx="762000" cy="25336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3257550" y="136607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81</xdr:row>
      <xdr:rowOff>78105</xdr:rowOff>
    </xdr:from>
    <xdr:ext cx="758825" cy="25336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2451100" y="13660755"/>
          <a:ext cx="7588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81</xdr:row>
      <xdr:rowOff>78105</xdr:rowOff>
    </xdr:from>
    <xdr:ext cx="762000" cy="25336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1657350" y="136607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171450</xdr:colOff>
      <xdr:row>81</xdr:row>
      <xdr:rowOff>78105</xdr:rowOff>
    </xdr:from>
    <xdr:ext cx="762000" cy="25336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857250" y="136607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75</xdr:row>
      <xdr:rowOff>34925</xdr:rowOff>
    </xdr:from>
    <xdr:to>
      <xdr:col>24</xdr:col>
      <xdr:colOff>114300</xdr:colOff>
      <xdr:row>75</xdr:row>
      <xdr:rowOff>133985</xdr:rowOff>
    </xdr:to>
    <xdr:sp macro="" textlink="">
      <xdr:nvSpPr>
        <xdr:cNvPr id="191" name="楕円 190">
          <a:extLst>
            <a:ext uri="{FF2B5EF4-FFF2-40B4-BE49-F238E27FC236}">
              <a16:creationId xmlns:a16="http://schemas.microsoft.com/office/drawing/2014/main" id="{00000000-0008-0000-0700-0000BF000000}"/>
            </a:ext>
          </a:extLst>
        </xdr:cNvPr>
        <xdr:cNvSpPr/>
      </xdr:nvSpPr>
      <xdr:spPr>
        <a:xfrm>
          <a:off x="4127500" y="1261173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57150</xdr:rowOff>
    </xdr:from>
    <xdr:ext cx="598805" cy="253365"/>
    <xdr:sp macro="" textlink="">
      <xdr:nvSpPr>
        <xdr:cNvPr id="192" name="民生費該当値テキスト">
          <a:extLst>
            <a:ext uri="{FF2B5EF4-FFF2-40B4-BE49-F238E27FC236}">
              <a16:creationId xmlns:a16="http://schemas.microsoft.com/office/drawing/2014/main" id="{00000000-0008-0000-0700-0000C0000000}"/>
            </a:ext>
          </a:extLst>
        </xdr:cNvPr>
        <xdr:cNvSpPr txBox="1"/>
      </xdr:nvSpPr>
      <xdr:spPr>
        <a:xfrm>
          <a:off x="4229100" y="12466320"/>
          <a:ext cx="5988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234,537</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75</xdr:row>
      <xdr:rowOff>71755</xdr:rowOff>
    </xdr:from>
    <xdr:to>
      <xdr:col>20</xdr:col>
      <xdr:colOff>38100</xdr:colOff>
      <xdr:row>76</xdr:row>
      <xdr:rowOff>3175</xdr:rowOff>
    </xdr:to>
    <xdr:sp macro="" textlink="">
      <xdr:nvSpPr>
        <xdr:cNvPr id="193" name="楕円 192">
          <a:extLst>
            <a:ext uri="{FF2B5EF4-FFF2-40B4-BE49-F238E27FC236}">
              <a16:creationId xmlns:a16="http://schemas.microsoft.com/office/drawing/2014/main" id="{00000000-0008-0000-0700-0000C1000000}"/>
            </a:ext>
          </a:extLst>
        </xdr:cNvPr>
        <xdr:cNvSpPr/>
      </xdr:nvSpPr>
      <xdr:spPr>
        <a:xfrm>
          <a:off x="3384550" y="1264856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74</xdr:row>
      <xdr:rowOff>19050</xdr:rowOff>
    </xdr:from>
    <xdr:ext cx="595630" cy="25336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3154680" y="12428220"/>
          <a:ext cx="5956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229,595</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76</xdr:row>
      <xdr:rowOff>24130</xdr:rowOff>
    </xdr:from>
    <xdr:to>
      <xdr:col>15</xdr:col>
      <xdr:colOff>101600</xdr:colOff>
      <xdr:row>76</xdr:row>
      <xdr:rowOff>123825</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2571750" y="1276858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74</xdr:row>
      <xdr:rowOff>140335</xdr:rowOff>
    </xdr:from>
    <xdr:ext cx="595630" cy="250190"/>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2360930" y="12549505"/>
          <a:ext cx="59563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213,458</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75</xdr:row>
      <xdr:rowOff>153670</xdr:rowOff>
    </xdr:from>
    <xdr:to>
      <xdr:col>10</xdr:col>
      <xdr:colOff>165100</xdr:colOff>
      <xdr:row>76</xdr:row>
      <xdr:rowOff>85725</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1778000" y="1273048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74</xdr:row>
      <xdr:rowOff>101600</xdr:rowOff>
    </xdr:from>
    <xdr:ext cx="595630" cy="25336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1548130" y="12510770"/>
          <a:ext cx="5956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218,504</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77</xdr:row>
      <xdr:rowOff>36195</xdr:rowOff>
    </xdr:from>
    <xdr:to>
      <xdr:col>6</xdr:col>
      <xdr:colOff>38100</xdr:colOff>
      <xdr:row>77</xdr:row>
      <xdr:rowOff>135255</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984250" y="1294828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75</xdr:row>
      <xdr:rowOff>151130</xdr:rowOff>
    </xdr:from>
    <xdr:ext cx="595630" cy="25336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754380" y="12727940"/>
          <a:ext cx="5956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189,370</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83</xdr:row>
      <xdr:rowOff>55880</xdr:rowOff>
    </xdr:from>
    <xdr:to>
      <xdr:col>28</xdr:col>
      <xdr:colOff>114300</xdr:colOff>
      <xdr:row>85</xdr:row>
      <xdr:rowOff>31115</xdr:rowOff>
    </xdr:to>
    <xdr:sp macro="" textlink="">
      <xdr:nvSpPr>
        <xdr:cNvPr id="201" name="正方形/長方形 200">
          <a:extLst>
            <a:ext uri="{FF2B5EF4-FFF2-40B4-BE49-F238E27FC236}">
              <a16:creationId xmlns:a16="http://schemas.microsoft.com/office/drawing/2014/main" id="{00000000-0008-0000-0700-0000C9000000}"/>
            </a:ext>
          </a:extLst>
        </xdr:cNvPr>
        <xdr:cNvSpPr/>
      </xdr:nvSpPr>
      <xdr:spPr>
        <a:xfrm>
          <a:off x="685800" y="13973810"/>
          <a:ext cx="4229100" cy="3105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衛生費</a:t>
          </a:r>
        </a:p>
      </xdr:txBody>
    </xdr:sp>
    <xdr:clientData/>
  </xdr:twoCellAnchor>
  <xdr:twoCellAnchor>
    <xdr:from>
      <xdr:col>4</xdr:col>
      <xdr:colOff>127000</xdr:colOff>
      <xdr:row>85</xdr:row>
      <xdr:rowOff>55880</xdr:rowOff>
    </xdr:from>
    <xdr:to>
      <xdr:col>12</xdr:col>
      <xdr:colOff>127000</xdr:colOff>
      <xdr:row>86</xdr:row>
      <xdr:rowOff>136525</xdr:rowOff>
    </xdr:to>
    <xdr:sp macro="" textlink="">
      <xdr:nvSpPr>
        <xdr:cNvPr id="202" name="正方形/長方形 201">
          <a:extLst>
            <a:ext uri="{FF2B5EF4-FFF2-40B4-BE49-F238E27FC236}">
              <a16:creationId xmlns:a16="http://schemas.microsoft.com/office/drawing/2014/main" id="{00000000-0008-0000-0700-0000CA000000}"/>
            </a:ext>
          </a:extLst>
        </xdr:cNvPr>
        <xdr:cNvSpPr/>
      </xdr:nvSpPr>
      <xdr:spPr>
        <a:xfrm>
          <a:off x="812800" y="143090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86</xdr:row>
      <xdr:rowOff>86995</xdr:rowOff>
    </xdr:from>
    <xdr:to>
      <xdr:col>12</xdr:col>
      <xdr:colOff>127000</xdr:colOff>
      <xdr:row>88</xdr:row>
      <xdr:rowOff>0</xdr:rowOff>
    </xdr:to>
    <xdr:sp macro="" textlink="">
      <xdr:nvSpPr>
        <xdr:cNvPr id="203" name="正方形/長方形 202">
          <a:extLst>
            <a:ext uri="{FF2B5EF4-FFF2-40B4-BE49-F238E27FC236}">
              <a16:creationId xmlns:a16="http://schemas.microsoft.com/office/drawing/2014/main" id="{00000000-0008-0000-0700-0000CB000000}"/>
            </a:ext>
          </a:extLst>
        </xdr:cNvPr>
        <xdr:cNvSpPr/>
      </xdr:nvSpPr>
      <xdr:spPr>
        <a:xfrm>
          <a:off x="812800" y="145078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13/62</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85</xdr:row>
      <xdr:rowOff>55880</xdr:rowOff>
    </xdr:from>
    <xdr:to>
      <xdr:col>18</xdr:col>
      <xdr:colOff>0</xdr:colOff>
      <xdr:row>86</xdr:row>
      <xdr:rowOff>136525</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1714500" y="143090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86</xdr:row>
      <xdr:rowOff>86995</xdr:rowOff>
    </xdr:from>
    <xdr:to>
      <xdr:col>18</xdr:col>
      <xdr:colOff>0</xdr:colOff>
      <xdr:row>88</xdr:row>
      <xdr:rowOff>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1714500" y="145078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47,220</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85</xdr:row>
      <xdr:rowOff>55880</xdr:rowOff>
    </xdr:from>
    <xdr:to>
      <xdr:col>24</xdr:col>
      <xdr:colOff>0</xdr:colOff>
      <xdr:row>86</xdr:row>
      <xdr:rowOff>136525</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2743200" y="143090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東京都平均</a:t>
          </a:r>
        </a:p>
      </xdr:txBody>
    </xdr:sp>
    <xdr:clientData/>
  </xdr:twoCellAnchor>
  <xdr:twoCellAnchor>
    <xdr:from>
      <xdr:col>16</xdr:col>
      <xdr:colOff>0</xdr:colOff>
      <xdr:row>86</xdr:row>
      <xdr:rowOff>86995</xdr:rowOff>
    </xdr:from>
    <xdr:to>
      <xdr:col>24</xdr:col>
      <xdr:colOff>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2743200" y="145078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38,001</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88</xdr:row>
      <xdr:rowOff>24765</xdr:rowOff>
    </xdr:from>
    <xdr:to>
      <xdr:col>28</xdr:col>
      <xdr:colOff>114300</xdr:colOff>
      <xdr:row>101</xdr:row>
      <xdr:rowOff>82550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685800" y="14780895"/>
          <a:ext cx="4229100" cy="227520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5715</xdr:rowOff>
    </xdr:from>
    <xdr:ext cx="346710" cy="220345"/>
    <xdr:sp macro="" textlink="">
      <xdr:nvSpPr>
        <xdr:cNvPr id="209" name="テキスト ボックス 208">
          <a:extLst>
            <a:ext uri="{FF2B5EF4-FFF2-40B4-BE49-F238E27FC236}">
              <a16:creationId xmlns:a16="http://schemas.microsoft.com/office/drawing/2014/main" id="{00000000-0008-0000-0700-0000D1000000}"/>
            </a:ext>
          </a:extLst>
        </xdr:cNvPr>
        <xdr:cNvSpPr txBox="1"/>
      </xdr:nvSpPr>
      <xdr:spPr>
        <a:xfrm>
          <a:off x="666750" y="14594205"/>
          <a:ext cx="34671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0" name="直線コネクタ 209">
          <a:extLst>
            <a:ext uri="{FF2B5EF4-FFF2-40B4-BE49-F238E27FC236}">
              <a16:creationId xmlns:a16="http://schemas.microsoft.com/office/drawing/2014/main" id="{00000000-0008-0000-0700-0000D2000000}"/>
            </a:ext>
          </a:extLst>
        </xdr:cNvPr>
        <xdr:cNvCxnSpPr/>
      </xdr:nvCxnSpPr>
      <xdr:spPr>
        <a:xfrm>
          <a:off x="685800" y="170561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100</xdr:row>
      <xdr:rowOff>111760</xdr:rowOff>
    </xdr:from>
    <xdr:ext cx="245745" cy="255905"/>
    <xdr:sp macro="" textlink="">
      <xdr:nvSpPr>
        <xdr:cNvPr id="211" name="テキスト ボックス 210">
          <a:extLst>
            <a:ext uri="{FF2B5EF4-FFF2-40B4-BE49-F238E27FC236}">
              <a16:creationId xmlns:a16="http://schemas.microsoft.com/office/drawing/2014/main" id="{00000000-0008-0000-0700-0000D3000000}"/>
            </a:ext>
          </a:extLst>
        </xdr:cNvPr>
        <xdr:cNvSpPr txBox="1"/>
      </xdr:nvSpPr>
      <xdr:spPr>
        <a:xfrm>
          <a:off x="474980" y="16913860"/>
          <a:ext cx="24574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2" name="直線コネクタ 211">
          <a:extLst>
            <a:ext uri="{FF2B5EF4-FFF2-40B4-BE49-F238E27FC236}">
              <a16:creationId xmlns:a16="http://schemas.microsoft.com/office/drawing/2014/main" id="{00000000-0008-0000-0700-0000D4000000}"/>
            </a:ext>
          </a:extLst>
        </xdr:cNvPr>
        <xdr:cNvCxnSpPr/>
      </xdr:nvCxnSpPr>
      <xdr:spPr>
        <a:xfrm>
          <a:off x="685800" y="166751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98</xdr:row>
      <xdr:rowOff>73660</xdr:rowOff>
    </xdr:from>
    <xdr:ext cx="531495" cy="259080"/>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211455" y="165328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685800" y="162941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96</xdr:row>
      <xdr:rowOff>35560</xdr:rowOff>
    </xdr:from>
    <xdr:ext cx="531495" cy="259080"/>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211455" y="161518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685800" y="159131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93</xdr:row>
      <xdr:rowOff>168910</xdr:rowOff>
    </xdr:from>
    <xdr:ext cx="531495" cy="25590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211455" y="1577086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685800" y="155321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91</xdr:row>
      <xdr:rowOff>130810</xdr:rowOff>
    </xdr:from>
    <xdr:ext cx="531495" cy="259080"/>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211455" y="153898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4</xdr:col>
      <xdr:colOff>0</xdr:colOff>
      <xdr:row>90</xdr:row>
      <xdr:rowOff>61595</xdr:rowOff>
    </xdr:from>
    <xdr:to>
      <xdr:col>28</xdr:col>
      <xdr:colOff>114300</xdr:colOff>
      <xdr:row>90</xdr:row>
      <xdr:rowOff>61595</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685800" y="1515300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89</xdr:row>
      <xdr:rowOff>90805</xdr:rowOff>
    </xdr:from>
    <xdr:ext cx="595630" cy="25082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166370" y="15014575"/>
          <a:ext cx="59563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4</xdr:col>
      <xdr:colOff>0</xdr:colOff>
      <xdr:row>88</xdr:row>
      <xdr:rowOff>24765</xdr:rowOff>
    </xdr:from>
    <xdr:to>
      <xdr:col>28</xdr:col>
      <xdr:colOff>114300</xdr:colOff>
      <xdr:row>88</xdr:row>
      <xdr:rowOff>24765</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685800" y="147808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87</xdr:row>
      <xdr:rowOff>53340</xdr:rowOff>
    </xdr:from>
    <xdr:ext cx="595630" cy="250190"/>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166370" y="14641830"/>
          <a:ext cx="59563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4</xdr:col>
      <xdr:colOff>0</xdr:colOff>
      <xdr:row>88</xdr:row>
      <xdr:rowOff>24765</xdr:rowOff>
    </xdr:from>
    <xdr:to>
      <xdr:col>28</xdr:col>
      <xdr:colOff>114300</xdr:colOff>
      <xdr:row>101</xdr:row>
      <xdr:rowOff>82550</xdr:rowOff>
    </xdr:to>
    <xdr:sp macro="" textlink="">
      <xdr:nvSpPr>
        <xdr:cNvPr id="224" name="衛生費グラフ枠">
          <a:extLst>
            <a:ext uri="{FF2B5EF4-FFF2-40B4-BE49-F238E27FC236}">
              <a16:creationId xmlns:a16="http://schemas.microsoft.com/office/drawing/2014/main" id="{00000000-0008-0000-0700-0000E0000000}"/>
            </a:ext>
          </a:extLst>
        </xdr:cNvPr>
        <xdr:cNvSpPr/>
      </xdr:nvSpPr>
      <xdr:spPr>
        <a:xfrm>
          <a:off x="685800" y="14780895"/>
          <a:ext cx="4229100" cy="227520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24765</xdr:rowOff>
    </xdr:from>
    <xdr:to>
      <xdr:col>24</xdr:col>
      <xdr:colOff>62865</xdr:colOff>
      <xdr:row>98</xdr:row>
      <xdr:rowOff>163195</xdr:rowOff>
    </xdr:to>
    <xdr:cxnSp macro="">
      <xdr:nvCxnSpPr>
        <xdr:cNvPr id="225" name="直線コネクタ 224">
          <a:extLst>
            <a:ext uri="{FF2B5EF4-FFF2-40B4-BE49-F238E27FC236}">
              <a16:creationId xmlns:a16="http://schemas.microsoft.com/office/drawing/2014/main" id="{00000000-0008-0000-0700-0000E1000000}"/>
            </a:ext>
          </a:extLst>
        </xdr:cNvPr>
        <xdr:cNvCxnSpPr/>
      </xdr:nvCxnSpPr>
      <xdr:spPr>
        <a:xfrm flipV="1">
          <a:off x="4176395" y="15283815"/>
          <a:ext cx="1270" cy="13385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167005</xdr:rowOff>
    </xdr:from>
    <xdr:ext cx="534670" cy="255905"/>
    <xdr:sp macro="" textlink="">
      <xdr:nvSpPr>
        <xdr:cNvPr id="226" name="衛生費最小値テキスト">
          <a:extLst>
            <a:ext uri="{FF2B5EF4-FFF2-40B4-BE49-F238E27FC236}">
              <a16:creationId xmlns:a16="http://schemas.microsoft.com/office/drawing/2014/main" id="{00000000-0008-0000-0700-0000E2000000}"/>
            </a:ext>
          </a:extLst>
        </xdr:cNvPr>
        <xdr:cNvSpPr txBox="1"/>
      </xdr:nvSpPr>
      <xdr:spPr>
        <a:xfrm>
          <a:off x="4229100" y="16626205"/>
          <a:ext cx="53467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22,753</a:t>
          </a:r>
          <a:endParaRPr kumimoji="1" lang="ja-JP" altLang="en-US" sz="1000" b="1">
            <a:latin typeface="ＭＳ Ｐゴシック"/>
            <a:ea typeface="ＭＳ Ｐゴシック"/>
          </a:endParaRPr>
        </a:p>
      </xdr:txBody>
    </xdr:sp>
    <xdr:clientData/>
  </xdr:oneCellAnchor>
  <xdr:twoCellAnchor>
    <xdr:from>
      <xdr:col>23</xdr:col>
      <xdr:colOff>165100</xdr:colOff>
      <xdr:row>98</xdr:row>
      <xdr:rowOff>163195</xdr:rowOff>
    </xdr:from>
    <xdr:to>
      <xdr:col>24</xdr:col>
      <xdr:colOff>152400</xdr:colOff>
      <xdr:row>98</xdr:row>
      <xdr:rowOff>163195</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a:off x="4108450" y="1662239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140335</xdr:rowOff>
    </xdr:from>
    <xdr:ext cx="534670" cy="251460"/>
    <xdr:sp macro="" textlink="">
      <xdr:nvSpPr>
        <xdr:cNvPr id="228" name="衛生費最大値テキスト">
          <a:extLst>
            <a:ext uri="{FF2B5EF4-FFF2-40B4-BE49-F238E27FC236}">
              <a16:creationId xmlns:a16="http://schemas.microsoft.com/office/drawing/2014/main" id="{00000000-0008-0000-0700-0000E4000000}"/>
            </a:ext>
          </a:extLst>
        </xdr:cNvPr>
        <xdr:cNvSpPr txBox="1"/>
      </xdr:nvSpPr>
      <xdr:spPr>
        <a:xfrm>
          <a:off x="4229100" y="15064105"/>
          <a:ext cx="53467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93,041</a:t>
          </a:r>
          <a:endParaRPr kumimoji="1" lang="ja-JP" altLang="en-US" sz="1000" b="1">
            <a:latin typeface="ＭＳ Ｐゴシック"/>
          </a:endParaRPr>
        </a:p>
      </xdr:txBody>
    </xdr:sp>
    <xdr:clientData/>
  </xdr:oneCellAnchor>
  <xdr:twoCellAnchor>
    <xdr:from>
      <xdr:col>23</xdr:col>
      <xdr:colOff>165100</xdr:colOff>
      <xdr:row>91</xdr:row>
      <xdr:rowOff>24765</xdr:rowOff>
    </xdr:from>
    <xdr:to>
      <xdr:col>24</xdr:col>
      <xdr:colOff>152400</xdr:colOff>
      <xdr:row>91</xdr:row>
      <xdr:rowOff>24765</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4108450" y="1528381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171450</xdr:colOff>
      <xdr:row>95</xdr:row>
      <xdr:rowOff>163830</xdr:rowOff>
    </xdr:from>
    <xdr:to>
      <xdr:col>24</xdr:col>
      <xdr:colOff>63500</xdr:colOff>
      <xdr:row>96</xdr:row>
      <xdr:rowOff>52070</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a:off x="3429000" y="16108680"/>
          <a:ext cx="749300" cy="596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100330</xdr:rowOff>
    </xdr:from>
    <xdr:ext cx="534670" cy="255905"/>
    <xdr:sp macro="" textlink="">
      <xdr:nvSpPr>
        <xdr:cNvPr id="231" name="衛生費平均値テキスト">
          <a:extLst>
            <a:ext uri="{FF2B5EF4-FFF2-40B4-BE49-F238E27FC236}">
              <a16:creationId xmlns:a16="http://schemas.microsoft.com/office/drawing/2014/main" id="{00000000-0008-0000-0700-0000E7000000}"/>
            </a:ext>
          </a:extLst>
        </xdr:cNvPr>
        <xdr:cNvSpPr txBox="1"/>
      </xdr:nvSpPr>
      <xdr:spPr>
        <a:xfrm>
          <a:off x="4229100" y="16216630"/>
          <a:ext cx="534670" cy="2559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40,276</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96</xdr:row>
      <xdr:rowOff>121920</xdr:rowOff>
    </xdr:from>
    <xdr:to>
      <xdr:col>24</xdr:col>
      <xdr:colOff>114300</xdr:colOff>
      <xdr:row>97</xdr:row>
      <xdr:rowOff>52070</xdr:rowOff>
    </xdr:to>
    <xdr:sp macro="" textlink="">
      <xdr:nvSpPr>
        <xdr:cNvPr id="232" name="フローチャート: 判断 231">
          <a:extLst>
            <a:ext uri="{FF2B5EF4-FFF2-40B4-BE49-F238E27FC236}">
              <a16:creationId xmlns:a16="http://schemas.microsoft.com/office/drawing/2014/main" id="{00000000-0008-0000-0700-0000E8000000}"/>
            </a:ext>
          </a:extLst>
        </xdr:cNvPr>
        <xdr:cNvSpPr/>
      </xdr:nvSpPr>
      <xdr:spPr>
        <a:xfrm>
          <a:off x="4127500" y="16238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35560</xdr:rowOff>
    </xdr:from>
    <xdr:to>
      <xdr:col>19</xdr:col>
      <xdr:colOff>171450</xdr:colOff>
      <xdr:row>95</xdr:row>
      <xdr:rowOff>163830</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a:off x="2622550" y="15980410"/>
          <a:ext cx="806450" cy="128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156845</xdr:rowOff>
    </xdr:from>
    <xdr:to>
      <xdr:col>20</xdr:col>
      <xdr:colOff>38100</xdr:colOff>
      <xdr:row>97</xdr:row>
      <xdr:rowOff>86995</xdr:rowOff>
    </xdr:to>
    <xdr:sp macro="" textlink="">
      <xdr:nvSpPr>
        <xdr:cNvPr id="234" name="フローチャート: 判断 233">
          <a:extLst>
            <a:ext uri="{FF2B5EF4-FFF2-40B4-BE49-F238E27FC236}">
              <a16:creationId xmlns:a16="http://schemas.microsoft.com/office/drawing/2014/main" id="{00000000-0008-0000-0700-0000EA000000}"/>
            </a:ext>
          </a:extLst>
        </xdr:cNvPr>
        <xdr:cNvSpPr/>
      </xdr:nvSpPr>
      <xdr:spPr>
        <a:xfrm>
          <a:off x="3384550" y="1627314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97</xdr:row>
      <xdr:rowOff>78105</xdr:rowOff>
    </xdr:from>
    <xdr:ext cx="531495" cy="255905"/>
    <xdr:sp macro="" textlink="">
      <xdr:nvSpPr>
        <xdr:cNvPr id="235" name="テキスト ボックス 234">
          <a:extLst>
            <a:ext uri="{FF2B5EF4-FFF2-40B4-BE49-F238E27FC236}">
              <a16:creationId xmlns:a16="http://schemas.microsoft.com/office/drawing/2014/main" id="{00000000-0008-0000-0700-0000EB000000}"/>
            </a:ext>
          </a:extLst>
        </xdr:cNvPr>
        <xdr:cNvSpPr txBox="1"/>
      </xdr:nvSpPr>
      <xdr:spPr>
        <a:xfrm>
          <a:off x="3187065" y="16365855"/>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38,419</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95</xdr:row>
      <xdr:rowOff>35560</xdr:rowOff>
    </xdr:from>
    <xdr:to>
      <xdr:col>15</xdr:col>
      <xdr:colOff>50800</xdr:colOff>
      <xdr:row>96</xdr:row>
      <xdr:rowOff>21590</xdr:rowOff>
    </xdr:to>
    <xdr:cxnSp macro="">
      <xdr:nvCxnSpPr>
        <xdr:cNvPr id="236" name="直線コネクタ 235">
          <a:extLst>
            <a:ext uri="{FF2B5EF4-FFF2-40B4-BE49-F238E27FC236}">
              <a16:creationId xmlns:a16="http://schemas.microsoft.com/office/drawing/2014/main" id="{00000000-0008-0000-0700-0000EC000000}"/>
            </a:ext>
          </a:extLst>
        </xdr:cNvPr>
        <xdr:cNvCxnSpPr/>
      </xdr:nvCxnSpPr>
      <xdr:spPr>
        <a:xfrm flipV="1">
          <a:off x="1828800" y="15980410"/>
          <a:ext cx="793750" cy="1574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82550</xdr:rowOff>
    </xdr:from>
    <xdr:to>
      <xdr:col>15</xdr:col>
      <xdr:colOff>101600</xdr:colOff>
      <xdr:row>97</xdr:row>
      <xdr:rowOff>12700</xdr:rowOff>
    </xdr:to>
    <xdr:sp macro="" textlink="">
      <xdr:nvSpPr>
        <xdr:cNvPr id="237" name="フローチャート: 判断 236">
          <a:extLst>
            <a:ext uri="{FF2B5EF4-FFF2-40B4-BE49-F238E27FC236}">
              <a16:creationId xmlns:a16="http://schemas.microsoft.com/office/drawing/2014/main" id="{00000000-0008-0000-0700-0000ED000000}"/>
            </a:ext>
          </a:extLst>
        </xdr:cNvPr>
        <xdr:cNvSpPr/>
      </xdr:nvSpPr>
      <xdr:spPr>
        <a:xfrm>
          <a:off x="2571750" y="16198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97</xdr:row>
      <xdr:rowOff>3810</xdr:rowOff>
    </xdr:from>
    <xdr:ext cx="531495" cy="259080"/>
    <xdr:sp macro="" textlink="">
      <xdr:nvSpPr>
        <xdr:cNvPr id="238" name="テキスト ボックス 237">
          <a:extLst>
            <a:ext uri="{FF2B5EF4-FFF2-40B4-BE49-F238E27FC236}">
              <a16:creationId xmlns:a16="http://schemas.microsoft.com/office/drawing/2014/main" id="{00000000-0008-0000-0700-0000EE000000}"/>
            </a:ext>
          </a:extLst>
        </xdr:cNvPr>
        <xdr:cNvSpPr txBox="1"/>
      </xdr:nvSpPr>
      <xdr:spPr>
        <a:xfrm>
          <a:off x="2393315" y="162915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42,318</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171450</xdr:colOff>
      <xdr:row>96</xdr:row>
      <xdr:rowOff>21590</xdr:rowOff>
    </xdr:from>
    <xdr:to>
      <xdr:col>10</xdr:col>
      <xdr:colOff>114300</xdr:colOff>
      <xdr:row>96</xdr:row>
      <xdr:rowOff>142240</xdr:rowOff>
    </xdr:to>
    <xdr:cxnSp macro="">
      <xdr:nvCxnSpPr>
        <xdr:cNvPr id="239" name="直線コネクタ 238">
          <a:extLst>
            <a:ext uri="{FF2B5EF4-FFF2-40B4-BE49-F238E27FC236}">
              <a16:creationId xmlns:a16="http://schemas.microsoft.com/office/drawing/2014/main" id="{00000000-0008-0000-0700-0000EF000000}"/>
            </a:ext>
          </a:extLst>
        </xdr:cNvPr>
        <xdr:cNvCxnSpPr/>
      </xdr:nvCxnSpPr>
      <xdr:spPr>
        <a:xfrm flipV="1">
          <a:off x="1028700" y="16137890"/>
          <a:ext cx="800100" cy="1206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105410</xdr:rowOff>
    </xdr:from>
    <xdr:to>
      <xdr:col>10</xdr:col>
      <xdr:colOff>165100</xdr:colOff>
      <xdr:row>97</xdr:row>
      <xdr:rowOff>35560</xdr:rowOff>
    </xdr:to>
    <xdr:sp macro="" textlink="">
      <xdr:nvSpPr>
        <xdr:cNvPr id="240" name="フローチャート: 判断 239">
          <a:extLst>
            <a:ext uri="{FF2B5EF4-FFF2-40B4-BE49-F238E27FC236}">
              <a16:creationId xmlns:a16="http://schemas.microsoft.com/office/drawing/2014/main" id="{00000000-0008-0000-0700-0000F0000000}"/>
            </a:ext>
          </a:extLst>
        </xdr:cNvPr>
        <xdr:cNvSpPr/>
      </xdr:nvSpPr>
      <xdr:spPr>
        <a:xfrm>
          <a:off x="1778000" y="16221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97</xdr:row>
      <xdr:rowOff>26670</xdr:rowOff>
    </xdr:from>
    <xdr:ext cx="534670" cy="259080"/>
    <xdr:sp macro="" textlink="">
      <xdr:nvSpPr>
        <xdr:cNvPr id="241" name="テキスト ボックス 240">
          <a:extLst>
            <a:ext uri="{FF2B5EF4-FFF2-40B4-BE49-F238E27FC236}">
              <a16:creationId xmlns:a16="http://schemas.microsoft.com/office/drawing/2014/main" id="{00000000-0008-0000-0700-0000F1000000}"/>
            </a:ext>
          </a:extLst>
        </xdr:cNvPr>
        <xdr:cNvSpPr txBox="1"/>
      </xdr:nvSpPr>
      <xdr:spPr>
        <a:xfrm>
          <a:off x="1580515" y="1631442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41,146</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97</xdr:row>
      <xdr:rowOff>76835</xdr:rowOff>
    </xdr:from>
    <xdr:to>
      <xdr:col>6</xdr:col>
      <xdr:colOff>38100</xdr:colOff>
      <xdr:row>98</xdr:row>
      <xdr:rowOff>6985</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984250" y="1636458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97</xdr:row>
      <xdr:rowOff>169545</xdr:rowOff>
    </xdr:from>
    <xdr:ext cx="531495" cy="25590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786765" y="16457295"/>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33,620</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101</xdr:row>
      <xdr:rowOff>80010</xdr:rowOff>
    </xdr:from>
    <xdr:ext cx="762000" cy="259080"/>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4006850"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101</xdr:row>
      <xdr:rowOff>80010</xdr:rowOff>
    </xdr:from>
    <xdr:ext cx="762000" cy="259080"/>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3257550"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101</xdr:row>
      <xdr:rowOff>80010</xdr:rowOff>
    </xdr:from>
    <xdr:ext cx="758825" cy="259080"/>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2451100" y="170535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101</xdr:row>
      <xdr:rowOff>80010</xdr:rowOff>
    </xdr:from>
    <xdr:ext cx="762000" cy="259080"/>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1657350"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171450</xdr:colOff>
      <xdr:row>101</xdr:row>
      <xdr:rowOff>80010</xdr:rowOff>
    </xdr:from>
    <xdr:ext cx="762000" cy="259080"/>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857250"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96</xdr:row>
      <xdr:rowOff>635</xdr:rowOff>
    </xdr:from>
    <xdr:to>
      <xdr:col>24</xdr:col>
      <xdr:colOff>114300</xdr:colOff>
      <xdr:row>96</xdr:row>
      <xdr:rowOff>102235</xdr:rowOff>
    </xdr:to>
    <xdr:sp macro="" textlink="">
      <xdr:nvSpPr>
        <xdr:cNvPr id="249" name="楕円 248">
          <a:extLst>
            <a:ext uri="{FF2B5EF4-FFF2-40B4-BE49-F238E27FC236}">
              <a16:creationId xmlns:a16="http://schemas.microsoft.com/office/drawing/2014/main" id="{00000000-0008-0000-0700-0000F9000000}"/>
            </a:ext>
          </a:extLst>
        </xdr:cNvPr>
        <xdr:cNvSpPr/>
      </xdr:nvSpPr>
      <xdr:spPr>
        <a:xfrm>
          <a:off x="4127500" y="16116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23495</xdr:rowOff>
    </xdr:from>
    <xdr:ext cx="534670" cy="259080"/>
    <xdr:sp macro="" textlink="">
      <xdr:nvSpPr>
        <xdr:cNvPr id="250" name="衛生費該当値テキスト">
          <a:extLst>
            <a:ext uri="{FF2B5EF4-FFF2-40B4-BE49-F238E27FC236}">
              <a16:creationId xmlns:a16="http://schemas.microsoft.com/office/drawing/2014/main" id="{00000000-0008-0000-0700-0000FA000000}"/>
            </a:ext>
          </a:extLst>
        </xdr:cNvPr>
        <xdr:cNvSpPr txBox="1"/>
      </xdr:nvSpPr>
      <xdr:spPr>
        <a:xfrm>
          <a:off x="4229100" y="1596834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46,628</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95</xdr:row>
      <xdr:rowOff>113030</xdr:rowOff>
    </xdr:from>
    <xdr:to>
      <xdr:col>20</xdr:col>
      <xdr:colOff>38100</xdr:colOff>
      <xdr:row>96</xdr:row>
      <xdr:rowOff>43180</xdr:rowOff>
    </xdr:to>
    <xdr:sp macro="" textlink="">
      <xdr:nvSpPr>
        <xdr:cNvPr id="251" name="楕円 250">
          <a:extLst>
            <a:ext uri="{FF2B5EF4-FFF2-40B4-BE49-F238E27FC236}">
              <a16:creationId xmlns:a16="http://schemas.microsoft.com/office/drawing/2014/main" id="{00000000-0008-0000-0700-0000FB000000}"/>
            </a:ext>
          </a:extLst>
        </xdr:cNvPr>
        <xdr:cNvSpPr/>
      </xdr:nvSpPr>
      <xdr:spPr>
        <a:xfrm>
          <a:off x="3384550" y="1605788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94</xdr:row>
      <xdr:rowOff>59690</xdr:rowOff>
    </xdr:from>
    <xdr:ext cx="531495" cy="259080"/>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3187065" y="1583309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49,731</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94</xdr:row>
      <xdr:rowOff>156210</xdr:rowOff>
    </xdr:from>
    <xdr:to>
      <xdr:col>15</xdr:col>
      <xdr:colOff>101600</xdr:colOff>
      <xdr:row>95</xdr:row>
      <xdr:rowOff>86360</xdr:rowOff>
    </xdr:to>
    <xdr:sp macro="" textlink="">
      <xdr:nvSpPr>
        <xdr:cNvPr id="253" name="楕円 252">
          <a:extLst>
            <a:ext uri="{FF2B5EF4-FFF2-40B4-BE49-F238E27FC236}">
              <a16:creationId xmlns:a16="http://schemas.microsoft.com/office/drawing/2014/main" id="{00000000-0008-0000-0700-0000FD000000}"/>
            </a:ext>
          </a:extLst>
        </xdr:cNvPr>
        <xdr:cNvSpPr/>
      </xdr:nvSpPr>
      <xdr:spPr>
        <a:xfrm>
          <a:off x="2571750" y="15929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93</xdr:row>
      <xdr:rowOff>102870</xdr:rowOff>
    </xdr:from>
    <xdr:ext cx="531495" cy="259080"/>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2393315" y="1570482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56,476</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95</xdr:row>
      <xdr:rowOff>142240</xdr:rowOff>
    </xdr:from>
    <xdr:to>
      <xdr:col>10</xdr:col>
      <xdr:colOff>165100</xdr:colOff>
      <xdr:row>96</xdr:row>
      <xdr:rowOff>72390</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1778000" y="16087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94</xdr:row>
      <xdr:rowOff>88900</xdr:rowOff>
    </xdr:from>
    <xdr:ext cx="534670" cy="25590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1580515" y="15862300"/>
          <a:ext cx="53467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48,209</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96</xdr:row>
      <xdr:rowOff>91440</xdr:rowOff>
    </xdr:from>
    <xdr:to>
      <xdr:col>6</xdr:col>
      <xdr:colOff>38100</xdr:colOff>
      <xdr:row>97</xdr:row>
      <xdr:rowOff>21590</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984250" y="1620774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95</xdr:row>
      <xdr:rowOff>38100</xdr:rowOff>
    </xdr:from>
    <xdr:ext cx="531495" cy="259080"/>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786765" y="1598295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41,852</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23</xdr:row>
      <xdr:rowOff>55880</xdr:rowOff>
    </xdr:from>
    <xdr:to>
      <xdr:col>59</xdr:col>
      <xdr:colOff>50800</xdr:colOff>
      <xdr:row>25</xdr:row>
      <xdr:rowOff>31115</xdr:rowOff>
    </xdr:to>
    <xdr:sp macro="" textlink="">
      <xdr:nvSpPr>
        <xdr:cNvPr id="259" name="正方形/長方形 258">
          <a:extLst>
            <a:ext uri="{FF2B5EF4-FFF2-40B4-BE49-F238E27FC236}">
              <a16:creationId xmlns:a16="http://schemas.microsoft.com/office/drawing/2014/main" id="{00000000-0008-0000-0700-000003010000}"/>
            </a:ext>
          </a:extLst>
        </xdr:cNvPr>
        <xdr:cNvSpPr/>
      </xdr:nvSpPr>
      <xdr:spPr>
        <a:xfrm>
          <a:off x="5956300" y="3915410"/>
          <a:ext cx="4210050" cy="3105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労働費</a:t>
          </a:r>
        </a:p>
      </xdr:txBody>
    </xdr:sp>
    <xdr:clientData/>
  </xdr:twoCellAnchor>
  <xdr:twoCellAnchor>
    <xdr:from>
      <xdr:col>35</xdr:col>
      <xdr:colOff>63500</xdr:colOff>
      <xdr:row>25</xdr:row>
      <xdr:rowOff>55880</xdr:rowOff>
    </xdr:from>
    <xdr:to>
      <xdr:col>43</xdr:col>
      <xdr:colOff>63500</xdr:colOff>
      <xdr:row>26</xdr:row>
      <xdr:rowOff>136525</xdr:rowOff>
    </xdr:to>
    <xdr:sp macro="" textlink="">
      <xdr:nvSpPr>
        <xdr:cNvPr id="260" name="正方形/長方形 259">
          <a:extLst>
            <a:ext uri="{FF2B5EF4-FFF2-40B4-BE49-F238E27FC236}">
              <a16:creationId xmlns:a16="http://schemas.microsoft.com/office/drawing/2014/main" id="{00000000-0008-0000-0700-000004010000}"/>
            </a:ext>
          </a:extLst>
        </xdr:cNvPr>
        <xdr:cNvSpPr/>
      </xdr:nvSpPr>
      <xdr:spPr>
        <a:xfrm>
          <a:off x="6064250" y="42506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26</xdr:row>
      <xdr:rowOff>86995</xdr:rowOff>
    </xdr:from>
    <xdr:to>
      <xdr:col>43</xdr:col>
      <xdr:colOff>63500</xdr:colOff>
      <xdr:row>28</xdr:row>
      <xdr:rowOff>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064250" y="44494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57/62</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25</xdr:row>
      <xdr:rowOff>55880</xdr:rowOff>
    </xdr:from>
    <xdr:to>
      <xdr:col>48</xdr:col>
      <xdr:colOff>127000</xdr:colOff>
      <xdr:row>26</xdr:row>
      <xdr:rowOff>136525</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985000" y="42506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26</xdr:row>
      <xdr:rowOff>86995</xdr:rowOff>
    </xdr:from>
    <xdr:to>
      <xdr:col>48</xdr:col>
      <xdr:colOff>127000</xdr:colOff>
      <xdr:row>28</xdr:row>
      <xdr:rowOff>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6985000" y="44494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712</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25</xdr:row>
      <xdr:rowOff>55880</xdr:rowOff>
    </xdr:from>
    <xdr:to>
      <xdr:col>54</xdr:col>
      <xdr:colOff>127000</xdr:colOff>
      <xdr:row>26</xdr:row>
      <xdr:rowOff>136525</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8013700" y="42506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東京都平均</a:t>
          </a:r>
        </a:p>
      </xdr:txBody>
    </xdr:sp>
    <xdr:clientData/>
  </xdr:twoCellAnchor>
  <xdr:twoCellAnchor>
    <xdr:from>
      <xdr:col>46</xdr:col>
      <xdr:colOff>127000</xdr:colOff>
      <xdr:row>26</xdr:row>
      <xdr:rowOff>86995</xdr:rowOff>
    </xdr:from>
    <xdr:to>
      <xdr:col>54</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8013700" y="44494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1,042</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28</xdr:row>
      <xdr:rowOff>24765</xdr:rowOff>
    </xdr:from>
    <xdr:to>
      <xdr:col>59</xdr:col>
      <xdr:colOff>50800</xdr:colOff>
      <xdr:row>41</xdr:row>
      <xdr:rowOff>80645</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5956300" y="4722495"/>
          <a:ext cx="421005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5715</xdr:rowOff>
    </xdr:from>
    <xdr:ext cx="346710" cy="220345"/>
    <xdr:sp macro="" textlink="">
      <xdr:nvSpPr>
        <xdr:cNvPr id="267" name="テキスト ボックス 266">
          <a:extLst>
            <a:ext uri="{FF2B5EF4-FFF2-40B4-BE49-F238E27FC236}">
              <a16:creationId xmlns:a16="http://schemas.microsoft.com/office/drawing/2014/main" id="{00000000-0008-0000-0700-00000B010000}"/>
            </a:ext>
          </a:extLst>
        </xdr:cNvPr>
        <xdr:cNvSpPr txBox="1"/>
      </xdr:nvSpPr>
      <xdr:spPr>
        <a:xfrm>
          <a:off x="5918200" y="4535805"/>
          <a:ext cx="34671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41</xdr:row>
      <xdr:rowOff>80645</xdr:rowOff>
    </xdr:from>
    <xdr:to>
      <xdr:col>59</xdr:col>
      <xdr:colOff>50800</xdr:colOff>
      <xdr:row>41</xdr:row>
      <xdr:rowOff>80645</xdr:rowOff>
    </xdr:to>
    <xdr:cxnSp macro="">
      <xdr:nvCxnSpPr>
        <xdr:cNvPr id="268" name="直線コネクタ 267">
          <a:extLst>
            <a:ext uri="{FF2B5EF4-FFF2-40B4-BE49-F238E27FC236}">
              <a16:creationId xmlns:a16="http://schemas.microsoft.com/office/drawing/2014/main" id="{00000000-0008-0000-0700-00000C010000}"/>
            </a:ext>
          </a:extLst>
        </xdr:cNvPr>
        <xdr:cNvCxnSpPr/>
      </xdr:nvCxnSpPr>
      <xdr:spPr>
        <a:xfrm>
          <a:off x="5956300" y="695769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43180</xdr:rowOff>
    </xdr:from>
    <xdr:to>
      <xdr:col>59</xdr:col>
      <xdr:colOff>50800</xdr:colOff>
      <xdr:row>39</xdr:row>
      <xdr:rowOff>43180</xdr:rowOff>
    </xdr:to>
    <xdr:cxnSp macro="">
      <xdr:nvCxnSpPr>
        <xdr:cNvPr id="269" name="直線コネクタ 268">
          <a:extLst>
            <a:ext uri="{FF2B5EF4-FFF2-40B4-BE49-F238E27FC236}">
              <a16:creationId xmlns:a16="http://schemas.microsoft.com/office/drawing/2014/main" id="{00000000-0008-0000-0700-00000D010000}"/>
            </a:ext>
          </a:extLst>
        </xdr:cNvPr>
        <xdr:cNvCxnSpPr/>
      </xdr:nvCxnSpPr>
      <xdr:spPr>
        <a:xfrm>
          <a:off x="5956300" y="658495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38</xdr:row>
      <xdr:rowOff>72390</xdr:rowOff>
    </xdr:from>
    <xdr:ext cx="245745" cy="250190"/>
    <xdr:sp macro="" textlink="">
      <xdr:nvSpPr>
        <xdr:cNvPr id="270" name="テキスト ボックス 269">
          <a:extLst>
            <a:ext uri="{FF2B5EF4-FFF2-40B4-BE49-F238E27FC236}">
              <a16:creationId xmlns:a16="http://schemas.microsoft.com/office/drawing/2014/main" id="{00000000-0008-0000-0700-00000E010000}"/>
            </a:ext>
          </a:extLst>
        </xdr:cNvPr>
        <xdr:cNvSpPr txBox="1"/>
      </xdr:nvSpPr>
      <xdr:spPr>
        <a:xfrm>
          <a:off x="5726430" y="6446520"/>
          <a:ext cx="24574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37</xdr:row>
      <xdr:rowOff>5715</xdr:rowOff>
    </xdr:from>
    <xdr:to>
      <xdr:col>59</xdr:col>
      <xdr:colOff>50800</xdr:colOff>
      <xdr:row>37</xdr:row>
      <xdr:rowOff>5715</xdr:rowOff>
    </xdr:to>
    <xdr:cxnSp macro="">
      <xdr:nvCxnSpPr>
        <xdr:cNvPr id="271" name="直線コネクタ 270">
          <a:extLst>
            <a:ext uri="{FF2B5EF4-FFF2-40B4-BE49-F238E27FC236}">
              <a16:creationId xmlns:a16="http://schemas.microsoft.com/office/drawing/2014/main" id="{00000000-0008-0000-0700-00000F010000}"/>
            </a:ext>
          </a:extLst>
        </xdr:cNvPr>
        <xdr:cNvCxnSpPr/>
      </xdr:nvCxnSpPr>
      <xdr:spPr>
        <a:xfrm>
          <a:off x="5956300" y="621220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36</xdr:row>
      <xdr:rowOff>34925</xdr:rowOff>
    </xdr:from>
    <xdr:ext cx="464185" cy="250190"/>
    <xdr:sp macro="" textlink="">
      <xdr:nvSpPr>
        <xdr:cNvPr id="272" name="テキスト ボックス 271">
          <a:extLst>
            <a:ext uri="{FF2B5EF4-FFF2-40B4-BE49-F238E27FC236}">
              <a16:creationId xmlns:a16="http://schemas.microsoft.com/office/drawing/2014/main" id="{00000000-0008-0000-0700-000010010000}"/>
            </a:ext>
          </a:extLst>
        </xdr:cNvPr>
        <xdr:cNvSpPr txBox="1"/>
      </xdr:nvSpPr>
      <xdr:spPr>
        <a:xfrm>
          <a:off x="5527040" y="6073775"/>
          <a:ext cx="46418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34</xdr:col>
      <xdr:colOff>127000</xdr:colOff>
      <xdr:row>34</xdr:row>
      <xdr:rowOff>136525</xdr:rowOff>
    </xdr:from>
    <xdr:to>
      <xdr:col>59</xdr:col>
      <xdr:colOff>50800</xdr:colOff>
      <xdr:row>34</xdr:row>
      <xdr:rowOff>136525</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5956300" y="584009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33</xdr:row>
      <xdr:rowOff>165100</xdr:rowOff>
    </xdr:from>
    <xdr:ext cx="464185" cy="250190"/>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5527040" y="5701030"/>
          <a:ext cx="46418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34</xdr:col>
      <xdr:colOff>127000</xdr:colOff>
      <xdr:row>32</xdr:row>
      <xdr:rowOff>99060</xdr:rowOff>
    </xdr:from>
    <xdr:to>
      <xdr:col>59</xdr:col>
      <xdr:colOff>50800</xdr:colOff>
      <xdr:row>32</xdr:row>
      <xdr:rowOff>99060</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5956300" y="546735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31</xdr:row>
      <xdr:rowOff>128270</xdr:rowOff>
    </xdr:from>
    <xdr:ext cx="464185" cy="250190"/>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5527040" y="5328920"/>
          <a:ext cx="46418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dr:col>34</xdr:col>
      <xdr:colOff>127000</xdr:colOff>
      <xdr:row>30</xdr:row>
      <xdr:rowOff>61595</xdr:rowOff>
    </xdr:from>
    <xdr:to>
      <xdr:col>59</xdr:col>
      <xdr:colOff>50800</xdr:colOff>
      <xdr:row>30</xdr:row>
      <xdr:rowOff>61595</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5956300" y="509460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29</xdr:row>
      <xdr:rowOff>90805</xdr:rowOff>
    </xdr:from>
    <xdr:ext cx="464185" cy="250190"/>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5527040" y="4956175"/>
          <a:ext cx="46418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dr:col>34</xdr:col>
      <xdr:colOff>127000</xdr:colOff>
      <xdr:row>28</xdr:row>
      <xdr:rowOff>24765</xdr:rowOff>
    </xdr:from>
    <xdr:to>
      <xdr:col>59</xdr:col>
      <xdr:colOff>50800</xdr:colOff>
      <xdr:row>28</xdr:row>
      <xdr:rowOff>24765</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5956300" y="472249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27</xdr:row>
      <xdr:rowOff>53340</xdr:rowOff>
    </xdr:from>
    <xdr:ext cx="464185" cy="250190"/>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5527040" y="4583430"/>
          <a:ext cx="46418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a:t>
          </a:r>
          <a:endParaRPr kumimoji="1" lang="ja-JP" altLang="en-US" sz="1000">
            <a:latin typeface="ＭＳ Ｐゴシック"/>
            <a:ea typeface="ＭＳ Ｐゴシック"/>
          </a:endParaRPr>
        </a:p>
      </xdr:txBody>
    </xdr:sp>
    <xdr:clientData/>
  </xdr:oneCellAnchor>
  <xdr:twoCellAnchor>
    <xdr:from>
      <xdr:col>34</xdr:col>
      <xdr:colOff>127000</xdr:colOff>
      <xdr:row>28</xdr:row>
      <xdr:rowOff>24765</xdr:rowOff>
    </xdr:from>
    <xdr:to>
      <xdr:col>59</xdr:col>
      <xdr:colOff>50800</xdr:colOff>
      <xdr:row>41</xdr:row>
      <xdr:rowOff>80645</xdr:rowOff>
    </xdr:to>
    <xdr:sp macro="" textlink="">
      <xdr:nvSpPr>
        <xdr:cNvPr id="281" name="労働費グラフ枠">
          <a:extLst>
            <a:ext uri="{FF2B5EF4-FFF2-40B4-BE49-F238E27FC236}">
              <a16:creationId xmlns:a16="http://schemas.microsoft.com/office/drawing/2014/main" id="{00000000-0008-0000-0700-000019010000}"/>
            </a:ext>
          </a:extLst>
        </xdr:cNvPr>
        <xdr:cNvSpPr/>
      </xdr:nvSpPr>
      <xdr:spPr>
        <a:xfrm>
          <a:off x="5956300" y="4722495"/>
          <a:ext cx="421005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171450</xdr:colOff>
      <xdr:row>30</xdr:row>
      <xdr:rowOff>17145</xdr:rowOff>
    </xdr:from>
    <xdr:to>
      <xdr:col>54</xdr:col>
      <xdr:colOff>171450</xdr:colOff>
      <xdr:row>39</xdr:row>
      <xdr:rowOff>43180</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flipV="1">
          <a:off x="9429750" y="5050155"/>
          <a:ext cx="0" cy="15347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47625</xdr:rowOff>
    </xdr:from>
    <xdr:ext cx="246380" cy="250190"/>
    <xdr:sp macro="" textlink="">
      <xdr:nvSpPr>
        <xdr:cNvPr id="283" name="労働費最小値テキスト">
          <a:extLst>
            <a:ext uri="{FF2B5EF4-FFF2-40B4-BE49-F238E27FC236}">
              <a16:creationId xmlns:a16="http://schemas.microsoft.com/office/drawing/2014/main" id="{00000000-0008-0000-0700-00001B010000}"/>
            </a:ext>
          </a:extLst>
        </xdr:cNvPr>
        <xdr:cNvSpPr txBox="1"/>
      </xdr:nvSpPr>
      <xdr:spPr>
        <a:xfrm>
          <a:off x="9480550" y="6589395"/>
          <a:ext cx="24638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54</xdr:col>
      <xdr:colOff>101600</xdr:colOff>
      <xdr:row>39</xdr:row>
      <xdr:rowOff>43180</xdr:rowOff>
    </xdr:from>
    <xdr:to>
      <xdr:col>55</xdr:col>
      <xdr:colOff>88900</xdr:colOff>
      <xdr:row>39</xdr:row>
      <xdr:rowOff>43180</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a:off x="9359900" y="658495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132080</xdr:rowOff>
    </xdr:from>
    <xdr:ext cx="466725" cy="253365"/>
    <xdr:sp macro="" textlink="">
      <xdr:nvSpPr>
        <xdr:cNvPr id="285" name="労働費最大値テキスト">
          <a:extLst>
            <a:ext uri="{FF2B5EF4-FFF2-40B4-BE49-F238E27FC236}">
              <a16:creationId xmlns:a16="http://schemas.microsoft.com/office/drawing/2014/main" id="{00000000-0008-0000-0700-00001D010000}"/>
            </a:ext>
          </a:extLst>
        </xdr:cNvPr>
        <xdr:cNvSpPr txBox="1"/>
      </xdr:nvSpPr>
      <xdr:spPr>
        <a:xfrm>
          <a:off x="9480550" y="4829810"/>
          <a:ext cx="4667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4,121</a:t>
          </a:r>
          <a:endParaRPr kumimoji="1" lang="ja-JP" altLang="en-US" sz="1000" b="1">
            <a:latin typeface="ＭＳ Ｐゴシック"/>
          </a:endParaRPr>
        </a:p>
      </xdr:txBody>
    </xdr:sp>
    <xdr:clientData/>
  </xdr:oneCellAnchor>
  <xdr:twoCellAnchor>
    <xdr:from>
      <xdr:col>54</xdr:col>
      <xdr:colOff>101600</xdr:colOff>
      <xdr:row>30</xdr:row>
      <xdr:rowOff>17145</xdr:rowOff>
    </xdr:from>
    <xdr:to>
      <xdr:col>55</xdr:col>
      <xdr:colOff>88900</xdr:colOff>
      <xdr:row>30</xdr:row>
      <xdr:rowOff>17145</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9359900" y="505015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12700</xdr:rowOff>
    </xdr:from>
    <xdr:to>
      <xdr:col>55</xdr:col>
      <xdr:colOff>0</xdr:colOff>
      <xdr:row>39</xdr:row>
      <xdr:rowOff>13335</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flipV="1">
          <a:off x="8686800" y="6554470"/>
          <a:ext cx="74295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91440</xdr:rowOff>
    </xdr:from>
    <xdr:ext cx="375285" cy="250190"/>
    <xdr:sp macro="" textlink="">
      <xdr:nvSpPr>
        <xdr:cNvPr id="288" name="労働費平均値テキスト">
          <a:extLst>
            <a:ext uri="{FF2B5EF4-FFF2-40B4-BE49-F238E27FC236}">
              <a16:creationId xmlns:a16="http://schemas.microsoft.com/office/drawing/2014/main" id="{00000000-0008-0000-0700-000020010000}"/>
            </a:ext>
          </a:extLst>
        </xdr:cNvPr>
        <xdr:cNvSpPr txBox="1"/>
      </xdr:nvSpPr>
      <xdr:spPr>
        <a:xfrm>
          <a:off x="9480550" y="6130290"/>
          <a:ext cx="375285" cy="25019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698</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37</xdr:row>
      <xdr:rowOff>69215</xdr:rowOff>
    </xdr:from>
    <xdr:to>
      <xdr:col>55</xdr:col>
      <xdr:colOff>50800</xdr:colOff>
      <xdr:row>38</xdr:row>
      <xdr:rowOff>635</xdr:rowOff>
    </xdr:to>
    <xdr:sp macro="" textlink="">
      <xdr:nvSpPr>
        <xdr:cNvPr id="289" name="フローチャート: 判断 288">
          <a:extLst>
            <a:ext uri="{FF2B5EF4-FFF2-40B4-BE49-F238E27FC236}">
              <a16:creationId xmlns:a16="http://schemas.microsoft.com/office/drawing/2014/main" id="{00000000-0008-0000-0700-000021010000}"/>
            </a:ext>
          </a:extLst>
        </xdr:cNvPr>
        <xdr:cNvSpPr/>
      </xdr:nvSpPr>
      <xdr:spPr>
        <a:xfrm>
          <a:off x="9398000" y="6275705"/>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171450</xdr:colOff>
      <xdr:row>39</xdr:row>
      <xdr:rowOff>13335</xdr:rowOff>
    </xdr:from>
    <xdr:to>
      <xdr:col>50</xdr:col>
      <xdr:colOff>114300</xdr:colOff>
      <xdr:row>39</xdr:row>
      <xdr:rowOff>15875</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flipV="1">
          <a:off x="7886700" y="6555105"/>
          <a:ext cx="8001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58420</xdr:rowOff>
    </xdr:from>
    <xdr:to>
      <xdr:col>50</xdr:col>
      <xdr:colOff>165100</xdr:colOff>
      <xdr:row>37</xdr:row>
      <xdr:rowOff>157480</xdr:rowOff>
    </xdr:to>
    <xdr:sp macro="" textlink="">
      <xdr:nvSpPr>
        <xdr:cNvPr id="291" name="フローチャート: 判断 290">
          <a:extLst>
            <a:ext uri="{FF2B5EF4-FFF2-40B4-BE49-F238E27FC236}">
              <a16:creationId xmlns:a16="http://schemas.microsoft.com/office/drawing/2014/main" id="{00000000-0008-0000-0700-000023010000}"/>
            </a:ext>
          </a:extLst>
        </xdr:cNvPr>
        <xdr:cNvSpPr/>
      </xdr:nvSpPr>
      <xdr:spPr>
        <a:xfrm>
          <a:off x="8636000" y="626491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115570</xdr:colOff>
      <xdr:row>36</xdr:row>
      <xdr:rowOff>5715</xdr:rowOff>
    </xdr:from>
    <xdr:ext cx="378460" cy="253365"/>
    <xdr:sp macro="" textlink="">
      <xdr:nvSpPr>
        <xdr:cNvPr id="292" name="テキスト ボックス 291">
          <a:extLst>
            <a:ext uri="{FF2B5EF4-FFF2-40B4-BE49-F238E27FC236}">
              <a16:creationId xmlns:a16="http://schemas.microsoft.com/office/drawing/2014/main" id="{00000000-0008-0000-0700-000024010000}"/>
            </a:ext>
          </a:extLst>
        </xdr:cNvPr>
        <xdr:cNvSpPr txBox="1"/>
      </xdr:nvSpPr>
      <xdr:spPr>
        <a:xfrm>
          <a:off x="8516620" y="6044565"/>
          <a:ext cx="3784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726</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39</xdr:row>
      <xdr:rowOff>13970</xdr:rowOff>
    </xdr:from>
    <xdr:to>
      <xdr:col>45</xdr:col>
      <xdr:colOff>171450</xdr:colOff>
      <xdr:row>39</xdr:row>
      <xdr:rowOff>15875</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a:off x="7080250" y="6555740"/>
          <a:ext cx="80645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42545</xdr:rowOff>
    </xdr:from>
    <xdr:to>
      <xdr:col>46</xdr:col>
      <xdr:colOff>38100</xdr:colOff>
      <xdr:row>37</xdr:row>
      <xdr:rowOff>142240</xdr:rowOff>
    </xdr:to>
    <xdr:sp macro="" textlink="">
      <xdr:nvSpPr>
        <xdr:cNvPr id="294" name="フローチャート: 判断 293">
          <a:extLst>
            <a:ext uri="{FF2B5EF4-FFF2-40B4-BE49-F238E27FC236}">
              <a16:creationId xmlns:a16="http://schemas.microsoft.com/office/drawing/2014/main" id="{00000000-0008-0000-0700-000026010000}"/>
            </a:ext>
          </a:extLst>
        </xdr:cNvPr>
        <xdr:cNvSpPr/>
      </xdr:nvSpPr>
      <xdr:spPr>
        <a:xfrm>
          <a:off x="7842250" y="6249035"/>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171450</xdr:colOff>
      <xdr:row>35</xdr:row>
      <xdr:rowOff>158750</xdr:rowOff>
    </xdr:from>
    <xdr:ext cx="378460" cy="250190"/>
    <xdr:sp macro="" textlink="">
      <xdr:nvSpPr>
        <xdr:cNvPr id="295" name="テキスト ボックス 294">
          <a:extLst>
            <a:ext uri="{FF2B5EF4-FFF2-40B4-BE49-F238E27FC236}">
              <a16:creationId xmlns:a16="http://schemas.microsoft.com/office/drawing/2014/main" id="{00000000-0008-0000-0700-000027010000}"/>
            </a:ext>
          </a:extLst>
        </xdr:cNvPr>
        <xdr:cNvSpPr txBox="1"/>
      </xdr:nvSpPr>
      <xdr:spPr>
        <a:xfrm>
          <a:off x="7715250" y="6029960"/>
          <a:ext cx="37846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769</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39</xdr:row>
      <xdr:rowOff>10795</xdr:rowOff>
    </xdr:from>
    <xdr:to>
      <xdr:col>41</xdr:col>
      <xdr:colOff>50800</xdr:colOff>
      <xdr:row>39</xdr:row>
      <xdr:rowOff>13970</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a:off x="6286500" y="6552565"/>
          <a:ext cx="79375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43180</xdr:rowOff>
    </xdr:from>
    <xdr:to>
      <xdr:col>41</xdr:col>
      <xdr:colOff>101600</xdr:colOff>
      <xdr:row>37</xdr:row>
      <xdr:rowOff>142875</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7029450" y="624967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52070</xdr:colOff>
      <xdr:row>35</xdr:row>
      <xdr:rowOff>159385</xdr:rowOff>
    </xdr:from>
    <xdr:ext cx="378460" cy="250190"/>
    <xdr:sp macro="" textlink="">
      <xdr:nvSpPr>
        <xdr:cNvPr id="298" name="テキスト ボックス 297">
          <a:extLst>
            <a:ext uri="{FF2B5EF4-FFF2-40B4-BE49-F238E27FC236}">
              <a16:creationId xmlns:a16="http://schemas.microsoft.com/office/drawing/2014/main" id="{00000000-0008-0000-0700-00002A010000}"/>
            </a:ext>
          </a:extLst>
        </xdr:cNvPr>
        <xdr:cNvSpPr txBox="1"/>
      </xdr:nvSpPr>
      <xdr:spPr>
        <a:xfrm>
          <a:off x="6910070" y="6030595"/>
          <a:ext cx="37846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766</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37</xdr:row>
      <xdr:rowOff>42545</xdr:rowOff>
    </xdr:from>
    <xdr:to>
      <xdr:col>36</xdr:col>
      <xdr:colOff>165100</xdr:colOff>
      <xdr:row>37</xdr:row>
      <xdr:rowOff>142240</xdr:rowOff>
    </xdr:to>
    <xdr:sp macro="" textlink="">
      <xdr:nvSpPr>
        <xdr:cNvPr id="299" name="フローチャート: 判断 298">
          <a:extLst>
            <a:ext uri="{FF2B5EF4-FFF2-40B4-BE49-F238E27FC236}">
              <a16:creationId xmlns:a16="http://schemas.microsoft.com/office/drawing/2014/main" id="{00000000-0008-0000-0700-00002B010000}"/>
            </a:ext>
          </a:extLst>
        </xdr:cNvPr>
        <xdr:cNvSpPr/>
      </xdr:nvSpPr>
      <xdr:spPr>
        <a:xfrm>
          <a:off x="6235700" y="624903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115570</xdr:colOff>
      <xdr:row>35</xdr:row>
      <xdr:rowOff>158750</xdr:rowOff>
    </xdr:from>
    <xdr:ext cx="378460" cy="250190"/>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6116320" y="6029960"/>
          <a:ext cx="37846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768</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41</xdr:row>
      <xdr:rowOff>78105</xdr:rowOff>
    </xdr:from>
    <xdr:ext cx="762000" cy="25336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9258300" y="69551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41</xdr:row>
      <xdr:rowOff>78105</xdr:rowOff>
    </xdr:from>
    <xdr:ext cx="762000" cy="25336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8515350" y="69551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171450</xdr:colOff>
      <xdr:row>41</xdr:row>
      <xdr:rowOff>78105</xdr:rowOff>
    </xdr:from>
    <xdr:ext cx="762000" cy="25336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7715250" y="69551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41</xdr:row>
      <xdr:rowOff>78105</xdr:rowOff>
    </xdr:from>
    <xdr:ext cx="758825" cy="25336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6908800" y="6955155"/>
          <a:ext cx="7588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41</xdr:row>
      <xdr:rowOff>78105</xdr:rowOff>
    </xdr:from>
    <xdr:ext cx="762000" cy="25336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6115050" y="69551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38</xdr:row>
      <xdr:rowOff>130175</xdr:rowOff>
    </xdr:from>
    <xdr:to>
      <xdr:col>55</xdr:col>
      <xdr:colOff>50800</xdr:colOff>
      <xdr:row>39</xdr:row>
      <xdr:rowOff>61595</xdr:rowOff>
    </xdr:to>
    <xdr:sp macro="" textlink="">
      <xdr:nvSpPr>
        <xdr:cNvPr id="306" name="楕円 305">
          <a:extLst>
            <a:ext uri="{FF2B5EF4-FFF2-40B4-BE49-F238E27FC236}">
              <a16:creationId xmlns:a16="http://schemas.microsoft.com/office/drawing/2014/main" id="{00000000-0008-0000-0700-000032010000}"/>
            </a:ext>
          </a:extLst>
        </xdr:cNvPr>
        <xdr:cNvSpPr/>
      </xdr:nvSpPr>
      <xdr:spPr>
        <a:xfrm>
          <a:off x="9398000" y="650430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47625</xdr:rowOff>
    </xdr:from>
    <xdr:ext cx="310515" cy="250190"/>
    <xdr:sp macro="" textlink="">
      <xdr:nvSpPr>
        <xdr:cNvPr id="307" name="労働費該当値テキスト">
          <a:extLst>
            <a:ext uri="{FF2B5EF4-FFF2-40B4-BE49-F238E27FC236}">
              <a16:creationId xmlns:a16="http://schemas.microsoft.com/office/drawing/2014/main" id="{00000000-0008-0000-0700-000033010000}"/>
            </a:ext>
          </a:extLst>
        </xdr:cNvPr>
        <xdr:cNvSpPr txBox="1"/>
      </xdr:nvSpPr>
      <xdr:spPr>
        <a:xfrm>
          <a:off x="9480550" y="6421755"/>
          <a:ext cx="31051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83</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38</xdr:row>
      <xdr:rowOff>130810</xdr:rowOff>
    </xdr:from>
    <xdr:to>
      <xdr:col>50</xdr:col>
      <xdr:colOff>165100</xdr:colOff>
      <xdr:row>39</xdr:row>
      <xdr:rowOff>62230</xdr:rowOff>
    </xdr:to>
    <xdr:sp macro="" textlink="">
      <xdr:nvSpPr>
        <xdr:cNvPr id="308" name="楕円 307">
          <a:extLst>
            <a:ext uri="{FF2B5EF4-FFF2-40B4-BE49-F238E27FC236}">
              <a16:creationId xmlns:a16="http://schemas.microsoft.com/office/drawing/2014/main" id="{00000000-0008-0000-0700-000034010000}"/>
            </a:ext>
          </a:extLst>
        </xdr:cNvPr>
        <xdr:cNvSpPr/>
      </xdr:nvSpPr>
      <xdr:spPr>
        <a:xfrm>
          <a:off x="8636000" y="650494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147955</xdr:colOff>
      <xdr:row>39</xdr:row>
      <xdr:rowOff>53975</xdr:rowOff>
    </xdr:from>
    <xdr:ext cx="313690" cy="250190"/>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8549005" y="6595745"/>
          <a:ext cx="31369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82</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38</xdr:row>
      <xdr:rowOff>133350</xdr:rowOff>
    </xdr:from>
    <xdr:to>
      <xdr:col>46</xdr:col>
      <xdr:colOff>38100</xdr:colOff>
      <xdr:row>39</xdr:row>
      <xdr:rowOff>64770</xdr:rowOff>
    </xdr:to>
    <xdr:sp macro="" textlink="">
      <xdr:nvSpPr>
        <xdr:cNvPr id="310" name="楕円 309">
          <a:extLst>
            <a:ext uri="{FF2B5EF4-FFF2-40B4-BE49-F238E27FC236}">
              <a16:creationId xmlns:a16="http://schemas.microsoft.com/office/drawing/2014/main" id="{00000000-0008-0000-0700-000036010000}"/>
            </a:ext>
          </a:extLst>
        </xdr:cNvPr>
        <xdr:cNvSpPr/>
      </xdr:nvSpPr>
      <xdr:spPr>
        <a:xfrm>
          <a:off x="7842250" y="6507480"/>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20955</xdr:colOff>
      <xdr:row>39</xdr:row>
      <xdr:rowOff>56515</xdr:rowOff>
    </xdr:from>
    <xdr:ext cx="310515" cy="25336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7736205" y="6598285"/>
          <a:ext cx="3105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75</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38</xdr:row>
      <xdr:rowOff>131445</xdr:rowOff>
    </xdr:from>
    <xdr:to>
      <xdr:col>41</xdr:col>
      <xdr:colOff>101600</xdr:colOff>
      <xdr:row>39</xdr:row>
      <xdr:rowOff>62865</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7029450" y="650557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84455</xdr:colOff>
      <xdr:row>39</xdr:row>
      <xdr:rowOff>54610</xdr:rowOff>
    </xdr:from>
    <xdr:ext cx="313690" cy="25336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6942455" y="6596380"/>
          <a:ext cx="3136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80</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38</xdr:row>
      <xdr:rowOff>128905</xdr:rowOff>
    </xdr:from>
    <xdr:to>
      <xdr:col>36</xdr:col>
      <xdr:colOff>165100</xdr:colOff>
      <xdr:row>39</xdr:row>
      <xdr:rowOff>60325</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6235700" y="650303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147955</xdr:colOff>
      <xdr:row>39</xdr:row>
      <xdr:rowOff>51435</xdr:rowOff>
    </xdr:from>
    <xdr:ext cx="313690" cy="250190"/>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6148705" y="6593205"/>
          <a:ext cx="31369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89</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43</xdr:row>
      <xdr:rowOff>55880</xdr:rowOff>
    </xdr:from>
    <xdr:to>
      <xdr:col>59</xdr:col>
      <xdr:colOff>50800</xdr:colOff>
      <xdr:row>45</xdr:row>
      <xdr:rowOff>31115</xdr:rowOff>
    </xdr:to>
    <xdr:sp macro="" textlink="">
      <xdr:nvSpPr>
        <xdr:cNvPr id="316" name="正方形/長方形 315">
          <a:extLst>
            <a:ext uri="{FF2B5EF4-FFF2-40B4-BE49-F238E27FC236}">
              <a16:creationId xmlns:a16="http://schemas.microsoft.com/office/drawing/2014/main" id="{00000000-0008-0000-0700-00003C010000}"/>
            </a:ext>
          </a:extLst>
        </xdr:cNvPr>
        <xdr:cNvSpPr/>
      </xdr:nvSpPr>
      <xdr:spPr>
        <a:xfrm>
          <a:off x="5956300" y="7268210"/>
          <a:ext cx="4210050" cy="3105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農林水産業費</a:t>
          </a:r>
        </a:p>
      </xdr:txBody>
    </xdr:sp>
    <xdr:clientData/>
  </xdr:twoCellAnchor>
  <xdr:twoCellAnchor>
    <xdr:from>
      <xdr:col>35</xdr:col>
      <xdr:colOff>63500</xdr:colOff>
      <xdr:row>45</xdr:row>
      <xdr:rowOff>55880</xdr:rowOff>
    </xdr:from>
    <xdr:to>
      <xdr:col>43</xdr:col>
      <xdr:colOff>63500</xdr:colOff>
      <xdr:row>46</xdr:row>
      <xdr:rowOff>136525</xdr:rowOff>
    </xdr:to>
    <xdr:sp macro="" textlink="">
      <xdr:nvSpPr>
        <xdr:cNvPr id="317" name="正方形/長方形 316">
          <a:extLst>
            <a:ext uri="{FF2B5EF4-FFF2-40B4-BE49-F238E27FC236}">
              <a16:creationId xmlns:a16="http://schemas.microsoft.com/office/drawing/2014/main" id="{00000000-0008-0000-0700-00003D010000}"/>
            </a:ext>
          </a:extLst>
        </xdr:cNvPr>
        <xdr:cNvSpPr/>
      </xdr:nvSpPr>
      <xdr:spPr>
        <a:xfrm>
          <a:off x="6064250" y="76034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46</xdr:row>
      <xdr:rowOff>86995</xdr:rowOff>
    </xdr:from>
    <xdr:to>
      <xdr:col>43</xdr:col>
      <xdr:colOff>63500</xdr:colOff>
      <xdr:row>48</xdr:row>
      <xdr:rowOff>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6064250" y="78022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33/62</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45</xdr:row>
      <xdr:rowOff>55880</xdr:rowOff>
    </xdr:from>
    <xdr:to>
      <xdr:col>48</xdr:col>
      <xdr:colOff>127000</xdr:colOff>
      <xdr:row>46</xdr:row>
      <xdr:rowOff>136525</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985000" y="76034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46</xdr:row>
      <xdr:rowOff>86995</xdr:rowOff>
    </xdr:from>
    <xdr:to>
      <xdr:col>48</xdr:col>
      <xdr:colOff>127000</xdr:colOff>
      <xdr:row>48</xdr:row>
      <xdr:rowOff>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6985000" y="78022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10,737</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45</xdr:row>
      <xdr:rowOff>55880</xdr:rowOff>
    </xdr:from>
    <xdr:to>
      <xdr:col>54</xdr:col>
      <xdr:colOff>127000</xdr:colOff>
      <xdr:row>46</xdr:row>
      <xdr:rowOff>136525</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8013700" y="76034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東京都平均</a:t>
          </a:r>
        </a:p>
      </xdr:txBody>
    </xdr:sp>
    <xdr:clientData/>
  </xdr:twoCellAnchor>
  <xdr:twoCellAnchor>
    <xdr:from>
      <xdr:col>46</xdr:col>
      <xdr:colOff>127000</xdr:colOff>
      <xdr:row>46</xdr:row>
      <xdr:rowOff>86995</xdr:rowOff>
    </xdr:from>
    <xdr:to>
      <xdr:col>54</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8013700" y="78022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760</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48</xdr:row>
      <xdr:rowOff>24765</xdr:rowOff>
    </xdr:from>
    <xdr:to>
      <xdr:col>59</xdr:col>
      <xdr:colOff>50800</xdr:colOff>
      <xdr:row>61</xdr:row>
      <xdr:rowOff>80645</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5956300" y="8075295"/>
          <a:ext cx="421005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5715</xdr:rowOff>
    </xdr:from>
    <xdr:ext cx="346710" cy="220345"/>
    <xdr:sp macro="" textlink="">
      <xdr:nvSpPr>
        <xdr:cNvPr id="324" name="テキスト ボックス 323">
          <a:extLst>
            <a:ext uri="{FF2B5EF4-FFF2-40B4-BE49-F238E27FC236}">
              <a16:creationId xmlns:a16="http://schemas.microsoft.com/office/drawing/2014/main" id="{00000000-0008-0000-0700-000044010000}"/>
            </a:ext>
          </a:extLst>
        </xdr:cNvPr>
        <xdr:cNvSpPr txBox="1"/>
      </xdr:nvSpPr>
      <xdr:spPr>
        <a:xfrm>
          <a:off x="5918200" y="7888605"/>
          <a:ext cx="34671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61</xdr:row>
      <xdr:rowOff>80645</xdr:rowOff>
    </xdr:from>
    <xdr:to>
      <xdr:col>59</xdr:col>
      <xdr:colOff>50800</xdr:colOff>
      <xdr:row>61</xdr:row>
      <xdr:rowOff>80645</xdr:rowOff>
    </xdr:to>
    <xdr:cxnSp macro="">
      <xdr:nvCxnSpPr>
        <xdr:cNvPr id="325" name="直線コネクタ 324">
          <a:extLst>
            <a:ext uri="{FF2B5EF4-FFF2-40B4-BE49-F238E27FC236}">
              <a16:creationId xmlns:a16="http://schemas.microsoft.com/office/drawing/2014/main" id="{00000000-0008-0000-0700-000045010000}"/>
            </a:ext>
          </a:extLst>
        </xdr:cNvPr>
        <xdr:cNvCxnSpPr/>
      </xdr:nvCxnSpPr>
      <xdr:spPr>
        <a:xfrm>
          <a:off x="5956300" y="1031049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136525</xdr:rowOff>
    </xdr:from>
    <xdr:to>
      <xdr:col>59</xdr:col>
      <xdr:colOff>50800</xdr:colOff>
      <xdr:row>58</xdr:row>
      <xdr:rowOff>136525</xdr:rowOff>
    </xdr:to>
    <xdr:cxnSp macro="">
      <xdr:nvCxnSpPr>
        <xdr:cNvPr id="326" name="直線コネクタ 325">
          <a:extLst>
            <a:ext uri="{FF2B5EF4-FFF2-40B4-BE49-F238E27FC236}">
              <a16:creationId xmlns:a16="http://schemas.microsoft.com/office/drawing/2014/main" id="{00000000-0008-0000-0700-000046010000}"/>
            </a:ext>
          </a:extLst>
        </xdr:cNvPr>
        <xdr:cNvCxnSpPr/>
      </xdr:nvCxnSpPr>
      <xdr:spPr>
        <a:xfrm>
          <a:off x="5956300" y="986345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57</xdr:row>
      <xdr:rowOff>165100</xdr:rowOff>
    </xdr:from>
    <xdr:ext cx="245745" cy="250190"/>
    <xdr:sp macro="" textlink="">
      <xdr:nvSpPr>
        <xdr:cNvPr id="327" name="テキスト ボックス 326">
          <a:extLst>
            <a:ext uri="{FF2B5EF4-FFF2-40B4-BE49-F238E27FC236}">
              <a16:creationId xmlns:a16="http://schemas.microsoft.com/office/drawing/2014/main" id="{00000000-0008-0000-0700-000047010000}"/>
            </a:ext>
          </a:extLst>
        </xdr:cNvPr>
        <xdr:cNvSpPr txBox="1"/>
      </xdr:nvSpPr>
      <xdr:spPr>
        <a:xfrm>
          <a:off x="5726430" y="9724390"/>
          <a:ext cx="24574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56</xdr:row>
      <xdr:rowOff>24765</xdr:rowOff>
    </xdr:from>
    <xdr:to>
      <xdr:col>59</xdr:col>
      <xdr:colOff>50800</xdr:colOff>
      <xdr:row>56</xdr:row>
      <xdr:rowOff>24765</xdr:rowOff>
    </xdr:to>
    <xdr:cxnSp macro="">
      <xdr:nvCxnSpPr>
        <xdr:cNvPr id="328" name="直線コネクタ 327">
          <a:extLst>
            <a:ext uri="{FF2B5EF4-FFF2-40B4-BE49-F238E27FC236}">
              <a16:creationId xmlns:a16="http://schemas.microsoft.com/office/drawing/2014/main" id="{00000000-0008-0000-0700-000048010000}"/>
            </a:ext>
          </a:extLst>
        </xdr:cNvPr>
        <xdr:cNvCxnSpPr/>
      </xdr:nvCxnSpPr>
      <xdr:spPr>
        <a:xfrm>
          <a:off x="5956300" y="941641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55</xdr:row>
      <xdr:rowOff>53340</xdr:rowOff>
    </xdr:from>
    <xdr:ext cx="528320" cy="250190"/>
    <xdr:sp macro="" textlink="">
      <xdr:nvSpPr>
        <xdr:cNvPr id="329" name="テキスト ボックス 328">
          <a:extLst>
            <a:ext uri="{FF2B5EF4-FFF2-40B4-BE49-F238E27FC236}">
              <a16:creationId xmlns:a16="http://schemas.microsoft.com/office/drawing/2014/main" id="{00000000-0008-0000-0700-000049010000}"/>
            </a:ext>
          </a:extLst>
        </xdr:cNvPr>
        <xdr:cNvSpPr txBox="1"/>
      </xdr:nvSpPr>
      <xdr:spPr>
        <a:xfrm>
          <a:off x="5481955" y="9277350"/>
          <a:ext cx="52832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34</xdr:col>
      <xdr:colOff>127000</xdr:colOff>
      <xdr:row>53</xdr:row>
      <xdr:rowOff>80645</xdr:rowOff>
    </xdr:from>
    <xdr:to>
      <xdr:col>59</xdr:col>
      <xdr:colOff>50800</xdr:colOff>
      <xdr:row>53</xdr:row>
      <xdr:rowOff>80645</xdr:rowOff>
    </xdr:to>
    <xdr:cxnSp macro="">
      <xdr:nvCxnSpPr>
        <xdr:cNvPr id="330" name="直線コネクタ 329">
          <a:extLst>
            <a:ext uri="{FF2B5EF4-FFF2-40B4-BE49-F238E27FC236}">
              <a16:creationId xmlns:a16="http://schemas.microsoft.com/office/drawing/2014/main" id="{00000000-0008-0000-0700-00004A010000}"/>
            </a:ext>
          </a:extLst>
        </xdr:cNvPr>
        <xdr:cNvCxnSpPr/>
      </xdr:nvCxnSpPr>
      <xdr:spPr>
        <a:xfrm>
          <a:off x="5956300" y="896937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52</xdr:row>
      <xdr:rowOff>109220</xdr:rowOff>
    </xdr:from>
    <xdr:ext cx="528320" cy="250190"/>
    <xdr:sp macro="" textlink="">
      <xdr:nvSpPr>
        <xdr:cNvPr id="331" name="テキスト ボックス 330">
          <a:extLst>
            <a:ext uri="{FF2B5EF4-FFF2-40B4-BE49-F238E27FC236}">
              <a16:creationId xmlns:a16="http://schemas.microsoft.com/office/drawing/2014/main" id="{00000000-0008-0000-0700-00004B010000}"/>
            </a:ext>
          </a:extLst>
        </xdr:cNvPr>
        <xdr:cNvSpPr txBox="1"/>
      </xdr:nvSpPr>
      <xdr:spPr>
        <a:xfrm>
          <a:off x="5481955" y="8830310"/>
          <a:ext cx="52832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34</xdr:col>
      <xdr:colOff>127000</xdr:colOff>
      <xdr:row>50</xdr:row>
      <xdr:rowOff>136525</xdr:rowOff>
    </xdr:from>
    <xdr:to>
      <xdr:col>59</xdr:col>
      <xdr:colOff>50800</xdr:colOff>
      <xdr:row>50</xdr:row>
      <xdr:rowOff>136525</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5956300" y="852233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49</xdr:row>
      <xdr:rowOff>165100</xdr:rowOff>
    </xdr:from>
    <xdr:ext cx="528320" cy="250190"/>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5481955" y="8383270"/>
          <a:ext cx="52832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34</xdr:col>
      <xdr:colOff>127000</xdr:colOff>
      <xdr:row>48</xdr:row>
      <xdr:rowOff>24765</xdr:rowOff>
    </xdr:from>
    <xdr:to>
      <xdr:col>59</xdr:col>
      <xdr:colOff>50800</xdr:colOff>
      <xdr:row>48</xdr:row>
      <xdr:rowOff>24765</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5956300" y="807529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47</xdr:row>
      <xdr:rowOff>53340</xdr:rowOff>
    </xdr:from>
    <xdr:ext cx="528320" cy="250190"/>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5481955" y="7936230"/>
          <a:ext cx="52832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34</xdr:col>
      <xdr:colOff>127000</xdr:colOff>
      <xdr:row>48</xdr:row>
      <xdr:rowOff>24765</xdr:rowOff>
    </xdr:from>
    <xdr:to>
      <xdr:col>59</xdr:col>
      <xdr:colOff>50800</xdr:colOff>
      <xdr:row>61</xdr:row>
      <xdr:rowOff>80645</xdr:rowOff>
    </xdr:to>
    <xdr:sp macro="" textlink="">
      <xdr:nvSpPr>
        <xdr:cNvPr id="336" name="農林水産業費グラフ枠">
          <a:extLst>
            <a:ext uri="{FF2B5EF4-FFF2-40B4-BE49-F238E27FC236}">
              <a16:creationId xmlns:a16="http://schemas.microsoft.com/office/drawing/2014/main" id="{00000000-0008-0000-0700-000050010000}"/>
            </a:ext>
          </a:extLst>
        </xdr:cNvPr>
        <xdr:cNvSpPr/>
      </xdr:nvSpPr>
      <xdr:spPr>
        <a:xfrm>
          <a:off x="5956300" y="8075295"/>
          <a:ext cx="421005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171450</xdr:colOff>
      <xdr:row>50</xdr:row>
      <xdr:rowOff>39370</xdr:rowOff>
    </xdr:from>
    <xdr:to>
      <xdr:col>54</xdr:col>
      <xdr:colOff>171450</xdr:colOff>
      <xdr:row>58</xdr:row>
      <xdr:rowOff>134620</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flipV="1">
          <a:off x="9429750" y="8425180"/>
          <a:ext cx="0" cy="14363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138430</xdr:rowOff>
    </xdr:from>
    <xdr:ext cx="310515" cy="253365"/>
    <xdr:sp macro="" textlink="">
      <xdr:nvSpPr>
        <xdr:cNvPr id="338" name="農林水産業費最小値テキスト">
          <a:extLst>
            <a:ext uri="{FF2B5EF4-FFF2-40B4-BE49-F238E27FC236}">
              <a16:creationId xmlns:a16="http://schemas.microsoft.com/office/drawing/2014/main" id="{00000000-0008-0000-0700-000052010000}"/>
            </a:ext>
          </a:extLst>
        </xdr:cNvPr>
        <xdr:cNvSpPr txBox="1"/>
      </xdr:nvSpPr>
      <xdr:spPr>
        <a:xfrm>
          <a:off x="9480550" y="9865360"/>
          <a:ext cx="3105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43</a:t>
          </a:r>
          <a:endParaRPr kumimoji="1" lang="ja-JP" altLang="en-US" sz="1000" b="1">
            <a:latin typeface="ＭＳ Ｐゴシック"/>
            <a:ea typeface="ＭＳ Ｐゴシック"/>
          </a:endParaRPr>
        </a:p>
      </xdr:txBody>
    </xdr:sp>
    <xdr:clientData/>
  </xdr:oneCellAnchor>
  <xdr:twoCellAnchor>
    <xdr:from>
      <xdr:col>54</xdr:col>
      <xdr:colOff>101600</xdr:colOff>
      <xdr:row>58</xdr:row>
      <xdr:rowOff>134620</xdr:rowOff>
    </xdr:from>
    <xdr:to>
      <xdr:col>55</xdr:col>
      <xdr:colOff>88900</xdr:colOff>
      <xdr:row>58</xdr:row>
      <xdr:rowOff>134620</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a:off x="9359900" y="986155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154940</xdr:rowOff>
    </xdr:from>
    <xdr:ext cx="531495" cy="253365"/>
    <xdr:sp macro="" textlink="">
      <xdr:nvSpPr>
        <xdr:cNvPr id="340" name="農林水産業費最大値テキスト">
          <a:extLst>
            <a:ext uri="{FF2B5EF4-FFF2-40B4-BE49-F238E27FC236}">
              <a16:creationId xmlns:a16="http://schemas.microsoft.com/office/drawing/2014/main" id="{00000000-0008-0000-0700-000054010000}"/>
            </a:ext>
          </a:extLst>
        </xdr:cNvPr>
        <xdr:cNvSpPr txBox="1"/>
      </xdr:nvSpPr>
      <xdr:spPr>
        <a:xfrm>
          <a:off x="9480550" y="820547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32,165</a:t>
          </a:r>
          <a:endParaRPr kumimoji="1" lang="ja-JP" altLang="en-US" sz="1000" b="1">
            <a:latin typeface="ＭＳ Ｐゴシック"/>
          </a:endParaRPr>
        </a:p>
      </xdr:txBody>
    </xdr:sp>
    <xdr:clientData/>
  </xdr:oneCellAnchor>
  <xdr:twoCellAnchor>
    <xdr:from>
      <xdr:col>54</xdr:col>
      <xdr:colOff>101600</xdr:colOff>
      <xdr:row>50</xdr:row>
      <xdr:rowOff>39370</xdr:rowOff>
    </xdr:from>
    <xdr:to>
      <xdr:col>55</xdr:col>
      <xdr:colOff>88900</xdr:colOff>
      <xdr:row>50</xdr:row>
      <xdr:rowOff>39370</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a:off x="9359900" y="842518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19050</xdr:rowOff>
    </xdr:from>
    <xdr:to>
      <xdr:col>55</xdr:col>
      <xdr:colOff>0</xdr:colOff>
      <xdr:row>58</xdr:row>
      <xdr:rowOff>40005</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flipV="1">
          <a:off x="8686800" y="9745980"/>
          <a:ext cx="742950" cy="209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62865</xdr:rowOff>
    </xdr:from>
    <xdr:ext cx="466725" cy="253365"/>
    <xdr:sp macro="" textlink="">
      <xdr:nvSpPr>
        <xdr:cNvPr id="343" name="農林水産業費平均値テキスト">
          <a:extLst>
            <a:ext uri="{FF2B5EF4-FFF2-40B4-BE49-F238E27FC236}">
              <a16:creationId xmlns:a16="http://schemas.microsoft.com/office/drawing/2014/main" id="{00000000-0008-0000-0700-000057010000}"/>
            </a:ext>
          </a:extLst>
        </xdr:cNvPr>
        <xdr:cNvSpPr txBox="1"/>
      </xdr:nvSpPr>
      <xdr:spPr>
        <a:xfrm>
          <a:off x="9480550" y="9454515"/>
          <a:ext cx="466725"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4,777</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57</xdr:row>
      <xdr:rowOff>40640</xdr:rowOff>
    </xdr:from>
    <xdr:to>
      <xdr:col>55</xdr:col>
      <xdr:colOff>50800</xdr:colOff>
      <xdr:row>57</xdr:row>
      <xdr:rowOff>140335</xdr:rowOff>
    </xdr:to>
    <xdr:sp macro="" textlink="">
      <xdr:nvSpPr>
        <xdr:cNvPr id="344" name="フローチャート: 判断 343">
          <a:extLst>
            <a:ext uri="{FF2B5EF4-FFF2-40B4-BE49-F238E27FC236}">
              <a16:creationId xmlns:a16="http://schemas.microsoft.com/office/drawing/2014/main" id="{00000000-0008-0000-0700-000058010000}"/>
            </a:ext>
          </a:extLst>
        </xdr:cNvPr>
        <xdr:cNvSpPr/>
      </xdr:nvSpPr>
      <xdr:spPr>
        <a:xfrm>
          <a:off x="9398000" y="9599930"/>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171450</xdr:colOff>
      <xdr:row>58</xdr:row>
      <xdr:rowOff>40005</xdr:rowOff>
    </xdr:from>
    <xdr:to>
      <xdr:col>50</xdr:col>
      <xdr:colOff>114300</xdr:colOff>
      <xdr:row>58</xdr:row>
      <xdr:rowOff>47625</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flipV="1">
          <a:off x="7886700" y="9766935"/>
          <a:ext cx="80010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49530</xdr:rowOff>
    </xdr:from>
    <xdr:to>
      <xdr:col>50</xdr:col>
      <xdr:colOff>165100</xdr:colOff>
      <xdr:row>57</xdr:row>
      <xdr:rowOff>148590</xdr:rowOff>
    </xdr:to>
    <xdr:sp macro="" textlink="">
      <xdr:nvSpPr>
        <xdr:cNvPr id="346" name="フローチャート: 判断 345">
          <a:extLst>
            <a:ext uri="{FF2B5EF4-FFF2-40B4-BE49-F238E27FC236}">
              <a16:creationId xmlns:a16="http://schemas.microsoft.com/office/drawing/2014/main" id="{00000000-0008-0000-0700-00005A010000}"/>
            </a:ext>
          </a:extLst>
        </xdr:cNvPr>
        <xdr:cNvSpPr/>
      </xdr:nvSpPr>
      <xdr:spPr>
        <a:xfrm>
          <a:off x="8636000" y="960882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69850</xdr:colOff>
      <xdr:row>55</xdr:row>
      <xdr:rowOff>164465</xdr:rowOff>
    </xdr:from>
    <xdr:ext cx="469900" cy="250190"/>
    <xdr:sp macro="" textlink="">
      <xdr:nvSpPr>
        <xdr:cNvPr id="347" name="テキスト ボックス 346">
          <a:extLst>
            <a:ext uri="{FF2B5EF4-FFF2-40B4-BE49-F238E27FC236}">
              <a16:creationId xmlns:a16="http://schemas.microsoft.com/office/drawing/2014/main" id="{00000000-0008-0000-0700-00005B010000}"/>
            </a:ext>
          </a:extLst>
        </xdr:cNvPr>
        <xdr:cNvSpPr txBox="1"/>
      </xdr:nvSpPr>
      <xdr:spPr>
        <a:xfrm>
          <a:off x="8470900" y="9388475"/>
          <a:ext cx="4699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4,591</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58</xdr:row>
      <xdr:rowOff>47625</xdr:rowOff>
    </xdr:from>
    <xdr:to>
      <xdr:col>45</xdr:col>
      <xdr:colOff>171450</xdr:colOff>
      <xdr:row>58</xdr:row>
      <xdr:rowOff>47625</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flipV="1">
          <a:off x="7080250" y="9774555"/>
          <a:ext cx="806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57150</xdr:rowOff>
    </xdr:from>
    <xdr:to>
      <xdr:col>46</xdr:col>
      <xdr:colOff>38100</xdr:colOff>
      <xdr:row>57</xdr:row>
      <xdr:rowOff>156210</xdr:rowOff>
    </xdr:to>
    <xdr:sp macro="" textlink="">
      <xdr:nvSpPr>
        <xdr:cNvPr id="349" name="フローチャート: 判断 348">
          <a:extLst>
            <a:ext uri="{FF2B5EF4-FFF2-40B4-BE49-F238E27FC236}">
              <a16:creationId xmlns:a16="http://schemas.microsoft.com/office/drawing/2014/main" id="{00000000-0008-0000-0700-00005D010000}"/>
            </a:ext>
          </a:extLst>
        </xdr:cNvPr>
        <xdr:cNvSpPr/>
      </xdr:nvSpPr>
      <xdr:spPr>
        <a:xfrm>
          <a:off x="7842250" y="961644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133350</xdr:colOff>
      <xdr:row>56</xdr:row>
      <xdr:rowOff>5080</xdr:rowOff>
    </xdr:from>
    <xdr:ext cx="469900" cy="253365"/>
    <xdr:sp macro="" textlink="">
      <xdr:nvSpPr>
        <xdr:cNvPr id="350" name="テキスト ボックス 349">
          <a:extLst>
            <a:ext uri="{FF2B5EF4-FFF2-40B4-BE49-F238E27FC236}">
              <a16:creationId xmlns:a16="http://schemas.microsoft.com/office/drawing/2014/main" id="{00000000-0008-0000-0700-00005E010000}"/>
            </a:ext>
          </a:extLst>
        </xdr:cNvPr>
        <xdr:cNvSpPr txBox="1"/>
      </xdr:nvSpPr>
      <xdr:spPr>
        <a:xfrm>
          <a:off x="7677150" y="939673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4,423</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58</xdr:row>
      <xdr:rowOff>5715</xdr:rowOff>
    </xdr:from>
    <xdr:to>
      <xdr:col>41</xdr:col>
      <xdr:colOff>50800</xdr:colOff>
      <xdr:row>58</xdr:row>
      <xdr:rowOff>47625</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a:off x="6286500" y="9732645"/>
          <a:ext cx="793750" cy="419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64770</xdr:rowOff>
    </xdr:from>
    <xdr:to>
      <xdr:col>41</xdr:col>
      <xdr:colOff>101600</xdr:colOff>
      <xdr:row>57</xdr:row>
      <xdr:rowOff>164465</xdr:rowOff>
    </xdr:to>
    <xdr:sp macro="" textlink="">
      <xdr:nvSpPr>
        <xdr:cNvPr id="352" name="フローチャート: 判断 351">
          <a:extLst>
            <a:ext uri="{FF2B5EF4-FFF2-40B4-BE49-F238E27FC236}">
              <a16:creationId xmlns:a16="http://schemas.microsoft.com/office/drawing/2014/main" id="{00000000-0008-0000-0700-000060010000}"/>
            </a:ext>
          </a:extLst>
        </xdr:cNvPr>
        <xdr:cNvSpPr/>
      </xdr:nvSpPr>
      <xdr:spPr>
        <a:xfrm>
          <a:off x="7029450" y="962406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6350</xdr:colOff>
      <xdr:row>56</xdr:row>
      <xdr:rowOff>13335</xdr:rowOff>
    </xdr:from>
    <xdr:ext cx="469900" cy="250190"/>
    <xdr:sp macro="" textlink="">
      <xdr:nvSpPr>
        <xdr:cNvPr id="353" name="テキスト ボックス 352">
          <a:extLst>
            <a:ext uri="{FF2B5EF4-FFF2-40B4-BE49-F238E27FC236}">
              <a16:creationId xmlns:a16="http://schemas.microsoft.com/office/drawing/2014/main" id="{00000000-0008-0000-0700-000061010000}"/>
            </a:ext>
          </a:extLst>
        </xdr:cNvPr>
        <xdr:cNvSpPr txBox="1"/>
      </xdr:nvSpPr>
      <xdr:spPr>
        <a:xfrm>
          <a:off x="6864350" y="9404985"/>
          <a:ext cx="4699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4,233</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57</xdr:row>
      <xdr:rowOff>64135</xdr:rowOff>
    </xdr:from>
    <xdr:to>
      <xdr:col>36</xdr:col>
      <xdr:colOff>165100</xdr:colOff>
      <xdr:row>57</xdr:row>
      <xdr:rowOff>163830</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6235700" y="962342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69850</xdr:colOff>
      <xdr:row>56</xdr:row>
      <xdr:rowOff>12700</xdr:rowOff>
    </xdr:from>
    <xdr:ext cx="469900" cy="250190"/>
    <xdr:sp macro="" textlink="">
      <xdr:nvSpPr>
        <xdr:cNvPr id="355" name="テキスト ボックス 354">
          <a:extLst>
            <a:ext uri="{FF2B5EF4-FFF2-40B4-BE49-F238E27FC236}">
              <a16:creationId xmlns:a16="http://schemas.microsoft.com/office/drawing/2014/main" id="{00000000-0008-0000-0700-000063010000}"/>
            </a:ext>
          </a:extLst>
        </xdr:cNvPr>
        <xdr:cNvSpPr txBox="1"/>
      </xdr:nvSpPr>
      <xdr:spPr>
        <a:xfrm>
          <a:off x="6070600" y="9404350"/>
          <a:ext cx="4699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4,252</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61</xdr:row>
      <xdr:rowOff>78105</xdr:rowOff>
    </xdr:from>
    <xdr:ext cx="762000" cy="25336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9258300" y="103079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61</xdr:row>
      <xdr:rowOff>78105</xdr:rowOff>
    </xdr:from>
    <xdr:ext cx="762000" cy="25336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8515350" y="103079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171450</xdr:colOff>
      <xdr:row>61</xdr:row>
      <xdr:rowOff>78105</xdr:rowOff>
    </xdr:from>
    <xdr:ext cx="762000" cy="25336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7715250" y="103079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61</xdr:row>
      <xdr:rowOff>78105</xdr:rowOff>
    </xdr:from>
    <xdr:ext cx="758825" cy="25336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6908800" y="10307955"/>
          <a:ext cx="7588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61</xdr:row>
      <xdr:rowOff>78105</xdr:rowOff>
    </xdr:from>
    <xdr:ext cx="762000" cy="25336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6115050" y="103079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57</xdr:row>
      <xdr:rowOff>137160</xdr:rowOff>
    </xdr:from>
    <xdr:to>
      <xdr:col>55</xdr:col>
      <xdr:colOff>50800</xdr:colOff>
      <xdr:row>58</xdr:row>
      <xdr:rowOff>69215</xdr:rowOff>
    </xdr:to>
    <xdr:sp macro="" textlink="">
      <xdr:nvSpPr>
        <xdr:cNvPr id="361" name="楕円 360">
          <a:extLst>
            <a:ext uri="{FF2B5EF4-FFF2-40B4-BE49-F238E27FC236}">
              <a16:creationId xmlns:a16="http://schemas.microsoft.com/office/drawing/2014/main" id="{00000000-0008-0000-0700-000069010000}"/>
            </a:ext>
          </a:extLst>
        </xdr:cNvPr>
        <xdr:cNvSpPr/>
      </xdr:nvSpPr>
      <xdr:spPr>
        <a:xfrm>
          <a:off x="9398000" y="9696450"/>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53975</xdr:rowOff>
    </xdr:from>
    <xdr:ext cx="466725" cy="250190"/>
    <xdr:sp macro="" textlink="">
      <xdr:nvSpPr>
        <xdr:cNvPr id="362" name="農林水産業費該当値テキスト">
          <a:extLst>
            <a:ext uri="{FF2B5EF4-FFF2-40B4-BE49-F238E27FC236}">
              <a16:creationId xmlns:a16="http://schemas.microsoft.com/office/drawing/2014/main" id="{00000000-0008-0000-0700-00006A010000}"/>
            </a:ext>
          </a:extLst>
        </xdr:cNvPr>
        <xdr:cNvSpPr txBox="1"/>
      </xdr:nvSpPr>
      <xdr:spPr>
        <a:xfrm>
          <a:off x="9480550" y="9613265"/>
          <a:ext cx="46672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2,627</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57</xdr:row>
      <xdr:rowOff>158750</xdr:rowOff>
    </xdr:from>
    <xdr:to>
      <xdr:col>50</xdr:col>
      <xdr:colOff>165100</xdr:colOff>
      <xdr:row>58</xdr:row>
      <xdr:rowOff>90170</xdr:rowOff>
    </xdr:to>
    <xdr:sp macro="" textlink="">
      <xdr:nvSpPr>
        <xdr:cNvPr id="363" name="楕円 362">
          <a:extLst>
            <a:ext uri="{FF2B5EF4-FFF2-40B4-BE49-F238E27FC236}">
              <a16:creationId xmlns:a16="http://schemas.microsoft.com/office/drawing/2014/main" id="{00000000-0008-0000-0700-00006B010000}"/>
            </a:ext>
          </a:extLst>
        </xdr:cNvPr>
        <xdr:cNvSpPr/>
      </xdr:nvSpPr>
      <xdr:spPr>
        <a:xfrm>
          <a:off x="8636000" y="971804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69850</xdr:colOff>
      <xdr:row>58</xdr:row>
      <xdr:rowOff>81280</xdr:rowOff>
    </xdr:from>
    <xdr:ext cx="469900" cy="25336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8470900" y="980821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2,154</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57</xdr:row>
      <xdr:rowOff>165100</xdr:rowOff>
    </xdr:from>
    <xdr:to>
      <xdr:col>46</xdr:col>
      <xdr:colOff>38100</xdr:colOff>
      <xdr:row>58</xdr:row>
      <xdr:rowOff>96520</xdr:rowOff>
    </xdr:to>
    <xdr:sp macro="" textlink="">
      <xdr:nvSpPr>
        <xdr:cNvPr id="365" name="楕円 364">
          <a:extLst>
            <a:ext uri="{FF2B5EF4-FFF2-40B4-BE49-F238E27FC236}">
              <a16:creationId xmlns:a16="http://schemas.microsoft.com/office/drawing/2014/main" id="{00000000-0008-0000-0700-00006D010000}"/>
            </a:ext>
          </a:extLst>
        </xdr:cNvPr>
        <xdr:cNvSpPr/>
      </xdr:nvSpPr>
      <xdr:spPr>
        <a:xfrm>
          <a:off x="7842250" y="9724390"/>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133350</xdr:colOff>
      <xdr:row>58</xdr:row>
      <xdr:rowOff>88265</xdr:rowOff>
    </xdr:from>
    <xdr:ext cx="469900" cy="250190"/>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7677150" y="9815195"/>
          <a:ext cx="4699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2,005</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57</xdr:row>
      <xdr:rowOff>165100</xdr:rowOff>
    </xdr:from>
    <xdr:to>
      <xdr:col>41</xdr:col>
      <xdr:colOff>101600</xdr:colOff>
      <xdr:row>58</xdr:row>
      <xdr:rowOff>96520</xdr:rowOff>
    </xdr:to>
    <xdr:sp macro="" textlink="">
      <xdr:nvSpPr>
        <xdr:cNvPr id="367" name="楕円 366">
          <a:extLst>
            <a:ext uri="{FF2B5EF4-FFF2-40B4-BE49-F238E27FC236}">
              <a16:creationId xmlns:a16="http://schemas.microsoft.com/office/drawing/2014/main" id="{00000000-0008-0000-0700-00006F010000}"/>
            </a:ext>
          </a:extLst>
        </xdr:cNvPr>
        <xdr:cNvSpPr/>
      </xdr:nvSpPr>
      <xdr:spPr>
        <a:xfrm>
          <a:off x="7029450" y="972439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6350</xdr:colOff>
      <xdr:row>58</xdr:row>
      <xdr:rowOff>88265</xdr:rowOff>
    </xdr:from>
    <xdr:ext cx="469900" cy="250190"/>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6864350" y="9815195"/>
          <a:ext cx="4699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2,001</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57</xdr:row>
      <xdr:rowOff>124460</xdr:rowOff>
    </xdr:from>
    <xdr:to>
      <xdr:col>36</xdr:col>
      <xdr:colOff>165100</xdr:colOff>
      <xdr:row>58</xdr:row>
      <xdr:rowOff>55880</xdr:rowOff>
    </xdr:to>
    <xdr:sp macro="" textlink="">
      <xdr:nvSpPr>
        <xdr:cNvPr id="369" name="楕円 368">
          <a:extLst>
            <a:ext uri="{FF2B5EF4-FFF2-40B4-BE49-F238E27FC236}">
              <a16:creationId xmlns:a16="http://schemas.microsoft.com/office/drawing/2014/main" id="{00000000-0008-0000-0700-000071010000}"/>
            </a:ext>
          </a:extLst>
        </xdr:cNvPr>
        <xdr:cNvSpPr/>
      </xdr:nvSpPr>
      <xdr:spPr>
        <a:xfrm>
          <a:off x="6235700" y="968375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69850</xdr:colOff>
      <xdr:row>58</xdr:row>
      <xdr:rowOff>47625</xdr:rowOff>
    </xdr:from>
    <xdr:ext cx="469900" cy="250190"/>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6070600" y="9774555"/>
          <a:ext cx="4699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2,917</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63</xdr:row>
      <xdr:rowOff>55880</xdr:rowOff>
    </xdr:from>
    <xdr:to>
      <xdr:col>59</xdr:col>
      <xdr:colOff>50800</xdr:colOff>
      <xdr:row>65</xdr:row>
      <xdr:rowOff>31115</xdr:rowOff>
    </xdr:to>
    <xdr:sp macro="" textlink="">
      <xdr:nvSpPr>
        <xdr:cNvPr id="371" name="正方形/長方形 370">
          <a:extLst>
            <a:ext uri="{FF2B5EF4-FFF2-40B4-BE49-F238E27FC236}">
              <a16:creationId xmlns:a16="http://schemas.microsoft.com/office/drawing/2014/main" id="{00000000-0008-0000-0700-000073010000}"/>
            </a:ext>
          </a:extLst>
        </xdr:cNvPr>
        <xdr:cNvSpPr/>
      </xdr:nvSpPr>
      <xdr:spPr>
        <a:xfrm>
          <a:off x="5956300" y="10621010"/>
          <a:ext cx="4210050" cy="3105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商工費</a:t>
          </a:r>
        </a:p>
      </xdr:txBody>
    </xdr:sp>
    <xdr:clientData/>
  </xdr:twoCellAnchor>
  <xdr:twoCellAnchor>
    <xdr:from>
      <xdr:col>35</xdr:col>
      <xdr:colOff>63500</xdr:colOff>
      <xdr:row>65</xdr:row>
      <xdr:rowOff>55880</xdr:rowOff>
    </xdr:from>
    <xdr:to>
      <xdr:col>43</xdr:col>
      <xdr:colOff>63500</xdr:colOff>
      <xdr:row>66</xdr:row>
      <xdr:rowOff>136525</xdr:rowOff>
    </xdr:to>
    <xdr:sp macro="" textlink="">
      <xdr:nvSpPr>
        <xdr:cNvPr id="372" name="正方形/長方形 371">
          <a:extLst>
            <a:ext uri="{FF2B5EF4-FFF2-40B4-BE49-F238E27FC236}">
              <a16:creationId xmlns:a16="http://schemas.microsoft.com/office/drawing/2014/main" id="{00000000-0008-0000-0700-000074010000}"/>
            </a:ext>
          </a:extLst>
        </xdr:cNvPr>
        <xdr:cNvSpPr/>
      </xdr:nvSpPr>
      <xdr:spPr>
        <a:xfrm>
          <a:off x="6064250" y="109562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66</xdr:row>
      <xdr:rowOff>86995</xdr:rowOff>
    </xdr:from>
    <xdr:to>
      <xdr:col>43</xdr:col>
      <xdr:colOff>63500</xdr:colOff>
      <xdr:row>68</xdr:row>
      <xdr:rowOff>0</xdr:rowOff>
    </xdr:to>
    <xdr:sp macro="" textlink="">
      <xdr:nvSpPr>
        <xdr:cNvPr id="373" name="正方形/長方形 372">
          <a:extLst>
            <a:ext uri="{FF2B5EF4-FFF2-40B4-BE49-F238E27FC236}">
              <a16:creationId xmlns:a16="http://schemas.microsoft.com/office/drawing/2014/main" id="{00000000-0008-0000-0700-000075010000}"/>
            </a:ext>
          </a:extLst>
        </xdr:cNvPr>
        <xdr:cNvSpPr/>
      </xdr:nvSpPr>
      <xdr:spPr>
        <a:xfrm>
          <a:off x="6064250" y="111550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38/62</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65</xdr:row>
      <xdr:rowOff>55880</xdr:rowOff>
    </xdr:from>
    <xdr:to>
      <xdr:col>48</xdr:col>
      <xdr:colOff>127000</xdr:colOff>
      <xdr:row>66</xdr:row>
      <xdr:rowOff>136525</xdr:rowOff>
    </xdr:to>
    <xdr:sp macro="" textlink="">
      <xdr:nvSpPr>
        <xdr:cNvPr id="374" name="正方形/長方形 373">
          <a:extLst>
            <a:ext uri="{FF2B5EF4-FFF2-40B4-BE49-F238E27FC236}">
              <a16:creationId xmlns:a16="http://schemas.microsoft.com/office/drawing/2014/main" id="{00000000-0008-0000-0700-000076010000}"/>
            </a:ext>
          </a:extLst>
        </xdr:cNvPr>
        <xdr:cNvSpPr/>
      </xdr:nvSpPr>
      <xdr:spPr>
        <a:xfrm>
          <a:off x="6985000" y="109562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66</xdr:row>
      <xdr:rowOff>86995</xdr:rowOff>
    </xdr:from>
    <xdr:to>
      <xdr:col>48</xdr:col>
      <xdr:colOff>127000</xdr:colOff>
      <xdr:row>68</xdr:row>
      <xdr:rowOff>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6985000" y="111550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17,689</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65</xdr:row>
      <xdr:rowOff>55880</xdr:rowOff>
    </xdr:from>
    <xdr:to>
      <xdr:col>54</xdr:col>
      <xdr:colOff>127000</xdr:colOff>
      <xdr:row>66</xdr:row>
      <xdr:rowOff>136525</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8013700" y="109562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東京都平均</a:t>
          </a:r>
        </a:p>
      </xdr:txBody>
    </xdr:sp>
    <xdr:clientData/>
  </xdr:twoCellAnchor>
  <xdr:twoCellAnchor>
    <xdr:from>
      <xdr:col>46</xdr:col>
      <xdr:colOff>127000</xdr:colOff>
      <xdr:row>66</xdr:row>
      <xdr:rowOff>86995</xdr:rowOff>
    </xdr:from>
    <xdr:to>
      <xdr:col>54</xdr:col>
      <xdr:colOff>127000</xdr:colOff>
      <xdr:row>68</xdr:row>
      <xdr:rowOff>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8013700" y="111550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6,742</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68</xdr:row>
      <xdr:rowOff>24765</xdr:rowOff>
    </xdr:from>
    <xdr:to>
      <xdr:col>59</xdr:col>
      <xdr:colOff>50800</xdr:colOff>
      <xdr:row>81</xdr:row>
      <xdr:rowOff>80645</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5956300" y="11428095"/>
          <a:ext cx="421005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5715</xdr:rowOff>
    </xdr:from>
    <xdr:ext cx="346710" cy="220345"/>
    <xdr:sp macro="" textlink="">
      <xdr:nvSpPr>
        <xdr:cNvPr id="379" name="テキスト ボックス 378">
          <a:extLst>
            <a:ext uri="{FF2B5EF4-FFF2-40B4-BE49-F238E27FC236}">
              <a16:creationId xmlns:a16="http://schemas.microsoft.com/office/drawing/2014/main" id="{00000000-0008-0000-0700-00007B010000}"/>
            </a:ext>
          </a:extLst>
        </xdr:cNvPr>
        <xdr:cNvSpPr txBox="1"/>
      </xdr:nvSpPr>
      <xdr:spPr>
        <a:xfrm>
          <a:off x="5918200" y="11241405"/>
          <a:ext cx="34671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81</xdr:row>
      <xdr:rowOff>80645</xdr:rowOff>
    </xdr:from>
    <xdr:to>
      <xdr:col>59</xdr:col>
      <xdr:colOff>50800</xdr:colOff>
      <xdr:row>81</xdr:row>
      <xdr:rowOff>80645</xdr:rowOff>
    </xdr:to>
    <xdr:cxnSp macro="">
      <xdr:nvCxnSpPr>
        <xdr:cNvPr id="380" name="直線コネクタ 379">
          <a:extLst>
            <a:ext uri="{FF2B5EF4-FFF2-40B4-BE49-F238E27FC236}">
              <a16:creationId xmlns:a16="http://schemas.microsoft.com/office/drawing/2014/main" id="{00000000-0008-0000-0700-00007C010000}"/>
            </a:ext>
          </a:extLst>
        </xdr:cNvPr>
        <xdr:cNvCxnSpPr/>
      </xdr:nvCxnSpPr>
      <xdr:spPr>
        <a:xfrm>
          <a:off x="5956300" y="1366329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43180</xdr:rowOff>
    </xdr:from>
    <xdr:to>
      <xdr:col>59</xdr:col>
      <xdr:colOff>50800</xdr:colOff>
      <xdr:row>79</xdr:row>
      <xdr:rowOff>43180</xdr:rowOff>
    </xdr:to>
    <xdr:cxnSp macro="">
      <xdr:nvCxnSpPr>
        <xdr:cNvPr id="381" name="直線コネクタ 380">
          <a:extLst>
            <a:ext uri="{FF2B5EF4-FFF2-40B4-BE49-F238E27FC236}">
              <a16:creationId xmlns:a16="http://schemas.microsoft.com/office/drawing/2014/main" id="{00000000-0008-0000-0700-00007D010000}"/>
            </a:ext>
          </a:extLst>
        </xdr:cNvPr>
        <xdr:cNvCxnSpPr/>
      </xdr:nvCxnSpPr>
      <xdr:spPr>
        <a:xfrm>
          <a:off x="5956300" y="1329055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78</xdr:row>
      <xdr:rowOff>72390</xdr:rowOff>
    </xdr:from>
    <xdr:ext cx="245745" cy="250190"/>
    <xdr:sp macro="" textlink="">
      <xdr:nvSpPr>
        <xdr:cNvPr id="382" name="テキスト ボックス 381">
          <a:extLst>
            <a:ext uri="{FF2B5EF4-FFF2-40B4-BE49-F238E27FC236}">
              <a16:creationId xmlns:a16="http://schemas.microsoft.com/office/drawing/2014/main" id="{00000000-0008-0000-0700-00007E010000}"/>
            </a:ext>
          </a:extLst>
        </xdr:cNvPr>
        <xdr:cNvSpPr txBox="1"/>
      </xdr:nvSpPr>
      <xdr:spPr>
        <a:xfrm>
          <a:off x="5726430" y="13152120"/>
          <a:ext cx="24574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77</xdr:row>
      <xdr:rowOff>5715</xdr:rowOff>
    </xdr:from>
    <xdr:to>
      <xdr:col>59</xdr:col>
      <xdr:colOff>50800</xdr:colOff>
      <xdr:row>77</xdr:row>
      <xdr:rowOff>5715</xdr:rowOff>
    </xdr:to>
    <xdr:cxnSp macro="">
      <xdr:nvCxnSpPr>
        <xdr:cNvPr id="383" name="直線コネクタ 382">
          <a:extLst>
            <a:ext uri="{FF2B5EF4-FFF2-40B4-BE49-F238E27FC236}">
              <a16:creationId xmlns:a16="http://schemas.microsoft.com/office/drawing/2014/main" id="{00000000-0008-0000-0700-00007F010000}"/>
            </a:ext>
          </a:extLst>
        </xdr:cNvPr>
        <xdr:cNvCxnSpPr/>
      </xdr:nvCxnSpPr>
      <xdr:spPr>
        <a:xfrm>
          <a:off x="5956300" y="1291780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76</xdr:row>
      <xdr:rowOff>34925</xdr:rowOff>
    </xdr:from>
    <xdr:ext cx="528320" cy="250190"/>
    <xdr:sp macro="" textlink="">
      <xdr:nvSpPr>
        <xdr:cNvPr id="384" name="テキスト ボックス 383">
          <a:extLst>
            <a:ext uri="{FF2B5EF4-FFF2-40B4-BE49-F238E27FC236}">
              <a16:creationId xmlns:a16="http://schemas.microsoft.com/office/drawing/2014/main" id="{00000000-0008-0000-0700-000080010000}"/>
            </a:ext>
          </a:extLst>
        </xdr:cNvPr>
        <xdr:cNvSpPr txBox="1"/>
      </xdr:nvSpPr>
      <xdr:spPr>
        <a:xfrm>
          <a:off x="5481955" y="12779375"/>
          <a:ext cx="52832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34</xdr:col>
      <xdr:colOff>127000</xdr:colOff>
      <xdr:row>74</xdr:row>
      <xdr:rowOff>136525</xdr:rowOff>
    </xdr:from>
    <xdr:to>
      <xdr:col>59</xdr:col>
      <xdr:colOff>50800</xdr:colOff>
      <xdr:row>74</xdr:row>
      <xdr:rowOff>136525</xdr:rowOff>
    </xdr:to>
    <xdr:cxnSp macro="">
      <xdr:nvCxnSpPr>
        <xdr:cNvPr id="385" name="直線コネクタ 384">
          <a:extLst>
            <a:ext uri="{FF2B5EF4-FFF2-40B4-BE49-F238E27FC236}">
              <a16:creationId xmlns:a16="http://schemas.microsoft.com/office/drawing/2014/main" id="{00000000-0008-0000-0700-000081010000}"/>
            </a:ext>
          </a:extLst>
        </xdr:cNvPr>
        <xdr:cNvCxnSpPr/>
      </xdr:nvCxnSpPr>
      <xdr:spPr>
        <a:xfrm>
          <a:off x="5956300" y="1254569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73</xdr:row>
      <xdr:rowOff>165100</xdr:rowOff>
    </xdr:from>
    <xdr:ext cx="528320" cy="250190"/>
    <xdr:sp macro="" textlink="">
      <xdr:nvSpPr>
        <xdr:cNvPr id="386" name="テキスト ボックス 385">
          <a:extLst>
            <a:ext uri="{FF2B5EF4-FFF2-40B4-BE49-F238E27FC236}">
              <a16:creationId xmlns:a16="http://schemas.microsoft.com/office/drawing/2014/main" id="{00000000-0008-0000-0700-000082010000}"/>
            </a:ext>
          </a:extLst>
        </xdr:cNvPr>
        <xdr:cNvSpPr txBox="1"/>
      </xdr:nvSpPr>
      <xdr:spPr>
        <a:xfrm>
          <a:off x="5481955" y="12406630"/>
          <a:ext cx="52832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34</xdr:col>
      <xdr:colOff>127000</xdr:colOff>
      <xdr:row>72</xdr:row>
      <xdr:rowOff>99060</xdr:rowOff>
    </xdr:from>
    <xdr:to>
      <xdr:col>59</xdr:col>
      <xdr:colOff>50800</xdr:colOff>
      <xdr:row>72</xdr:row>
      <xdr:rowOff>99060</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5956300" y="1217295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71</xdr:row>
      <xdr:rowOff>128270</xdr:rowOff>
    </xdr:from>
    <xdr:ext cx="528320" cy="250190"/>
    <xdr:sp macro="" textlink="">
      <xdr:nvSpPr>
        <xdr:cNvPr id="388" name="テキスト ボックス 387">
          <a:extLst>
            <a:ext uri="{FF2B5EF4-FFF2-40B4-BE49-F238E27FC236}">
              <a16:creationId xmlns:a16="http://schemas.microsoft.com/office/drawing/2014/main" id="{00000000-0008-0000-0700-000084010000}"/>
            </a:ext>
          </a:extLst>
        </xdr:cNvPr>
        <xdr:cNvSpPr txBox="1"/>
      </xdr:nvSpPr>
      <xdr:spPr>
        <a:xfrm>
          <a:off x="5481955" y="12034520"/>
          <a:ext cx="52832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34</xdr:col>
      <xdr:colOff>127000</xdr:colOff>
      <xdr:row>70</xdr:row>
      <xdr:rowOff>61595</xdr:rowOff>
    </xdr:from>
    <xdr:to>
      <xdr:col>59</xdr:col>
      <xdr:colOff>50800</xdr:colOff>
      <xdr:row>70</xdr:row>
      <xdr:rowOff>61595</xdr:rowOff>
    </xdr:to>
    <xdr:cxnSp macro="">
      <xdr:nvCxnSpPr>
        <xdr:cNvPr id="389" name="直線コネクタ 388">
          <a:extLst>
            <a:ext uri="{FF2B5EF4-FFF2-40B4-BE49-F238E27FC236}">
              <a16:creationId xmlns:a16="http://schemas.microsoft.com/office/drawing/2014/main" id="{00000000-0008-0000-0700-000085010000}"/>
            </a:ext>
          </a:extLst>
        </xdr:cNvPr>
        <xdr:cNvCxnSpPr/>
      </xdr:nvCxnSpPr>
      <xdr:spPr>
        <a:xfrm>
          <a:off x="5956300" y="1180020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69</xdr:row>
      <xdr:rowOff>90805</xdr:rowOff>
    </xdr:from>
    <xdr:ext cx="528320" cy="250190"/>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5481955" y="11661775"/>
          <a:ext cx="52832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34</xdr:col>
      <xdr:colOff>127000</xdr:colOff>
      <xdr:row>68</xdr:row>
      <xdr:rowOff>24765</xdr:rowOff>
    </xdr:from>
    <xdr:to>
      <xdr:col>59</xdr:col>
      <xdr:colOff>50800</xdr:colOff>
      <xdr:row>68</xdr:row>
      <xdr:rowOff>24765</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5956300" y="1142809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67</xdr:row>
      <xdr:rowOff>53340</xdr:rowOff>
    </xdr:from>
    <xdr:ext cx="595630" cy="250190"/>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5417820" y="11289030"/>
          <a:ext cx="59563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34</xdr:col>
      <xdr:colOff>127000</xdr:colOff>
      <xdr:row>68</xdr:row>
      <xdr:rowOff>24765</xdr:rowOff>
    </xdr:from>
    <xdr:to>
      <xdr:col>59</xdr:col>
      <xdr:colOff>50800</xdr:colOff>
      <xdr:row>81</xdr:row>
      <xdr:rowOff>80645</xdr:rowOff>
    </xdr:to>
    <xdr:sp macro="" textlink="">
      <xdr:nvSpPr>
        <xdr:cNvPr id="393" name="商工費グラフ枠">
          <a:extLst>
            <a:ext uri="{FF2B5EF4-FFF2-40B4-BE49-F238E27FC236}">
              <a16:creationId xmlns:a16="http://schemas.microsoft.com/office/drawing/2014/main" id="{00000000-0008-0000-0700-000089010000}"/>
            </a:ext>
          </a:extLst>
        </xdr:cNvPr>
        <xdr:cNvSpPr/>
      </xdr:nvSpPr>
      <xdr:spPr>
        <a:xfrm>
          <a:off x="5956300" y="11428095"/>
          <a:ext cx="421005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171450</xdr:colOff>
      <xdr:row>70</xdr:row>
      <xdr:rowOff>86995</xdr:rowOff>
    </xdr:from>
    <xdr:to>
      <xdr:col>54</xdr:col>
      <xdr:colOff>171450</xdr:colOff>
      <xdr:row>79</xdr:row>
      <xdr:rowOff>34925</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flipV="1">
          <a:off x="9429750" y="11825605"/>
          <a:ext cx="0" cy="14566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38735</xdr:rowOff>
    </xdr:from>
    <xdr:ext cx="375285" cy="253365"/>
    <xdr:sp macro="" textlink="">
      <xdr:nvSpPr>
        <xdr:cNvPr id="395" name="商工費最小値テキスト">
          <a:extLst>
            <a:ext uri="{FF2B5EF4-FFF2-40B4-BE49-F238E27FC236}">
              <a16:creationId xmlns:a16="http://schemas.microsoft.com/office/drawing/2014/main" id="{00000000-0008-0000-0700-00008B010000}"/>
            </a:ext>
          </a:extLst>
        </xdr:cNvPr>
        <xdr:cNvSpPr txBox="1"/>
      </xdr:nvSpPr>
      <xdr:spPr>
        <a:xfrm>
          <a:off x="9480550" y="13286105"/>
          <a:ext cx="375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475</a:t>
          </a:r>
          <a:endParaRPr kumimoji="1" lang="ja-JP" altLang="en-US" sz="1000" b="1">
            <a:latin typeface="ＭＳ Ｐゴシック"/>
            <a:ea typeface="ＭＳ Ｐゴシック"/>
          </a:endParaRPr>
        </a:p>
      </xdr:txBody>
    </xdr:sp>
    <xdr:clientData/>
  </xdr:oneCellAnchor>
  <xdr:twoCellAnchor>
    <xdr:from>
      <xdr:col>54</xdr:col>
      <xdr:colOff>101600</xdr:colOff>
      <xdr:row>79</xdr:row>
      <xdr:rowOff>34925</xdr:rowOff>
    </xdr:from>
    <xdr:to>
      <xdr:col>55</xdr:col>
      <xdr:colOff>88900</xdr:colOff>
      <xdr:row>79</xdr:row>
      <xdr:rowOff>34925</xdr:rowOff>
    </xdr:to>
    <xdr:cxnSp macro="">
      <xdr:nvCxnSpPr>
        <xdr:cNvPr id="396" name="直線コネクタ 395">
          <a:extLst>
            <a:ext uri="{FF2B5EF4-FFF2-40B4-BE49-F238E27FC236}">
              <a16:creationId xmlns:a16="http://schemas.microsoft.com/office/drawing/2014/main" id="{00000000-0008-0000-0700-00008C010000}"/>
            </a:ext>
          </a:extLst>
        </xdr:cNvPr>
        <xdr:cNvCxnSpPr/>
      </xdr:nvCxnSpPr>
      <xdr:spPr>
        <a:xfrm>
          <a:off x="9359900" y="1328229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34925</xdr:rowOff>
    </xdr:from>
    <xdr:ext cx="531495" cy="250190"/>
    <xdr:sp macro="" textlink="">
      <xdr:nvSpPr>
        <xdr:cNvPr id="397" name="商工費最大値テキスト">
          <a:extLst>
            <a:ext uri="{FF2B5EF4-FFF2-40B4-BE49-F238E27FC236}">
              <a16:creationId xmlns:a16="http://schemas.microsoft.com/office/drawing/2014/main" id="{00000000-0008-0000-0700-00008D010000}"/>
            </a:ext>
          </a:extLst>
        </xdr:cNvPr>
        <xdr:cNvSpPr txBox="1"/>
      </xdr:nvSpPr>
      <xdr:spPr>
        <a:xfrm>
          <a:off x="9480550" y="11605895"/>
          <a:ext cx="53149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78,658</a:t>
          </a:r>
          <a:endParaRPr kumimoji="1" lang="ja-JP" altLang="en-US" sz="1000" b="1">
            <a:latin typeface="ＭＳ Ｐゴシック"/>
          </a:endParaRPr>
        </a:p>
      </xdr:txBody>
    </xdr:sp>
    <xdr:clientData/>
  </xdr:oneCellAnchor>
  <xdr:twoCellAnchor>
    <xdr:from>
      <xdr:col>54</xdr:col>
      <xdr:colOff>101600</xdr:colOff>
      <xdr:row>70</xdr:row>
      <xdr:rowOff>86995</xdr:rowOff>
    </xdr:from>
    <xdr:to>
      <xdr:col>55</xdr:col>
      <xdr:colOff>88900</xdr:colOff>
      <xdr:row>70</xdr:row>
      <xdr:rowOff>86995</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a:off x="9359900" y="1182560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114935</xdr:rowOff>
    </xdr:from>
    <xdr:to>
      <xdr:col>55</xdr:col>
      <xdr:colOff>0</xdr:colOff>
      <xdr:row>78</xdr:row>
      <xdr:rowOff>147320</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8686800" y="13194665"/>
          <a:ext cx="742950" cy="32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20955</xdr:rowOff>
    </xdr:from>
    <xdr:ext cx="466725" cy="253365"/>
    <xdr:sp macro="" textlink="">
      <xdr:nvSpPr>
        <xdr:cNvPr id="400" name="商工費平均値テキスト">
          <a:extLst>
            <a:ext uri="{FF2B5EF4-FFF2-40B4-BE49-F238E27FC236}">
              <a16:creationId xmlns:a16="http://schemas.microsoft.com/office/drawing/2014/main" id="{00000000-0008-0000-0700-000090010000}"/>
            </a:ext>
          </a:extLst>
        </xdr:cNvPr>
        <xdr:cNvSpPr txBox="1"/>
      </xdr:nvSpPr>
      <xdr:spPr>
        <a:xfrm>
          <a:off x="9480550" y="12933045"/>
          <a:ext cx="466725"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8,718</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77</xdr:row>
      <xdr:rowOff>166370</xdr:rowOff>
    </xdr:from>
    <xdr:to>
      <xdr:col>55</xdr:col>
      <xdr:colOff>50800</xdr:colOff>
      <xdr:row>78</xdr:row>
      <xdr:rowOff>97790</xdr:rowOff>
    </xdr:to>
    <xdr:sp macro="" textlink="">
      <xdr:nvSpPr>
        <xdr:cNvPr id="401" name="フローチャート: 判断 400">
          <a:extLst>
            <a:ext uri="{FF2B5EF4-FFF2-40B4-BE49-F238E27FC236}">
              <a16:creationId xmlns:a16="http://schemas.microsoft.com/office/drawing/2014/main" id="{00000000-0008-0000-0700-000091010000}"/>
            </a:ext>
          </a:extLst>
        </xdr:cNvPr>
        <xdr:cNvSpPr/>
      </xdr:nvSpPr>
      <xdr:spPr>
        <a:xfrm>
          <a:off x="9398000" y="1307846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171450</xdr:colOff>
      <xdr:row>78</xdr:row>
      <xdr:rowOff>109855</xdr:rowOff>
    </xdr:from>
    <xdr:to>
      <xdr:col>50</xdr:col>
      <xdr:colOff>114300</xdr:colOff>
      <xdr:row>78</xdr:row>
      <xdr:rowOff>114935</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7886700" y="13189585"/>
          <a:ext cx="80010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143510</xdr:rowOff>
    </xdr:from>
    <xdr:to>
      <xdr:col>50</xdr:col>
      <xdr:colOff>165100</xdr:colOff>
      <xdr:row>78</xdr:row>
      <xdr:rowOff>74930</xdr:rowOff>
    </xdr:to>
    <xdr:sp macro="" textlink="">
      <xdr:nvSpPr>
        <xdr:cNvPr id="403" name="フローチャート: 判断 402">
          <a:extLst>
            <a:ext uri="{FF2B5EF4-FFF2-40B4-BE49-F238E27FC236}">
              <a16:creationId xmlns:a16="http://schemas.microsoft.com/office/drawing/2014/main" id="{00000000-0008-0000-0700-000093010000}"/>
            </a:ext>
          </a:extLst>
        </xdr:cNvPr>
        <xdr:cNvSpPr/>
      </xdr:nvSpPr>
      <xdr:spPr>
        <a:xfrm>
          <a:off x="8636000" y="1305560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69850</xdr:colOff>
      <xdr:row>76</xdr:row>
      <xdr:rowOff>91440</xdr:rowOff>
    </xdr:from>
    <xdr:ext cx="469900" cy="250190"/>
    <xdr:sp macro="" textlink="">
      <xdr:nvSpPr>
        <xdr:cNvPr id="404" name="テキスト ボックス 403">
          <a:extLst>
            <a:ext uri="{FF2B5EF4-FFF2-40B4-BE49-F238E27FC236}">
              <a16:creationId xmlns:a16="http://schemas.microsoft.com/office/drawing/2014/main" id="{00000000-0008-0000-0700-000094010000}"/>
            </a:ext>
          </a:extLst>
        </xdr:cNvPr>
        <xdr:cNvSpPr txBox="1"/>
      </xdr:nvSpPr>
      <xdr:spPr>
        <a:xfrm>
          <a:off x="8470900" y="12835890"/>
          <a:ext cx="4699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9,980</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78</xdr:row>
      <xdr:rowOff>109855</xdr:rowOff>
    </xdr:from>
    <xdr:to>
      <xdr:col>45</xdr:col>
      <xdr:colOff>171450</xdr:colOff>
      <xdr:row>78</xdr:row>
      <xdr:rowOff>133985</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flipV="1">
          <a:off x="7080250" y="13189585"/>
          <a:ext cx="806450" cy="241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107950</xdr:rowOff>
    </xdr:from>
    <xdr:to>
      <xdr:col>46</xdr:col>
      <xdr:colOff>38100</xdr:colOff>
      <xdr:row>78</xdr:row>
      <xdr:rowOff>39370</xdr:rowOff>
    </xdr:to>
    <xdr:sp macro="" textlink="">
      <xdr:nvSpPr>
        <xdr:cNvPr id="406" name="フローチャート: 判断 405">
          <a:extLst>
            <a:ext uri="{FF2B5EF4-FFF2-40B4-BE49-F238E27FC236}">
              <a16:creationId xmlns:a16="http://schemas.microsoft.com/office/drawing/2014/main" id="{00000000-0008-0000-0700-000096010000}"/>
            </a:ext>
          </a:extLst>
        </xdr:cNvPr>
        <xdr:cNvSpPr/>
      </xdr:nvSpPr>
      <xdr:spPr>
        <a:xfrm>
          <a:off x="7842250" y="1302004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76</xdr:row>
      <xdr:rowOff>55880</xdr:rowOff>
    </xdr:from>
    <xdr:ext cx="531495" cy="253365"/>
    <xdr:sp macro="" textlink="">
      <xdr:nvSpPr>
        <xdr:cNvPr id="407" name="テキスト ボックス 406">
          <a:extLst>
            <a:ext uri="{FF2B5EF4-FFF2-40B4-BE49-F238E27FC236}">
              <a16:creationId xmlns:a16="http://schemas.microsoft.com/office/drawing/2014/main" id="{00000000-0008-0000-0700-000097010000}"/>
            </a:ext>
          </a:extLst>
        </xdr:cNvPr>
        <xdr:cNvSpPr txBox="1"/>
      </xdr:nvSpPr>
      <xdr:spPr>
        <a:xfrm>
          <a:off x="7644765" y="1280033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11,883</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78</xdr:row>
      <xdr:rowOff>79375</xdr:rowOff>
    </xdr:from>
    <xdr:to>
      <xdr:col>41</xdr:col>
      <xdr:colOff>50800</xdr:colOff>
      <xdr:row>78</xdr:row>
      <xdr:rowOff>133985</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a:off x="6286500" y="13159105"/>
          <a:ext cx="793750" cy="546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88900</xdr:rowOff>
    </xdr:from>
    <xdr:to>
      <xdr:col>41</xdr:col>
      <xdr:colOff>101600</xdr:colOff>
      <xdr:row>78</xdr:row>
      <xdr:rowOff>20320</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7029450" y="1300099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76</xdr:row>
      <xdr:rowOff>36830</xdr:rowOff>
    </xdr:from>
    <xdr:ext cx="531495" cy="250190"/>
    <xdr:sp macro="" textlink="">
      <xdr:nvSpPr>
        <xdr:cNvPr id="410" name="テキスト ボックス 409">
          <a:extLst>
            <a:ext uri="{FF2B5EF4-FFF2-40B4-BE49-F238E27FC236}">
              <a16:creationId xmlns:a16="http://schemas.microsoft.com/office/drawing/2014/main" id="{00000000-0008-0000-0700-00009A010000}"/>
            </a:ext>
          </a:extLst>
        </xdr:cNvPr>
        <xdr:cNvSpPr txBox="1"/>
      </xdr:nvSpPr>
      <xdr:spPr>
        <a:xfrm>
          <a:off x="6851015" y="12781280"/>
          <a:ext cx="53149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12,898</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77</xdr:row>
      <xdr:rowOff>74295</xdr:rowOff>
    </xdr:from>
    <xdr:to>
      <xdr:col>36</xdr:col>
      <xdr:colOff>165100</xdr:colOff>
      <xdr:row>78</xdr:row>
      <xdr:rowOff>5715</xdr:rowOff>
    </xdr:to>
    <xdr:sp macro="" textlink="">
      <xdr:nvSpPr>
        <xdr:cNvPr id="411" name="フローチャート: 判断 410">
          <a:extLst>
            <a:ext uri="{FF2B5EF4-FFF2-40B4-BE49-F238E27FC236}">
              <a16:creationId xmlns:a16="http://schemas.microsoft.com/office/drawing/2014/main" id="{00000000-0008-0000-0700-00009B010000}"/>
            </a:ext>
          </a:extLst>
        </xdr:cNvPr>
        <xdr:cNvSpPr/>
      </xdr:nvSpPr>
      <xdr:spPr>
        <a:xfrm>
          <a:off x="6235700" y="1298638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76</xdr:row>
      <xdr:rowOff>22225</xdr:rowOff>
    </xdr:from>
    <xdr:ext cx="534670" cy="253365"/>
    <xdr:sp macro="" textlink="">
      <xdr:nvSpPr>
        <xdr:cNvPr id="412" name="テキスト ボックス 411">
          <a:extLst>
            <a:ext uri="{FF2B5EF4-FFF2-40B4-BE49-F238E27FC236}">
              <a16:creationId xmlns:a16="http://schemas.microsoft.com/office/drawing/2014/main" id="{00000000-0008-0000-0700-00009C010000}"/>
            </a:ext>
          </a:extLst>
        </xdr:cNvPr>
        <xdr:cNvSpPr txBox="1"/>
      </xdr:nvSpPr>
      <xdr:spPr>
        <a:xfrm>
          <a:off x="6038215" y="12766675"/>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13,658</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81</xdr:row>
      <xdr:rowOff>78105</xdr:rowOff>
    </xdr:from>
    <xdr:ext cx="762000" cy="25336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9258300" y="136607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81</xdr:row>
      <xdr:rowOff>78105</xdr:rowOff>
    </xdr:from>
    <xdr:ext cx="762000" cy="25336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8515350" y="136607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171450</xdr:colOff>
      <xdr:row>81</xdr:row>
      <xdr:rowOff>78105</xdr:rowOff>
    </xdr:from>
    <xdr:ext cx="762000" cy="25336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7715250" y="136607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81</xdr:row>
      <xdr:rowOff>78105</xdr:rowOff>
    </xdr:from>
    <xdr:ext cx="758825" cy="25336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6908800" y="13660755"/>
          <a:ext cx="7588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81</xdr:row>
      <xdr:rowOff>78105</xdr:rowOff>
    </xdr:from>
    <xdr:ext cx="762000" cy="25336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6115050" y="136607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78</xdr:row>
      <xdr:rowOff>97155</xdr:rowOff>
    </xdr:from>
    <xdr:to>
      <xdr:col>55</xdr:col>
      <xdr:colOff>50800</xdr:colOff>
      <xdr:row>79</xdr:row>
      <xdr:rowOff>29210</xdr:rowOff>
    </xdr:to>
    <xdr:sp macro="" textlink="">
      <xdr:nvSpPr>
        <xdr:cNvPr id="418" name="楕円 417">
          <a:extLst>
            <a:ext uri="{FF2B5EF4-FFF2-40B4-BE49-F238E27FC236}">
              <a16:creationId xmlns:a16="http://schemas.microsoft.com/office/drawing/2014/main" id="{00000000-0008-0000-0700-0000A2010000}"/>
            </a:ext>
          </a:extLst>
        </xdr:cNvPr>
        <xdr:cNvSpPr/>
      </xdr:nvSpPr>
      <xdr:spPr>
        <a:xfrm>
          <a:off x="9398000" y="13176885"/>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14605</xdr:rowOff>
    </xdr:from>
    <xdr:ext cx="466725" cy="250190"/>
    <xdr:sp macro="" textlink="">
      <xdr:nvSpPr>
        <xdr:cNvPr id="419" name="商工費該当値テキスト">
          <a:extLst>
            <a:ext uri="{FF2B5EF4-FFF2-40B4-BE49-F238E27FC236}">
              <a16:creationId xmlns:a16="http://schemas.microsoft.com/office/drawing/2014/main" id="{00000000-0008-0000-0700-0000A3010000}"/>
            </a:ext>
          </a:extLst>
        </xdr:cNvPr>
        <xdr:cNvSpPr txBox="1"/>
      </xdr:nvSpPr>
      <xdr:spPr>
        <a:xfrm>
          <a:off x="9480550" y="13094335"/>
          <a:ext cx="46672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3,446</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78</xdr:row>
      <xdr:rowOff>64770</xdr:rowOff>
    </xdr:from>
    <xdr:to>
      <xdr:col>50</xdr:col>
      <xdr:colOff>165100</xdr:colOff>
      <xdr:row>78</xdr:row>
      <xdr:rowOff>164465</xdr:rowOff>
    </xdr:to>
    <xdr:sp macro="" textlink="">
      <xdr:nvSpPr>
        <xdr:cNvPr id="420" name="楕円 419">
          <a:extLst>
            <a:ext uri="{FF2B5EF4-FFF2-40B4-BE49-F238E27FC236}">
              <a16:creationId xmlns:a16="http://schemas.microsoft.com/office/drawing/2014/main" id="{00000000-0008-0000-0700-0000A4010000}"/>
            </a:ext>
          </a:extLst>
        </xdr:cNvPr>
        <xdr:cNvSpPr/>
      </xdr:nvSpPr>
      <xdr:spPr>
        <a:xfrm>
          <a:off x="8636000" y="1314450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69850</xdr:colOff>
      <xdr:row>78</xdr:row>
      <xdr:rowOff>155575</xdr:rowOff>
    </xdr:from>
    <xdr:ext cx="469900" cy="252730"/>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8470900" y="13235305"/>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5,171</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78</xdr:row>
      <xdr:rowOff>60325</xdr:rowOff>
    </xdr:from>
    <xdr:to>
      <xdr:col>46</xdr:col>
      <xdr:colOff>38100</xdr:colOff>
      <xdr:row>78</xdr:row>
      <xdr:rowOff>160020</xdr:rowOff>
    </xdr:to>
    <xdr:sp macro="" textlink="">
      <xdr:nvSpPr>
        <xdr:cNvPr id="422" name="楕円 421">
          <a:extLst>
            <a:ext uri="{FF2B5EF4-FFF2-40B4-BE49-F238E27FC236}">
              <a16:creationId xmlns:a16="http://schemas.microsoft.com/office/drawing/2014/main" id="{00000000-0008-0000-0700-0000A6010000}"/>
            </a:ext>
          </a:extLst>
        </xdr:cNvPr>
        <xdr:cNvSpPr/>
      </xdr:nvSpPr>
      <xdr:spPr>
        <a:xfrm>
          <a:off x="7842250" y="13140055"/>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133350</xdr:colOff>
      <xdr:row>78</xdr:row>
      <xdr:rowOff>151130</xdr:rowOff>
    </xdr:from>
    <xdr:ext cx="469900" cy="25336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7677150" y="1323086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5,428</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78</xdr:row>
      <xdr:rowOff>84455</xdr:rowOff>
    </xdr:from>
    <xdr:to>
      <xdr:col>41</xdr:col>
      <xdr:colOff>101600</xdr:colOff>
      <xdr:row>79</xdr:row>
      <xdr:rowOff>16510</xdr:rowOff>
    </xdr:to>
    <xdr:sp macro="" textlink="">
      <xdr:nvSpPr>
        <xdr:cNvPr id="424" name="楕円 423">
          <a:extLst>
            <a:ext uri="{FF2B5EF4-FFF2-40B4-BE49-F238E27FC236}">
              <a16:creationId xmlns:a16="http://schemas.microsoft.com/office/drawing/2014/main" id="{00000000-0008-0000-0700-0000A8010000}"/>
            </a:ext>
          </a:extLst>
        </xdr:cNvPr>
        <xdr:cNvSpPr/>
      </xdr:nvSpPr>
      <xdr:spPr>
        <a:xfrm>
          <a:off x="7029450" y="1316418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6350</xdr:colOff>
      <xdr:row>79</xdr:row>
      <xdr:rowOff>6985</xdr:rowOff>
    </xdr:from>
    <xdr:ext cx="469900" cy="25336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6864350" y="1325435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4,132</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78</xdr:row>
      <xdr:rowOff>29845</xdr:rowOff>
    </xdr:from>
    <xdr:to>
      <xdr:col>36</xdr:col>
      <xdr:colOff>165100</xdr:colOff>
      <xdr:row>78</xdr:row>
      <xdr:rowOff>128905</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6235700" y="1310957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69850</xdr:colOff>
      <xdr:row>78</xdr:row>
      <xdr:rowOff>120015</xdr:rowOff>
    </xdr:from>
    <xdr:ext cx="469900" cy="25336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6070600" y="1319974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7,069</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83</xdr:row>
      <xdr:rowOff>55880</xdr:rowOff>
    </xdr:from>
    <xdr:to>
      <xdr:col>59</xdr:col>
      <xdr:colOff>50800</xdr:colOff>
      <xdr:row>85</xdr:row>
      <xdr:rowOff>31115</xdr:rowOff>
    </xdr:to>
    <xdr:sp macro="" textlink="">
      <xdr:nvSpPr>
        <xdr:cNvPr id="428" name="正方形/長方形 427">
          <a:extLst>
            <a:ext uri="{FF2B5EF4-FFF2-40B4-BE49-F238E27FC236}">
              <a16:creationId xmlns:a16="http://schemas.microsoft.com/office/drawing/2014/main" id="{00000000-0008-0000-0700-0000AC010000}"/>
            </a:ext>
          </a:extLst>
        </xdr:cNvPr>
        <xdr:cNvSpPr/>
      </xdr:nvSpPr>
      <xdr:spPr>
        <a:xfrm>
          <a:off x="5956300" y="13973810"/>
          <a:ext cx="4210050" cy="3105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土木費</a:t>
          </a:r>
        </a:p>
      </xdr:txBody>
    </xdr:sp>
    <xdr:clientData/>
  </xdr:twoCellAnchor>
  <xdr:twoCellAnchor>
    <xdr:from>
      <xdr:col>35</xdr:col>
      <xdr:colOff>63500</xdr:colOff>
      <xdr:row>85</xdr:row>
      <xdr:rowOff>55880</xdr:rowOff>
    </xdr:from>
    <xdr:to>
      <xdr:col>43</xdr:col>
      <xdr:colOff>63500</xdr:colOff>
      <xdr:row>86</xdr:row>
      <xdr:rowOff>136525</xdr:rowOff>
    </xdr:to>
    <xdr:sp macro="" textlink="">
      <xdr:nvSpPr>
        <xdr:cNvPr id="429" name="正方形/長方形 428">
          <a:extLst>
            <a:ext uri="{FF2B5EF4-FFF2-40B4-BE49-F238E27FC236}">
              <a16:creationId xmlns:a16="http://schemas.microsoft.com/office/drawing/2014/main" id="{00000000-0008-0000-0700-0000AD010000}"/>
            </a:ext>
          </a:extLst>
        </xdr:cNvPr>
        <xdr:cNvSpPr/>
      </xdr:nvSpPr>
      <xdr:spPr>
        <a:xfrm>
          <a:off x="6064250" y="143090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86</xdr:row>
      <xdr:rowOff>86995</xdr:rowOff>
    </xdr:from>
    <xdr:to>
      <xdr:col>43</xdr:col>
      <xdr:colOff>63500</xdr:colOff>
      <xdr:row>88</xdr:row>
      <xdr:rowOff>0</xdr:rowOff>
    </xdr:to>
    <xdr:sp macro="" textlink="">
      <xdr:nvSpPr>
        <xdr:cNvPr id="430" name="正方形/長方形 429">
          <a:extLst>
            <a:ext uri="{FF2B5EF4-FFF2-40B4-BE49-F238E27FC236}">
              <a16:creationId xmlns:a16="http://schemas.microsoft.com/office/drawing/2014/main" id="{00000000-0008-0000-0700-0000AE010000}"/>
            </a:ext>
          </a:extLst>
        </xdr:cNvPr>
        <xdr:cNvSpPr/>
      </xdr:nvSpPr>
      <xdr:spPr>
        <a:xfrm>
          <a:off x="6064250" y="145078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33/62</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85</xdr:row>
      <xdr:rowOff>55880</xdr:rowOff>
    </xdr:from>
    <xdr:to>
      <xdr:col>48</xdr:col>
      <xdr:colOff>127000</xdr:colOff>
      <xdr:row>86</xdr:row>
      <xdr:rowOff>136525</xdr:rowOff>
    </xdr:to>
    <xdr:sp macro="" textlink="">
      <xdr:nvSpPr>
        <xdr:cNvPr id="431" name="正方形/長方形 430">
          <a:extLst>
            <a:ext uri="{FF2B5EF4-FFF2-40B4-BE49-F238E27FC236}">
              <a16:creationId xmlns:a16="http://schemas.microsoft.com/office/drawing/2014/main" id="{00000000-0008-0000-0700-0000AF010000}"/>
            </a:ext>
          </a:extLst>
        </xdr:cNvPr>
        <xdr:cNvSpPr/>
      </xdr:nvSpPr>
      <xdr:spPr>
        <a:xfrm>
          <a:off x="6985000" y="143090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86</xdr:row>
      <xdr:rowOff>86995</xdr:rowOff>
    </xdr:from>
    <xdr:to>
      <xdr:col>48</xdr:col>
      <xdr:colOff>127000</xdr:colOff>
      <xdr:row>88</xdr:row>
      <xdr:rowOff>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6985000" y="145078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53,512</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85</xdr:row>
      <xdr:rowOff>55880</xdr:rowOff>
    </xdr:from>
    <xdr:to>
      <xdr:col>54</xdr:col>
      <xdr:colOff>127000</xdr:colOff>
      <xdr:row>86</xdr:row>
      <xdr:rowOff>136525</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8013700" y="143090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東京都平均</a:t>
          </a:r>
        </a:p>
      </xdr:txBody>
    </xdr:sp>
    <xdr:clientData/>
  </xdr:twoCellAnchor>
  <xdr:twoCellAnchor>
    <xdr:from>
      <xdr:col>46</xdr:col>
      <xdr:colOff>127000</xdr:colOff>
      <xdr:row>86</xdr:row>
      <xdr:rowOff>86995</xdr:rowOff>
    </xdr:from>
    <xdr:to>
      <xdr:col>54</xdr:col>
      <xdr:colOff>127000</xdr:colOff>
      <xdr:row>88</xdr:row>
      <xdr:rowOff>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8013700" y="145078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42,489</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88</xdr:row>
      <xdr:rowOff>24765</xdr:rowOff>
    </xdr:from>
    <xdr:to>
      <xdr:col>59</xdr:col>
      <xdr:colOff>50800</xdr:colOff>
      <xdr:row>101</xdr:row>
      <xdr:rowOff>82550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5956300" y="14780895"/>
          <a:ext cx="4210050" cy="227520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5715</xdr:rowOff>
    </xdr:from>
    <xdr:ext cx="346710" cy="220345"/>
    <xdr:sp macro="" textlink="">
      <xdr:nvSpPr>
        <xdr:cNvPr id="436" name="テキスト ボックス 435">
          <a:extLst>
            <a:ext uri="{FF2B5EF4-FFF2-40B4-BE49-F238E27FC236}">
              <a16:creationId xmlns:a16="http://schemas.microsoft.com/office/drawing/2014/main" id="{00000000-0008-0000-0700-0000B4010000}"/>
            </a:ext>
          </a:extLst>
        </xdr:cNvPr>
        <xdr:cNvSpPr txBox="1"/>
      </xdr:nvSpPr>
      <xdr:spPr>
        <a:xfrm>
          <a:off x="5918200" y="14594205"/>
          <a:ext cx="34671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7" name="直線コネクタ 436">
          <a:extLst>
            <a:ext uri="{FF2B5EF4-FFF2-40B4-BE49-F238E27FC236}">
              <a16:creationId xmlns:a16="http://schemas.microsoft.com/office/drawing/2014/main" id="{00000000-0008-0000-0700-0000B5010000}"/>
            </a:ext>
          </a:extLst>
        </xdr:cNvPr>
        <xdr:cNvCxnSpPr/>
      </xdr:nvCxnSpPr>
      <xdr:spPr>
        <a:xfrm>
          <a:off x="5956300" y="170561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100</xdr:row>
      <xdr:rowOff>111760</xdr:rowOff>
    </xdr:from>
    <xdr:ext cx="245745" cy="255905"/>
    <xdr:sp macro="" textlink="">
      <xdr:nvSpPr>
        <xdr:cNvPr id="438" name="テキスト ボックス 437">
          <a:extLst>
            <a:ext uri="{FF2B5EF4-FFF2-40B4-BE49-F238E27FC236}">
              <a16:creationId xmlns:a16="http://schemas.microsoft.com/office/drawing/2014/main" id="{00000000-0008-0000-0700-0000B6010000}"/>
            </a:ext>
          </a:extLst>
        </xdr:cNvPr>
        <xdr:cNvSpPr txBox="1"/>
      </xdr:nvSpPr>
      <xdr:spPr>
        <a:xfrm>
          <a:off x="5726430" y="16913860"/>
          <a:ext cx="24574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39" name="直線コネクタ 438">
          <a:extLst>
            <a:ext uri="{FF2B5EF4-FFF2-40B4-BE49-F238E27FC236}">
              <a16:creationId xmlns:a16="http://schemas.microsoft.com/office/drawing/2014/main" id="{00000000-0008-0000-0700-0000B7010000}"/>
            </a:ext>
          </a:extLst>
        </xdr:cNvPr>
        <xdr:cNvCxnSpPr/>
      </xdr:nvCxnSpPr>
      <xdr:spPr>
        <a:xfrm>
          <a:off x="5956300" y="166751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98</xdr:row>
      <xdr:rowOff>73660</xdr:rowOff>
    </xdr:from>
    <xdr:ext cx="528320" cy="259080"/>
    <xdr:sp macro="" textlink="">
      <xdr:nvSpPr>
        <xdr:cNvPr id="440" name="テキスト ボックス 439">
          <a:extLst>
            <a:ext uri="{FF2B5EF4-FFF2-40B4-BE49-F238E27FC236}">
              <a16:creationId xmlns:a16="http://schemas.microsoft.com/office/drawing/2014/main" id="{00000000-0008-0000-0700-0000B8010000}"/>
            </a:ext>
          </a:extLst>
        </xdr:cNvPr>
        <xdr:cNvSpPr txBox="1"/>
      </xdr:nvSpPr>
      <xdr:spPr>
        <a:xfrm>
          <a:off x="5481955" y="16532860"/>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1" name="直線コネクタ 440">
          <a:extLst>
            <a:ext uri="{FF2B5EF4-FFF2-40B4-BE49-F238E27FC236}">
              <a16:creationId xmlns:a16="http://schemas.microsoft.com/office/drawing/2014/main" id="{00000000-0008-0000-0700-0000B9010000}"/>
            </a:ext>
          </a:extLst>
        </xdr:cNvPr>
        <xdr:cNvCxnSpPr/>
      </xdr:nvCxnSpPr>
      <xdr:spPr>
        <a:xfrm>
          <a:off x="5956300" y="162941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96</xdr:row>
      <xdr:rowOff>35560</xdr:rowOff>
    </xdr:from>
    <xdr:ext cx="528320" cy="259080"/>
    <xdr:sp macro="" textlink="">
      <xdr:nvSpPr>
        <xdr:cNvPr id="442" name="テキスト ボックス 441">
          <a:extLst>
            <a:ext uri="{FF2B5EF4-FFF2-40B4-BE49-F238E27FC236}">
              <a16:creationId xmlns:a16="http://schemas.microsoft.com/office/drawing/2014/main" id="{00000000-0008-0000-0700-0000BA010000}"/>
            </a:ext>
          </a:extLst>
        </xdr:cNvPr>
        <xdr:cNvSpPr txBox="1"/>
      </xdr:nvSpPr>
      <xdr:spPr>
        <a:xfrm>
          <a:off x="5481955" y="16151860"/>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5956300" y="159131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93</xdr:row>
      <xdr:rowOff>168910</xdr:rowOff>
    </xdr:from>
    <xdr:ext cx="528320" cy="255905"/>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5481955" y="15770860"/>
          <a:ext cx="52832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5956300" y="155321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91</xdr:row>
      <xdr:rowOff>130810</xdr:rowOff>
    </xdr:from>
    <xdr:ext cx="528320" cy="259080"/>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5481955" y="15389860"/>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34</xdr:col>
      <xdr:colOff>127000</xdr:colOff>
      <xdr:row>90</xdr:row>
      <xdr:rowOff>61595</xdr:rowOff>
    </xdr:from>
    <xdr:to>
      <xdr:col>59</xdr:col>
      <xdr:colOff>50800</xdr:colOff>
      <xdr:row>90</xdr:row>
      <xdr:rowOff>61595</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5956300" y="1515300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89</xdr:row>
      <xdr:rowOff>90805</xdr:rowOff>
    </xdr:from>
    <xdr:ext cx="595630" cy="25082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5417820" y="15014575"/>
          <a:ext cx="59563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34</xdr:col>
      <xdr:colOff>127000</xdr:colOff>
      <xdr:row>88</xdr:row>
      <xdr:rowOff>24765</xdr:rowOff>
    </xdr:from>
    <xdr:to>
      <xdr:col>59</xdr:col>
      <xdr:colOff>50800</xdr:colOff>
      <xdr:row>88</xdr:row>
      <xdr:rowOff>24765</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5956300" y="1478089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87</xdr:row>
      <xdr:rowOff>53340</xdr:rowOff>
    </xdr:from>
    <xdr:ext cx="595630" cy="250190"/>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5417820" y="14641830"/>
          <a:ext cx="59563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34</xdr:col>
      <xdr:colOff>127000</xdr:colOff>
      <xdr:row>88</xdr:row>
      <xdr:rowOff>24765</xdr:rowOff>
    </xdr:from>
    <xdr:to>
      <xdr:col>59</xdr:col>
      <xdr:colOff>50800</xdr:colOff>
      <xdr:row>101</xdr:row>
      <xdr:rowOff>82550</xdr:rowOff>
    </xdr:to>
    <xdr:sp macro="" textlink="">
      <xdr:nvSpPr>
        <xdr:cNvPr id="451" name="土木費グラフ枠">
          <a:extLst>
            <a:ext uri="{FF2B5EF4-FFF2-40B4-BE49-F238E27FC236}">
              <a16:creationId xmlns:a16="http://schemas.microsoft.com/office/drawing/2014/main" id="{00000000-0008-0000-0700-0000C3010000}"/>
            </a:ext>
          </a:extLst>
        </xdr:cNvPr>
        <xdr:cNvSpPr/>
      </xdr:nvSpPr>
      <xdr:spPr>
        <a:xfrm>
          <a:off x="5956300" y="14780895"/>
          <a:ext cx="4210050" cy="227520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171450</xdr:colOff>
      <xdr:row>91</xdr:row>
      <xdr:rowOff>57150</xdr:rowOff>
    </xdr:from>
    <xdr:to>
      <xdr:col>54</xdr:col>
      <xdr:colOff>171450</xdr:colOff>
      <xdr:row>99</xdr:row>
      <xdr:rowOff>117475</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flipV="1">
          <a:off x="9429750" y="15316200"/>
          <a:ext cx="0" cy="14319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121285</xdr:rowOff>
    </xdr:from>
    <xdr:ext cx="531495" cy="255905"/>
    <xdr:sp macro="" textlink="">
      <xdr:nvSpPr>
        <xdr:cNvPr id="453" name="土木費最小値テキスト">
          <a:extLst>
            <a:ext uri="{FF2B5EF4-FFF2-40B4-BE49-F238E27FC236}">
              <a16:creationId xmlns:a16="http://schemas.microsoft.com/office/drawing/2014/main" id="{00000000-0008-0000-0700-0000C5010000}"/>
            </a:ext>
          </a:extLst>
        </xdr:cNvPr>
        <xdr:cNvSpPr txBox="1"/>
      </xdr:nvSpPr>
      <xdr:spPr>
        <a:xfrm>
          <a:off x="9480550" y="16751935"/>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16,169</a:t>
          </a:r>
          <a:endParaRPr kumimoji="1" lang="ja-JP" altLang="en-US" sz="1000" b="1">
            <a:latin typeface="ＭＳ Ｐゴシック"/>
            <a:ea typeface="ＭＳ Ｐゴシック"/>
          </a:endParaRPr>
        </a:p>
      </xdr:txBody>
    </xdr:sp>
    <xdr:clientData/>
  </xdr:oneCellAnchor>
  <xdr:twoCellAnchor>
    <xdr:from>
      <xdr:col>54</xdr:col>
      <xdr:colOff>101600</xdr:colOff>
      <xdr:row>99</xdr:row>
      <xdr:rowOff>117475</xdr:rowOff>
    </xdr:from>
    <xdr:to>
      <xdr:col>55</xdr:col>
      <xdr:colOff>88900</xdr:colOff>
      <xdr:row>99</xdr:row>
      <xdr:rowOff>117475</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9359900" y="1674812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3810</xdr:rowOff>
    </xdr:from>
    <xdr:ext cx="531495" cy="255270"/>
    <xdr:sp macro="" textlink="">
      <xdr:nvSpPr>
        <xdr:cNvPr id="455" name="土木費最大値テキスト">
          <a:extLst>
            <a:ext uri="{FF2B5EF4-FFF2-40B4-BE49-F238E27FC236}">
              <a16:creationId xmlns:a16="http://schemas.microsoft.com/office/drawing/2014/main" id="{00000000-0008-0000-0700-0000C7010000}"/>
            </a:ext>
          </a:extLst>
        </xdr:cNvPr>
        <xdr:cNvSpPr txBox="1"/>
      </xdr:nvSpPr>
      <xdr:spPr>
        <a:xfrm>
          <a:off x="9480550" y="15095220"/>
          <a:ext cx="5314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91,319</a:t>
          </a:r>
          <a:endParaRPr kumimoji="1" lang="ja-JP" altLang="en-US" sz="1000" b="1">
            <a:latin typeface="ＭＳ Ｐゴシック"/>
          </a:endParaRPr>
        </a:p>
      </xdr:txBody>
    </xdr:sp>
    <xdr:clientData/>
  </xdr:oneCellAnchor>
  <xdr:twoCellAnchor>
    <xdr:from>
      <xdr:col>54</xdr:col>
      <xdr:colOff>101600</xdr:colOff>
      <xdr:row>91</xdr:row>
      <xdr:rowOff>57150</xdr:rowOff>
    </xdr:from>
    <xdr:to>
      <xdr:col>55</xdr:col>
      <xdr:colOff>88900</xdr:colOff>
      <xdr:row>91</xdr:row>
      <xdr:rowOff>57150</xdr:rowOff>
    </xdr:to>
    <xdr:cxnSp macro="">
      <xdr:nvCxnSpPr>
        <xdr:cNvPr id="456" name="直線コネクタ 455">
          <a:extLst>
            <a:ext uri="{FF2B5EF4-FFF2-40B4-BE49-F238E27FC236}">
              <a16:creationId xmlns:a16="http://schemas.microsoft.com/office/drawing/2014/main" id="{00000000-0008-0000-0700-0000C8010000}"/>
            </a:ext>
          </a:extLst>
        </xdr:cNvPr>
        <xdr:cNvCxnSpPr/>
      </xdr:nvCxnSpPr>
      <xdr:spPr>
        <a:xfrm>
          <a:off x="9359900" y="1531620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44450</xdr:rowOff>
    </xdr:from>
    <xdr:to>
      <xdr:col>55</xdr:col>
      <xdr:colOff>0</xdr:colOff>
      <xdr:row>98</xdr:row>
      <xdr:rowOff>24130</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flipV="1">
          <a:off x="8686800" y="16332200"/>
          <a:ext cx="742950" cy="1511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130175</xdr:rowOff>
    </xdr:from>
    <xdr:ext cx="531495" cy="259080"/>
    <xdr:sp macro="" textlink="">
      <xdr:nvSpPr>
        <xdr:cNvPr id="458" name="土木費平均値テキスト">
          <a:extLst>
            <a:ext uri="{FF2B5EF4-FFF2-40B4-BE49-F238E27FC236}">
              <a16:creationId xmlns:a16="http://schemas.microsoft.com/office/drawing/2014/main" id="{00000000-0008-0000-0700-0000CA010000}"/>
            </a:ext>
          </a:extLst>
        </xdr:cNvPr>
        <xdr:cNvSpPr txBox="1"/>
      </xdr:nvSpPr>
      <xdr:spPr>
        <a:xfrm>
          <a:off x="9480550" y="16075025"/>
          <a:ext cx="53149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41,032</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96</xdr:row>
      <xdr:rowOff>107315</xdr:rowOff>
    </xdr:from>
    <xdr:to>
      <xdr:col>55</xdr:col>
      <xdr:colOff>50800</xdr:colOff>
      <xdr:row>97</xdr:row>
      <xdr:rowOff>37465</xdr:rowOff>
    </xdr:to>
    <xdr:sp macro="" textlink="">
      <xdr:nvSpPr>
        <xdr:cNvPr id="459" name="フローチャート: 判断 458">
          <a:extLst>
            <a:ext uri="{FF2B5EF4-FFF2-40B4-BE49-F238E27FC236}">
              <a16:creationId xmlns:a16="http://schemas.microsoft.com/office/drawing/2014/main" id="{00000000-0008-0000-0700-0000CB010000}"/>
            </a:ext>
          </a:extLst>
        </xdr:cNvPr>
        <xdr:cNvSpPr/>
      </xdr:nvSpPr>
      <xdr:spPr>
        <a:xfrm>
          <a:off x="9398000" y="1622361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171450</xdr:colOff>
      <xdr:row>98</xdr:row>
      <xdr:rowOff>24130</xdr:rowOff>
    </xdr:from>
    <xdr:to>
      <xdr:col>50</xdr:col>
      <xdr:colOff>114300</xdr:colOff>
      <xdr:row>98</xdr:row>
      <xdr:rowOff>26670</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flipV="1">
          <a:off x="7886700" y="16483330"/>
          <a:ext cx="8001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123190</xdr:rowOff>
    </xdr:from>
    <xdr:to>
      <xdr:col>50</xdr:col>
      <xdr:colOff>165100</xdr:colOff>
      <xdr:row>97</xdr:row>
      <xdr:rowOff>53340</xdr:rowOff>
    </xdr:to>
    <xdr:sp macro="" textlink="">
      <xdr:nvSpPr>
        <xdr:cNvPr id="461" name="フローチャート: 判断 460">
          <a:extLst>
            <a:ext uri="{FF2B5EF4-FFF2-40B4-BE49-F238E27FC236}">
              <a16:creationId xmlns:a16="http://schemas.microsoft.com/office/drawing/2014/main" id="{00000000-0008-0000-0700-0000CD010000}"/>
            </a:ext>
          </a:extLst>
        </xdr:cNvPr>
        <xdr:cNvSpPr/>
      </xdr:nvSpPr>
      <xdr:spPr>
        <a:xfrm>
          <a:off x="8636000" y="16239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95</xdr:row>
      <xdr:rowOff>69850</xdr:rowOff>
    </xdr:from>
    <xdr:ext cx="534670" cy="259080"/>
    <xdr:sp macro="" textlink="">
      <xdr:nvSpPr>
        <xdr:cNvPr id="462" name="テキスト ボックス 461">
          <a:extLst>
            <a:ext uri="{FF2B5EF4-FFF2-40B4-BE49-F238E27FC236}">
              <a16:creationId xmlns:a16="http://schemas.microsoft.com/office/drawing/2014/main" id="{00000000-0008-0000-0700-0000CE010000}"/>
            </a:ext>
          </a:extLst>
        </xdr:cNvPr>
        <xdr:cNvSpPr txBox="1"/>
      </xdr:nvSpPr>
      <xdr:spPr>
        <a:xfrm>
          <a:off x="8438515" y="1601470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40,196</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98</xdr:row>
      <xdr:rowOff>26670</xdr:rowOff>
    </xdr:from>
    <xdr:to>
      <xdr:col>45</xdr:col>
      <xdr:colOff>171450</xdr:colOff>
      <xdr:row>99</xdr:row>
      <xdr:rowOff>15240</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flipV="1">
          <a:off x="7080250" y="16485870"/>
          <a:ext cx="806450" cy="1600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136525</xdr:rowOff>
    </xdr:from>
    <xdr:to>
      <xdr:col>46</xdr:col>
      <xdr:colOff>38100</xdr:colOff>
      <xdr:row>97</xdr:row>
      <xdr:rowOff>66675</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7842250" y="1625282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95</xdr:row>
      <xdr:rowOff>83185</xdr:rowOff>
    </xdr:from>
    <xdr:ext cx="531495" cy="259080"/>
    <xdr:sp macro="" textlink="">
      <xdr:nvSpPr>
        <xdr:cNvPr id="465" name="テキスト ボックス 464">
          <a:extLst>
            <a:ext uri="{FF2B5EF4-FFF2-40B4-BE49-F238E27FC236}">
              <a16:creationId xmlns:a16="http://schemas.microsoft.com/office/drawing/2014/main" id="{00000000-0008-0000-0700-0000D1010000}"/>
            </a:ext>
          </a:extLst>
        </xdr:cNvPr>
        <xdr:cNvSpPr txBox="1"/>
      </xdr:nvSpPr>
      <xdr:spPr>
        <a:xfrm>
          <a:off x="7644765" y="1602803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39,511</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98</xdr:row>
      <xdr:rowOff>118110</xdr:rowOff>
    </xdr:from>
    <xdr:to>
      <xdr:col>41</xdr:col>
      <xdr:colOff>50800</xdr:colOff>
      <xdr:row>99</xdr:row>
      <xdr:rowOff>15240</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a:off x="6286500" y="16577310"/>
          <a:ext cx="793750" cy="685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127635</xdr:rowOff>
    </xdr:from>
    <xdr:to>
      <xdr:col>41</xdr:col>
      <xdr:colOff>101600</xdr:colOff>
      <xdr:row>97</xdr:row>
      <xdr:rowOff>57785</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7029450" y="162439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95</xdr:row>
      <xdr:rowOff>74930</xdr:rowOff>
    </xdr:from>
    <xdr:ext cx="531495" cy="25590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6851015" y="1601978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39,962</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96</xdr:row>
      <xdr:rowOff>156845</xdr:rowOff>
    </xdr:from>
    <xdr:to>
      <xdr:col>36</xdr:col>
      <xdr:colOff>165100</xdr:colOff>
      <xdr:row>97</xdr:row>
      <xdr:rowOff>86995</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6235700" y="16273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95</xdr:row>
      <xdr:rowOff>103505</xdr:rowOff>
    </xdr:from>
    <xdr:ext cx="534670" cy="259080"/>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6038215" y="1604835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38,442</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101</xdr:row>
      <xdr:rowOff>80010</xdr:rowOff>
    </xdr:from>
    <xdr:ext cx="762000" cy="259080"/>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9258300"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101</xdr:row>
      <xdr:rowOff>80010</xdr:rowOff>
    </xdr:from>
    <xdr:ext cx="762000" cy="259080"/>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8515350"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171450</xdr:colOff>
      <xdr:row>101</xdr:row>
      <xdr:rowOff>80010</xdr:rowOff>
    </xdr:from>
    <xdr:ext cx="762000" cy="259080"/>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7715250"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101</xdr:row>
      <xdr:rowOff>80010</xdr:rowOff>
    </xdr:from>
    <xdr:ext cx="758825" cy="259080"/>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6908800" y="170535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101</xdr:row>
      <xdr:rowOff>80010</xdr:rowOff>
    </xdr:from>
    <xdr:ext cx="762000" cy="259080"/>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6115050"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96</xdr:row>
      <xdr:rowOff>165100</xdr:rowOff>
    </xdr:from>
    <xdr:to>
      <xdr:col>55</xdr:col>
      <xdr:colOff>50800</xdr:colOff>
      <xdr:row>97</xdr:row>
      <xdr:rowOff>95250</xdr:rowOff>
    </xdr:to>
    <xdr:sp macro="" textlink="">
      <xdr:nvSpPr>
        <xdr:cNvPr id="476" name="楕円 475">
          <a:extLst>
            <a:ext uri="{FF2B5EF4-FFF2-40B4-BE49-F238E27FC236}">
              <a16:creationId xmlns:a16="http://schemas.microsoft.com/office/drawing/2014/main" id="{00000000-0008-0000-0700-0000DC010000}"/>
            </a:ext>
          </a:extLst>
        </xdr:cNvPr>
        <xdr:cNvSpPr/>
      </xdr:nvSpPr>
      <xdr:spPr>
        <a:xfrm>
          <a:off x="9398000" y="1628140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143510</xdr:rowOff>
    </xdr:from>
    <xdr:ext cx="531495" cy="255905"/>
    <xdr:sp macro="" textlink="">
      <xdr:nvSpPr>
        <xdr:cNvPr id="477" name="土木費該当値テキスト">
          <a:extLst>
            <a:ext uri="{FF2B5EF4-FFF2-40B4-BE49-F238E27FC236}">
              <a16:creationId xmlns:a16="http://schemas.microsoft.com/office/drawing/2014/main" id="{00000000-0008-0000-0700-0000DD010000}"/>
            </a:ext>
          </a:extLst>
        </xdr:cNvPr>
        <xdr:cNvSpPr txBox="1"/>
      </xdr:nvSpPr>
      <xdr:spPr>
        <a:xfrm>
          <a:off x="9480550" y="1625981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38,016</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97</xdr:row>
      <xdr:rowOff>144780</xdr:rowOff>
    </xdr:from>
    <xdr:to>
      <xdr:col>50</xdr:col>
      <xdr:colOff>165100</xdr:colOff>
      <xdr:row>98</xdr:row>
      <xdr:rowOff>74930</xdr:rowOff>
    </xdr:to>
    <xdr:sp macro="" textlink="">
      <xdr:nvSpPr>
        <xdr:cNvPr id="478" name="楕円 477">
          <a:extLst>
            <a:ext uri="{FF2B5EF4-FFF2-40B4-BE49-F238E27FC236}">
              <a16:creationId xmlns:a16="http://schemas.microsoft.com/office/drawing/2014/main" id="{00000000-0008-0000-0700-0000DE010000}"/>
            </a:ext>
          </a:extLst>
        </xdr:cNvPr>
        <xdr:cNvSpPr/>
      </xdr:nvSpPr>
      <xdr:spPr>
        <a:xfrm>
          <a:off x="8636000" y="16432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98</xdr:row>
      <xdr:rowOff>66040</xdr:rowOff>
    </xdr:from>
    <xdr:ext cx="534670" cy="25590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8438515" y="16525240"/>
          <a:ext cx="53467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30,083</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97</xdr:row>
      <xdr:rowOff>147320</xdr:rowOff>
    </xdr:from>
    <xdr:to>
      <xdr:col>46</xdr:col>
      <xdr:colOff>38100</xdr:colOff>
      <xdr:row>98</xdr:row>
      <xdr:rowOff>77470</xdr:rowOff>
    </xdr:to>
    <xdr:sp macro="" textlink="">
      <xdr:nvSpPr>
        <xdr:cNvPr id="480" name="楕円 479">
          <a:extLst>
            <a:ext uri="{FF2B5EF4-FFF2-40B4-BE49-F238E27FC236}">
              <a16:creationId xmlns:a16="http://schemas.microsoft.com/office/drawing/2014/main" id="{00000000-0008-0000-0700-0000E0010000}"/>
            </a:ext>
          </a:extLst>
        </xdr:cNvPr>
        <xdr:cNvSpPr/>
      </xdr:nvSpPr>
      <xdr:spPr>
        <a:xfrm>
          <a:off x="7842250" y="1643507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98</xdr:row>
      <xdr:rowOff>68580</xdr:rowOff>
    </xdr:from>
    <xdr:ext cx="531495" cy="259080"/>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7644765" y="1652778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29,923</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98</xdr:row>
      <xdr:rowOff>135890</xdr:rowOff>
    </xdr:from>
    <xdr:to>
      <xdr:col>41</xdr:col>
      <xdr:colOff>101600</xdr:colOff>
      <xdr:row>99</xdr:row>
      <xdr:rowOff>66040</xdr:rowOff>
    </xdr:to>
    <xdr:sp macro="" textlink="">
      <xdr:nvSpPr>
        <xdr:cNvPr id="482" name="楕円 481">
          <a:extLst>
            <a:ext uri="{FF2B5EF4-FFF2-40B4-BE49-F238E27FC236}">
              <a16:creationId xmlns:a16="http://schemas.microsoft.com/office/drawing/2014/main" id="{00000000-0008-0000-0700-0000E2010000}"/>
            </a:ext>
          </a:extLst>
        </xdr:cNvPr>
        <xdr:cNvSpPr/>
      </xdr:nvSpPr>
      <xdr:spPr>
        <a:xfrm>
          <a:off x="7029450" y="16595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99</xdr:row>
      <xdr:rowOff>57150</xdr:rowOff>
    </xdr:from>
    <xdr:ext cx="531495" cy="259080"/>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6851015" y="1668780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21,522</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98</xdr:row>
      <xdr:rowOff>67310</xdr:rowOff>
    </xdr:from>
    <xdr:to>
      <xdr:col>36</xdr:col>
      <xdr:colOff>165100</xdr:colOff>
      <xdr:row>98</xdr:row>
      <xdr:rowOff>168910</xdr:rowOff>
    </xdr:to>
    <xdr:sp macro="" textlink="">
      <xdr:nvSpPr>
        <xdr:cNvPr id="484" name="楕円 483">
          <a:extLst>
            <a:ext uri="{FF2B5EF4-FFF2-40B4-BE49-F238E27FC236}">
              <a16:creationId xmlns:a16="http://schemas.microsoft.com/office/drawing/2014/main" id="{00000000-0008-0000-0700-0000E4010000}"/>
            </a:ext>
          </a:extLst>
        </xdr:cNvPr>
        <xdr:cNvSpPr/>
      </xdr:nvSpPr>
      <xdr:spPr>
        <a:xfrm>
          <a:off x="6235700" y="16526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98</xdr:row>
      <xdr:rowOff>160020</xdr:rowOff>
    </xdr:from>
    <xdr:ext cx="534670" cy="259080"/>
    <xdr:sp macro=""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6038215" y="1661922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25,120</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23</xdr:row>
      <xdr:rowOff>55880</xdr:rowOff>
    </xdr:from>
    <xdr:to>
      <xdr:col>89</xdr:col>
      <xdr:colOff>171450</xdr:colOff>
      <xdr:row>25</xdr:row>
      <xdr:rowOff>31115</xdr:rowOff>
    </xdr:to>
    <xdr:sp macro="" textlink="">
      <xdr:nvSpPr>
        <xdr:cNvPr id="486" name="正方形/長方形 485">
          <a:extLst>
            <a:ext uri="{FF2B5EF4-FFF2-40B4-BE49-F238E27FC236}">
              <a16:creationId xmlns:a16="http://schemas.microsoft.com/office/drawing/2014/main" id="{00000000-0008-0000-0700-0000E6010000}"/>
            </a:ext>
          </a:extLst>
        </xdr:cNvPr>
        <xdr:cNvSpPr/>
      </xdr:nvSpPr>
      <xdr:spPr>
        <a:xfrm>
          <a:off x="11207750" y="3915410"/>
          <a:ext cx="4222750" cy="3105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消防費</a:t>
          </a:r>
        </a:p>
      </xdr:txBody>
    </xdr:sp>
    <xdr:clientData/>
  </xdr:twoCellAnchor>
  <xdr:twoCellAnchor>
    <xdr:from>
      <xdr:col>66</xdr:col>
      <xdr:colOff>0</xdr:colOff>
      <xdr:row>25</xdr:row>
      <xdr:rowOff>55880</xdr:rowOff>
    </xdr:from>
    <xdr:to>
      <xdr:col>74</xdr:col>
      <xdr:colOff>0</xdr:colOff>
      <xdr:row>26</xdr:row>
      <xdr:rowOff>136525</xdr:rowOff>
    </xdr:to>
    <xdr:sp macro="" textlink="">
      <xdr:nvSpPr>
        <xdr:cNvPr id="487" name="正方形/長方形 486">
          <a:extLst>
            <a:ext uri="{FF2B5EF4-FFF2-40B4-BE49-F238E27FC236}">
              <a16:creationId xmlns:a16="http://schemas.microsoft.com/office/drawing/2014/main" id="{00000000-0008-0000-0700-0000E7010000}"/>
            </a:ext>
          </a:extLst>
        </xdr:cNvPr>
        <xdr:cNvSpPr/>
      </xdr:nvSpPr>
      <xdr:spPr>
        <a:xfrm>
          <a:off x="11315700" y="42506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26</xdr:row>
      <xdr:rowOff>86995</xdr:rowOff>
    </xdr:from>
    <xdr:to>
      <xdr:col>74</xdr:col>
      <xdr:colOff>0</xdr:colOff>
      <xdr:row>28</xdr:row>
      <xdr:rowOff>0</xdr:rowOff>
    </xdr:to>
    <xdr:sp macro="" textlink="">
      <xdr:nvSpPr>
        <xdr:cNvPr id="488" name="正方形/長方形 487">
          <a:extLst>
            <a:ext uri="{FF2B5EF4-FFF2-40B4-BE49-F238E27FC236}">
              <a16:creationId xmlns:a16="http://schemas.microsoft.com/office/drawing/2014/main" id="{00000000-0008-0000-0700-0000E8010000}"/>
            </a:ext>
          </a:extLst>
        </xdr:cNvPr>
        <xdr:cNvSpPr/>
      </xdr:nvSpPr>
      <xdr:spPr>
        <a:xfrm>
          <a:off x="11315700" y="44494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32/62</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25</xdr:row>
      <xdr:rowOff>55880</xdr:rowOff>
    </xdr:from>
    <xdr:to>
      <xdr:col>79</xdr:col>
      <xdr:colOff>63500</xdr:colOff>
      <xdr:row>26</xdr:row>
      <xdr:rowOff>136525</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2236450" y="42506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26</xdr:row>
      <xdr:rowOff>86995</xdr:rowOff>
    </xdr:from>
    <xdr:to>
      <xdr:col>79</xdr:col>
      <xdr:colOff>63500</xdr:colOff>
      <xdr:row>28</xdr:row>
      <xdr:rowOff>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2236450" y="44494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16,920</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25</xdr:row>
      <xdr:rowOff>55880</xdr:rowOff>
    </xdr:from>
    <xdr:to>
      <xdr:col>85</xdr:col>
      <xdr:colOff>63500</xdr:colOff>
      <xdr:row>26</xdr:row>
      <xdr:rowOff>136525</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3265150" y="42506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東京都平均</a:t>
          </a:r>
        </a:p>
      </xdr:txBody>
    </xdr:sp>
    <xdr:clientData/>
  </xdr:twoCellAnchor>
  <xdr:twoCellAnchor>
    <xdr:from>
      <xdr:col>77</xdr:col>
      <xdr:colOff>63500</xdr:colOff>
      <xdr:row>26</xdr:row>
      <xdr:rowOff>86995</xdr:rowOff>
    </xdr:from>
    <xdr:to>
      <xdr:col>85</xdr:col>
      <xdr:colOff>63500</xdr:colOff>
      <xdr:row>28</xdr:row>
      <xdr:rowOff>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3265150" y="44494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8,067</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28</xdr:row>
      <xdr:rowOff>24765</xdr:rowOff>
    </xdr:from>
    <xdr:to>
      <xdr:col>89</xdr:col>
      <xdr:colOff>171450</xdr:colOff>
      <xdr:row>41</xdr:row>
      <xdr:rowOff>80645</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1207750" y="4722495"/>
          <a:ext cx="422275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5715</xdr:rowOff>
    </xdr:from>
    <xdr:ext cx="349885" cy="220345"/>
    <xdr:sp macro="" textlink="">
      <xdr:nvSpPr>
        <xdr:cNvPr id="494" name="テキスト ボックス 493">
          <a:extLst>
            <a:ext uri="{FF2B5EF4-FFF2-40B4-BE49-F238E27FC236}">
              <a16:creationId xmlns:a16="http://schemas.microsoft.com/office/drawing/2014/main" id="{00000000-0008-0000-0700-0000EE010000}"/>
            </a:ext>
          </a:extLst>
        </xdr:cNvPr>
        <xdr:cNvSpPr txBox="1"/>
      </xdr:nvSpPr>
      <xdr:spPr>
        <a:xfrm>
          <a:off x="11169650" y="4535805"/>
          <a:ext cx="34988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41</xdr:row>
      <xdr:rowOff>80645</xdr:rowOff>
    </xdr:from>
    <xdr:to>
      <xdr:col>89</xdr:col>
      <xdr:colOff>171450</xdr:colOff>
      <xdr:row>41</xdr:row>
      <xdr:rowOff>80645</xdr:rowOff>
    </xdr:to>
    <xdr:cxnSp macro="">
      <xdr:nvCxnSpPr>
        <xdr:cNvPr id="495" name="直線コネクタ 494">
          <a:extLst>
            <a:ext uri="{FF2B5EF4-FFF2-40B4-BE49-F238E27FC236}">
              <a16:creationId xmlns:a16="http://schemas.microsoft.com/office/drawing/2014/main" id="{00000000-0008-0000-0700-0000EF010000}"/>
            </a:ext>
          </a:extLst>
        </xdr:cNvPr>
        <xdr:cNvCxnSpPr/>
      </xdr:nvCxnSpPr>
      <xdr:spPr>
        <a:xfrm>
          <a:off x="11207750" y="695769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40</xdr:row>
      <xdr:rowOff>109220</xdr:rowOff>
    </xdr:from>
    <xdr:ext cx="464185" cy="250190"/>
    <xdr:sp macro="" textlink="">
      <xdr:nvSpPr>
        <xdr:cNvPr id="496" name="テキスト ボックス 495">
          <a:extLst>
            <a:ext uri="{FF2B5EF4-FFF2-40B4-BE49-F238E27FC236}">
              <a16:creationId xmlns:a16="http://schemas.microsoft.com/office/drawing/2014/main" id="{00000000-0008-0000-0700-0000F0010000}"/>
            </a:ext>
          </a:extLst>
        </xdr:cNvPr>
        <xdr:cNvSpPr txBox="1"/>
      </xdr:nvSpPr>
      <xdr:spPr>
        <a:xfrm>
          <a:off x="10797540" y="6818630"/>
          <a:ext cx="46418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a:t>
          </a:r>
          <a:endParaRPr kumimoji="1" lang="ja-JP" altLang="en-US" sz="1000">
            <a:latin typeface="ＭＳ Ｐゴシック"/>
            <a:ea typeface="ＭＳ Ｐゴシック"/>
          </a:endParaRPr>
        </a:p>
      </xdr:txBody>
    </xdr:sp>
    <xdr:clientData/>
  </xdr:oneCellAnchor>
  <xdr:twoCellAnchor>
    <xdr:from>
      <xdr:col>65</xdr:col>
      <xdr:colOff>63500</xdr:colOff>
      <xdr:row>38</xdr:row>
      <xdr:rowOff>136525</xdr:rowOff>
    </xdr:from>
    <xdr:to>
      <xdr:col>89</xdr:col>
      <xdr:colOff>171450</xdr:colOff>
      <xdr:row>38</xdr:row>
      <xdr:rowOff>136525</xdr:rowOff>
    </xdr:to>
    <xdr:cxnSp macro="">
      <xdr:nvCxnSpPr>
        <xdr:cNvPr id="497" name="直線コネクタ 496">
          <a:extLst>
            <a:ext uri="{FF2B5EF4-FFF2-40B4-BE49-F238E27FC236}">
              <a16:creationId xmlns:a16="http://schemas.microsoft.com/office/drawing/2014/main" id="{00000000-0008-0000-0700-0000F1010000}"/>
            </a:ext>
          </a:extLst>
        </xdr:cNvPr>
        <xdr:cNvCxnSpPr/>
      </xdr:nvCxnSpPr>
      <xdr:spPr>
        <a:xfrm>
          <a:off x="11207750" y="651065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37</xdr:row>
      <xdr:rowOff>165100</xdr:rowOff>
    </xdr:from>
    <xdr:ext cx="531495" cy="250190"/>
    <xdr:sp macro="" textlink="">
      <xdr:nvSpPr>
        <xdr:cNvPr id="498" name="テキスト ボックス 497">
          <a:extLst>
            <a:ext uri="{FF2B5EF4-FFF2-40B4-BE49-F238E27FC236}">
              <a16:creationId xmlns:a16="http://schemas.microsoft.com/office/drawing/2014/main" id="{00000000-0008-0000-0700-0000F2010000}"/>
            </a:ext>
          </a:extLst>
        </xdr:cNvPr>
        <xdr:cNvSpPr txBox="1"/>
      </xdr:nvSpPr>
      <xdr:spPr>
        <a:xfrm>
          <a:off x="10733405" y="6371590"/>
          <a:ext cx="53149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65</xdr:col>
      <xdr:colOff>63500</xdr:colOff>
      <xdr:row>36</xdr:row>
      <xdr:rowOff>24765</xdr:rowOff>
    </xdr:from>
    <xdr:to>
      <xdr:col>89</xdr:col>
      <xdr:colOff>171450</xdr:colOff>
      <xdr:row>36</xdr:row>
      <xdr:rowOff>24765</xdr:rowOff>
    </xdr:to>
    <xdr:cxnSp macro="">
      <xdr:nvCxnSpPr>
        <xdr:cNvPr id="499" name="直線コネクタ 498">
          <a:extLst>
            <a:ext uri="{FF2B5EF4-FFF2-40B4-BE49-F238E27FC236}">
              <a16:creationId xmlns:a16="http://schemas.microsoft.com/office/drawing/2014/main" id="{00000000-0008-0000-0700-0000F3010000}"/>
            </a:ext>
          </a:extLst>
        </xdr:cNvPr>
        <xdr:cNvCxnSpPr/>
      </xdr:nvCxnSpPr>
      <xdr:spPr>
        <a:xfrm>
          <a:off x="11207750" y="606361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35</xdr:row>
      <xdr:rowOff>53340</xdr:rowOff>
    </xdr:from>
    <xdr:ext cx="531495" cy="250190"/>
    <xdr:sp macro="" textlink="">
      <xdr:nvSpPr>
        <xdr:cNvPr id="500" name="テキスト ボックス 499">
          <a:extLst>
            <a:ext uri="{FF2B5EF4-FFF2-40B4-BE49-F238E27FC236}">
              <a16:creationId xmlns:a16="http://schemas.microsoft.com/office/drawing/2014/main" id="{00000000-0008-0000-0700-0000F4010000}"/>
            </a:ext>
          </a:extLst>
        </xdr:cNvPr>
        <xdr:cNvSpPr txBox="1"/>
      </xdr:nvSpPr>
      <xdr:spPr>
        <a:xfrm>
          <a:off x="10733405" y="5924550"/>
          <a:ext cx="53149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a:t>
          </a:r>
          <a:endParaRPr kumimoji="1" lang="ja-JP" altLang="en-US" sz="1000">
            <a:latin typeface="ＭＳ Ｐゴシック"/>
            <a:ea typeface="ＭＳ Ｐゴシック"/>
          </a:endParaRPr>
        </a:p>
      </xdr:txBody>
    </xdr:sp>
    <xdr:clientData/>
  </xdr:oneCellAnchor>
  <xdr:twoCellAnchor>
    <xdr:from>
      <xdr:col>65</xdr:col>
      <xdr:colOff>63500</xdr:colOff>
      <xdr:row>33</xdr:row>
      <xdr:rowOff>80645</xdr:rowOff>
    </xdr:from>
    <xdr:to>
      <xdr:col>89</xdr:col>
      <xdr:colOff>171450</xdr:colOff>
      <xdr:row>33</xdr:row>
      <xdr:rowOff>80645</xdr:rowOff>
    </xdr:to>
    <xdr:cxnSp macro="">
      <xdr:nvCxnSpPr>
        <xdr:cNvPr id="501" name="直線コネクタ 500">
          <a:extLst>
            <a:ext uri="{FF2B5EF4-FFF2-40B4-BE49-F238E27FC236}">
              <a16:creationId xmlns:a16="http://schemas.microsoft.com/office/drawing/2014/main" id="{00000000-0008-0000-0700-0000F5010000}"/>
            </a:ext>
          </a:extLst>
        </xdr:cNvPr>
        <xdr:cNvCxnSpPr/>
      </xdr:nvCxnSpPr>
      <xdr:spPr>
        <a:xfrm>
          <a:off x="11207750" y="561657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32</xdr:row>
      <xdr:rowOff>109220</xdr:rowOff>
    </xdr:from>
    <xdr:ext cx="531495" cy="250190"/>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0733405" y="5477510"/>
          <a:ext cx="53149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65</xdr:col>
      <xdr:colOff>63500</xdr:colOff>
      <xdr:row>30</xdr:row>
      <xdr:rowOff>136525</xdr:rowOff>
    </xdr:from>
    <xdr:to>
      <xdr:col>89</xdr:col>
      <xdr:colOff>171450</xdr:colOff>
      <xdr:row>30</xdr:row>
      <xdr:rowOff>136525</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1207750" y="516953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29</xdr:row>
      <xdr:rowOff>165100</xdr:rowOff>
    </xdr:from>
    <xdr:ext cx="531495" cy="250190"/>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0733405" y="5030470"/>
          <a:ext cx="53149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a:t>
          </a:r>
          <a:endParaRPr kumimoji="1" lang="ja-JP" altLang="en-US" sz="1000">
            <a:latin typeface="ＭＳ Ｐゴシック"/>
            <a:ea typeface="ＭＳ Ｐゴシック"/>
          </a:endParaRPr>
        </a:p>
      </xdr:txBody>
    </xdr:sp>
    <xdr:clientData/>
  </xdr:oneCellAnchor>
  <xdr:twoCellAnchor>
    <xdr:from>
      <xdr:col>65</xdr:col>
      <xdr:colOff>63500</xdr:colOff>
      <xdr:row>28</xdr:row>
      <xdr:rowOff>24765</xdr:rowOff>
    </xdr:from>
    <xdr:to>
      <xdr:col>89</xdr:col>
      <xdr:colOff>171450</xdr:colOff>
      <xdr:row>28</xdr:row>
      <xdr:rowOff>24765</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1207750" y="472249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27</xdr:row>
      <xdr:rowOff>53340</xdr:rowOff>
    </xdr:from>
    <xdr:ext cx="531495" cy="250190"/>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0733405" y="4583430"/>
          <a:ext cx="53149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65</xdr:col>
      <xdr:colOff>63500</xdr:colOff>
      <xdr:row>28</xdr:row>
      <xdr:rowOff>24765</xdr:rowOff>
    </xdr:from>
    <xdr:to>
      <xdr:col>89</xdr:col>
      <xdr:colOff>171450</xdr:colOff>
      <xdr:row>41</xdr:row>
      <xdr:rowOff>80645</xdr:rowOff>
    </xdr:to>
    <xdr:sp macro="" textlink="">
      <xdr:nvSpPr>
        <xdr:cNvPr id="507" name="消防費グラフ枠">
          <a:extLst>
            <a:ext uri="{FF2B5EF4-FFF2-40B4-BE49-F238E27FC236}">
              <a16:creationId xmlns:a16="http://schemas.microsoft.com/office/drawing/2014/main" id="{00000000-0008-0000-0700-0000FB010000}"/>
            </a:ext>
          </a:extLst>
        </xdr:cNvPr>
        <xdr:cNvSpPr/>
      </xdr:nvSpPr>
      <xdr:spPr>
        <a:xfrm>
          <a:off x="11207750" y="4722495"/>
          <a:ext cx="422275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112395</xdr:rowOff>
    </xdr:from>
    <xdr:to>
      <xdr:col>85</xdr:col>
      <xdr:colOff>126365</xdr:colOff>
      <xdr:row>38</xdr:row>
      <xdr:rowOff>159385</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flipV="1">
          <a:off x="14698345" y="5145405"/>
          <a:ext cx="1270" cy="13881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171450</xdr:colOff>
      <xdr:row>38</xdr:row>
      <xdr:rowOff>162560</xdr:rowOff>
    </xdr:from>
    <xdr:ext cx="469900" cy="250190"/>
    <xdr:sp macro="" textlink="">
      <xdr:nvSpPr>
        <xdr:cNvPr id="509" name="消防費最小値テキスト">
          <a:extLst>
            <a:ext uri="{FF2B5EF4-FFF2-40B4-BE49-F238E27FC236}">
              <a16:creationId xmlns:a16="http://schemas.microsoft.com/office/drawing/2014/main" id="{00000000-0008-0000-0700-0000FD010000}"/>
            </a:ext>
          </a:extLst>
        </xdr:cNvPr>
        <xdr:cNvSpPr txBox="1"/>
      </xdr:nvSpPr>
      <xdr:spPr>
        <a:xfrm>
          <a:off x="14744700" y="6536690"/>
          <a:ext cx="4699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9,751</a:t>
          </a:r>
          <a:endParaRPr kumimoji="1" lang="ja-JP" altLang="en-US" sz="1000" b="1">
            <a:latin typeface="ＭＳ Ｐゴシック"/>
            <a:ea typeface="ＭＳ Ｐゴシック"/>
          </a:endParaRPr>
        </a:p>
      </xdr:txBody>
    </xdr:sp>
    <xdr:clientData/>
  </xdr:oneCellAnchor>
  <xdr:twoCellAnchor>
    <xdr:from>
      <xdr:col>85</xdr:col>
      <xdr:colOff>38100</xdr:colOff>
      <xdr:row>38</xdr:row>
      <xdr:rowOff>159385</xdr:rowOff>
    </xdr:from>
    <xdr:to>
      <xdr:col>86</xdr:col>
      <xdr:colOff>25400</xdr:colOff>
      <xdr:row>38</xdr:row>
      <xdr:rowOff>159385</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4611350" y="653351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171450</xdr:colOff>
      <xdr:row>29</xdr:row>
      <xdr:rowOff>60325</xdr:rowOff>
    </xdr:from>
    <xdr:ext cx="534670" cy="253365"/>
    <xdr:sp macro="" textlink="">
      <xdr:nvSpPr>
        <xdr:cNvPr id="511" name="消防費最大値テキスト">
          <a:extLst>
            <a:ext uri="{FF2B5EF4-FFF2-40B4-BE49-F238E27FC236}">
              <a16:creationId xmlns:a16="http://schemas.microsoft.com/office/drawing/2014/main" id="{00000000-0008-0000-0700-0000FF010000}"/>
            </a:ext>
          </a:extLst>
        </xdr:cNvPr>
        <xdr:cNvSpPr txBox="1"/>
      </xdr:nvSpPr>
      <xdr:spPr>
        <a:xfrm>
          <a:off x="14744700" y="4925695"/>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25,272</a:t>
          </a:r>
          <a:endParaRPr kumimoji="1" lang="ja-JP" altLang="en-US" sz="1000" b="1">
            <a:latin typeface="ＭＳ Ｐゴシック"/>
          </a:endParaRPr>
        </a:p>
      </xdr:txBody>
    </xdr:sp>
    <xdr:clientData/>
  </xdr:oneCellAnchor>
  <xdr:twoCellAnchor>
    <xdr:from>
      <xdr:col>85</xdr:col>
      <xdr:colOff>38100</xdr:colOff>
      <xdr:row>30</xdr:row>
      <xdr:rowOff>112395</xdr:rowOff>
    </xdr:from>
    <xdr:to>
      <xdr:col>86</xdr:col>
      <xdr:colOff>25400</xdr:colOff>
      <xdr:row>30</xdr:row>
      <xdr:rowOff>112395</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4611350" y="514540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36</xdr:row>
      <xdr:rowOff>52705</xdr:rowOff>
    </xdr:from>
    <xdr:to>
      <xdr:col>85</xdr:col>
      <xdr:colOff>127000</xdr:colOff>
      <xdr:row>37</xdr:row>
      <xdr:rowOff>45720</xdr:rowOff>
    </xdr:to>
    <xdr:cxnSp macro="">
      <xdr:nvCxnSpPr>
        <xdr:cNvPr id="513" name="直線コネクタ 512">
          <a:extLst>
            <a:ext uri="{FF2B5EF4-FFF2-40B4-BE49-F238E27FC236}">
              <a16:creationId xmlns:a16="http://schemas.microsoft.com/office/drawing/2014/main" id="{00000000-0008-0000-0700-000001020000}"/>
            </a:ext>
          </a:extLst>
        </xdr:cNvPr>
        <xdr:cNvCxnSpPr/>
      </xdr:nvCxnSpPr>
      <xdr:spPr>
        <a:xfrm flipV="1">
          <a:off x="13938250" y="6091555"/>
          <a:ext cx="762000" cy="1606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171450</xdr:colOff>
      <xdr:row>34</xdr:row>
      <xdr:rowOff>109220</xdr:rowOff>
    </xdr:from>
    <xdr:ext cx="534670" cy="250190"/>
    <xdr:sp macro="" textlink="">
      <xdr:nvSpPr>
        <xdr:cNvPr id="514" name="消防費平均値テキスト">
          <a:extLst>
            <a:ext uri="{FF2B5EF4-FFF2-40B4-BE49-F238E27FC236}">
              <a16:creationId xmlns:a16="http://schemas.microsoft.com/office/drawing/2014/main" id="{00000000-0008-0000-0700-000002020000}"/>
            </a:ext>
          </a:extLst>
        </xdr:cNvPr>
        <xdr:cNvSpPr txBox="1"/>
      </xdr:nvSpPr>
      <xdr:spPr>
        <a:xfrm>
          <a:off x="14744700" y="5812790"/>
          <a:ext cx="534670" cy="25019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15,626</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35</xdr:row>
      <xdr:rowOff>86995</xdr:rowOff>
    </xdr:from>
    <xdr:to>
      <xdr:col>85</xdr:col>
      <xdr:colOff>171450</xdr:colOff>
      <xdr:row>36</xdr:row>
      <xdr:rowOff>18415</xdr:rowOff>
    </xdr:to>
    <xdr:sp macro="" textlink="">
      <xdr:nvSpPr>
        <xdr:cNvPr id="515" name="フローチャート: 判断 514">
          <a:extLst>
            <a:ext uri="{FF2B5EF4-FFF2-40B4-BE49-F238E27FC236}">
              <a16:creationId xmlns:a16="http://schemas.microsoft.com/office/drawing/2014/main" id="{00000000-0008-0000-0700-000003020000}"/>
            </a:ext>
          </a:extLst>
        </xdr:cNvPr>
        <xdr:cNvSpPr/>
      </xdr:nvSpPr>
      <xdr:spPr>
        <a:xfrm>
          <a:off x="14649450" y="5958205"/>
          <a:ext cx="952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141605</xdr:rowOff>
    </xdr:from>
    <xdr:to>
      <xdr:col>81</xdr:col>
      <xdr:colOff>50800</xdr:colOff>
      <xdr:row>37</xdr:row>
      <xdr:rowOff>45720</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3144500" y="6180455"/>
          <a:ext cx="793750" cy="717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85725</xdr:rowOff>
    </xdr:from>
    <xdr:to>
      <xdr:col>81</xdr:col>
      <xdr:colOff>101600</xdr:colOff>
      <xdr:row>37</xdr:row>
      <xdr:rowOff>17145</xdr:rowOff>
    </xdr:to>
    <xdr:sp macro="" textlink="">
      <xdr:nvSpPr>
        <xdr:cNvPr id="517" name="フローチャート: 判断 516">
          <a:extLst>
            <a:ext uri="{FF2B5EF4-FFF2-40B4-BE49-F238E27FC236}">
              <a16:creationId xmlns:a16="http://schemas.microsoft.com/office/drawing/2014/main" id="{00000000-0008-0000-0700-000005020000}"/>
            </a:ext>
          </a:extLst>
        </xdr:cNvPr>
        <xdr:cNvSpPr/>
      </xdr:nvSpPr>
      <xdr:spPr>
        <a:xfrm>
          <a:off x="13887450" y="612457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35</xdr:row>
      <xdr:rowOff>33655</xdr:rowOff>
    </xdr:from>
    <xdr:ext cx="531495" cy="250190"/>
    <xdr:sp macro="" textlink="">
      <xdr:nvSpPr>
        <xdr:cNvPr id="518" name="テキスト ボックス 517">
          <a:extLst>
            <a:ext uri="{FF2B5EF4-FFF2-40B4-BE49-F238E27FC236}">
              <a16:creationId xmlns:a16="http://schemas.microsoft.com/office/drawing/2014/main" id="{00000000-0008-0000-0700-000006020000}"/>
            </a:ext>
          </a:extLst>
        </xdr:cNvPr>
        <xdr:cNvSpPr txBox="1"/>
      </xdr:nvSpPr>
      <xdr:spPr>
        <a:xfrm>
          <a:off x="13709015" y="5904865"/>
          <a:ext cx="53149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13,763</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171450</xdr:colOff>
      <xdr:row>36</xdr:row>
      <xdr:rowOff>141605</xdr:rowOff>
    </xdr:from>
    <xdr:to>
      <xdr:col>76</xdr:col>
      <xdr:colOff>114300</xdr:colOff>
      <xdr:row>37</xdr:row>
      <xdr:rowOff>56515</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flipV="1">
          <a:off x="12344400" y="6180455"/>
          <a:ext cx="800100" cy="825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89535</xdr:rowOff>
    </xdr:from>
    <xdr:to>
      <xdr:col>76</xdr:col>
      <xdr:colOff>165100</xdr:colOff>
      <xdr:row>37</xdr:row>
      <xdr:rowOff>20955</xdr:rowOff>
    </xdr:to>
    <xdr:sp macro="" textlink="">
      <xdr:nvSpPr>
        <xdr:cNvPr id="520" name="フローチャート: 判断 519">
          <a:extLst>
            <a:ext uri="{FF2B5EF4-FFF2-40B4-BE49-F238E27FC236}">
              <a16:creationId xmlns:a16="http://schemas.microsoft.com/office/drawing/2014/main" id="{00000000-0008-0000-0700-000008020000}"/>
            </a:ext>
          </a:extLst>
        </xdr:cNvPr>
        <xdr:cNvSpPr/>
      </xdr:nvSpPr>
      <xdr:spPr>
        <a:xfrm>
          <a:off x="13093700" y="612838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35</xdr:row>
      <xdr:rowOff>37465</xdr:rowOff>
    </xdr:from>
    <xdr:ext cx="534670" cy="253365"/>
    <xdr:sp macro="" textlink="">
      <xdr:nvSpPr>
        <xdr:cNvPr id="521" name="テキスト ボックス 520">
          <a:extLst>
            <a:ext uri="{FF2B5EF4-FFF2-40B4-BE49-F238E27FC236}">
              <a16:creationId xmlns:a16="http://schemas.microsoft.com/office/drawing/2014/main" id="{00000000-0008-0000-0700-000009020000}"/>
            </a:ext>
          </a:extLst>
        </xdr:cNvPr>
        <xdr:cNvSpPr txBox="1"/>
      </xdr:nvSpPr>
      <xdr:spPr>
        <a:xfrm>
          <a:off x="12896215" y="5908675"/>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13,723</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37</xdr:row>
      <xdr:rowOff>53340</xdr:rowOff>
    </xdr:from>
    <xdr:to>
      <xdr:col>71</xdr:col>
      <xdr:colOff>171450</xdr:colOff>
      <xdr:row>37</xdr:row>
      <xdr:rowOff>56515</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a:off x="11537950" y="6259830"/>
          <a:ext cx="80645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86360</xdr:rowOff>
    </xdr:from>
    <xdr:to>
      <xdr:col>72</xdr:col>
      <xdr:colOff>38100</xdr:colOff>
      <xdr:row>37</xdr:row>
      <xdr:rowOff>17780</xdr:rowOff>
    </xdr:to>
    <xdr:sp macro="" textlink="">
      <xdr:nvSpPr>
        <xdr:cNvPr id="523" name="フローチャート: 判断 522">
          <a:extLst>
            <a:ext uri="{FF2B5EF4-FFF2-40B4-BE49-F238E27FC236}">
              <a16:creationId xmlns:a16="http://schemas.microsoft.com/office/drawing/2014/main" id="{00000000-0008-0000-0700-00000B020000}"/>
            </a:ext>
          </a:extLst>
        </xdr:cNvPr>
        <xdr:cNvSpPr/>
      </xdr:nvSpPr>
      <xdr:spPr>
        <a:xfrm>
          <a:off x="12299950" y="612521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35</xdr:row>
      <xdr:rowOff>34290</xdr:rowOff>
    </xdr:from>
    <xdr:ext cx="531495" cy="250190"/>
    <xdr:sp macro="" textlink="">
      <xdr:nvSpPr>
        <xdr:cNvPr id="524" name="テキスト ボックス 523">
          <a:extLst>
            <a:ext uri="{FF2B5EF4-FFF2-40B4-BE49-F238E27FC236}">
              <a16:creationId xmlns:a16="http://schemas.microsoft.com/office/drawing/2014/main" id="{00000000-0008-0000-0700-00000C020000}"/>
            </a:ext>
          </a:extLst>
        </xdr:cNvPr>
        <xdr:cNvSpPr txBox="1"/>
      </xdr:nvSpPr>
      <xdr:spPr>
        <a:xfrm>
          <a:off x="12102465" y="5905500"/>
          <a:ext cx="53149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13,759</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36</xdr:row>
      <xdr:rowOff>25400</xdr:rowOff>
    </xdr:from>
    <xdr:to>
      <xdr:col>67</xdr:col>
      <xdr:colOff>101600</xdr:colOff>
      <xdr:row>36</xdr:row>
      <xdr:rowOff>125095</xdr:rowOff>
    </xdr:to>
    <xdr:sp macro="" textlink="">
      <xdr:nvSpPr>
        <xdr:cNvPr id="525" name="フローチャート: 判断 524">
          <a:extLst>
            <a:ext uri="{FF2B5EF4-FFF2-40B4-BE49-F238E27FC236}">
              <a16:creationId xmlns:a16="http://schemas.microsoft.com/office/drawing/2014/main" id="{00000000-0008-0000-0700-00000D020000}"/>
            </a:ext>
          </a:extLst>
        </xdr:cNvPr>
        <xdr:cNvSpPr/>
      </xdr:nvSpPr>
      <xdr:spPr>
        <a:xfrm>
          <a:off x="11487150" y="606425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34</xdr:row>
      <xdr:rowOff>140970</xdr:rowOff>
    </xdr:from>
    <xdr:ext cx="531495" cy="250190"/>
    <xdr:sp macro="" textlink="">
      <xdr:nvSpPr>
        <xdr:cNvPr id="526" name="テキスト ボックス 525">
          <a:extLst>
            <a:ext uri="{FF2B5EF4-FFF2-40B4-BE49-F238E27FC236}">
              <a16:creationId xmlns:a16="http://schemas.microsoft.com/office/drawing/2014/main" id="{00000000-0008-0000-0700-00000E020000}"/>
            </a:ext>
          </a:extLst>
        </xdr:cNvPr>
        <xdr:cNvSpPr txBox="1"/>
      </xdr:nvSpPr>
      <xdr:spPr>
        <a:xfrm>
          <a:off x="11308715" y="5844540"/>
          <a:ext cx="53149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14,439</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41</xdr:row>
      <xdr:rowOff>78105</xdr:rowOff>
    </xdr:from>
    <xdr:ext cx="762000" cy="25336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4528800" y="69551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41</xdr:row>
      <xdr:rowOff>78105</xdr:rowOff>
    </xdr:from>
    <xdr:ext cx="758825" cy="25336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3766800" y="6955155"/>
          <a:ext cx="7588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41</xdr:row>
      <xdr:rowOff>78105</xdr:rowOff>
    </xdr:from>
    <xdr:ext cx="762000" cy="253365"/>
    <xdr:sp macro="" textlink="">
      <xdr:nvSpPr>
        <xdr:cNvPr id="529" name="テキスト ボックス 528">
          <a:extLst>
            <a:ext uri="{FF2B5EF4-FFF2-40B4-BE49-F238E27FC236}">
              <a16:creationId xmlns:a16="http://schemas.microsoft.com/office/drawing/2014/main" id="{00000000-0008-0000-0700-000011020000}"/>
            </a:ext>
          </a:extLst>
        </xdr:cNvPr>
        <xdr:cNvSpPr txBox="1"/>
      </xdr:nvSpPr>
      <xdr:spPr>
        <a:xfrm>
          <a:off x="12973050" y="69551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171450</xdr:colOff>
      <xdr:row>41</xdr:row>
      <xdr:rowOff>78105</xdr:rowOff>
    </xdr:from>
    <xdr:ext cx="762000" cy="25336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2172950" y="69551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41</xdr:row>
      <xdr:rowOff>78105</xdr:rowOff>
    </xdr:from>
    <xdr:ext cx="758825" cy="25336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1366500" y="6955155"/>
          <a:ext cx="7588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36</xdr:row>
      <xdr:rowOff>3175</xdr:rowOff>
    </xdr:from>
    <xdr:to>
      <xdr:col>85</xdr:col>
      <xdr:colOff>171450</xdr:colOff>
      <xdr:row>36</xdr:row>
      <xdr:rowOff>102870</xdr:rowOff>
    </xdr:to>
    <xdr:sp macro="" textlink="">
      <xdr:nvSpPr>
        <xdr:cNvPr id="532" name="楕円 531">
          <a:extLst>
            <a:ext uri="{FF2B5EF4-FFF2-40B4-BE49-F238E27FC236}">
              <a16:creationId xmlns:a16="http://schemas.microsoft.com/office/drawing/2014/main" id="{00000000-0008-0000-0700-000014020000}"/>
            </a:ext>
          </a:extLst>
        </xdr:cNvPr>
        <xdr:cNvSpPr/>
      </xdr:nvSpPr>
      <xdr:spPr>
        <a:xfrm>
          <a:off x="14649450" y="6042025"/>
          <a:ext cx="952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171450</xdr:colOff>
      <xdr:row>35</xdr:row>
      <xdr:rowOff>149860</xdr:rowOff>
    </xdr:from>
    <xdr:ext cx="534670" cy="253365"/>
    <xdr:sp macro="" textlink="">
      <xdr:nvSpPr>
        <xdr:cNvPr id="533" name="消防費該当値テキスト">
          <a:extLst>
            <a:ext uri="{FF2B5EF4-FFF2-40B4-BE49-F238E27FC236}">
              <a16:creationId xmlns:a16="http://schemas.microsoft.com/office/drawing/2014/main" id="{00000000-0008-0000-0700-000015020000}"/>
            </a:ext>
          </a:extLst>
        </xdr:cNvPr>
        <xdr:cNvSpPr txBox="1"/>
      </xdr:nvSpPr>
      <xdr:spPr>
        <a:xfrm>
          <a:off x="14744700" y="6021070"/>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14,688</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36</xdr:row>
      <xdr:rowOff>163830</xdr:rowOff>
    </xdr:from>
    <xdr:to>
      <xdr:col>81</xdr:col>
      <xdr:colOff>101600</xdr:colOff>
      <xdr:row>37</xdr:row>
      <xdr:rowOff>95250</xdr:rowOff>
    </xdr:to>
    <xdr:sp macro="" textlink="">
      <xdr:nvSpPr>
        <xdr:cNvPr id="534" name="楕円 533">
          <a:extLst>
            <a:ext uri="{FF2B5EF4-FFF2-40B4-BE49-F238E27FC236}">
              <a16:creationId xmlns:a16="http://schemas.microsoft.com/office/drawing/2014/main" id="{00000000-0008-0000-0700-000016020000}"/>
            </a:ext>
          </a:extLst>
        </xdr:cNvPr>
        <xdr:cNvSpPr/>
      </xdr:nvSpPr>
      <xdr:spPr>
        <a:xfrm>
          <a:off x="13887450" y="620268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37</xdr:row>
      <xdr:rowOff>86995</xdr:rowOff>
    </xdr:from>
    <xdr:ext cx="531495" cy="250190"/>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3709015" y="6293485"/>
          <a:ext cx="53149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12,889</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36</xdr:row>
      <xdr:rowOff>92075</xdr:rowOff>
    </xdr:from>
    <xdr:to>
      <xdr:col>76</xdr:col>
      <xdr:colOff>165100</xdr:colOff>
      <xdr:row>37</xdr:row>
      <xdr:rowOff>23495</xdr:rowOff>
    </xdr:to>
    <xdr:sp macro="" textlink="">
      <xdr:nvSpPr>
        <xdr:cNvPr id="536" name="楕円 535">
          <a:extLst>
            <a:ext uri="{FF2B5EF4-FFF2-40B4-BE49-F238E27FC236}">
              <a16:creationId xmlns:a16="http://schemas.microsoft.com/office/drawing/2014/main" id="{00000000-0008-0000-0700-000018020000}"/>
            </a:ext>
          </a:extLst>
        </xdr:cNvPr>
        <xdr:cNvSpPr/>
      </xdr:nvSpPr>
      <xdr:spPr>
        <a:xfrm>
          <a:off x="13093700" y="613092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37</xdr:row>
      <xdr:rowOff>15240</xdr:rowOff>
    </xdr:from>
    <xdr:ext cx="534670" cy="250190"/>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2896215" y="6221730"/>
          <a:ext cx="53467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13,692</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37</xdr:row>
      <xdr:rowOff>6350</xdr:rowOff>
    </xdr:from>
    <xdr:to>
      <xdr:col>72</xdr:col>
      <xdr:colOff>38100</xdr:colOff>
      <xdr:row>37</xdr:row>
      <xdr:rowOff>106680</xdr:rowOff>
    </xdr:to>
    <xdr:sp macro="" textlink="">
      <xdr:nvSpPr>
        <xdr:cNvPr id="538" name="楕円 537">
          <a:extLst>
            <a:ext uri="{FF2B5EF4-FFF2-40B4-BE49-F238E27FC236}">
              <a16:creationId xmlns:a16="http://schemas.microsoft.com/office/drawing/2014/main" id="{00000000-0008-0000-0700-00001A020000}"/>
            </a:ext>
          </a:extLst>
        </xdr:cNvPr>
        <xdr:cNvSpPr/>
      </xdr:nvSpPr>
      <xdr:spPr>
        <a:xfrm>
          <a:off x="12299950" y="6212840"/>
          <a:ext cx="8255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37</xdr:row>
      <xdr:rowOff>97155</xdr:rowOff>
    </xdr:from>
    <xdr:ext cx="531495" cy="25336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2102465" y="6303645"/>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12,768</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37</xdr:row>
      <xdr:rowOff>3810</xdr:rowOff>
    </xdr:from>
    <xdr:to>
      <xdr:col>67</xdr:col>
      <xdr:colOff>101600</xdr:colOff>
      <xdr:row>37</xdr:row>
      <xdr:rowOff>103505</xdr:rowOff>
    </xdr:to>
    <xdr:sp macro="" textlink="">
      <xdr:nvSpPr>
        <xdr:cNvPr id="540" name="楕円 539">
          <a:extLst>
            <a:ext uri="{FF2B5EF4-FFF2-40B4-BE49-F238E27FC236}">
              <a16:creationId xmlns:a16="http://schemas.microsoft.com/office/drawing/2014/main" id="{00000000-0008-0000-0700-00001C020000}"/>
            </a:ext>
          </a:extLst>
        </xdr:cNvPr>
        <xdr:cNvSpPr/>
      </xdr:nvSpPr>
      <xdr:spPr>
        <a:xfrm>
          <a:off x="11487150" y="621030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37</xdr:row>
      <xdr:rowOff>94615</xdr:rowOff>
    </xdr:from>
    <xdr:ext cx="531495" cy="25336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1308715" y="6301105"/>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12,804</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43</xdr:row>
      <xdr:rowOff>55880</xdr:rowOff>
    </xdr:from>
    <xdr:to>
      <xdr:col>89</xdr:col>
      <xdr:colOff>171450</xdr:colOff>
      <xdr:row>45</xdr:row>
      <xdr:rowOff>31115</xdr:rowOff>
    </xdr:to>
    <xdr:sp macro="" textlink="">
      <xdr:nvSpPr>
        <xdr:cNvPr id="542" name="正方形/長方形 541">
          <a:extLst>
            <a:ext uri="{FF2B5EF4-FFF2-40B4-BE49-F238E27FC236}">
              <a16:creationId xmlns:a16="http://schemas.microsoft.com/office/drawing/2014/main" id="{00000000-0008-0000-0700-00001E020000}"/>
            </a:ext>
          </a:extLst>
        </xdr:cNvPr>
        <xdr:cNvSpPr/>
      </xdr:nvSpPr>
      <xdr:spPr>
        <a:xfrm>
          <a:off x="11207750" y="7268210"/>
          <a:ext cx="4222750" cy="3105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教育費</a:t>
          </a:r>
        </a:p>
      </xdr:txBody>
    </xdr:sp>
    <xdr:clientData/>
  </xdr:twoCellAnchor>
  <xdr:twoCellAnchor>
    <xdr:from>
      <xdr:col>66</xdr:col>
      <xdr:colOff>0</xdr:colOff>
      <xdr:row>45</xdr:row>
      <xdr:rowOff>55880</xdr:rowOff>
    </xdr:from>
    <xdr:to>
      <xdr:col>74</xdr:col>
      <xdr:colOff>0</xdr:colOff>
      <xdr:row>46</xdr:row>
      <xdr:rowOff>136525</xdr:rowOff>
    </xdr:to>
    <xdr:sp macro="" textlink="">
      <xdr:nvSpPr>
        <xdr:cNvPr id="543" name="正方形/長方形 542">
          <a:extLst>
            <a:ext uri="{FF2B5EF4-FFF2-40B4-BE49-F238E27FC236}">
              <a16:creationId xmlns:a16="http://schemas.microsoft.com/office/drawing/2014/main" id="{00000000-0008-0000-0700-00001F020000}"/>
            </a:ext>
          </a:extLst>
        </xdr:cNvPr>
        <xdr:cNvSpPr/>
      </xdr:nvSpPr>
      <xdr:spPr>
        <a:xfrm>
          <a:off x="11315700" y="76034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46</xdr:row>
      <xdr:rowOff>86995</xdr:rowOff>
    </xdr:from>
    <xdr:to>
      <xdr:col>74</xdr:col>
      <xdr:colOff>0</xdr:colOff>
      <xdr:row>48</xdr:row>
      <xdr:rowOff>0</xdr:rowOff>
    </xdr:to>
    <xdr:sp macro="" textlink="">
      <xdr:nvSpPr>
        <xdr:cNvPr id="544" name="正方形/長方形 543">
          <a:extLst>
            <a:ext uri="{FF2B5EF4-FFF2-40B4-BE49-F238E27FC236}">
              <a16:creationId xmlns:a16="http://schemas.microsoft.com/office/drawing/2014/main" id="{00000000-0008-0000-0700-000020020000}"/>
            </a:ext>
          </a:extLst>
        </xdr:cNvPr>
        <xdr:cNvSpPr/>
      </xdr:nvSpPr>
      <xdr:spPr>
        <a:xfrm>
          <a:off x="11315700" y="78022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23/62</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45</xdr:row>
      <xdr:rowOff>55880</xdr:rowOff>
    </xdr:from>
    <xdr:to>
      <xdr:col>79</xdr:col>
      <xdr:colOff>63500</xdr:colOff>
      <xdr:row>46</xdr:row>
      <xdr:rowOff>136525</xdr:rowOff>
    </xdr:to>
    <xdr:sp macro="" textlink="">
      <xdr:nvSpPr>
        <xdr:cNvPr id="545" name="正方形/長方形 544">
          <a:extLst>
            <a:ext uri="{FF2B5EF4-FFF2-40B4-BE49-F238E27FC236}">
              <a16:creationId xmlns:a16="http://schemas.microsoft.com/office/drawing/2014/main" id="{00000000-0008-0000-0700-000021020000}"/>
            </a:ext>
          </a:extLst>
        </xdr:cNvPr>
        <xdr:cNvSpPr/>
      </xdr:nvSpPr>
      <xdr:spPr>
        <a:xfrm>
          <a:off x="12236450" y="76034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46</xdr:row>
      <xdr:rowOff>86995</xdr:rowOff>
    </xdr:from>
    <xdr:to>
      <xdr:col>79</xdr:col>
      <xdr:colOff>63500</xdr:colOff>
      <xdr:row>48</xdr:row>
      <xdr:rowOff>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2236450" y="78022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71,954</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45</xdr:row>
      <xdr:rowOff>55880</xdr:rowOff>
    </xdr:from>
    <xdr:to>
      <xdr:col>85</xdr:col>
      <xdr:colOff>63500</xdr:colOff>
      <xdr:row>46</xdr:row>
      <xdr:rowOff>136525</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3265150" y="76034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東京都平均</a:t>
          </a:r>
        </a:p>
      </xdr:txBody>
    </xdr:sp>
    <xdr:clientData/>
  </xdr:twoCellAnchor>
  <xdr:twoCellAnchor>
    <xdr:from>
      <xdr:col>77</xdr:col>
      <xdr:colOff>63500</xdr:colOff>
      <xdr:row>46</xdr:row>
      <xdr:rowOff>86995</xdr:rowOff>
    </xdr:from>
    <xdr:to>
      <xdr:col>85</xdr:col>
      <xdr:colOff>63500</xdr:colOff>
      <xdr:row>48</xdr:row>
      <xdr:rowOff>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3265150" y="78022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69,857</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48</xdr:row>
      <xdr:rowOff>24765</xdr:rowOff>
    </xdr:from>
    <xdr:to>
      <xdr:col>89</xdr:col>
      <xdr:colOff>171450</xdr:colOff>
      <xdr:row>61</xdr:row>
      <xdr:rowOff>80645</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1207750" y="8075295"/>
          <a:ext cx="422275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5715</xdr:rowOff>
    </xdr:from>
    <xdr:ext cx="349885" cy="220345"/>
    <xdr:sp macro=""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1169650" y="7888605"/>
          <a:ext cx="34988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61</xdr:row>
      <xdr:rowOff>80645</xdr:rowOff>
    </xdr:from>
    <xdr:to>
      <xdr:col>89</xdr:col>
      <xdr:colOff>171450</xdr:colOff>
      <xdr:row>61</xdr:row>
      <xdr:rowOff>80645</xdr:rowOff>
    </xdr:to>
    <xdr:cxnSp macro="">
      <xdr:nvCxnSpPr>
        <xdr:cNvPr id="551" name="直線コネクタ 550">
          <a:extLst>
            <a:ext uri="{FF2B5EF4-FFF2-40B4-BE49-F238E27FC236}">
              <a16:creationId xmlns:a16="http://schemas.microsoft.com/office/drawing/2014/main" id="{00000000-0008-0000-0700-000027020000}"/>
            </a:ext>
          </a:extLst>
        </xdr:cNvPr>
        <xdr:cNvCxnSpPr/>
      </xdr:nvCxnSpPr>
      <xdr:spPr>
        <a:xfrm>
          <a:off x="11207750" y="1031049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60</xdr:row>
      <xdr:rowOff>109220</xdr:rowOff>
    </xdr:from>
    <xdr:ext cx="531495" cy="250190"/>
    <xdr:sp macro="" textlink="">
      <xdr:nvSpPr>
        <xdr:cNvPr id="552" name="テキスト ボックス 551">
          <a:extLst>
            <a:ext uri="{FF2B5EF4-FFF2-40B4-BE49-F238E27FC236}">
              <a16:creationId xmlns:a16="http://schemas.microsoft.com/office/drawing/2014/main" id="{00000000-0008-0000-0700-000028020000}"/>
            </a:ext>
          </a:extLst>
        </xdr:cNvPr>
        <xdr:cNvSpPr txBox="1"/>
      </xdr:nvSpPr>
      <xdr:spPr>
        <a:xfrm>
          <a:off x="10733405" y="10171430"/>
          <a:ext cx="53149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65</xdr:col>
      <xdr:colOff>63500</xdr:colOff>
      <xdr:row>58</xdr:row>
      <xdr:rowOff>136525</xdr:rowOff>
    </xdr:from>
    <xdr:to>
      <xdr:col>89</xdr:col>
      <xdr:colOff>171450</xdr:colOff>
      <xdr:row>58</xdr:row>
      <xdr:rowOff>136525</xdr:rowOff>
    </xdr:to>
    <xdr:cxnSp macro="">
      <xdr:nvCxnSpPr>
        <xdr:cNvPr id="553" name="直線コネクタ 552">
          <a:extLst>
            <a:ext uri="{FF2B5EF4-FFF2-40B4-BE49-F238E27FC236}">
              <a16:creationId xmlns:a16="http://schemas.microsoft.com/office/drawing/2014/main" id="{00000000-0008-0000-0700-000029020000}"/>
            </a:ext>
          </a:extLst>
        </xdr:cNvPr>
        <xdr:cNvCxnSpPr/>
      </xdr:nvCxnSpPr>
      <xdr:spPr>
        <a:xfrm>
          <a:off x="11207750" y="986345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57</xdr:row>
      <xdr:rowOff>165100</xdr:rowOff>
    </xdr:from>
    <xdr:ext cx="531495" cy="250190"/>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0733405" y="9724390"/>
          <a:ext cx="53149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65</xdr:col>
      <xdr:colOff>63500</xdr:colOff>
      <xdr:row>56</xdr:row>
      <xdr:rowOff>24765</xdr:rowOff>
    </xdr:from>
    <xdr:to>
      <xdr:col>89</xdr:col>
      <xdr:colOff>171450</xdr:colOff>
      <xdr:row>56</xdr:row>
      <xdr:rowOff>24765</xdr:rowOff>
    </xdr:to>
    <xdr:cxnSp macro="">
      <xdr:nvCxnSpPr>
        <xdr:cNvPr id="555" name="直線コネクタ 554">
          <a:extLst>
            <a:ext uri="{FF2B5EF4-FFF2-40B4-BE49-F238E27FC236}">
              <a16:creationId xmlns:a16="http://schemas.microsoft.com/office/drawing/2014/main" id="{00000000-0008-0000-0700-00002B020000}"/>
            </a:ext>
          </a:extLst>
        </xdr:cNvPr>
        <xdr:cNvCxnSpPr/>
      </xdr:nvCxnSpPr>
      <xdr:spPr>
        <a:xfrm>
          <a:off x="11207750" y="941641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55</xdr:row>
      <xdr:rowOff>53340</xdr:rowOff>
    </xdr:from>
    <xdr:ext cx="531495" cy="250190"/>
    <xdr:sp macro="" textlink="">
      <xdr:nvSpPr>
        <xdr:cNvPr id="556" name="テキスト ボックス 555">
          <a:extLst>
            <a:ext uri="{FF2B5EF4-FFF2-40B4-BE49-F238E27FC236}">
              <a16:creationId xmlns:a16="http://schemas.microsoft.com/office/drawing/2014/main" id="{00000000-0008-0000-0700-00002C020000}"/>
            </a:ext>
          </a:extLst>
        </xdr:cNvPr>
        <xdr:cNvSpPr txBox="1"/>
      </xdr:nvSpPr>
      <xdr:spPr>
        <a:xfrm>
          <a:off x="10733405" y="9277350"/>
          <a:ext cx="53149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65</xdr:col>
      <xdr:colOff>63500</xdr:colOff>
      <xdr:row>53</xdr:row>
      <xdr:rowOff>80645</xdr:rowOff>
    </xdr:from>
    <xdr:to>
      <xdr:col>89</xdr:col>
      <xdr:colOff>171450</xdr:colOff>
      <xdr:row>53</xdr:row>
      <xdr:rowOff>80645</xdr:rowOff>
    </xdr:to>
    <xdr:cxnSp macro="">
      <xdr:nvCxnSpPr>
        <xdr:cNvPr id="557" name="直線コネクタ 556">
          <a:extLst>
            <a:ext uri="{FF2B5EF4-FFF2-40B4-BE49-F238E27FC236}">
              <a16:creationId xmlns:a16="http://schemas.microsoft.com/office/drawing/2014/main" id="{00000000-0008-0000-0700-00002D020000}"/>
            </a:ext>
          </a:extLst>
        </xdr:cNvPr>
        <xdr:cNvCxnSpPr/>
      </xdr:nvCxnSpPr>
      <xdr:spPr>
        <a:xfrm>
          <a:off x="11207750" y="896937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52</xdr:row>
      <xdr:rowOff>109220</xdr:rowOff>
    </xdr:from>
    <xdr:ext cx="531495" cy="250190"/>
    <xdr:sp macro="" textlink="">
      <xdr:nvSpPr>
        <xdr:cNvPr id="558" name="テキスト ボックス 557">
          <a:extLst>
            <a:ext uri="{FF2B5EF4-FFF2-40B4-BE49-F238E27FC236}">
              <a16:creationId xmlns:a16="http://schemas.microsoft.com/office/drawing/2014/main" id="{00000000-0008-0000-0700-00002E020000}"/>
            </a:ext>
          </a:extLst>
        </xdr:cNvPr>
        <xdr:cNvSpPr txBox="1"/>
      </xdr:nvSpPr>
      <xdr:spPr>
        <a:xfrm>
          <a:off x="10733405" y="8830310"/>
          <a:ext cx="53149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65</xdr:col>
      <xdr:colOff>63500</xdr:colOff>
      <xdr:row>50</xdr:row>
      <xdr:rowOff>136525</xdr:rowOff>
    </xdr:from>
    <xdr:to>
      <xdr:col>89</xdr:col>
      <xdr:colOff>171450</xdr:colOff>
      <xdr:row>50</xdr:row>
      <xdr:rowOff>136525</xdr:rowOff>
    </xdr:to>
    <xdr:cxnSp macro="">
      <xdr:nvCxnSpPr>
        <xdr:cNvPr id="559" name="直線コネクタ 558">
          <a:extLst>
            <a:ext uri="{FF2B5EF4-FFF2-40B4-BE49-F238E27FC236}">
              <a16:creationId xmlns:a16="http://schemas.microsoft.com/office/drawing/2014/main" id="{00000000-0008-0000-0700-00002F020000}"/>
            </a:ext>
          </a:extLst>
        </xdr:cNvPr>
        <xdr:cNvCxnSpPr/>
      </xdr:nvCxnSpPr>
      <xdr:spPr>
        <a:xfrm>
          <a:off x="11207750" y="852233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49</xdr:row>
      <xdr:rowOff>165100</xdr:rowOff>
    </xdr:from>
    <xdr:ext cx="595630" cy="250190"/>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0669270" y="8383270"/>
          <a:ext cx="59563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65</xdr:col>
      <xdr:colOff>63500</xdr:colOff>
      <xdr:row>48</xdr:row>
      <xdr:rowOff>24765</xdr:rowOff>
    </xdr:from>
    <xdr:to>
      <xdr:col>89</xdr:col>
      <xdr:colOff>171450</xdr:colOff>
      <xdr:row>48</xdr:row>
      <xdr:rowOff>24765</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1207750" y="807529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47</xdr:row>
      <xdr:rowOff>53340</xdr:rowOff>
    </xdr:from>
    <xdr:ext cx="595630" cy="250190"/>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0669270" y="7936230"/>
          <a:ext cx="59563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65</xdr:col>
      <xdr:colOff>63500</xdr:colOff>
      <xdr:row>48</xdr:row>
      <xdr:rowOff>24765</xdr:rowOff>
    </xdr:from>
    <xdr:to>
      <xdr:col>89</xdr:col>
      <xdr:colOff>171450</xdr:colOff>
      <xdr:row>61</xdr:row>
      <xdr:rowOff>80645</xdr:rowOff>
    </xdr:to>
    <xdr:sp macro="" textlink="">
      <xdr:nvSpPr>
        <xdr:cNvPr id="563" name="教育費グラフ枠">
          <a:extLst>
            <a:ext uri="{FF2B5EF4-FFF2-40B4-BE49-F238E27FC236}">
              <a16:creationId xmlns:a16="http://schemas.microsoft.com/office/drawing/2014/main" id="{00000000-0008-0000-0700-000033020000}"/>
            </a:ext>
          </a:extLst>
        </xdr:cNvPr>
        <xdr:cNvSpPr/>
      </xdr:nvSpPr>
      <xdr:spPr>
        <a:xfrm>
          <a:off x="11207750" y="8075295"/>
          <a:ext cx="422275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107950</xdr:rowOff>
    </xdr:from>
    <xdr:to>
      <xdr:col>85</xdr:col>
      <xdr:colOff>126365</xdr:colOff>
      <xdr:row>59</xdr:row>
      <xdr:rowOff>50800</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flipV="1">
          <a:off x="14698345" y="8493760"/>
          <a:ext cx="1270" cy="14516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171450</xdr:colOff>
      <xdr:row>59</xdr:row>
      <xdr:rowOff>53975</xdr:rowOff>
    </xdr:from>
    <xdr:ext cx="534670" cy="250190"/>
    <xdr:sp macro="" textlink="">
      <xdr:nvSpPr>
        <xdr:cNvPr id="565" name="教育費最小値テキスト">
          <a:extLst>
            <a:ext uri="{FF2B5EF4-FFF2-40B4-BE49-F238E27FC236}">
              <a16:creationId xmlns:a16="http://schemas.microsoft.com/office/drawing/2014/main" id="{00000000-0008-0000-0700-000035020000}"/>
            </a:ext>
          </a:extLst>
        </xdr:cNvPr>
        <xdr:cNvSpPr txBox="1"/>
      </xdr:nvSpPr>
      <xdr:spPr>
        <a:xfrm>
          <a:off x="14744700" y="9948545"/>
          <a:ext cx="53467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36,367</a:t>
          </a:r>
          <a:endParaRPr kumimoji="1" lang="ja-JP" altLang="en-US" sz="1000" b="1">
            <a:latin typeface="ＭＳ Ｐゴシック"/>
            <a:ea typeface="ＭＳ Ｐゴシック"/>
          </a:endParaRPr>
        </a:p>
      </xdr:txBody>
    </xdr:sp>
    <xdr:clientData/>
  </xdr:oneCellAnchor>
  <xdr:twoCellAnchor>
    <xdr:from>
      <xdr:col>85</xdr:col>
      <xdr:colOff>38100</xdr:colOff>
      <xdr:row>59</xdr:row>
      <xdr:rowOff>50800</xdr:rowOff>
    </xdr:from>
    <xdr:to>
      <xdr:col>86</xdr:col>
      <xdr:colOff>25400</xdr:colOff>
      <xdr:row>59</xdr:row>
      <xdr:rowOff>50800</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4611350" y="994537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171450</xdr:colOff>
      <xdr:row>49</xdr:row>
      <xdr:rowOff>55880</xdr:rowOff>
    </xdr:from>
    <xdr:ext cx="598805" cy="253365"/>
    <xdr:sp macro="" textlink="">
      <xdr:nvSpPr>
        <xdr:cNvPr id="567" name="教育費最大値テキスト">
          <a:extLst>
            <a:ext uri="{FF2B5EF4-FFF2-40B4-BE49-F238E27FC236}">
              <a16:creationId xmlns:a16="http://schemas.microsoft.com/office/drawing/2014/main" id="{00000000-0008-0000-0700-000037020000}"/>
            </a:ext>
          </a:extLst>
        </xdr:cNvPr>
        <xdr:cNvSpPr txBox="1"/>
      </xdr:nvSpPr>
      <xdr:spPr>
        <a:xfrm>
          <a:off x="14744700" y="8274050"/>
          <a:ext cx="5988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101,281</a:t>
          </a:r>
          <a:endParaRPr kumimoji="1" lang="ja-JP" altLang="en-US" sz="1000" b="1">
            <a:latin typeface="ＭＳ Ｐゴシック"/>
          </a:endParaRPr>
        </a:p>
      </xdr:txBody>
    </xdr:sp>
    <xdr:clientData/>
  </xdr:oneCellAnchor>
  <xdr:twoCellAnchor>
    <xdr:from>
      <xdr:col>85</xdr:col>
      <xdr:colOff>38100</xdr:colOff>
      <xdr:row>50</xdr:row>
      <xdr:rowOff>107950</xdr:rowOff>
    </xdr:from>
    <xdr:to>
      <xdr:col>86</xdr:col>
      <xdr:colOff>25400</xdr:colOff>
      <xdr:row>50</xdr:row>
      <xdr:rowOff>107950</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4611350" y="849376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56</xdr:row>
      <xdr:rowOff>114300</xdr:rowOff>
    </xdr:from>
    <xdr:to>
      <xdr:col>85</xdr:col>
      <xdr:colOff>127000</xdr:colOff>
      <xdr:row>57</xdr:row>
      <xdr:rowOff>39370</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flipV="1">
          <a:off x="13938250" y="9505950"/>
          <a:ext cx="762000" cy="927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171450</xdr:colOff>
      <xdr:row>56</xdr:row>
      <xdr:rowOff>74930</xdr:rowOff>
    </xdr:from>
    <xdr:ext cx="534670" cy="253365"/>
    <xdr:sp macro="" textlink="">
      <xdr:nvSpPr>
        <xdr:cNvPr id="570" name="教育費平均値テキスト">
          <a:extLst>
            <a:ext uri="{FF2B5EF4-FFF2-40B4-BE49-F238E27FC236}">
              <a16:creationId xmlns:a16="http://schemas.microsoft.com/office/drawing/2014/main" id="{00000000-0008-0000-0700-00003A020000}"/>
            </a:ext>
          </a:extLst>
        </xdr:cNvPr>
        <xdr:cNvSpPr txBox="1"/>
      </xdr:nvSpPr>
      <xdr:spPr>
        <a:xfrm>
          <a:off x="14744700" y="9466580"/>
          <a:ext cx="53467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54,586</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56</xdr:row>
      <xdr:rowOff>95885</xdr:rowOff>
    </xdr:from>
    <xdr:to>
      <xdr:col>85</xdr:col>
      <xdr:colOff>171450</xdr:colOff>
      <xdr:row>57</xdr:row>
      <xdr:rowOff>28575</xdr:rowOff>
    </xdr:to>
    <xdr:sp macro="" textlink="">
      <xdr:nvSpPr>
        <xdr:cNvPr id="571" name="フローチャート: 判断 570">
          <a:extLst>
            <a:ext uri="{FF2B5EF4-FFF2-40B4-BE49-F238E27FC236}">
              <a16:creationId xmlns:a16="http://schemas.microsoft.com/office/drawing/2014/main" id="{00000000-0008-0000-0700-00003B020000}"/>
            </a:ext>
          </a:extLst>
        </xdr:cNvPr>
        <xdr:cNvSpPr/>
      </xdr:nvSpPr>
      <xdr:spPr>
        <a:xfrm>
          <a:off x="14649450" y="9487535"/>
          <a:ext cx="9525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39370</xdr:rowOff>
    </xdr:from>
    <xdr:to>
      <xdr:col>81</xdr:col>
      <xdr:colOff>50800</xdr:colOff>
      <xdr:row>57</xdr:row>
      <xdr:rowOff>86360</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flipV="1">
          <a:off x="13144500" y="9598660"/>
          <a:ext cx="793750" cy="469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49530</xdr:rowOff>
    </xdr:from>
    <xdr:to>
      <xdr:col>81</xdr:col>
      <xdr:colOff>101600</xdr:colOff>
      <xdr:row>57</xdr:row>
      <xdr:rowOff>148590</xdr:rowOff>
    </xdr:to>
    <xdr:sp macro="" textlink="">
      <xdr:nvSpPr>
        <xdr:cNvPr id="573" name="フローチャート: 判断 572">
          <a:extLst>
            <a:ext uri="{FF2B5EF4-FFF2-40B4-BE49-F238E27FC236}">
              <a16:creationId xmlns:a16="http://schemas.microsoft.com/office/drawing/2014/main" id="{00000000-0008-0000-0700-00003D020000}"/>
            </a:ext>
          </a:extLst>
        </xdr:cNvPr>
        <xdr:cNvSpPr/>
      </xdr:nvSpPr>
      <xdr:spPr>
        <a:xfrm>
          <a:off x="13887450" y="960882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57</xdr:row>
      <xdr:rowOff>140335</xdr:rowOff>
    </xdr:from>
    <xdr:ext cx="531495" cy="250190"/>
    <xdr:sp macro="" textlink="">
      <xdr:nvSpPr>
        <xdr:cNvPr id="574" name="テキスト ボックス 573">
          <a:extLst>
            <a:ext uri="{FF2B5EF4-FFF2-40B4-BE49-F238E27FC236}">
              <a16:creationId xmlns:a16="http://schemas.microsoft.com/office/drawing/2014/main" id="{00000000-0008-0000-0700-00003E020000}"/>
            </a:ext>
          </a:extLst>
        </xdr:cNvPr>
        <xdr:cNvSpPr txBox="1"/>
      </xdr:nvSpPr>
      <xdr:spPr>
        <a:xfrm>
          <a:off x="13709015" y="9699625"/>
          <a:ext cx="53149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49,188</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171450</xdr:colOff>
      <xdr:row>57</xdr:row>
      <xdr:rowOff>86360</xdr:rowOff>
    </xdr:from>
    <xdr:to>
      <xdr:col>76</xdr:col>
      <xdr:colOff>114300</xdr:colOff>
      <xdr:row>58</xdr:row>
      <xdr:rowOff>3810</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flipV="1">
          <a:off x="12344400" y="9645650"/>
          <a:ext cx="800100" cy="850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110490</xdr:rowOff>
    </xdr:from>
    <xdr:to>
      <xdr:col>76</xdr:col>
      <xdr:colOff>165100</xdr:colOff>
      <xdr:row>58</xdr:row>
      <xdr:rowOff>41910</xdr:rowOff>
    </xdr:to>
    <xdr:sp macro="" textlink="">
      <xdr:nvSpPr>
        <xdr:cNvPr id="576" name="フローチャート: 判断 575">
          <a:extLst>
            <a:ext uri="{FF2B5EF4-FFF2-40B4-BE49-F238E27FC236}">
              <a16:creationId xmlns:a16="http://schemas.microsoft.com/office/drawing/2014/main" id="{00000000-0008-0000-0700-000040020000}"/>
            </a:ext>
          </a:extLst>
        </xdr:cNvPr>
        <xdr:cNvSpPr/>
      </xdr:nvSpPr>
      <xdr:spPr>
        <a:xfrm>
          <a:off x="13093700" y="966978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58</xdr:row>
      <xdr:rowOff>33655</xdr:rowOff>
    </xdr:from>
    <xdr:ext cx="534670" cy="250190"/>
    <xdr:sp macro="" textlink="">
      <xdr:nvSpPr>
        <xdr:cNvPr id="577" name="テキスト ボックス 576">
          <a:extLst>
            <a:ext uri="{FF2B5EF4-FFF2-40B4-BE49-F238E27FC236}">
              <a16:creationId xmlns:a16="http://schemas.microsoft.com/office/drawing/2014/main" id="{00000000-0008-0000-0700-000041020000}"/>
            </a:ext>
          </a:extLst>
        </xdr:cNvPr>
        <xdr:cNvSpPr txBox="1"/>
      </xdr:nvSpPr>
      <xdr:spPr>
        <a:xfrm>
          <a:off x="12896215" y="9760585"/>
          <a:ext cx="53467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46,440</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57</xdr:row>
      <xdr:rowOff>73660</xdr:rowOff>
    </xdr:from>
    <xdr:to>
      <xdr:col>71</xdr:col>
      <xdr:colOff>171450</xdr:colOff>
      <xdr:row>58</xdr:row>
      <xdr:rowOff>3810</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a:off x="11537950" y="9632950"/>
          <a:ext cx="806450" cy="977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140335</xdr:rowOff>
    </xdr:from>
    <xdr:to>
      <xdr:col>72</xdr:col>
      <xdr:colOff>38100</xdr:colOff>
      <xdr:row>58</xdr:row>
      <xdr:rowOff>72390</xdr:rowOff>
    </xdr:to>
    <xdr:sp macro="" textlink="">
      <xdr:nvSpPr>
        <xdr:cNvPr id="579" name="フローチャート: 判断 578">
          <a:extLst>
            <a:ext uri="{FF2B5EF4-FFF2-40B4-BE49-F238E27FC236}">
              <a16:creationId xmlns:a16="http://schemas.microsoft.com/office/drawing/2014/main" id="{00000000-0008-0000-0700-000043020000}"/>
            </a:ext>
          </a:extLst>
        </xdr:cNvPr>
        <xdr:cNvSpPr/>
      </xdr:nvSpPr>
      <xdr:spPr>
        <a:xfrm>
          <a:off x="12299950" y="9699625"/>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58</xdr:row>
      <xdr:rowOff>62865</xdr:rowOff>
    </xdr:from>
    <xdr:ext cx="531495" cy="253365"/>
    <xdr:sp macro="" textlink="">
      <xdr:nvSpPr>
        <xdr:cNvPr id="580" name="テキスト ボックス 579">
          <a:extLst>
            <a:ext uri="{FF2B5EF4-FFF2-40B4-BE49-F238E27FC236}">
              <a16:creationId xmlns:a16="http://schemas.microsoft.com/office/drawing/2014/main" id="{00000000-0008-0000-0700-000044020000}"/>
            </a:ext>
          </a:extLst>
        </xdr:cNvPr>
        <xdr:cNvSpPr txBox="1"/>
      </xdr:nvSpPr>
      <xdr:spPr>
        <a:xfrm>
          <a:off x="12102465" y="9789795"/>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45,110</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57</xdr:row>
      <xdr:rowOff>5080</xdr:rowOff>
    </xdr:from>
    <xdr:to>
      <xdr:col>67</xdr:col>
      <xdr:colOff>101600</xdr:colOff>
      <xdr:row>57</xdr:row>
      <xdr:rowOff>104775</xdr:rowOff>
    </xdr:to>
    <xdr:sp macro="" textlink="">
      <xdr:nvSpPr>
        <xdr:cNvPr id="581" name="フローチャート: 判断 580">
          <a:extLst>
            <a:ext uri="{FF2B5EF4-FFF2-40B4-BE49-F238E27FC236}">
              <a16:creationId xmlns:a16="http://schemas.microsoft.com/office/drawing/2014/main" id="{00000000-0008-0000-0700-000045020000}"/>
            </a:ext>
          </a:extLst>
        </xdr:cNvPr>
        <xdr:cNvSpPr/>
      </xdr:nvSpPr>
      <xdr:spPr>
        <a:xfrm>
          <a:off x="11487150" y="956437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55</xdr:row>
      <xdr:rowOff>120015</xdr:rowOff>
    </xdr:from>
    <xdr:ext cx="531495" cy="253365"/>
    <xdr:sp macro=""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1308715" y="9344025"/>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51,169</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61</xdr:row>
      <xdr:rowOff>78105</xdr:rowOff>
    </xdr:from>
    <xdr:ext cx="762000" cy="253365"/>
    <xdr:sp macro="" textlink="">
      <xdr:nvSpPr>
        <xdr:cNvPr id="583" name="テキスト ボックス 582">
          <a:extLst>
            <a:ext uri="{FF2B5EF4-FFF2-40B4-BE49-F238E27FC236}">
              <a16:creationId xmlns:a16="http://schemas.microsoft.com/office/drawing/2014/main" id="{00000000-0008-0000-0700-000047020000}"/>
            </a:ext>
          </a:extLst>
        </xdr:cNvPr>
        <xdr:cNvSpPr txBox="1"/>
      </xdr:nvSpPr>
      <xdr:spPr>
        <a:xfrm>
          <a:off x="14528800" y="103079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61</xdr:row>
      <xdr:rowOff>78105</xdr:rowOff>
    </xdr:from>
    <xdr:ext cx="758825" cy="253365"/>
    <xdr:sp macro="" textlink="">
      <xdr:nvSpPr>
        <xdr:cNvPr id="584" name="テキスト ボックス 583">
          <a:extLst>
            <a:ext uri="{FF2B5EF4-FFF2-40B4-BE49-F238E27FC236}">
              <a16:creationId xmlns:a16="http://schemas.microsoft.com/office/drawing/2014/main" id="{00000000-0008-0000-0700-000048020000}"/>
            </a:ext>
          </a:extLst>
        </xdr:cNvPr>
        <xdr:cNvSpPr txBox="1"/>
      </xdr:nvSpPr>
      <xdr:spPr>
        <a:xfrm>
          <a:off x="13766800" y="10307955"/>
          <a:ext cx="7588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61</xdr:row>
      <xdr:rowOff>78105</xdr:rowOff>
    </xdr:from>
    <xdr:ext cx="762000" cy="25336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2973050" y="103079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171450</xdr:colOff>
      <xdr:row>61</xdr:row>
      <xdr:rowOff>78105</xdr:rowOff>
    </xdr:from>
    <xdr:ext cx="762000" cy="25336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2172950" y="103079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61</xdr:row>
      <xdr:rowOff>78105</xdr:rowOff>
    </xdr:from>
    <xdr:ext cx="758825" cy="25336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1366500" y="10307955"/>
          <a:ext cx="7588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56</xdr:row>
      <xdr:rowOff>64135</xdr:rowOff>
    </xdr:from>
    <xdr:to>
      <xdr:col>85</xdr:col>
      <xdr:colOff>171450</xdr:colOff>
      <xdr:row>56</xdr:row>
      <xdr:rowOff>163830</xdr:rowOff>
    </xdr:to>
    <xdr:sp macro="" textlink="">
      <xdr:nvSpPr>
        <xdr:cNvPr id="588" name="楕円 587">
          <a:extLst>
            <a:ext uri="{FF2B5EF4-FFF2-40B4-BE49-F238E27FC236}">
              <a16:creationId xmlns:a16="http://schemas.microsoft.com/office/drawing/2014/main" id="{00000000-0008-0000-0700-00004C020000}"/>
            </a:ext>
          </a:extLst>
        </xdr:cNvPr>
        <xdr:cNvSpPr/>
      </xdr:nvSpPr>
      <xdr:spPr>
        <a:xfrm>
          <a:off x="14649450" y="9455785"/>
          <a:ext cx="952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171450</xdr:colOff>
      <xdr:row>55</xdr:row>
      <xdr:rowOff>86995</xdr:rowOff>
    </xdr:from>
    <xdr:ext cx="534670" cy="250190"/>
    <xdr:sp macro="" textlink="">
      <xdr:nvSpPr>
        <xdr:cNvPr id="589" name="教育費該当値テキスト">
          <a:extLst>
            <a:ext uri="{FF2B5EF4-FFF2-40B4-BE49-F238E27FC236}">
              <a16:creationId xmlns:a16="http://schemas.microsoft.com/office/drawing/2014/main" id="{00000000-0008-0000-0700-00004D020000}"/>
            </a:ext>
          </a:extLst>
        </xdr:cNvPr>
        <xdr:cNvSpPr txBox="1"/>
      </xdr:nvSpPr>
      <xdr:spPr>
        <a:xfrm>
          <a:off x="14744700" y="9311005"/>
          <a:ext cx="53467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55,994</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56</xdr:row>
      <xdr:rowOff>157480</xdr:rowOff>
    </xdr:from>
    <xdr:to>
      <xdr:col>81</xdr:col>
      <xdr:colOff>101600</xdr:colOff>
      <xdr:row>57</xdr:row>
      <xdr:rowOff>89535</xdr:rowOff>
    </xdr:to>
    <xdr:sp macro="" textlink="">
      <xdr:nvSpPr>
        <xdr:cNvPr id="590" name="楕円 589">
          <a:extLst>
            <a:ext uri="{FF2B5EF4-FFF2-40B4-BE49-F238E27FC236}">
              <a16:creationId xmlns:a16="http://schemas.microsoft.com/office/drawing/2014/main" id="{00000000-0008-0000-0700-00004E020000}"/>
            </a:ext>
          </a:extLst>
        </xdr:cNvPr>
        <xdr:cNvSpPr/>
      </xdr:nvSpPr>
      <xdr:spPr>
        <a:xfrm>
          <a:off x="13887450" y="954913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55</xdr:row>
      <xdr:rowOff>106045</xdr:rowOff>
    </xdr:from>
    <xdr:ext cx="531495" cy="250190"/>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3709015" y="9330055"/>
          <a:ext cx="53149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51,823</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57</xdr:row>
      <xdr:rowOff>36830</xdr:rowOff>
    </xdr:from>
    <xdr:to>
      <xdr:col>76</xdr:col>
      <xdr:colOff>165100</xdr:colOff>
      <xdr:row>57</xdr:row>
      <xdr:rowOff>135890</xdr:rowOff>
    </xdr:to>
    <xdr:sp macro="" textlink="">
      <xdr:nvSpPr>
        <xdr:cNvPr id="592" name="楕円 591">
          <a:extLst>
            <a:ext uri="{FF2B5EF4-FFF2-40B4-BE49-F238E27FC236}">
              <a16:creationId xmlns:a16="http://schemas.microsoft.com/office/drawing/2014/main" id="{00000000-0008-0000-0700-000050020000}"/>
            </a:ext>
          </a:extLst>
        </xdr:cNvPr>
        <xdr:cNvSpPr/>
      </xdr:nvSpPr>
      <xdr:spPr>
        <a:xfrm>
          <a:off x="13093700" y="959612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55</xdr:row>
      <xdr:rowOff>151765</xdr:rowOff>
    </xdr:from>
    <xdr:ext cx="534670" cy="25336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2896215" y="9375775"/>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49,752</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57</xdr:row>
      <xdr:rowOff>121920</xdr:rowOff>
    </xdr:from>
    <xdr:to>
      <xdr:col>72</xdr:col>
      <xdr:colOff>38100</xdr:colOff>
      <xdr:row>58</xdr:row>
      <xdr:rowOff>53340</xdr:rowOff>
    </xdr:to>
    <xdr:sp macro="" textlink="">
      <xdr:nvSpPr>
        <xdr:cNvPr id="594" name="楕円 593">
          <a:extLst>
            <a:ext uri="{FF2B5EF4-FFF2-40B4-BE49-F238E27FC236}">
              <a16:creationId xmlns:a16="http://schemas.microsoft.com/office/drawing/2014/main" id="{00000000-0008-0000-0700-000052020000}"/>
            </a:ext>
          </a:extLst>
        </xdr:cNvPr>
        <xdr:cNvSpPr/>
      </xdr:nvSpPr>
      <xdr:spPr>
        <a:xfrm>
          <a:off x="12299950" y="9681210"/>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56</xdr:row>
      <xdr:rowOff>69850</xdr:rowOff>
    </xdr:from>
    <xdr:ext cx="531495" cy="250190"/>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2102465" y="9461500"/>
          <a:ext cx="53149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45,953</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57</xdr:row>
      <xdr:rowOff>24130</xdr:rowOff>
    </xdr:from>
    <xdr:to>
      <xdr:col>67</xdr:col>
      <xdr:colOff>101600</xdr:colOff>
      <xdr:row>57</xdr:row>
      <xdr:rowOff>123825</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1487150" y="958342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57</xdr:row>
      <xdr:rowOff>114935</xdr:rowOff>
    </xdr:from>
    <xdr:ext cx="531495" cy="25336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1308715" y="9674225"/>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50,302</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63</xdr:row>
      <xdr:rowOff>55880</xdr:rowOff>
    </xdr:from>
    <xdr:to>
      <xdr:col>89</xdr:col>
      <xdr:colOff>171450</xdr:colOff>
      <xdr:row>65</xdr:row>
      <xdr:rowOff>31115</xdr:rowOff>
    </xdr:to>
    <xdr:sp macro="" textlink="">
      <xdr:nvSpPr>
        <xdr:cNvPr id="598" name="正方形/長方形 597">
          <a:extLst>
            <a:ext uri="{FF2B5EF4-FFF2-40B4-BE49-F238E27FC236}">
              <a16:creationId xmlns:a16="http://schemas.microsoft.com/office/drawing/2014/main" id="{00000000-0008-0000-0700-000056020000}"/>
            </a:ext>
          </a:extLst>
        </xdr:cNvPr>
        <xdr:cNvSpPr/>
      </xdr:nvSpPr>
      <xdr:spPr>
        <a:xfrm>
          <a:off x="11207750" y="10621010"/>
          <a:ext cx="4222750" cy="3105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災害復旧費</a:t>
          </a:r>
        </a:p>
      </xdr:txBody>
    </xdr:sp>
    <xdr:clientData/>
  </xdr:twoCellAnchor>
  <xdr:twoCellAnchor>
    <xdr:from>
      <xdr:col>66</xdr:col>
      <xdr:colOff>0</xdr:colOff>
      <xdr:row>65</xdr:row>
      <xdr:rowOff>55880</xdr:rowOff>
    </xdr:from>
    <xdr:to>
      <xdr:col>74</xdr:col>
      <xdr:colOff>0</xdr:colOff>
      <xdr:row>66</xdr:row>
      <xdr:rowOff>136525</xdr:rowOff>
    </xdr:to>
    <xdr:sp macro="" textlink="">
      <xdr:nvSpPr>
        <xdr:cNvPr id="599" name="正方形/長方形 598">
          <a:extLst>
            <a:ext uri="{FF2B5EF4-FFF2-40B4-BE49-F238E27FC236}">
              <a16:creationId xmlns:a16="http://schemas.microsoft.com/office/drawing/2014/main" id="{00000000-0008-0000-0700-000057020000}"/>
            </a:ext>
          </a:extLst>
        </xdr:cNvPr>
        <xdr:cNvSpPr/>
      </xdr:nvSpPr>
      <xdr:spPr>
        <a:xfrm>
          <a:off x="11315700" y="109562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66</xdr:row>
      <xdr:rowOff>86995</xdr:rowOff>
    </xdr:from>
    <xdr:to>
      <xdr:col>74</xdr:col>
      <xdr:colOff>0</xdr:colOff>
      <xdr:row>68</xdr:row>
      <xdr:rowOff>0</xdr:rowOff>
    </xdr:to>
    <xdr:sp macro="" textlink="">
      <xdr:nvSpPr>
        <xdr:cNvPr id="600" name="正方形/長方形 599">
          <a:extLst>
            <a:ext uri="{FF2B5EF4-FFF2-40B4-BE49-F238E27FC236}">
              <a16:creationId xmlns:a16="http://schemas.microsoft.com/office/drawing/2014/main" id="{00000000-0008-0000-0700-000058020000}"/>
            </a:ext>
          </a:extLst>
        </xdr:cNvPr>
        <xdr:cNvSpPr/>
      </xdr:nvSpPr>
      <xdr:spPr>
        <a:xfrm>
          <a:off x="11315700" y="111550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19/62</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65</xdr:row>
      <xdr:rowOff>55880</xdr:rowOff>
    </xdr:from>
    <xdr:to>
      <xdr:col>79</xdr:col>
      <xdr:colOff>63500</xdr:colOff>
      <xdr:row>66</xdr:row>
      <xdr:rowOff>136525</xdr:rowOff>
    </xdr:to>
    <xdr:sp macro="" textlink="">
      <xdr:nvSpPr>
        <xdr:cNvPr id="601" name="正方形/長方形 600">
          <a:extLst>
            <a:ext uri="{FF2B5EF4-FFF2-40B4-BE49-F238E27FC236}">
              <a16:creationId xmlns:a16="http://schemas.microsoft.com/office/drawing/2014/main" id="{00000000-0008-0000-0700-000059020000}"/>
            </a:ext>
          </a:extLst>
        </xdr:cNvPr>
        <xdr:cNvSpPr/>
      </xdr:nvSpPr>
      <xdr:spPr>
        <a:xfrm>
          <a:off x="12236450" y="109562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66</xdr:row>
      <xdr:rowOff>86995</xdr:rowOff>
    </xdr:from>
    <xdr:to>
      <xdr:col>79</xdr:col>
      <xdr:colOff>63500</xdr:colOff>
      <xdr:row>68</xdr:row>
      <xdr:rowOff>0</xdr:rowOff>
    </xdr:to>
    <xdr:sp macro="" textlink="">
      <xdr:nvSpPr>
        <xdr:cNvPr id="602" name="正方形/長方形 601">
          <a:extLst>
            <a:ext uri="{FF2B5EF4-FFF2-40B4-BE49-F238E27FC236}">
              <a16:creationId xmlns:a16="http://schemas.microsoft.com/office/drawing/2014/main" id="{00000000-0008-0000-0700-00005A020000}"/>
            </a:ext>
          </a:extLst>
        </xdr:cNvPr>
        <xdr:cNvSpPr/>
      </xdr:nvSpPr>
      <xdr:spPr>
        <a:xfrm>
          <a:off x="12236450" y="111550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2,195</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65</xdr:row>
      <xdr:rowOff>55880</xdr:rowOff>
    </xdr:from>
    <xdr:to>
      <xdr:col>85</xdr:col>
      <xdr:colOff>63500</xdr:colOff>
      <xdr:row>66</xdr:row>
      <xdr:rowOff>136525</xdr:rowOff>
    </xdr:to>
    <xdr:sp macro="" textlink="">
      <xdr:nvSpPr>
        <xdr:cNvPr id="603" name="正方形/長方形 602">
          <a:extLst>
            <a:ext uri="{FF2B5EF4-FFF2-40B4-BE49-F238E27FC236}">
              <a16:creationId xmlns:a16="http://schemas.microsoft.com/office/drawing/2014/main" id="{00000000-0008-0000-0700-00005B020000}"/>
            </a:ext>
          </a:extLst>
        </xdr:cNvPr>
        <xdr:cNvSpPr/>
      </xdr:nvSpPr>
      <xdr:spPr>
        <a:xfrm>
          <a:off x="13265150" y="109562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東京都平均</a:t>
          </a:r>
        </a:p>
      </xdr:txBody>
    </xdr:sp>
    <xdr:clientData/>
  </xdr:twoCellAnchor>
  <xdr:twoCellAnchor>
    <xdr:from>
      <xdr:col>77</xdr:col>
      <xdr:colOff>63500</xdr:colOff>
      <xdr:row>66</xdr:row>
      <xdr:rowOff>86995</xdr:rowOff>
    </xdr:from>
    <xdr:to>
      <xdr:col>85</xdr:col>
      <xdr:colOff>63500</xdr:colOff>
      <xdr:row>68</xdr:row>
      <xdr:rowOff>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3265150" y="111550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109</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68</xdr:row>
      <xdr:rowOff>24765</xdr:rowOff>
    </xdr:from>
    <xdr:to>
      <xdr:col>89</xdr:col>
      <xdr:colOff>171450</xdr:colOff>
      <xdr:row>81</xdr:row>
      <xdr:rowOff>80645</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1207750" y="11428095"/>
          <a:ext cx="422275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5715</xdr:rowOff>
    </xdr:from>
    <xdr:ext cx="349885" cy="220345"/>
    <xdr:sp macro="" textlink="">
      <xdr:nvSpPr>
        <xdr:cNvPr id="606" name="テキスト ボックス 605">
          <a:extLst>
            <a:ext uri="{FF2B5EF4-FFF2-40B4-BE49-F238E27FC236}">
              <a16:creationId xmlns:a16="http://schemas.microsoft.com/office/drawing/2014/main" id="{00000000-0008-0000-0700-00005E020000}"/>
            </a:ext>
          </a:extLst>
        </xdr:cNvPr>
        <xdr:cNvSpPr txBox="1"/>
      </xdr:nvSpPr>
      <xdr:spPr>
        <a:xfrm>
          <a:off x="11169650" y="11241405"/>
          <a:ext cx="34988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81</xdr:row>
      <xdr:rowOff>80645</xdr:rowOff>
    </xdr:from>
    <xdr:to>
      <xdr:col>89</xdr:col>
      <xdr:colOff>171450</xdr:colOff>
      <xdr:row>81</xdr:row>
      <xdr:rowOff>80645</xdr:rowOff>
    </xdr:to>
    <xdr:cxnSp macro="">
      <xdr:nvCxnSpPr>
        <xdr:cNvPr id="607" name="直線コネクタ 606">
          <a:extLst>
            <a:ext uri="{FF2B5EF4-FFF2-40B4-BE49-F238E27FC236}">
              <a16:creationId xmlns:a16="http://schemas.microsoft.com/office/drawing/2014/main" id="{00000000-0008-0000-0700-00005F020000}"/>
            </a:ext>
          </a:extLst>
        </xdr:cNvPr>
        <xdr:cNvCxnSpPr/>
      </xdr:nvCxnSpPr>
      <xdr:spPr>
        <a:xfrm>
          <a:off x="11207750" y="1366329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24765</xdr:rowOff>
    </xdr:from>
    <xdr:to>
      <xdr:col>89</xdr:col>
      <xdr:colOff>171450</xdr:colOff>
      <xdr:row>78</xdr:row>
      <xdr:rowOff>24765</xdr:rowOff>
    </xdr:to>
    <xdr:cxnSp macro="">
      <xdr:nvCxnSpPr>
        <xdr:cNvPr id="608" name="直線コネクタ 607">
          <a:extLst>
            <a:ext uri="{FF2B5EF4-FFF2-40B4-BE49-F238E27FC236}">
              <a16:creationId xmlns:a16="http://schemas.microsoft.com/office/drawing/2014/main" id="{00000000-0008-0000-0700-000060020000}"/>
            </a:ext>
          </a:extLst>
        </xdr:cNvPr>
        <xdr:cNvCxnSpPr/>
      </xdr:nvCxnSpPr>
      <xdr:spPr>
        <a:xfrm>
          <a:off x="11207750" y="1310449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77</xdr:row>
      <xdr:rowOff>53340</xdr:rowOff>
    </xdr:from>
    <xdr:ext cx="245745" cy="250190"/>
    <xdr:sp macro="" textlink="">
      <xdr:nvSpPr>
        <xdr:cNvPr id="609" name="テキスト ボックス 608">
          <a:extLst>
            <a:ext uri="{FF2B5EF4-FFF2-40B4-BE49-F238E27FC236}">
              <a16:creationId xmlns:a16="http://schemas.microsoft.com/office/drawing/2014/main" id="{00000000-0008-0000-0700-000061020000}"/>
            </a:ext>
          </a:extLst>
        </xdr:cNvPr>
        <xdr:cNvSpPr txBox="1"/>
      </xdr:nvSpPr>
      <xdr:spPr>
        <a:xfrm>
          <a:off x="10977880" y="12965430"/>
          <a:ext cx="24574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74</xdr:row>
      <xdr:rowOff>136525</xdr:rowOff>
    </xdr:from>
    <xdr:to>
      <xdr:col>89</xdr:col>
      <xdr:colOff>171450</xdr:colOff>
      <xdr:row>74</xdr:row>
      <xdr:rowOff>136525</xdr:rowOff>
    </xdr:to>
    <xdr:cxnSp macro="">
      <xdr:nvCxnSpPr>
        <xdr:cNvPr id="610" name="直線コネクタ 609">
          <a:extLst>
            <a:ext uri="{FF2B5EF4-FFF2-40B4-BE49-F238E27FC236}">
              <a16:creationId xmlns:a16="http://schemas.microsoft.com/office/drawing/2014/main" id="{00000000-0008-0000-0700-000062020000}"/>
            </a:ext>
          </a:extLst>
        </xdr:cNvPr>
        <xdr:cNvCxnSpPr/>
      </xdr:nvCxnSpPr>
      <xdr:spPr>
        <a:xfrm>
          <a:off x="11207750" y="1254569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73</xdr:row>
      <xdr:rowOff>165100</xdr:rowOff>
    </xdr:from>
    <xdr:ext cx="531495" cy="250190"/>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0733405" y="12406630"/>
          <a:ext cx="53149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65</xdr:col>
      <xdr:colOff>63500</xdr:colOff>
      <xdr:row>71</xdr:row>
      <xdr:rowOff>80645</xdr:rowOff>
    </xdr:from>
    <xdr:to>
      <xdr:col>89</xdr:col>
      <xdr:colOff>171450</xdr:colOff>
      <xdr:row>71</xdr:row>
      <xdr:rowOff>80645</xdr:rowOff>
    </xdr:to>
    <xdr:cxnSp macro="">
      <xdr:nvCxnSpPr>
        <xdr:cNvPr id="612" name="直線コネクタ 611">
          <a:extLst>
            <a:ext uri="{FF2B5EF4-FFF2-40B4-BE49-F238E27FC236}">
              <a16:creationId xmlns:a16="http://schemas.microsoft.com/office/drawing/2014/main" id="{00000000-0008-0000-0700-000064020000}"/>
            </a:ext>
          </a:extLst>
        </xdr:cNvPr>
        <xdr:cNvCxnSpPr/>
      </xdr:nvCxnSpPr>
      <xdr:spPr>
        <a:xfrm>
          <a:off x="11207750" y="1198689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70</xdr:row>
      <xdr:rowOff>109220</xdr:rowOff>
    </xdr:from>
    <xdr:ext cx="531495" cy="250190"/>
    <xdr:sp macro="" textlink="">
      <xdr:nvSpPr>
        <xdr:cNvPr id="613" name="テキスト ボックス 612">
          <a:extLst>
            <a:ext uri="{FF2B5EF4-FFF2-40B4-BE49-F238E27FC236}">
              <a16:creationId xmlns:a16="http://schemas.microsoft.com/office/drawing/2014/main" id="{00000000-0008-0000-0700-000065020000}"/>
            </a:ext>
          </a:extLst>
        </xdr:cNvPr>
        <xdr:cNvSpPr txBox="1"/>
      </xdr:nvSpPr>
      <xdr:spPr>
        <a:xfrm>
          <a:off x="10733405" y="11847830"/>
          <a:ext cx="53149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65</xdr:col>
      <xdr:colOff>63500</xdr:colOff>
      <xdr:row>68</xdr:row>
      <xdr:rowOff>24765</xdr:rowOff>
    </xdr:from>
    <xdr:to>
      <xdr:col>89</xdr:col>
      <xdr:colOff>171450</xdr:colOff>
      <xdr:row>68</xdr:row>
      <xdr:rowOff>24765</xdr:rowOff>
    </xdr:to>
    <xdr:cxnSp macro="">
      <xdr:nvCxnSpPr>
        <xdr:cNvPr id="614" name="直線コネクタ 613">
          <a:extLst>
            <a:ext uri="{FF2B5EF4-FFF2-40B4-BE49-F238E27FC236}">
              <a16:creationId xmlns:a16="http://schemas.microsoft.com/office/drawing/2014/main" id="{00000000-0008-0000-0700-000066020000}"/>
            </a:ext>
          </a:extLst>
        </xdr:cNvPr>
        <xdr:cNvCxnSpPr/>
      </xdr:nvCxnSpPr>
      <xdr:spPr>
        <a:xfrm>
          <a:off x="11207750" y="1142809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67</xdr:row>
      <xdr:rowOff>53340</xdr:rowOff>
    </xdr:from>
    <xdr:ext cx="531495" cy="250190"/>
    <xdr:sp macro="" textlink="">
      <xdr:nvSpPr>
        <xdr:cNvPr id="615" name="テキスト ボックス 614">
          <a:extLst>
            <a:ext uri="{FF2B5EF4-FFF2-40B4-BE49-F238E27FC236}">
              <a16:creationId xmlns:a16="http://schemas.microsoft.com/office/drawing/2014/main" id="{00000000-0008-0000-0700-000067020000}"/>
            </a:ext>
          </a:extLst>
        </xdr:cNvPr>
        <xdr:cNvSpPr txBox="1"/>
      </xdr:nvSpPr>
      <xdr:spPr>
        <a:xfrm>
          <a:off x="10733405" y="11289030"/>
          <a:ext cx="53149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65</xdr:col>
      <xdr:colOff>63500</xdr:colOff>
      <xdr:row>68</xdr:row>
      <xdr:rowOff>24765</xdr:rowOff>
    </xdr:from>
    <xdr:to>
      <xdr:col>89</xdr:col>
      <xdr:colOff>171450</xdr:colOff>
      <xdr:row>81</xdr:row>
      <xdr:rowOff>80645</xdr:rowOff>
    </xdr:to>
    <xdr:sp macro="" textlink="">
      <xdr:nvSpPr>
        <xdr:cNvPr id="616" name="災害復旧費グラフ枠">
          <a:extLst>
            <a:ext uri="{FF2B5EF4-FFF2-40B4-BE49-F238E27FC236}">
              <a16:creationId xmlns:a16="http://schemas.microsoft.com/office/drawing/2014/main" id="{00000000-0008-0000-0700-000068020000}"/>
            </a:ext>
          </a:extLst>
        </xdr:cNvPr>
        <xdr:cNvSpPr/>
      </xdr:nvSpPr>
      <xdr:spPr>
        <a:xfrm>
          <a:off x="11207750" y="11428095"/>
          <a:ext cx="422275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165735</xdr:rowOff>
    </xdr:from>
    <xdr:to>
      <xdr:col>85</xdr:col>
      <xdr:colOff>126365</xdr:colOff>
      <xdr:row>78</xdr:row>
      <xdr:rowOff>24765</xdr:rowOff>
    </xdr:to>
    <xdr:cxnSp macro="">
      <xdr:nvCxnSpPr>
        <xdr:cNvPr id="617" name="直線コネクタ 616">
          <a:extLst>
            <a:ext uri="{FF2B5EF4-FFF2-40B4-BE49-F238E27FC236}">
              <a16:creationId xmlns:a16="http://schemas.microsoft.com/office/drawing/2014/main" id="{00000000-0008-0000-0700-000069020000}"/>
            </a:ext>
          </a:extLst>
        </xdr:cNvPr>
        <xdr:cNvCxnSpPr/>
      </xdr:nvCxnSpPr>
      <xdr:spPr>
        <a:xfrm flipV="1">
          <a:off x="14698345" y="11904345"/>
          <a:ext cx="1270" cy="12001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171450</xdr:colOff>
      <xdr:row>78</xdr:row>
      <xdr:rowOff>28575</xdr:rowOff>
    </xdr:from>
    <xdr:ext cx="249555" cy="250190"/>
    <xdr:sp macro="" textlink="">
      <xdr:nvSpPr>
        <xdr:cNvPr id="618" name="災害復旧費最小値テキスト">
          <a:extLst>
            <a:ext uri="{FF2B5EF4-FFF2-40B4-BE49-F238E27FC236}">
              <a16:creationId xmlns:a16="http://schemas.microsoft.com/office/drawing/2014/main" id="{00000000-0008-0000-0700-00006A020000}"/>
            </a:ext>
          </a:extLst>
        </xdr:cNvPr>
        <xdr:cNvSpPr txBox="1"/>
      </xdr:nvSpPr>
      <xdr:spPr>
        <a:xfrm>
          <a:off x="14744700" y="13108305"/>
          <a:ext cx="24955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85</xdr:col>
      <xdr:colOff>38100</xdr:colOff>
      <xdr:row>78</xdr:row>
      <xdr:rowOff>24765</xdr:rowOff>
    </xdr:from>
    <xdr:to>
      <xdr:col>86</xdr:col>
      <xdr:colOff>25400</xdr:colOff>
      <xdr:row>78</xdr:row>
      <xdr:rowOff>24765</xdr:rowOff>
    </xdr:to>
    <xdr:cxnSp macro="">
      <xdr:nvCxnSpPr>
        <xdr:cNvPr id="619" name="直線コネクタ 618">
          <a:extLst>
            <a:ext uri="{FF2B5EF4-FFF2-40B4-BE49-F238E27FC236}">
              <a16:creationId xmlns:a16="http://schemas.microsoft.com/office/drawing/2014/main" id="{00000000-0008-0000-0700-00006B020000}"/>
            </a:ext>
          </a:extLst>
        </xdr:cNvPr>
        <xdr:cNvCxnSpPr/>
      </xdr:nvCxnSpPr>
      <xdr:spPr>
        <a:xfrm>
          <a:off x="14611350" y="1310449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171450</xdr:colOff>
      <xdr:row>69</xdr:row>
      <xdr:rowOff>113665</xdr:rowOff>
    </xdr:from>
    <xdr:ext cx="534670" cy="253365"/>
    <xdr:sp macro="" textlink="">
      <xdr:nvSpPr>
        <xdr:cNvPr id="620" name="災害復旧費最大値テキスト">
          <a:extLst>
            <a:ext uri="{FF2B5EF4-FFF2-40B4-BE49-F238E27FC236}">
              <a16:creationId xmlns:a16="http://schemas.microsoft.com/office/drawing/2014/main" id="{00000000-0008-0000-0700-00006C020000}"/>
            </a:ext>
          </a:extLst>
        </xdr:cNvPr>
        <xdr:cNvSpPr txBox="1"/>
      </xdr:nvSpPr>
      <xdr:spPr>
        <a:xfrm>
          <a:off x="14744700" y="11684635"/>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21,473</a:t>
          </a:r>
          <a:endParaRPr kumimoji="1" lang="ja-JP" altLang="en-US" sz="1000" b="1">
            <a:latin typeface="ＭＳ Ｐゴシック"/>
          </a:endParaRPr>
        </a:p>
      </xdr:txBody>
    </xdr:sp>
    <xdr:clientData/>
  </xdr:oneCellAnchor>
  <xdr:twoCellAnchor>
    <xdr:from>
      <xdr:col>85</xdr:col>
      <xdr:colOff>38100</xdr:colOff>
      <xdr:row>70</xdr:row>
      <xdr:rowOff>165735</xdr:rowOff>
    </xdr:from>
    <xdr:to>
      <xdr:col>86</xdr:col>
      <xdr:colOff>25400</xdr:colOff>
      <xdr:row>70</xdr:row>
      <xdr:rowOff>165735</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4611350" y="1190434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10160</xdr:rowOff>
    </xdr:from>
    <xdr:to>
      <xdr:col>85</xdr:col>
      <xdr:colOff>127000</xdr:colOff>
      <xdr:row>78</xdr:row>
      <xdr:rowOff>20320</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flipV="1">
          <a:off x="13938250" y="13089890"/>
          <a:ext cx="762000" cy="101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171450</xdr:colOff>
      <xdr:row>76</xdr:row>
      <xdr:rowOff>115570</xdr:rowOff>
    </xdr:from>
    <xdr:ext cx="378460" cy="253365"/>
    <xdr:sp macro="" textlink="">
      <xdr:nvSpPr>
        <xdr:cNvPr id="623" name="災害復旧費平均値テキスト">
          <a:extLst>
            <a:ext uri="{FF2B5EF4-FFF2-40B4-BE49-F238E27FC236}">
              <a16:creationId xmlns:a16="http://schemas.microsoft.com/office/drawing/2014/main" id="{00000000-0008-0000-0700-00006F020000}"/>
            </a:ext>
          </a:extLst>
        </xdr:cNvPr>
        <xdr:cNvSpPr txBox="1"/>
      </xdr:nvSpPr>
      <xdr:spPr>
        <a:xfrm>
          <a:off x="14744700" y="12860020"/>
          <a:ext cx="37846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885</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77</xdr:row>
      <xdr:rowOff>93345</xdr:rowOff>
    </xdr:from>
    <xdr:to>
      <xdr:col>85</xdr:col>
      <xdr:colOff>171450</xdr:colOff>
      <xdr:row>78</xdr:row>
      <xdr:rowOff>24765</xdr:rowOff>
    </xdr:to>
    <xdr:sp macro="" textlink="">
      <xdr:nvSpPr>
        <xdr:cNvPr id="624" name="フローチャート: 判断 623">
          <a:extLst>
            <a:ext uri="{FF2B5EF4-FFF2-40B4-BE49-F238E27FC236}">
              <a16:creationId xmlns:a16="http://schemas.microsoft.com/office/drawing/2014/main" id="{00000000-0008-0000-0700-000070020000}"/>
            </a:ext>
          </a:extLst>
        </xdr:cNvPr>
        <xdr:cNvSpPr/>
      </xdr:nvSpPr>
      <xdr:spPr>
        <a:xfrm>
          <a:off x="14649450" y="13005435"/>
          <a:ext cx="952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20320</xdr:rowOff>
    </xdr:from>
    <xdr:to>
      <xdr:col>81</xdr:col>
      <xdr:colOff>50800</xdr:colOff>
      <xdr:row>78</xdr:row>
      <xdr:rowOff>22225</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flipV="1">
          <a:off x="13144500" y="13100050"/>
          <a:ext cx="79375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99695</xdr:rowOff>
    </xdr:from>
    <xdr:to>
      <xdr:col>81</xdr:col>
      <xdr:colOff>101600</xdr:colOff>
      <xdr:row>78</xdr:row>
      <xdr:rowOff>31750</xdr:rowOff>
    </xdr:to>
    <xdr:sp macro="" textlink="">
      <xdr:nvSpPr>
        <xdr:cNvPr id="626" name="フローチャート: 判断 625">
          <a:extLst>
            <a:ext uri="{FF2B5EF4-FFF2-40B4-BE49-F238E27FC236}">
              <a16:creationId xmlns:a16="http://schemas.microsoft.com/office/drawing/2014/main" id="{00000000-0008-0000-0700-000072020000}"/>
            </a:ext>
          </a:extLst>
        </xdr:cNvPr>
        <xdr:cNvSpPr/>
      </xdr:nvSpPr>
      <xdr:spPr>
        <a:xfrm>
          <a:off x="13887450" y="1301178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52070</xdr:colOff>
      <xdr:row>76</xdr:row>
      <xdr:rowOff>48260</xdr:rowOff>
    </xdr:from>
    <xdr:ext cx="378460" cy="250190"/>
    <xdr:sp macro="" textlink="">
      <xdr:nvSpPr>
        <xdr:cNvPr id="627" name="テキスト ボックス 626">
          <a:extLst>
            <a:ext uri="{FF2B5EF4-FFF2-40B4-BE49-F238E27FC236}">
              <a16:creationId xmlns:a16="http://schemas.microsoft.com/office/drawing/2014/main" id="{00000000-0008-0000-0700-000073020000}"/>
            </a:ext>
          </a:extLst>
        </xdr:cNvPr>
        <xdr:cNvSpPr txBox="1"/>
      </xdr:nvSpPr>
      <xdr:spPr>
        <a:xfrm>
          <a:off x="13768070" y="12792710"/>
          <a:ext cx="37846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765</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171450</xdr:colOff>
      <xdr:row>77</xdr:row>
      <xdr:rowOff>153035</xdr:rowOff>
    </xdr:from>
    <xdr:to>
      <xdr:col>76</xdr:col>
      <xdr:colOff>114300</xdr:colOff>
      <xdr:row>78</xdr:row>
      <xdr:rowOff>22225</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2344400" y="13065125"/>
          <a:ext cx="800100" cy="368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104140</xdr:rowOff>
    </xdr:from>
    <xdr:to>
      <xdr:col>76</xdr:col>
      <xdr:colOff>165100</xdr:colOff>
      <xdr:row>78</xdr:row>
      <xdr:rowOff>35560</xdr:rowOff>
    </xdr:to>
    <xdr:sp macro="" textlink="">
      <xdr:nvSpPr>
        <xdr:cNvPr id="629" name="フローチャート: 判断 628">
          <a:extLst>
            <a:ext uri="{FF2B5EF4-FFF2-40B4-BE49-F238E27FC236}">
              <a16:creationId xmlns:a16="http://schemas.microsoft.com/office/drawing/2014/main" id="{00000000-0008-0000-0700-000075020000}"/>
            </a:ext>
          </a:extLst>
        </xdr:cNvPr>
        <xdr:cNvSpPr/>
      </xdr:nvSpPr>
      <xdr:spPr>
        <a:xfrm>
          <a:off x="13093700" y="1301623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115570</xdr:colOff>
      <xdr:row>76</xdr:row>
      <xdr:rowOff>51435</xdr:rowOff>
    </xdr:from>
    <xdr:ext cx="378460" cy="250190"/>
    <xdr:sp macro="" textlink="">
      <xdr:nvSpPr>
        <xdr:cNvPr id="630" name="テキスト ボックス 629">
          <a:extLst>
            <a:ext uri="{FF2B5EF4-FFF2-40B4-BE49-F238E27FC236}">
              <a16:creationId xmlns:a16="http://schemas.microsoft.com/office/drawing/2014/main" id="{00000000-0008-0000-0700-000076020000}"/>
            </a:ext>
          </a:extLst>
        </xdr:cNvPr>
        <xdr:cNvSpPr txBox="1"/>
      </xdr:nvSpPr>
      <xdr:spPr>
        <a:xfrm>
          <a:off x="12974320" y="12795885"/>
          <a:ext cx="37846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702</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77</xdr:row>
      <xdr:rowOff>61595</xdr:rowOff>
    </xdr:from>
    <xdr:to>
      <xdr:col>71</xdr:col>
      <xdr:colOff>171450</xdr:colOff>
      <xdr:row>77</xdr:row>
      <xdr:rowOff>153035</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1537950" y="12973685"/>
          <a:ext cx="806450" cy="914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104140</xdr:rowOff>
    </xdr:from>
    <xdr:to>
      <xdr:col>72</xdr:col>
      <xdr:colOff>38100</xdr:colOff>
      <xdr:row>78</xdr:row>
      <xdr:rowOff>35560</xdr:rowOff>
    </xdr:to>
    <xdr:sp macro="" textlink="">
      <xdr:nvSpPr>
        <xdr:cNvPr id="632" name="フローチャート: 判断 631">
          <a:extLst>
            <a:ext uri="{FF2B5EF4-FFF2-40B4-BE49-F238E27FC236}">
              <a16:creationId xmlns:a16="http://schemas.microsoft.com/office/drawing/2014/main" id="{00000000-0008-0000-0700-000078020000}"/>
            </a:ext>
          </a:extLst>
        </xdr:cNvPr>
        <xdr:cNvSpPr/>
      </xdr:nvSpPr>
      <xdr:spPr>
        <a:xfrm>
          <a:off x="12299950" y="1301623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171450</xdr:colOff>
      <xdr:row>76</xdr:row>
      <xdr:rowOff>51435</xdr:rowOff>
    </xdr:from>
    <xdr:ext cx="378460" cy="250190"/>
    <xdr:sp macro="" textlink="">
      <xdr:nvSpPr>
        <xdr:cNvPr id="633" name="テキスト ボックス 632">
          <a:extLst>
            <a:ext uri="{FF2B5EF4-FFF2-40B4-BE49-F238E27FC236}">
              <a16:creationId xmlns:a16="http://schemas.microsoft.com/office/drawing/2014/main" id="{00000000-0008-0000-0700-000079020000}"/>
            </a:ext>
          </a:extLst>
        </xdr:cNvPr>
        <xdr:cNvSpPr txBox="1"/>
      </xdr:nvSpPr>
      <xdr:spPr>
        <a:xfrm>
          <a:off x="12172950" y="12795885"/>
          <a:ext cx="37846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704</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77</xdr:row>
      <xdr:rowOff>85090</xdr:rowOff>
    </xdr:from>
    <xdr:to>
      <xdr:col>67</xdr:col>
      <xdr:colOff>101600</xdr:colOff>
      <xdr:row>78</xdr:row>
      <xdr:rowOff>17145</xdr:rowOff>
    </xdr:to>
    <xdr:sp macro="" textlink="">
      <xdr:nvSpPr>
        <xdr:cNvPr id="634" name="フローチャート: 判断 633">
          <a:extLst>
            <a:ext uri="{FF2B5EF4-FFF2-40B4-BE49-F238E27FC236}">
              <a16:creationId xmlns:a16="http://schemas.microsoft.com/office/drawing/2014/main" id="{00000000-0008-0000-0700-00007A020000}"/>
            </a:ext>
          </a:extLst>
        </xdr:cNvPr>
        <xdr:cNvSpPr/>
      </xdr:nvSpPr>
      <xdr:spPr>
        <a:xfrm>
          <a:off x="11487150" y="1299718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6350</xdr:colOff>
      <xdr:row>78</xdr:row>
      <xdr:rowOff>7620</xdr:rowOff>
    </xdr:from>
    <xdr:ext cx="469900" cy="253365"/>
    <xdr:sp macro="" textlink="">
      <xdr:nvSpPr>
        <xdr:cNvPr id="635" name="テキスト ボックス 634">
          <a:extLst>
            <a:ext uri="{FF2B5EF4-FFF2-40B4-BE49-F238E27FC236}">
              <a16:creationId xmlns:a16="http://schemas.microsoft.com/office/drawing/2014/main" id="{00000000-0008-0000-0700-00007B020000}"/>
            </a:ext>
          </a:extLst>
        </xdr:cNvPr>
        <xdr:cNvSpPr txBox="1"/>
      </xdr:nvSpPr>
      <xdr:spPr>
        <a:xfrm>
          <a:off x="11322050" y="1308735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1,037</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81</xdr:row>
      <xdr:rowOff>78105</xdr:rowOff>
    </xdr:from>
    <xdr:ext cx="762000" cy="253365"/>
    <xdr:sp macro="" textlink="">
      <xdr:nvSpPr>
        <xdr:cNvPr id="636" name="テキスト ボックス 635">
          <a:extLst>
            <a:ext uri="{FF2B5EF4-FFF2-40B4-BE49-F238E27FC236}">
              <a16:creationId xmlns:a16="http://schemas.microsoft.com/office/drawing/2014/main" id="{00000000-0008-0000-0700-00007C020000}"/>
            </a:ext>
          </a:extLst>
        </xdr:cNvPr>
        <xdr:cNvSpPr txBox="1"/>
      </xdr:nvSpPr>
      <xdr:spPr>
        <a:xfrm>
          <a:off x="14528800" y="136607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81</xdr:row>
      <xdr:rowOff>78105</xdr:rowOff>
    </xdr:from>
    <xdr:ext cx="758825" cy="253365"/>
    <xdr:sp macro="" textlink="">
      <xdr:nvSpPr>
        <xdr:cNvPr id="637" name="テキスト ボックス 636">
          <a:extLst>
            <a:ext uri="{FF2B5EF4-FFF2-40B4-BE49-F238E27FC236}">
              <a16:creationId xmlns:a16="http://schemas.microsoft.com/office/drawing/2014/main" id="{00000000-0008-0000-0700-00007D020000}"/>
            </a:ext>
          </a:extLst>
        </xdr:cNvPr>
        <xdr:cNvSpPr txBox="1"/>
      </xdr:nvSpPr>
      <xdr:spPr>
        <a:xfrm>
          <a:off x="13766800" y="13660755"/>
          <a:ext cx="7588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81</xdr:row>
      <xdr:rowOff>78105</xdr:rowOff>
    </xdr:from>
    <xdr:ext cx="762000" cy="253365"/>
    <xdr:sp macro="" textlink="">
      <xdr:nvSpPr>
        <xdr:cNvPr id="638" name="テキスト ボックス 637">
          <a:extLst>
            <a:ext uri="{FF2B5EF4-FFF2-40B4-BE49-F238E27FC236}">
              <a16:creationId xmlns:a16="http://schemas.microsoft.com/office/drawing/2014/main" id="{00000000-0008-0000-0700-00007E020000}"/>
            </a:ext>
          </a:extLst>
        </xdr:cNvPr>
        <xdr:cNvSpPr txBox="1"/>
      </xdr:nvSpPr>
      <xdr:spPr>
        <a:xfrm>
          <a:off x="12973050" y="136607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171450</xdr:colOff>
      <xdr:row>81</xdr:row>
      <xdr:rowOff>78105</xdr:rowOff>
    </xdr:from>
    <xdr:ext cx="762000" cy="253365"/>
    <xdr:sp macro="" textlink="">
      <xdr:nvSpPr>
        <xdr:cNvPr id="639" name="テキスト ボックス 638">
          <a:extLst>
            <a:ext uri="{FF2B5EF4-FFF2-40B4-BE49-F238E27FC236}">
              <a16:creationId xmlns:a16="http://schemas.microsoft.com/office/drawing/2014/main" id="{00000000-0008-0000-0700-00007F020000}"/>
            </a:ext>
          </a:extLst>
        </xdr:cNvPr>
        <xdr:cNvSpPr txBox="1"/>
      </xdr:nvSpPr>
      <xdr:spPr>
        <a:xfrm>
          <a:off x="12172950" y="136607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81</xdr:row>
      <xdr:rowOff>78105</xdr:rowOff>
    </xdr:from>
    <xdr:ext cx="758825" cy="253365"/>
    <xdr:sp macro="" textlink="">
      <xdr:nvSpPr>
        <xdr:cNvPr id="640" name="テキスト ボックス 639">
          <a:extLst>
            <a:ext uri="{FF2B5EF4-FFF2-40B4-BE49-F238E27FC236}">
              <a16:creationId xmlns:a16="http://schemas.microsoft.com/office/drawing/2014/main" id="{00000000-0008-0000-0700-000080020000}"/>
            </a:ext>
          </a:extLst>
        </xdr:cNvPr>
        <xdr:cNvSpPr txBox="1"/>
      </xdr:nvSpPr>
      <xdr:spPr>
        <a:xfrm>
          <a:off x="11366500" y="13660755"/>
          <a:ext cx="7588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77</xdr:row>
      <xdr:rowOff>128270</xdr:rowOff>
    </xdr:from>
    <xdr:to>
      <xdr:col>85</xdr:col>
      <xdr:colOff>171450</xdr:colOff>
      <xdr:row>78</xdr:row>
      <xdr:rowOff>59690</xdr:rowOff>
    </xdr:to>
    <xdr:sp macro="" textlink="">
      <xdr:nvSpPr>
        <xdr:cNvPr id="641" name="楕円 640">
          <a:extLst>
            <a:ext uri="{FF2B5EF4-FFF2-40B4-BE49-F238E27FC236}">
              <a16:creationId xmlns:a16="http://schemas.microsoft.com/office/drawing/2014/main" id="{00000000-0008-0000-0700-000081020000}"/>
            </a:ext>
          </a:extLst>
        </xdr:cNvPr>
        <xdr:cNvSpPr/>
      </xdr:nvSpPr>
      <xdr:spPr>
        <a:xfrm>
          <a:off x="14649450" y="13040360"/>
          <a:ext cx="952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171450</xdr:colOff>
      <xdr:row>77</xdr:row>
      <xdr:rowOff>72390</xdr:rowOff>
    </xdr:from>
    <xdr:ext cx="378460" cy="250190"/>
    <xdr:sp macro="" textlink="">
      <xdr:nvSpPr>
        <xdr:cNvPr id="642" name="災害復旧費該当値テキスト">
          <a:extLst>
            <a:ext uri="{FF2B5EF4-FFF2-40B4-BE49-F238E27FC236}">
              <a16:creationId xmlns:a16="http://schemas.microsoft.com/office/drawing/2014/main" id="{00000000-0008-0000-0700-000082020000}"/>
            </a:ext>
          </a:extLst>
        </xdr:cNvPr>
        <xdr:cNvSpPr txBox="1"/>
      </xdr:nvSpPr>
      <xdr:spPr>
        <a:xfrm>
          <a:off x="14744700" y="12984480"/>
          <a:ext cx="37846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266</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77</xdr:row>
      <xdr:rowOff>138430</xdr:rowOff>
    </xdr:from>
    <xdr:to>
      <xdr:col>81</xdr:col>
      <xdr:colOff>101600</xdr:colOff>
      <xdr:row>78</xdr:row>
      <xdr:rowOff>70485</xdr:rowOff>
    </xdr:to>
    <xdr:sp macro="" textlink="">
      <xdr:nvSpPr>
        <xdr:cNvPr id="643" name="楕円 642">
          <a:extLst>
            <a:ext uri="{FF2B5EF4-FFF2-40B4-BE49-F238E27FC236}">
              <a16:creationId xmlns:a16="http://schemas.microsoft.com/office/drawing/2014/main" id="{00000000-0008-0000-0700-000083020000}"/>
            </a:ext>
          </a:extLst>
        </xdr:cNvPr>
        <xdr:cNvSpPr/>
      </xdr:nvSpPr>
      <xdr:spPr>
        <a:xfrm>
          <a:off x="13887450" y="1305052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84455</xdr:colOff>
      <xdr:row>78</xdr:row>
      <xdr:rowOff>61595</xdr:rowOff>
    </xdr:from>
    <xdr:ext cx="313690" cy="25336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3800455" y="13141325"/>
          <a:ext cx="3136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81</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77</xdr:row>
      <xdr:rowOff>140335</xdr:rowOff>
    </xdr:from>
    <xdr:to>
      <xdr:col>76</xdr:col>
      <xdr:colOff>165100</xdr:colOff>
      <xdr:row>78</xdr:row>
      <xdr:rowOff>72390</xdr:rowOff>
    </xdr:to>
    <xdr:sp macro="" textlink="">
      <xdr:nvSpPr>
        <xdr:cNvPr id="645" name="楕円 644">
          <a:extLst>
            <a:ext uri="{FF2B5EF4-FFF2-40B4-BE49-F238E27FC236}">
              <a16:creationId xmlns:a16="http://schemas.microsoft.com/office/drawing/2014/main" id="{00000000-0008-0000-0700-000085020000}"/>
            </a:ext>
          </a:extLst>
        </xdr:cNvPr>
        <xdr:cNvSpPr/>
      </xdr:nvSpPr>
      <xdr:spPr>
        <a:xfrm>
          <a:off x="13093700" y="1305242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147955</xdr:colOff>
      <xdr:row>78</xdr:row>
      <xdr:rowOff>62865</xdr:rowOff>
    </xdr:from>
    <xdr:ext cx="313690" cy="25336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3006705" y="13142595"/>
          <a:ext cx="3136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46</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77</xdr:row>
      <xdr:rowOff>104140</xdr:rowOff>
    </xdr:from>
    <xdr:to>
      <xdr:col>72</xdr:col>
      <xdr:colOff>38100</xdr:colOff>
      <xdr:row>78</xdr:row>
      <xdr:rowOff>35560</xdr:rowOff>
    </xdr:to>
    <xdr:sp macro="" textlink="">
      <xdr:nvSpPr>
        <xdr:cNvPr id="647" name="楕円 646">
          <a:extLst>
            <a:ext uri="{FF2B5EF4-FFF2-40B4-BE49-F238E27FC236}">
              <a16:creationId xmlns:a16="http://schemas.microsoft.com/office/drawing/2014/main" id="{00000000-0008-0000-0700-000087020000}"/>
            </a:ext>
          </a:extLst>
        </xdr:cNvPr>
        <xdr:cNvSpPr/>
      </xdr:nvSpPr>
      <xdr:spPr>
        <a:xfrm>
          <a:off x="12299950" y="13016230"/>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171450</xdr:colOff>
      <xdr:row>78</xdr:row>
      <xdr:rowOff>26670</xdr:rowOff>
    </xdr:from>
    <xdr:ext cx="378460" cy="25336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2172950" y="13106400"/>
          <a:ext cx="3784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700</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77</xdr:row>
      <xdr:rowOff>12700</xdr:rowOff>
    </xdr:from>
    <xdr:to>
      <xdr:col>67</xdr:col>
      <xdr:colOff>101600</xdr:colOff>
      <xdr:row>77</xdr:row>
      <xdr:rowOff>111760</xdr:rowOff>
    </xdr:to>
    <xdr:sp macro="" textlink="">
      <xdr:nvSpPr>
        <xdr:cNvPr id="649" name="楕円 648">
          <a:extLst>
            <a:ext uri="{FF2B5EF4-FFF2-40B4-BE49-F238E27FC236}">
              <a16:creationId xmlns:a16="http://schemas.microsoft.com/office/drawing/2014/main" id="{00000000-0008-0000-0700-000089020000}"/>
            </a:ext>
          </a:extLst>
        </xdr:cNvPr>
        <xdr:cNvSpPr/>
      </xdr:nvSpPr>
      <xdr:spPr>
        <a:xfrm>
          <a:off x="11487150" y="1292479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6350</xdr:colOff>
      <xdr:row>75</xdr:row>
      <xdr:rowOff>128270</xdr:rowOff>
    </xdr:from>
    <xdr:ext cx="469900" cy="250190"/>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1322050" y="12705080"/>
          <a:ext cx="4699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2,330</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83</xdr:row>
      <xdr:rowOff>55880</xdr:rowOff>
    </xdr:from>
    <xdr:to>
      <xdr:col>89</xdr:col>
      <xdr:colOff>171450</xdr:colOff>
      <xdr:row>85</xdr:row>
      <xdr:rowOff>31115</xdr:rowOff>
    </xdr:to>
    <xdr:sp macro="" textlink="">
      <xdr:nvSpPr>
        <xdr:cNvPr id="651" name="正方形/長方形 650">
          <a:extLst>
            <a:ext uri="{FF2B5EF4-FFF2-40B4-BE49-F238E27FC236}">
              <a16:creationId xmlns:a16="http://schemas.microsoft.com/office/drawing/2014/main" id="{00000000-0008-0000-0700-00008B020000}"/>
            </a:ext>
          </a:extLst>
        </xdr:cNvPr>
        <xdr:cNvSpPr/>
      </xdr:nvSpPr>
      <xdr:spPr>
        <a:xfrm>
          <a:off x="11207750" y="13973810"/>
          <a:ext cx="4222750" cy="3105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dr:col>66</xdr:col>
      <xdr:colOff>0</xdr:colOff>
      <xdr:row>85</xdr:row>
      <xdr:rowOff>55880</xdr:rowOff>
    </xdr:from>
    <xdr:to>
      <xdr:col>74</xdr:col>
      <xdr:colOff>0</xdr:colOff>
      <xdr:row>86</xdr:row>
      <xdr:rowOff>136525</xdr:rowOff>
    </xdr:to>
    <xdr:sp macro="" textlink="">
      <xdr:nvSpPr>
        <xdr:cNvPr id="652" name="正方形/長方形 651">
          <a:extLst>
            <a:ext uri="{FF2B5EF4-FFF2-40B4-BE49-F238E27FC236}">
              <a16:creationId xmlns:a16="http://schemas.microsoft.com/office/drawing/2014/main" id="{00000000-0008-0000-0700-00008C020000}"/>
            </a:ext>
          </a:extLst>
        </xdr:cNvPr>
        <xdr:cNvSpPr/>
      </xdr:nvSpPr>
      <xdr:spPr>
        <a:xfrm>
          <a:off x="11315700" y="143090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86</xdr:row>
      <xdr:rowOff>86995</xdr:rowOff>
    </xdr:from>
    <xdr:to>
      <xdr:col>74</xdr:col>
      <xdr:colOff>0</xdr:colOff>
      <xdr:row>88</xdr:row>
      <xdr:rowOff>0</xdr:rowOff>
    </xdr:to>
    <xdr:sp macro="" textlink="">
      <xdr:nvSpPr>
        <xdr:cNvPr id="653" name="正方形/長方形 652">
          <a:extLst>
            <a:ext uri="{FF2B5EF4-FFF2-40B4-BE49-F238E27FC236}">
              <a16:creationId xmlns:a16="http://schemas.microsoft.com/office/drawing/2014/main" id="{00000000-0008-0000-0700-00008D020000}"/>
            </a:ext>
          </a:extLst>
        </xdr:cNvPr>
        <xdr:cNvSpPr/>
      </xdr:nvSpPr>
      <xdr:spPr>
        <a:xfrm>
          <a:off x="11315700" y="145078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48/62</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85</xdr:row>
      <xdr:rowOff>55880</xdr:rowOff>
    </xdr:from>
    <xdr:to>
      <xdr:col>79</xdr:col>
      <xdr:colOff>63500</xdr:colOff>
      <xdr:row>86</xdr:row>
      <xdr:rowOff>136525</xdr:rowOff>
    </xdr:to>
    <xdr:sp macro="" textlink="">
      <xdr:nvSpPr>
        <xdr:cNvPr id="654" name="正方形/長方形 653">
          <a:extLst>
            <a:ext uri="{FF2B5EF4-FFF2-40B4-BE49-F238E27FC236}">
              <a16:creationId xmlns:a16="http://schemas.microsoft.com/office/drawing/2014/main" id="{00000000-0008-0000-0700-00008E020000}"/>
            </a:ext>
          </a:extLst>
        </xdr:cNvPr>
        <xdr:cNvSpPr/>
      </xdr:nvSpPr>
      <xdr:spPr>
        <a:xfrm>
          <a:off x="12236450" y="143090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86</xdr:row>
      <xdr:rowOff>86995</xdr:rowOff>
    </xdr:from>
    <xdr:to>
      <xdr:col>79</xdr:col>
      <xdr:colOff>63500</xdr:colOff>
      <xdr:row>88</xdr:row>
      <xdr:rowOff>0</xdr:rowOff>
    </xdr:to>
    <xdr:sp macro="" textlink="">
      <xdr:nvSpPr>
        <xdr:cNvPr id="655" name="正方形/長方形 654">
          <a:extLst>
            <a:ext uri="{FF2B5EF4-FFF2-40B4-BE49-F238E27FC236}">
              <a16:creationId xmlns:a16="http://schemas.microsoft.com/office/drawing/2014/main" id="{00000000-0008-0000-0700-00008F020000}"/>
            </a:ext>
          </a:extLst>
        </xdr:cNvPr>
        <xdr:cNvSpPr/>
      </xdr:nvSpPr>
      <xdr:spPr>
        <a:xfrm>
          <a:off x="12236450" y="145078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43,591</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85</xdr:row>
      <xdr:rowOff>55880</xdr:rowOff>
    </xdr:from>
    <xdr:to>
      <xdr:col>85</xdr:col>
      <xdr:colOff>63500</xdr:colOff>
      <xdr:row>86</xdr:row>
      <xdr:rowOff>136525</xdr:rowOff>
    </xdr:to>
    <xdr:sp macro="" textlink="">
      <xdr:nvSpPr>
        <xdr:cNvPr id="656" name="正方形/長方形 655">
          <a:extLst>
            <a:ext uri="{FF2B5EF4-FFF2-40B4-BE49-F238E27FC236}">
              <a16:creationId xmlns:a16="http://schemas.microsoft.com/office/drawing/2014/main" id="{00000000-0008-0000-0700-000090020000}"/>
            </a:ext>
          </a:extLst>
        </xdr:cNvPr>
        <xdr:cNvSpPr/>
      </xdr:nvSpPr>
      <xdr:spPr>
        <a:xfrm>
          <a:off x="13265150" y="143090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東京都平均</a:t>
          </a:r>
        </a:p>
      </xdr:txBody>
    </xdr:sp>
    <xdr:clientData/>
  </xdr:twoCellAnchor>
  <xdr:twoCellAnchor>
    <xdr:from>
      <xdr:col>77</xdr:col>
      <xdr:colOff>63500</xdr:colOff>
      <xdr:row>86</xdr:row>
      <xdr:rowOff>86995</xdr:rowOff>
    </xdr:from>
    <xdr:to>
      <xdr:col>85</xdr:col>
      <xdr:colOff>63500</xdr:colOff>
      <xdr:row>88</xdr:row>
      <xdr:rowOff>0</xdr:rowOff>
    </xdr:to>
    <xdr:sp macro="" textlink="">
      <xdr:nvSpPr>
        <xdr:cNvPr id="657" name="正方形/長方形 656">
          <a:extLst>
            <a:ext uri="{FF2B5EF4-FFF2-40B4-BE49-F238E27FC236}">
              <a16:creationId xmlns:a16="http://schemas.microsoft.com/office/drawing/2014/main" id="{00000000-0008-0000-0700-000091020000}"/>
            </a:ext>
          </a:extLst>
        </xdr:cNvPr>
        <xdr:cNvSpPr/>
      </xdr:nvSpPr>
      <xdr:spPr>
        <a:xfrm>
          <a:off x="13265150" y="145078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10,027</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88</xdr:row>
      <xdr:rowOff>24765</xdr:rowOff>
    </xdr:from>
    <xdr:to>
      <xdr:col>89</xdr:col>
      <xdr:colOff>171450</xdr:colOff>
      <xdr:row>101</xdr:row>
      <xdr:rowOff>82550</xdr:rowOff>
    </xdr:to>
    <xdr:sp macro="" textlink="">
      <xdr:nvSpPr>
        <xdr:cNvPr id="658" name="正方形/長方形 657">
          <a:extLst>
            <a:ext uri="{FF2B5EF4-FFF2-40B4-BE49-F238E27FC236}">
              <a16:creationId xmlns:a16="http://schemas.microsoft.com/office/drawing/2014/main" id="{00000000-0008-0000-0700-000092020000}"/>
            </a:ext>
          </a:extLst>
        </xdr:cNvPr>
        <xdr:cNvSpPr/>
      </xdr:nvSpPr>
      <xdr:spPr>
        <a:xfrm>
          <a:off x="11207750" y="14780895"/>
          <a:ext cx="4222750" cy="227520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5715</xdr:rowOff>
    </xdr:from>
    <xdr:ext cx="349885" cy="2203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1169650" y="14594205"/>
          <a:ext cx="34988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101</xdr:row>
      <xdr:rowOff>82550</xdr:rowOff>
    </xdr:from>
    <xdr:to>
      <xdr:col>89</xdr:col>
      <xdr:colOff>171450</xdr:colOff>
      <xdr:row>101</xdr:row>
      <xdr:rowOff>82550</xdr:rowOff>
    </xdr:to>
    <xdr:cxnSp macro="">
      <xdr:nvCxnSpPr>
        <xdr:cNvPr id="660" name="直線コネクタ 659">
          <a:extLst>
            <a:ext uri="{FF2B5EF4-FFF2-40B4-BE49-F238E27FC236}">
              <a16:creationId xmlns:a16="http://schemas.microsoft.com/office/drawing/2014/main" id="{00000000-0008-0000-0700-000094020000}"/>
            </a:ext>
          </a:extLst>
        </xdr:cNvPr>
        <xdr:cNvCxnSpPr/>
      </xdr:nvCxnSpPr>
      <xdr:spPr>
        <a:xfrm>
          <a:off x="11207750" y="170561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171450</xdr:colOff>
      <xdr:row>99</xdr:row>
      <xdr:rowOff>44450</xdr:rowOff>
    </xdr:to>
    <xdr:cxnSp macro="">
      <xdr:nvCxnSpPr>
        <xdr:cNvPr id="661" name="直線コネクタ 660">
          <a:extLst>
            <a:ext uri="{FF2B5EF4-FFF2-40B4-BE49-F238E27FC236}">
              <a16:creationId xmlns:a16="http://schemas.microsoft.com/office/drawing/2014/main" id="{00000000-0008-0000-0700-000095020000}"/>
            </a:ext>
          </a:extLst>
        </xdr:cNvPr>
        <xdr:cNvCxnSpPr/>
      </xdr:nvCxnSpPr>
      <xdr:spPr>
        <a:xfrm>
          <a:off x="11207750" y="166751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98</xdr:row>
      <xdr:rowOff>73660</xdr:rowOff>
    </xdr:from>
    <xdr:ext cx="245745" cy="259080"/>
    <xdr:sp macro="" textlink="">
      <xdr:nvSpPr>
        <xdr:cNvPr id="662" name="テキスト ボックス 661">
          <a:extLst>
            <a:ext uri="{FF2B5EF4-FFF2-40B4-BE49-F238E27FC236}">
              <a16:creationId xmlns:a16="http://schemas.microsoft.com/office/drawing/2014/main" id="{00000000-0008-0000-0700-000096020000}"/>
            </a:ext>
          </a:extLst>
        </xdr:cNvPr>
        <xdr:cNvSpPr txBox="1"/>
      </xdr:nvSpPr>
      <xdr:spPr>
        <a:xfrm>
          <a:off x="10977880" y="16532860"/>
          <a:ext cx="245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97</xdr:row>
      <xdr:rowOff>6350</xdr:rowOff>
    </xdr:from>
    <xdr:to>
      <xdr:col>89</xdr:col>
      <xdr:colOff>171450</xdr:colOff>
      <xdr:row>97</xdr:row>
      <xdr:rowOff>6350</xdr:rowOff>
    </xdr:to>
    <xdr:cxnSp macro="">
      <xdr:nvCxnSpPr>
        <xdr:cNvPr id="663" name="直線コネクタ 662">
          <a:extLst>
            <a:ext uri="{FF2B5EF4-FFF2-40B4-BE49-F238E27FC236}">
              <a16:creationId xmlns:a16="http://schemas.microsoft.com/office/drawing/2014/main" id="{00000000-0008-0000-0700-000097020000}"/>
            </a:ext>
          </a:extLst>
        </xdr:cNvPr>
        <xdr:cNvCxnSpPr/>
      </xdr:nvCxnSpPr>
      <xdr:spPr>
        <a:xfrm>
          <a:off x="11207750" y="162941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96</xdr:row>
      <xdr:rowOff>35560</xdr:rowOff>
    </xdr:from>
    <xdr:ext cx="531495" cy="259080"/>
    <xdr:sp macro="" textlink="">
      <xdr:nvSpPr>
        <xdr:cNvPr id="664" name="テキスト ボックス 663">
          <a:extLst>
            <a:ext uri="{FF2B5EF4-FFF2-40B4-BE49-F238E27FC236}">
              <a16:creationId xmlns:a16="http://schemas.microsoft.com/office/drawing/2014/main" id="{00000000-0008-0000-0700-000098020000}"/>
            </a:ext>
          </a:extLst>
        </xdr:cNvPr>
        <xdr:cNvSpPr txBox="1"/>
      </xdr:nvSpPr>
      <xdr:spPr>
        <a:xfrm>
          <a:off x="10733405" y="161518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65</xdr:col>
      <xdr:colOff>63500</xdr:colOff>
      <xdr:row>94</xdr:row>
      <xdr:rowOff>139700</xdr:rowOff>
    </xdr:from>
    <xdr:to>
      <xdr:col>89</xdr:col>
      <xdr:colOff>171450</xdr:colOff>
      <xdr:row>94</xdr:row>
      <xdr:rowOff>139700</xdr:rowOff>
    </xdr:to>
    <xdr:cxnSp macro="">
      <xdr:nvCxnSpPr>
        <xdr:cNvPr id="665" name="直線コネクタ 664">
          <a:extLst>
            <a:ext uri="{FF2B5EF4-FFF2-40B4-BE49-F238E27FC236}">
              <a16:creationId xmlns:a16="http://schemas.microsoft.com/office/drawing/2014/main" id="{00000000-0008-0000-0700-000099020000}"/>
            </a:ext>
          </a:extLst>
        </xdr:cNvPr>
        <xdr:cNvCxnSpPr/>
      </xdr:nvCxnSpPr>
      <xdr:spPr>
        <a:xfrm>
          <a:off x="11207750" y="159131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93</xdr:row>
      <xdr:rowOff>168910</xdr:rowOff>
    </xdr:from>
    <xdr:ext cx="531495" cy="255905"/>
    <xdr:sp macro="" textlink="">
      <xdr:nvSpPr>
        <xdr:cNvPr id="666" name="テキスト ボックス 665">
          <a:extLst>
            <a:ext uri="{FF2B5EF4-FFF2-40B4-BE49-F238E27FC236}">
              <a16:creationId xmlns:a16="http://schemas.microsoft.com/office/drawing/2014/main" id="{00000000-0008-0000-0700-00009A020000}"/>
            </a:ext>
          </a:extLst>
        </xdr:cNvPr>
        <xdr:cNvSpPr txBox="1"/>
      </xdr:nvSpPr>
      <xdr:spPr>
        <a:xfrm>
          <a:off x="10733405" y="1577086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65</xdr:col>
      <xdr:colOff>63500</xdr:colOff>
      <xdr:row>92</xdr:row>
      <xdr:rowOff>101600</xdr:rowOff>
    </xdr:from>
    <xdr:to>
      <xdr:col>89</xdr:col>
      <xdr:colOff>171450</xdr:colOff>
      <xdr:row>92</xdr:row>
      <xdr:rowOff>101600</xdr:rowOff>
    </xdr:to>
    <xdr:cxnSp macro="">
      <xdr:nvCxnSpPr>
        <xdr:cNvPr id="667" name="直線コネクタ 666">
          <a:extLst>
            <a:ext uri="{FF2B5EF4-FFF2-40B4-BE49-F238E27FC236}">
              <a16:creationId xmlns:a16="http://schemas.microsoft.com/office/drawing/2014/main" id="{00000000-0008-0000-0700-00009B020000}"/>
            </a:ext>
          </a:extLst>
        </xdr:cNvPr>
        <xdr:cNvCxnSpPr/>
      </xdr:nvCxnSpPr>
      <xdr:spPr>
        <a:xfrm>
          <a:off x="11207750" y="155321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91</xdr:row>
      <xdr:rowOff>130810</xdr:rowOff>
    </xdr:from>
    <xdr:ext cx="531495" cy="259080"/>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0733405" y="153898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65</xdr:col>
      <xdr:colOff>63500</xdr:colOff>
      <xdr:row>90</xdr:row>
      <xdr:rowOff>61595</xdr:rowOff>
    </xdr:from>
    <xdr:to>
      <xdr:col>89</xdr:col>
      <xdr:colOff>171450</xdr:colOff>
      <xdr:row>90</xdr:row>
      <xdr:rowOff>61595</xdr:rowOff>
    </xdr:to>
    <xdr:cxnSp macro="">
      <xdr:nvCxnSpPr>
        <xdr:cNvPr id="669" name="直線コネクタ 668">
          <a:extLst>
            <a:ext uri="{FF2B5EF4-FFF2-40B4-BE49-F238E27FC236}">
              <a16:creationId xmlns:a16="http://schemas.microsoft.com/office/drawing/2014/main" id="{00000000-0008-0000-0700-00009D020000}"/>
            </a:ext>
          </a:extLst>
        </xdr:cNvPr>
        <xdr:cNvCxnSpPr/>
      </xdr:nvCxnSpPr>
      <xdr:spPr>
        <a:xfrm>
          <a:off x="11207750" y="1515300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89</xdr:row>
      <xdr:rowOff>90805</xdr:rowOff>
    </xdr:from>
    <xdr:ext cx="531495" cy="250825"/>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0733405" y="15014575"/>
          <a:ext cx="5314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65</xdr:col>
      <xdr:colOff>63500</xdr:colOff>
      <xdr:row>88</xdr:row>
      <xdr:rowOff>24765</xdr:rowOff>
    </xdr:from>
    <xdr:to>
      <xdr:col>89</xdr:col>
      <xdr:colOff>171450</xdr:colOff>
      <xdr:row>88</xdr:row>
      <xdr:rowOff>24765</xdr:rowOff>
    </xdr:to>
    <xdr:cxnSp macro="">
      <xdr:nvCxnSpPr>
        <xdr:cNvPr id="671" name="直線コネクタ 670">
          <a:extLst>
            <a:ext uri="{FF2B5EF4-FFF2-40B4-BE49-F238E27FC236}">
              <a16:creationId xmlns:a16="http://schemas.microsoft.com/office/drawing/2014/main" id="{00000000-0008-0000-0700-00009F020000}"/>
            </a:ext>
          </a:extLst>
        </xdr:cNvPr>
        <xdr:cNvCxnSpPr/>
      </xdr:nvCxnSpPr>
      <xdr:spPr>
        <a:xfrm>
          <a:off x="11207750" y="1478089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87</xdr:row>
      <xdr:rowOff>53340</xdr:rowOff>
    </xdr:from>
    <xdr:ext cx="595630" cy="250190"/>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0669270" y="14641830"/>
          <a:ext cx="59563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65</xdr:col>
      <xdr:colOff>63500</xdr:colOff>
      <xdr:row>88</xdr:row>
      <xdr:rowOff>24765</xdr:rowOff>
    </xdr:from>
    <xdr:to>
      <xdr:col>89</xdr:col>
      <xdr:colOff>171450</xdr:colOff>
      <xdr:row>101</xdr:row>
      <xdr:rowOff>82550</xdr:rowOff>
    </xdr:to>
    <xdr:sp macro="" textlink="">
      <xdr:nvSpPr>
        <xdr:cNvPr id="673" name="公債費グラフ枠">
          <a:extLst>
            <a:ext uri="{FF2B5EF4-FFF2-40B4-BE49-F238E27FC236}">
              <a16:creationId xmlns:a16="http://schemas.microsoft.com/office/drawing/2014/main" id="{00000000-0008-0000-0700-0000A1020000}"/>
            </a:ext>
          </a:extLst>
        </xdr:cNvPr>
        <xdr:cNvSpPr/>
      </xdr:nvSpPr>
      <xdr:spPr>
        <a:xfrm>
          <a:off x="11207750" y="14780895"/>
          <a:ext cx="4222750" cy="227520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30480</xdr:rowOff>
    </xdr:from>
    <xdr:to>
      <xdr:col>85</xdr:col>
      <xdr:colOff>126365</xdr:colOff>
      <xdr:row>97</xdr:row>
      <xdr:rowOff>146050</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flipV="1">
          <a:off x="14698345" y="15289530"/>
          <a:ext cx="1270" cy="11442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171450</xdr:colOff>
      <xdr:row>97</xdr:row>
      <xdr:rowOff>149860</xdr:rowOff>
    </xdr:from>
    <xdr:ext cx="534670" cy="259080"/>
    <xdr:sp macro="" textlink="">
      <xdr:nvSpPr>
        <xdr:cNvPr id="675" name="公債費最小値テキスト">
          <a:extLst>
            <a:ext uri="{FF2B5EF4-FFF2-40B4-BE49-F238E27FC236}">
              <a16:creationId xmlns:a16="http://schemas.microsoft.com/office/drawing/2014/main" id="{00000000-0008-0000-0700-0000A3020000}"/>
            </a:ext>
          </a:extLst>
        </xdr:cNvPr>
        <xdr:cNvSpPr txBox="1"/>
      </xdr:nvSpPr>
      <xdr:spPr>
        <a:xfrm>
          <a:off x="14744700" y="1643761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12,663</a:t>
          </a:r>
          <a:endParaRPr kumimoji="1" lang="ja-JP" altLang="en-US" sz="1000" b="1">
            <a:latin typeface="ＭＳ Ｐゴシック"/>
            <a:ea typeface="ＭＳ Ｐゴシック"/>
          </a:endParaRPr>
        </a:p>
      </xdr:txBody>
    </xdr:sp>
    <xdr:clientData/>
  </xdr:oneCellAnchor>
  <xdr:twoCellAnchor>
    <xdr:from>
      <xdr:col>85</xdr:col>
      <xdr:colOff>38100</xdr:colOff>
      <xdr:row>97</xdr:row>
      <xdr:rowOff>146050</xdr:rowOff>
    </xdr:from>
    <xdr:to>
      <xdr:col>86</xdr:col>
      <xdr:colOff>25400</xdr:colOff>
      <xdr:row>97</xdr:row>
      <xdr:rowOff>146050</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4611350" y="1643380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171450</xdr:colOff>
      <xdr:row>89</xdr:row>
      <xdr:rowOff>145415</xdr:rowOff>
    </xdr:from>
    <xdr:ext cx="534670" cy="253365"/>
    <xdr:sp macro="" textlink="">
      <xdr:nvSpPr>
        <xdr:cNvPr id="677" name="公債費最大値テキスト">
          <a:extLst>
            <a:ext uri="{FF2B5EF4-FFF2-40B4-BE49-F238E27FC236}">
              <a16:creationId xmlns:a16="http://schemas.microsoft.com/office/drawing/2014/main" id="{00000000-0008-0000-0700-0000A5020000}"/>
            </a:ext>
          </a:extLst>
        </xdr:cNvPr>
        <xdr:cNvSpPr txBox="1"/>
      </xdr:nvSpPr>
      <xdr:spPr>
        <a:xfrm>
          <a:off x="14744700" y="15069185"/>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72,728</a:t>
          </a:r>
          <a:endParaRPr kumimoji="1" lang="ja-JP" altLang="en-US" sz="1000" b="1">
            <a:latin typeface="ＭＳ Ｐゴシック"/>
          </a:endParaRPr>
        </a:p>
      </xdr:txBody>
    </xdr:sp>
    <xdr:clientData/>
  </xdr:oneCellAnchor>
  <xdr:twoCellAnchor>
    <xdr:from>
      <xdr:col>85</xdr:col>
      <xdr:colOff>38100</xdr:colOff>
      <xdr:row>91</xdr:row>
      <xdr:rowOff>30480</xdr:rowOff>
    </xdr:from>
    <xdr:to>
      <xdr:col>86</xdr:col>
      <xdr:colOff>25400</xdr:colOff>
      <xdr:row>91</xdr:row>
      <xdr:rowOff>30480</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4611350" y="1528953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106680</xdr:rowOff>
    </xdr:from>
    <xdr:to>
      <xdr:col>85</xdr:col>
      <xdr:colOff>127000</xdr:colOff>
      <xdr:row>96</xdr:row>
      <xdr:rowOff>107315</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flipV="1">
          <a:off x="13938250" y="16222980"/>
          <a:ext cx="7620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171450</xdr:colOff>
      <xdr:row>94</xdr:row>
      <xdr:rowOff>68580</xdr:rowOff>
    </xdr:from>
    <xdr:ext cx="534670" cy="259080"/>
    <xdr:sp macro="" textlink="">
      <xdr:nvSpPr>
        <xdr:cNvPr id="680" name="公債費平均値テキスト">
          <a:extLst>
            <a:ext uri="{FF2B5EF4-FFF2-40B4-BE49-F238E27FC236}">
              <a16:creationId xmlns:a16="http://schemas.microsoft.com/office/drawing/2014/main" id="{00000000-0008-0000-0700-0000A8020000}"/>
            </a:ext>
          </a:extLst>
        </xdr:cNvPr>
        <xdr:cNvSpPr txBox="1"/>
      </xdr:nvSpPr>
      <xdr:spPr>
        <a:xfrm>
          <a:off x="14744700" y="1584198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33,258</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95</xdr:row>
      <xdr:rowOff>45720</xdr:rowOff>
    </xdr:from>
    <xdr:to>
      <xdr:col>85</xdr:col>
      <xdr:colOff>171450</xdr:colOff>
      <xdr:row>95</xdr:row>
      <xdr:rowOff>147320</xdr:rowOff>
    </xdr:to>
    <xdr:sp macro="" textlink="">
      <xdr:nvSpPr>
        <xdr:cNvPr id="681" name="フローチャート: 判断 680">
          <a:extLst>
            <a:ext uri="{FF2B5EF4-FFF2-40B4-BE49-F238E27FC236}">
              <a16:creationId xmlns:a16="http://schemas.microsoft.com/office/drawing/2014/main" id="{00000000-0008-0000-0700-0000A9020000}"/>
            </a:ext>
          </a:extLst>
        </xdr:cNvPr>
        <xdr:cNvSpPr/>
      </xdr:nvSpPr>
      <xdr:spPr>
        <a:xfrm>
          <a:off x="14649450" y="15990570"/>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104775</xdr:rowOff>
    </xdr:from>
    <xdr:to>
      <xdr:col>81</xdr:col>
      <xdr:colOff>50800</xdr:colOff>
      <xdr:row>96</xdr:row>
      <xdr:rowOff>107315</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3144500" y="16221075"/>
          <a:ext cx="79375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30480</xdr:rowOff>
    </xdr:from>
    <xdr:to>
      <xdr:col>81</xdr:col>
      <xdr:colOff>101600</xdr:colOff>
      <xdr:row>95</xdr:row>
      <xdr:rowOff>132080</xdr:rowOff>
    </xdr:to>
    <xdr:sp macro="" textlink="">
      <xdr:nvSpPr>
        <xdr:cNvPr id="683" name="フローチャート: 判断 682">
          <a:extLst>
            <a:ext uri="{FF2B5EF4-FFF2-40B4-BE49-F238E27FC236}">
              <a16:creationId xmlns:a16="http://schemas.microsoft.com/office/drawing/2014/main" id="{00000000-0008-0000-0700-0000AB020000}"/>
            </a:ext>
          </a:extLst>
        </xdr:cNvPr>
        <xdr:cNvSpPr/>
      </xdr:nvSpPr>
      <xdr:spPr>
        <a:xfrm>
          <a:off x="13887450" y="15975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93</xdr:row>
      <xdr:rowOff>148590</xdr:rowOff>
    </xdr:from>
    <xdr:ext cx="531495" cy="259080"/>
    <xdr:sp macro=""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3709015" y="1575054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34,069</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171450</xdr:colOff>
      <xdr:row>96</xdr:row>
      <xdr:rowOff>104775</xdr:rowOff>
    </xdr:from>
    <xdr:to>
      <xdr:col>76</xdr:col>
      <xdr:colOff>114300</xdr:colOff>
      <xdr:row>96</xdr:row>
      <xdr:rowOff>109220</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flipV="1">
          <a:off x="12344400" y="16221075"/>
          <a:ext cx="8001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20320</xdr:rowOff>
    </xdr:from>
    <xdr:to>
      <xdr:col>76</xdr:col>
      <xdr:colOff>165100</xdr:colOff>
      <xdr:row>95</xdr:row>
      <xdr:rowOff>121920</xdr:rowOff>
    </xdr:to>
    <xdr:sp macro="" textlink="">
      <xdr:nvSpPr>
        <xdr:cNvPr id="686" name="フローチャート: 判断 685">
          <a:extLst>
            <a:ext uri="{FF2B5EF4-FFF2-40B4-BE49-F238E27FC236}">
              <a16:creationId xmlns:a16="http://schemas.microsoft.com/office/drawing/2014/main" id="{00000000-0008-0000-0700-0000AE020000}"/>
            </a:ext>
          </a:extLst>
        </xdr:cNvPr>
        <xdr:cNvSpPr/>
      </xdr:nvSpPr>
      <xdr:spPr>
        <a:xfrm>
          <a:off x="13093700" y="15965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93</xdr:row>
      <xdr:rowOff>138430</xdr:rowOff>
    </xdr:from>
    <xdr:ext cx="534670" cy="259080"/>
    <xdr:sp macro="" textlink="">
      <xdr:nvSpPr>
        <xdr:cNvPr id="687" name="テキスト ボックス 686">
          <a:extLst>
            <a:ext uri="{FF2B5EF4-FFF2-40B4-BE49-F238E27FC236}">
              <a16:creationId xmlns:a16="http://schemas.microsoft.com/office/drawing/2014/main" id="{00000000-0008-0000-0700-0000AF020000}"/>
            </a:ext>
          </a:extLst>
        </xdr:cNvPr>
        <xdr:cNvSpPr txBox="1"/>
      </xdr:nvSpPr>
      <xdr:spPr>
        <a:xfrm>
          <a:off x="12896215" y="1574038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34,593</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96</xdr:row>
      <xdr:rowOff>109220</xdr:rowOff>
    </xdr:from>
    <xdr:to>
      <xdr:col>71</xdr:col>
      <xdr:colOff>171450</xdr:colOff>
      <xdr:row>96</xdr:row>
      <xdr:rowOff>125730</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flipV="1">
          <a:off x="11537950" y="16225520"/>
          <a:ext cx="806450" cy="165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31115</xdr:rowOff>
    </xdr:from>
    <xdr:to>
      <xdr:col>72</xdr:col>
      <xdr:colOff>38100</xdr:colOff>
      <xdr:row>95</xdr:row>
      <xdr:rowOff>132715</xdr:rowOff>
    </xdr:to>
    <xdr:sp macro="" textlink="">
      <xdr:nvSpPr>
        <xdr:cNvPr id="689" name="フローチャート: 判断 688">
          <a:extLst>
            <a:ext uri="{FF2B5EF4-FFF2-40B4-BE49-F238E27FC236}">
              <a16:creationId xmlns:a16="http://schemas.microsoft.com/office/drawing/2014/main" id="{00000000-0008-0000-0700-0000B1020000}"/>
            </a:ext>
          </a:extLst>
        </xdr:cNvPr>
        <xdr:cNvSpPr/>
      </xdr:nvSpPr>
      <xdr:spPr>
        <a:xfrm>
          <a:off x="12299950" y="1597596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93</xdr:row>
      <xdr:rowOff>149225</xdr:rowOff>
    </xdr:from>
    <xdr:ext cx="531495" cy="259080"/>
    <xdr:sp macro="" textlink="">
      <xdr:nvSpPr>
        <xdr:cNvPr id="690" name="テキスト ボックス 689">
          <a:extLst>
            <a:ext uri="{FF2B5EF4-FFF2-40B4-BE49-F238E27FC236}">
              <a16:creationId xmlns:a16="http://schemas.microsoft.com/office/drawing/2014/main" id="{00000000-0008-0000-0700-0000B2020000}"/>
            </a:ext>
          </a:extLst>
        </xdr:cNvPr>
        <xdr:cNvSpPr txBox="1"/>
      </xdr:nvSpPr>
      <xdr:spPr>
        <a:xfrm>
          <a:off x="12102465" y="1575117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34,050</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95</xdr:row>
      <xdr:rowOff>67310</xdr:rowOff>
    </xdr:from>
    <xdr:to>
      <xdr:col>67</xdr:col>
      <xdr:colOff>101600</xdr:colOff>
      <xdr:row>95</xdr:row>
      <xdr:rowOff>168910</xdr:rowOff>
    </xdr:to>
    <xdr:sp macro="" textlink="">
      <xdr:nvSpPr>
        <xdr:cNvPr id="691" name="フローチャート: 判断 690">
          <a:extLst>
            <a:ext uri="{FF2B5EF4-FFF2-40B4-BE49-F238E27FC236}">
              <a16:creationId xmlns:a16="http://schemas.microsoft.com/office/drawing/2014/main" id="{00000000-0008-0000-0700-0000B3020000}"/>
            </a:ext>
          </a:extLst>
        </xdr:cNvPr>
        <xdr:cNvSpPr/>
      </xdr:nvSpPr>
      <xdr:spPr>
        <a:xfrm>
          <a:off x="11487150" y="16012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94</xdr:row>
      <xdr:rowOff>13970</xdr:rowOff>
    </xdr:from>
    <xdr:ext cx="531495" cy="259080"/>
    <xdr:sp macro="" textlink="">
      <xdr:nvSpPr>
        <xdr:cNvPr id="692" name="テキスト ボックス 691">
          <a:extLst>
            <a:ext uri="{FF2B5EF4-FFF2-40B4-BE49-F238E27FC236}">
              <a16:creationId xmlns:a16="http://schemas.microsoft.com/office/drawing/2014/main" id="{00000000-0008-0000-0700-0000B4020000}"/>
            </a:ext>
          </a:extLst>
        </xdr:cNvPr>
        <xdr:cNvSpPr txBox="1"/>
      </xdr:nvSpPr>
      <xdr:spPr>
        <a:xfrm>
          <a:off x="11308715" y="1578737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32,138</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101</xdr:row>
      <xdr:rowOff>80010</xdr:rowOff>
    </xdr:from>
    <xdr:ext cx="762000" cy="259080"/>
    <xdr:sp macro="" textlink="">
      <xdr:nvSpPr>
        <xdr:cNvPr id="693" name="テキスト ボックス 692">
          <a:extLst>
            <a:ext uri="{FF2B5EF4-FFF2-40B4-BE49-F238E27FC236}">
              <a16:creationId xmlns:a16="http://schemas.microsoft.com/office/drawing/2014/main" id="{00000000-0008-0000-0700-0000B5020000}"/>
            </a:ext>
          </a:extLst>
        </xdr:cNvPr>
        <xdr:cNvSpPr txBox="1"/>
      </xdr:nvSpPr>
      <xdr:spPr>
        <a:xfrm>
          <a:off x="14528800"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101</xdr:row>
      <xdr:rowOff>80010</xdr:rowOff>
    </xdr:from>
    <xdr:ext cx="758825" cy="259080"/>
    <xdr:sp macro="" textlink="">
      <xdr:nvSpPr>
        <xdr:cNvPr id="694" name="テキスト ボックス 693">
          <a:extLst>
            <a:ext uri="{FF2B5EF4-FFF2-40B4-BE49-F238E27FC236}">
              <a16:creationId xmlns:a16="http://schemas.microsoft.com/office/drawing/2014/main" id="{00000000-0008-0000-0700-0000B6020000}"/>
            </a:ext>
          </a:extLst>
        </xdr:cNvPr>
        <xdr:cNvSpPr txBox="1"/>
      </xdr:nvSpPr>
      <xdr:spPr>
        <a:xfrm>
          <a:off x="13766800" y="170535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101</xdr:row>
      <xdr:rowOff>80010</xdr:rowOff>
    </xdr:from>
    <xdr:ext cx="762000" cy="259080"/>
    <xdr:sp macro="" textlink="">
      <xdr:nvSpPr>
        <xdr:cNvPr id="695" name="テキスト ボックス 694">
          <a:extLst>
            <a:ext uri="{FF2B5EF4-FFF2-40B4-BE49-F238E27FC236}">
              <a16:creationId xmlns:a16="http://schemas.microsoft.com/office/drawing/2014/main" id="{00000000-0008-0000-0700-0000B7020000}"/>
            </a:ext>
          </a:extLst>
        </xdr:cNvPr>
        <xdr:cNvSpPr txBox="1"/>
      </xdr:nvSpPr>
      <xdr:spPr>
        <a:xfrm>
          <a:off x="12973050"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171450</xdr:colOff>
      <xdr:row>101</xdr:row>
      <xdr:rowOff>80010</xdr:rowOff>
    </xdr:from>
    <xdr:ext cx="762000" cy="259080"/>
    <xdr:sp macro="" textlink="">
      <xdr:nvSpPr>
        <xdr:cNvPr id="696" name="テキスト ボックス 695">
          <a:extLst>
            <a:ext uri="{FF2B5EF4-FFF2-40B4-BE49-F238E27FC236}">
              <a16:creationId xmlns:a16="http://schemas.microsoft.com/office/drawing/2014/main" id="{00000000-0008-0000-0700-0000B8020000}"/>
            </a:ext>
          </a:extLst>
        </xdr:cNvPr>
        <xdr:cNvSpPr txBox="1"/>
      </xdr:nvSpPr>
      <xdr:spPr>
        <a:xfrm>
          <a:off x="12172950"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101</xdr:row>
      <xdr:rowOff>80010</xdr:rowOff>
    </xdr:from>
    <xdr:ext cx="758825" cy="259080"/>
    <xdr:sp macro=""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1366500" y="170535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96</xdr:row>
      <xdr:rowOff>55880</xdr:rowOff>
    </xdr:from>
    <xdr:to>
      <xdr:col>85</xdr:col>
      <xdr:colOff>171450</xdr:colOff>
      <xdr:row>96</xdr:row>
      <xdr:rowOff>157480</xdr:rowOff>
    </xdr:to>
    <xdr:sp macro="" textlink="">
      <xdr:nvSpPr>
        <xdr:cNvPr id="698" name="楕円 697">
          <a:extLst>
            <a:ext uri="{FF2B5EF4-FFF2-40B4-BE49-F238E27FC236}">
              <a16:creationId xmlns:a16="http://schemas.microsoft.com/office/drawing/2014/main" id="{00000000-0008-0000-0700-0000BA020000}"/>
            </a:ext>
          </a:extLst>
        </xdr:cNvPr>
        <xdr:cNvSpPr/>
      </xdr:nvSpPr>
      <xdr:spPr>
        <a:xfrm>
          <a:off x="14649450" y="16172180"/>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171450</xdr:colOff>
      <xdr:row>96</xdr:row>
      <xdr:rowOff>34290</xdr:rowOff>
    </xdr:from>
    <xdr:ext cx="534670" cy="259080"/>
    <xdr:sp macro="" textlink="">
      <xdr:nvSpPr>
        <xdr:cNvPr id="699" name="公債費該当値テキスト">
          <a:extLst>
            <a:ext uri="{FF2B5EF4-FFF2-40B4-BE49-F238E27FC236}">
              <a16:creationId xmlns:a16="http://schemas.microsoft.com/office/drawing/2014/main" id="{00000000-0008-0000-0700-0000BB020000}"/>
            </a:ext>
          </a:extLst>
        </xdr:cNvPr>
        <xdr:cNvSpPr txBox="1"/>
      </xdr:nvSpPr>
      <xdr:spPr>
        <a:xfrm>
          <a:off x="14744700" y="1615059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23,741</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96</xdr:row>
      <xdr:rowOff>56515</xdr:rowOff>
    </xdr:from>
    <xdr:to>
      <xdr:col>81</xdr:col>
      <xdr:colOff>101600</xdr:colOff>
      <xdr:row>96</xdr:row>
      <xdr:rowOff>158115</xdr:rowOff>
    </xdr:to>
    <xdr:sp macro="" textlink="">
      <xdr:nvSpPr>
        <xdr:cNvPr id="700" name="楕円 699">
          <a:extLst>
            <a:ext uri="{FF2B5EF4-FFF2-40B4-BE49-F238E27FC236}">
              <a16:creationId xmlns:a16="http://schemas.microsoft.com/office/drawing/2014/main" id="{00000000-0008-0000-0700-0000BC020000}"/>
            </a:ext>
          </a:extLst>
        </xdr:cNvPr>
        <xdr:cNvSpPr/>
      </xdr:nvSpPr>
      <xdr:spPr>
        <a:xfrm>
          <a:off x="13887450" y="16172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96</xdr:row>
      <xdr:rowOff>149225</xdr:rowOff>
    </xdr:from>
    <xdr:ext cx="531495" cy="259080"/>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3709015" y="1626552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23,702</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96</xdr:row>
      <xdr:rowOff>53975</xdr:rowOff>
    </xdr:from>
    <xdr:to>
      <xdr:col>76</xdr:col>
      <xdr:colOff>165100</xdr:colOff>
      <xdr:row>96</xdr:row>
      <xdr:rowOff>155575</xdr:rowOff>
    </xdr:to>
    <xdr:sp macro="" textlink="">
      <xdr:nvSpPr>
        <xdr:cNvPr id="702" name="楕円 701">
          <a:extLst>
            <a:ext uri="{FF2B5EF4-FFF2-40B4-BE49-F238E27FC236}">
              <a16:creationId xmlns:a16="http://schemas.microsoft.com/office/drawing/2014/main" id="{00000000-0008-0000-0700-0000BE020000}"/>
            </a:ext>
          </a:extLst>
        </xdr:cNvPr>
        <xdr:cNvSpPr/>
      </xdr:nvSpPr>
      <xdr:spPr>
        <a:xfrm>
          <a:off x="13093700" y="16170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96</xdr:row>
      <xdr:rowOff>146685</xdr:rowOff>
    </xdr:from>
    <xdr:ext cx="534670" cy="25590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2896215" y="16262985"/>
          <a:ext cx="53467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23,841</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96</xdr:row>
      <xdr:rowOff>57785</xdr:rowOff>
    </xdr:from>
    <xdr:to>
      <xdr:col>72</xdr:col>
      <xdr:colOff>38100</xdr:colOff>
      <xdr:row>96</xdr:row>
      <xdr:rowOff>159385</xdr:rowOff>
    </xdr:to>
    <xdr:sp macro="" textlink="">
      <xdr:nvSpPr>
        <xdr:cNvPr id="704" name="楕円 703">
          <a:extLst>
            <a:ext uri="{FF2B5EF4-FFF2-40B4-BE49-F238E27FC236}">
              <a16:creationId xmlns:a16="http://schemas.microsoft.com/office/drawing/2014/main" id="{00000000-0008-0000-0700-0000C0020000}"/>
            </a:ext>
          </a:extLst>
        </xdr:cNvPr>
        <xdr:cNvSpPr/>
      </xdr:nvSpPr>
      <xdr:spPr>
        <a:xfrm>
          <a:off x="12299950" y="1617408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96</xdr:row>
      <xdr:rowOff>150495</xdr:rowOff>
    </xdr:from>
    <xdr:ext cx="531495" cy="259080"/>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2102465" y="1626679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23,628</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96</xdr:row>
      <xdr:rowOff>74930</xdr:rowOff>
    </xdr:from>
    <xdr:to>
      <xdr:col>67</xdr:col>
      <xdr:colOff>101600</xdr:colOff>
      <xdr:row>97</xdr:row>
      <xdr:rowOff>5080</xdr:rowOff>
    </xdr:to>
    <xdr:sp macro="" textlink="">
      <xdr:nvSpPr>
        <xdr:cNvPr id="706" name="楕円 705">
          <a:extLst>
            <a:ext uri="{FF2B5EF4-FFF2-40B4-BE49-F238E27FC236}">
              <a16:creationId xmlns:a16="http://schemas.microsoft.com/office/drawing/2014/main" id="{00000000-0008-0000-0700-0000C2020000}"/>
            </a:ext>
          </a:extLst>
        </xdr:cNvPr>
        <xdr:cNvSpPr/>
      </xdr:nvSpPr>
      <xdr:spPr>
        <a:xfrm>
          <a:off x="11487150" y="16191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96</xdr:row>
      <xdr:rowOff>167640</xdr:rowOff>
    </xdr:from>
    <xdr:ext cx="531495" cy="25590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1308715" y="1628394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22,748</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23</xdr:row>
      <xdr:rowOff>55880</xdr:rowOff>
    </xdr:from>
    <xdr:to>
      <xdr:col>120</xdr:col>
      <xdr:colOff>114300</xdr:colOff>
      <xdr:row>25</xdr:row>
      <xdr:rowOff>31115</xdr:rowOff>
    </xdr:to>
    <xdr:sp macro="" textlink="">
      <xdr:nvSpPr>
        <xdr:cNvPr id="708" name="正方形/長方形 707">
          <a:extLst>
            <a:ext uri="{FF2B5EF4-FFF2-40B4-BE49-F238E27FC236}">
              <a16:creationId xmlns:a16="http://schemas.microsoft.com/office/drawing/2014/main" id="{00000000-0008-0000-0700-0000C4020000}"/>
            </a:ext>
          </a:extLst>
        </xdr:cNvPr>
        <xdr:cNvSpPr/>
      </xdr:nvSpPr>
      <xdr:spPr>
        <a:xfrm>
          <a:off x="16459200" y="3915410"/>
          <a:ext cx="4229100" cy="3105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諸支出金</a:t>
          </a:r>
        </a:p>
      </xdr:txBody>
    </xdr:sp>
    <xdr:clientData/>
  </xdr:twoCellAnchor>
  <xdr:twoCellAnchor>
    <xdr:from>
      <xdr:col>96</xdr:col>
      <xdr:colOff>127000</xdr:colOff>
      <xdr:row>25</xdr:row>
      <xdr:rowOff>55880</xdr:rowOff>
    </xdr:from>
    <xdr:to>
      <xdr:col>104</xdr:col>
      <xdr:colOff>127000</xdr:colOff>
      <xdr:row>26</xdr:row>
      <xdr:rowOff>136525</xdr:rowOff>
    </xdr:to>
    <xdr:sp macro="" textlink="">
      <xdr:nvSpPr>
        <xdr:cNvPr id="709" name="正方形/長方形 708">
          <a:extLst>
            <a:ext uri="{FF2B5EF4-FFF2-40B4-BE49-F238E27FC236}">
              <a16:creationId xmlns:a16="http://schemas.microsoft.com/office/drawing/2014/main" id="{00000000-0008-0000-0700-0000C5020000}"/>
            </a:ext>
          </a:extLst>
        </xdr:cNvPr>
        <xdr:cNvSpPr/>
      </xdr:nvSpPr>
      <xdr:spPr>
        <a:xfrm>
          <a:off x="16586200" y="42506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26</xdr:row>
      <xdr:rowOff>86995</xdr:rowOff>
    </xdr:from>
    <xdr:to>
      <xdr:col>104</xdr:col>
      <xdr:colOff>127000</xdr:colOff>
      <xdr:row>28</xdr:row>
      <xdr:rowOff>0</xdr:rowOff>
    </xdr:to>
    <xdr:sp macro="" textlink="">
      <xdr:nvSpPr>
        <xdr:cNvPr id="710" name="正方形/長方形 709">
          <a:extLst>
            <a:ext uri="{FF2B5EF4-FFF2-40B4-BE49-F238E27FC236}">
              <a16:creationId xmlns:a16="http://schemas.microsoft.com/office/drawing/2014/main" id="{00000000-0008-0000-0700-0000C6020000}"/>
            </a:ext>
          </a:extLst>
        </xdr:cNvPr>
        <xdr:cNvSpPr/>
      </xdr:nvSpPr>
      <xdr:spPr>
        <a:xfrm>
          <a:off x="16586200" y="44494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7/62</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25</xdr:row>
      <xdr:rowOff>55880</xdr:rowOff>
    </xdr:from>
    <xdr:to>
      <xdr:col>110</xdr:col>
      <xdr:colOff>0</xdr:colOff>
      <xdr:row>26</xdr:row>
      <xdr:rowOff>136525</xdr:rowOff>
    </xdr:to>
    <xdr:sp macro="" textlink="">
      <xdr:nvSpPr>
        <xdr:cNvPr id="711" name="正方形/長方形 710">
          <a:extLst>
            <a:ext uri="{FF2B5EF4-FFF2-40B4-BE49-F238E27FC236}">
              <a16:creationId xmlns:a16="http://schemas.microsoft.com/office/drawing/2014/main" id="{00000000-0008-0000-0700-0000C7020000}"/>
            </a:ext>
          </a:extLst>
        </xdr:cNvPr>
        <xdr:cNvSpPr/>
      </xdr:nvSpPr>
      <xdr:spPr>
        <a:xfrm>
          <a:off x="17487900" y="42506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26</xdr:row>
      <xdr:rowOff>86995</xdr:rowOff>
    </xdr:from>
    <xdr:to>
      <xdr:col>110</xdr:col>
      <xdr:colOff>0</xdr:colOff>
      <xdr:row>28</xdr:row>
      <xdr:rowOff>0</xdr:rowOff>
    </xdr:to>
    <xdr:sp macro="" textlink="">
      <xdr:nvSpPr>
        <xdr:cNvPr id="712" name="正方形/長方形 711">
          <a:extLst>
            <a:ext uri="{FF2B5EF4-FFF2-40B4-BE49-F238E27FC236}">
              <a16:creationId xmlns:a16="http://schemas.microsoft.com/office/drawing/2014/main" id="{00000000-0008-0000-0700-0000C8020000}"/>
            </a:ext>
          </a:extLst>
        </xdr:cNvPr>
        <xdr:cNvSpPr/>
      </xdr:nvSpPr>
      <xdr:spPr>
        <a:xfrm>
          <a:off x="17487900" y="44494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821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25</xdr:row>
      <xdr:rowOff>55880</xdr:rowOff>
    </xdr:from>
    <xdr:to>
      <xdr:col>116</xdr:col>
      <xdr:colOff>0</xdr:colOff>
      <xdr:row>26</xdr:row>
      <xdr:rowOff>136525</xdr:rowOff>
    </xdr:to>
    <xdr:sp macro="" textlink="">
      <xdr:nvSpPr>
        <xdr:cNvPr id="713" name="正方形/長方形 712">
          <a:extLst>
            <a:ext uri="{FF2B5EF4-FFF2-40B4-BE49-F238E27FC236}">
              <a16:creationId xmlns:a16="http://schemas.microsoft.com/office/drawing/2014/main" id="{00000000-0008-0000-0700-0000C9020000}"/>
            </a:ext>
          </a:extLst>
        </xdr:cNvPr>
        <xdr:cNvSpPr/>
      </xdr:nvSpPr>
      <xdr:spPr>
        <a:xfrm>
          <a:off x="18516600" y="42506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東京都平均</a:t>
          </a:r>
        </a:p>
      </xdr:txBody>
    </xdr:sp>
    <xdr:clientData/>
  </xdr:twoCellAnchor>
  <xdr:twoCellAnchor>
    <xdr:from>
      <xdr:col>108</xdr:col>
      <xdr:colOff>0</xdr:colOff>
      <xdr:row>26</xdr:row>
      <xdr:rowOff>86995</xdr:rowOff>
    </xdr:from>
    <xdr:to>
      <xdr:col>116</xdr:col>
      <xdr:colOff>0</xdr:colOff>
      <xdr:row>28</xdr:row>
      <xdr:rowOff>0</xdr:rowOff>
    </xdr:to>
    <xdr:sp macro="" textlink="">
      <xdr:nvSpPr>
        <xdr:cNvPr id="714" name="正方形/長方形 713">
          <a:extLst>
            <a:ext uri="{FF2B5EF4-FFF2-40B4-BE49-F238E27FC236}">
              <a16:creationId xmlns:a16="http://schemas.microsoft.com/office/drawing/2014/main" id="{00000000-0008-0000-0700-0000CA020000}"/>
            </a:ext>
          </a:extLst>
        </xdr:cNvPr>
        <xdr:cNvSpPr/>
      </xdr:nvSpPr>
      <xdr:spPr>
        <a:xfrm>
          <a:off x="18516600" y="44494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28</xdr:row>
      <xdr:rowOff>24765</xdr:rowOff>
    </xdr:from>
    <xdr:to>
      <xdr:col>120</xdr:col>
      <xdr:colOff>114300</xdr:colOff>
      <xdr:row>41</xdr:row>
      <xdr:rowOff>80645</xdr:rowOff>
    </xdr:to>
    <xdr:sp macro="" textlink="">
      <xdr:nvSpPr>
        <xdr:cNvPr id="715" name="正方形/長方形 714">
          <a:extLst>
            <a:ext uri="{FF2B5EF4-FFF2-40B4-BE49-F238E27FC236}">
              <a16:creationId xmlns:a16="http://schemas.microsoft.com/office/drawing/2014/main" id="{00000000-0008-0000-0700-0000CB020000}"/>
            </a:ext>
          </a:extLst>
        </xdr:cNvPr>
        <xdr:cNvSpPr/>
      </xdr:nvSpPr>
      <xdr:spPr>
        <a:xfrm>
          <a:off x="16459200" y="4722495"/>
          <a:ext cx="422910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5715</xdr:rowOff>
    </xdr:from>
    <xdr:ext cx="346710" cy="2203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6440150" y="4535805"/>
          <a:ext cx="34671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41</xdr:row>
      <xdr:rowOff>80645</xdr:rowOff>
    </xdr:from>
    <xdr:to>
      <xdr:col>120</xdr:col>
      <xdr:colOff>114300</xdr:colOff>
      <xdr:row>41</xdr:row>
      <xdr:rowOff>80645</xdr:rowOff>
    </xdr:to>
    <xdr:cxnSp macro="">
      <xdr:nvCxnSpPr>
        <xdr:cNvPr id="717" name="直線コネクタ 716">
          <a:extLst>
            <a:ext uri="{FF2B5EF4-FFF2-40B4-BE49-F238E27FC236}">
              <a16:creationId xmlns:a16="http://schemas.microsoft.com/office/drawing/2014/main" id="{00000000-0008-0000-0700-0000CD020000}"/>
            </a:ext>
          </a:extLst>
        </xdr:cNvPr>
        <xdr:cNvCxnSpPr/>
      </xdr:nvCxnSpPr>
      <xdr:spPr>
        <a:xfrm>
          <a:off x="16459200" y="69576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136525</xdr:rowOff>
    </xdr:from>
    <xdr:to>
      <xdr:col>120</xdr:col>
      <xdr:colOff>114300</xdr:colOff>
      <xdr:row>38</xdr:row>
      <xdr:rowOff>136525</xdr:rowOff>
    </xdr:to>
    <xdr:cxnSp macro="">
      <xdr:nvCxnSpPr>
        <xdr:cNvPr id="718" name="直線コネクタ 717">
          <a:extLst>
            <a:ext uri="{FF2B5EF4-FFF2-40B4-BE49-F238E27FC236}">
              <a16:creationId xmlns:a16="http://schemas.microsoft.com/office/drawing/2014/main" id="{00000000-0008-0000-0700-0000CE020000}"/>
            </a:ext>
          </a:extLst>
        </xdr:cNvPr>
        <xdr:cNvCxnSpPr/>
      </xdr:nvCxnSpPr>
      <xdr:spPr>
        <a:xfrm>
          <a:off x="16459200" y="65106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37</xdr:row>
      <xdr:rowOff>165100</xdr:rowOff>
    </xdr:from>
    <xdr:ext cx="245745" cy="250190"/>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6248380" y="6371590"/>
          <a:ext cx="24574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36</xdr:row>
      <xdr:rowOff>24765</xdr:rowOff>
    </xdr:from>
    <xdr:to>
      <xdr:col>120</xdr:col>
      <xdr:colOff>114300</xdr:colOff>
      <xdr:row>36</xdr:row>
      <xdr:rowOff>24765</xdr:rowOff>
    </xdr:to>
    <xdr:cxnSp macro="">
      <xdr:nvCxnSpPr>
        <xdr:cNvPr id="720" name="直線コネクタ 719">
          <a:extLst>
            <a:ext uri="{FF2B5EF4-FFF2-40B4-BE49-F238E27FC236}">
              <a16:creationId xmlns:a16="http://schemas.microsoft.com/office/drawing/2014/main" id="{00000000-0008-0000-0700-0000D0020000}"/>
            </a:ext>
          </a:extLst>
        </xdr:cNvPr>
        <xdr:cNvCxnSpPr/>
      </xdr:nvCxnSpPr>
      <xdr:spPr>
        <a:xfrm>
          <a:off x="16459200" y="606361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35</xdr:row>
      <xdr:rowOff>53340</xdr:rowOff>
    </xdr:from>
    <xdr:ext cx="464185" cy="250190"/>
    <xdr:sp macro="" textlink="">
      <xdr:nvSpPr>
        <xdr:cNvPr id="721" name="テキスト ボックス 720">
          <a:extLst>
            <a:ext uri="{FF2B5EF4-FFF2-40B4-BE49-F238E27FC236}">
              <a16:creationId xmlns:a16="http://schemas.microsoft.com/office/drawing/2014/main" id="{00000000-0008-0000-0700-0000D1020000}"/>
            </a:ext>
          </a:extLst>
        </xdr:cNvPr>
        <xdr:cNvSpPr txBox="1"/>
      </xdr:nvSpPr>
      <xdr:spPr>
        <a:xfrm>
          <a:off x="16048990" y="5924550"/>
          <a:ext cx="46418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96</xdr:col>
      <xdr:colOff>0</xdr:colOff>
      <xdr:row>33</xdr:row>
      <xdr:rowOff>80645</xdr:rowOff>
    </xdr:from>
    <xdr:to>
      <xdr:col>120</xdr:col>
      <xdr:colOff>114300</xdr:colOff>
      <xdr:row>33</xdr:row>
      <xdr:rowOff>80645</xdr:rowOff>
    </xdr:to>
    <xdr:cxnSp macro="">
      <xdr:nvCxnSpPr>
        <xdr:cNvPr id="722" name="直線コネクタ 721">
          <a:extLst>
            <a:ext uri="{FF2B5EF4-FFF2-40B4-BE49-F238E27FC236}">
              <a16:creationId xmlns:a16="http://schemas.microsoft.com/office/drawing/2014/main" id="{00000000-0008-0000-0700-0000D2020000}"/>
            </a:ext>
          </a:extLst>
        </xdr:cNvPr>
        <xdr:cNvCxnSpPr/>
      </xdr:nvCxnSpPr>
      <xdr:spPr>
        <a:xfrm>
          <a:off x="16459200" y="561657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32</xdr:row>
      <xdr:rowOff>109220</xdr:rowOff>
    </xdr:from>
    <xdr:ext cx="464185" cy="250190"/>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6048990" y="5477510"/>
          <a:ext cx="46418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dr:col>96</xdr:col>
      <xdr:colOff>0</xdr:colOff>
      <xdr:row>30</xdr:row>
      <xdr:rowOff>136525</xdr:rowOff>
    </xdr:from>
    <xdr:to>
      <xdr:col>120</xdr:col>
      <xdr:colOff>114300</xdr:colOff>
      <xdr:row>30</xdr:row>
      <xdr:rowOff>136525</xdr:rowOff>
    </xdr:to>
    <xdr:cxnSp macro="">
      <xdr:nvCxnSpPr>
        <xdr:cNvPr id="724" name="直線コネクタ 723">
          <a:extLst>
            <a:ext uri="{FF2B5EF4-FFF2-40B4-BE49-F238E27FC236}">
              <a16:creationId xmlns:a16="http://schemas.microsoft.com/office/drawing/2014/main" id="{00000000-0008-0000-0700-0000D4020000}"/>
            </a:ext>
          </a:extLst>
        </xdr:cNvPr>
        <xdr:cNvCxnSpPr/>
      </xdr:nvCxnSpPr>
      <xdr:spPr>
        <a:xfrm>
          <a:off x="16459200" y="516953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29</xdr:row>
      <xdr:rowOff>165100</xdr:rowOff>
    </xdr:from>
    <xdr:ext cx="464185" cy="250190"/>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6048990" y="5030470"/>
          <a:ext cx="46418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dr:col>96</xdr:col>
      <xdr:colOff>0</xdr:colOff>
      <xdr:row>28</xdr:row>
      <xdr:rowOff>24765</xdr:rowOff>
    </xdr:from>
    <xdr:to>
      <xdr:col>120</xdr:col>
      <xdr:colOff>114300</xdr:colOff>
      <xdr:row>28</xdr:row>
      <xdr:rowOff>24765</xdr:rowOff>
    </xdr:to>
    <xdr:cxnSp macro="">
      <xdr:nvCxnSpPr>
        <xdr:cNvPr id="726" name="直線コネクタ 725">
          <a:extLst>
            <a:ext uri="{FF2B5EF4-FFF2-40B4-BE49-F238E27FC236}">
              <a16:creationId xmlns:a16="http://schemas.microsoft.com/office/drawing/2014/main" id="{00000000-0008-0000-0700-0000D6020000}"/>
            </a:ext>
          </a:extLst>
        </xdr:cNvPr>
        <xdr:cNvCxnSpPr/>
      </xdr:nvCxnSpPr>
      <xdr:spPr>
        <a:xfrm>
          <a:off x="16459200" y="47224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27</xdr:row>
      <xdr:rowOff>53340</xdr:rowOff>
    </xdr:from>
    <xdr:ext cx="464185" cy="250190"/>
    <xdr:sp macro="" textlink="">
      <xdr:nvSpPr>
        <xdr:cNvPr id="727" name="テキスト ボックス 726">
          <a:extLst>
            <a:ext uri="{FF2B5EF4-FFF2-40B4-BE49-F238E27FC236}">
              <a16:creationId xmlns:a16="http://schemas.microsoft.com/office/drawing/2014/main" id="{00000000-0008-0000-0700-0000D7020000}"/>
            </a:ext>
          </a:extLst>
        </xdr:cNvPr>
        <xdr:cNvSpPr txBox="1"/>
      </xdr:nvSpPr>
      <xdr:spPr>
        <a:xfrm>
          <a:off x="16048990" y="4583430"/>
          <a:ext cx="46418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a:t>
          </a:r>
          <a:endParaRPr kumimoji="1" lang="ja-JP" altLang="en-US" sz="1000">
            <a:latin typeface="ＭＳ Ｐゴシック"/>
            <a:ea typeface="ＭＳ Ｐゴシック"/>
          </a:endParaRPr>
        </a:p>
      </xdr:txBody>
    </xdr:sp>
    <xdr:clientData/>
  </xdr:oneCellAnchor>
  <xdr:twoCellAnchor>
    <xdr:from>
      <xdr:col>96</xdr:col>
      <xdr:colOff>0</xdr:colOff>
      <xdr:row>28</xdr:row>
      <xdr:rowOff>24765</xdr:rowOff>
    </xdr:from>
    <xdr:to>
      <xdr:col>120</xdr:col>
      <xdr:colOff>114300</xdr:colOff>
      <xdr:row>41</xdr:row>
      <xdr:rowOff>80645</xdr:rowOff>
    </xdr:to>
    <xdr:sp macro="" textlink="">
      <xdr:nvSpPr>
        <xdr:cNvPr id="728" name="諸支出金グラフ枠">
          <a:extLst>
            <a:ext uri="{FF2B5EF4-FFF2-40B4-BE49-F238E27FC236}">
              <a16:creationId xmlns:a16="http://schemas.microsoft.com/office/drawing/2014/main" id="{00000000-0008-0000-0700-0000D8020000}"/>
            </a:ext>
          </a:extLst>
        </xdr:cNvPr>
        <xdr:cNvSpPr/>
      </xdr:nvSpPr>
      <xdr:spPr>
        <a:xfrm>
          <a:off x="16459200" y="4722495"/>
          <a:ext cx="422910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31115</xdr:rowOff>
    </xdr:from>
    <xdr:to>
      <xdr:col>116</xdr:col>
      <xdr:colOff>62865</xdr:colOff>
      <xdr:row>38</xdr:row>
      <xdr:rowOff>136525</xdr:rowOff>
    </xdr:to>
    <xdr:cxnSp macro="">
      <xdr:nvCxnSpPr>
        <xdr:cNvPr id="729" name="直線コネクタ 728">
          <a:extLst>
            <a:ext uri="{FF2B5EF4-FFF2-40B4-BE49-F238E27FC236}">
              <a16:creationId xmlns:a16="http://schemas.microsoft.com/office/drawing/2014/main" id="{00000000-0008-0000-0700-0000D9020000}"/>
            </a:ext>
          </a:extLst>
        </xdr:cNvPr>
        <xdr:cNvCxnSpPr/>
      </xdr:nvCxnSpPr>
      <xdr:spPr>
        <a:xfrm flipV="1">
          <a:off x="19949795" y="5064125"/>
          <a:ext cx="1270" cy="14465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154940</xdr:rowOff>
    </xdr:from>
    <xdr:ext cx="249555" cy="253365"/>
    <xdr:sp macro="" textlink="">
      <xdr:nvSpPr>
        <xdr:cNvPr id="730" name="諸支出金最小値テキスト">
          <a:extLst>
            <a:ext uri="{FF2B5EF4-FFF2-40B4-BE49-F238E27FC236}">
              <a16:creationId xmlns:a16="http://schemas.microsoft.com/office/drawing/2014/main" id="{00000000-0008-0000-0700-0000DA020000}"/>
            </a:ext>
          </a:extLst>
        </xdr:cNvPr>
        <xdr:cNvSpPr txBox="1"/>
      </xdr:nvSpPr>
      <xdr:spPr>
        <a:xfrm>
          <a:off x="20002500" y="6529070"/>
          <a:ext cx="2495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38</xdr:row>
      <xdr:rowOff>136525</xdr:rowOff>
    </xdr:from>
    <xdr:to>
      <xdr:col>116</xdr:col>
      <xdr:colOff>152400</xdr:colOff>
      <xdr:row>38</xdr:row>
      <xdr:rowOff>136525</xdr:rowOff>
    </xdr:to>
    <xdr:cxnSp macro="">
      <xdr:nvCxnSpPr>
        <xdr:cNvPr id="731" name="直線コネクタ 730">
          <a:extLst>
            <a:ext uri="{FF2B5EF4-FFF2-40B4-BE49-F238E27FC236}">
              <a16:creationId xmlns:a16="http://schemas.microsoft.com/office/drawing/2014/main" id="{00000000-0008-0000-0700-0000DB020000}"/>
            </a:ext>
          </a:extLst>
        </xdr:cNvPr>
        <xdr:cNvCxnSpPr/>
      </xdr:nvCxnSpPr>
      <xdr:spPr>
        <a:xfrm>
          <a:off x="19881850" y="651065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146685</xdr:rowOff>
    </xdr:from>
    <xdr:ext cx="469900" cy="250190"/>
    <xdr:sp macro="" textlink="">
      <xdr:nvSpPr>
        <xdr:cNvPr id="732" name="諸支出金最大値テキスト">
          <a:extLst>
            <a:ext uri="{FF2B5EF4-FFF2-40B4-BE49-F238E27FC236}">
              <a16:creationId xmlns:a16="http://schemas.microsoft.com/office/drawing/2014/main" id="{00000000-0008-0000-0700-0000DC020000}"/>
            </a:ext>
          </a:extLst>
        </xdr:cNvPr>
        <xdr:cNvSpPr txBox="1"/>
      </xdr:nvSpPr>
      <xdr:spPr>
        <a:xfrm>
          <a:off x="20002500" y="4844415"/>
          <a:ext cx="4699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6,472</a:t>
          </a:r>
          <a:endParaRPr kumimoji="1" lang="ja-JP" altLang="en-US" sz="1000" b="1">
            <a:latin typeface="ＭＳ Ｐゴシック"/>
          </a:endParaRPr>
        </a:p>
      </xdr:txBody>
    </xdr:sp>
    <xdr:clientData/>
  </xdr:oneCellAnchor>
  <xdr:twoCellAnchor>
    <xdr:from>
      <xdr:col>115</xdr:col>
      <xdr:colOff>165100</xdr:colOff>
      <xdr:row>30</xdr:row>
      <xdr:rowOff>31115</xdr:rowOff>
    </xdr:from>
    <xdr:to>
      <xdr:col>116</xdr:col>
      <xdr:colOff>152400</xdr:colOff>
      <xdr:row>30</xdr:row>
      <xdr:rowOff>31115</xdr:rowOff>
    </xdr:to>
    <xdr:cxnSp macro="">
      <xdr:nvCxnSpPr>
        <xdr:cNvPr id="733" name="直線コネクタ 732">
          <a:extLst>
            <a:ext uri="{FF2B5EF4-FFF2-40B4-BE49-F238E27FC236}">
              <a16:creationId xmlns:a16="http://schemas.microsoft.com/office/drawing/2014/main" id="{00000000-0008-0000-0700-0000DD020000}"/>
            </a:ext>
          </a:extLst>
        </xdr:cNvPr>
        <xdr:cNvCxnSpPr/>
      </xdr:nvCxnSpPr>
      <xdr:spPr>
        <a:xfrm>
          <a:off x="19881850" y="506412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171450</xdr:colOff>
      <xdr:row>38</xdr:row>
      <xdr:rowOff>136525</xdr:rowOff>
    </xdr:from>
    <xdr:to>
      <xdr:col>116</xdr:col>
      <xdr:colOff>63500</xdr:colOff>
      <xdr:row>38</xdr:row>
      <xdr:rowOff>136525</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19202400" y="6510655"/>
          <a:ext cx="7493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74295</xdr:rowOff>
    </xdr:from>
    <xdr:ext cx="378460" cy="252095"/>
    <xdr:sp macro="" textlink="">
      <xdr:nvSpPr>
        <xdr:cNvPr id="735" name="諸支出金平均値テキスト">
          <a:extLst>
            <a:ext uri="{FF2B5EF4-FFF2-40B4-BE49-F238E27FC236}">
              <a16:creationId xmlns:a16="http://schemas.microsoft.com/office/drawing/2014/main" id="{00000000-0008-0000-0700-0000DF020000}"/>
            </a:ext>
          </a:extLst>
        </xdr:cNvPr>
        <xdr:cNvSpPr txBox="1"/>
      </xdr:nvSpPr>
      <xdr:spPr>
        <a:xfrm>
          <a:off x="20002500" y="6280785"/>
          <a:ext cx="378460" cy="25209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156</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38</xdr:row>
      <xdr:rowOff>52070</xdr:rowOff>
    </xdr:from>
    <xdr:to>
      <xdr:col>116</xdr:col>
      <xdr:colOff>114300</xdr:colOff>
      <xdr:row>38</xdr:row>
      <xdr:rowOff>151130</xdr:rowOff>
    </xdr:to>
    <xdr:sp macro="" textlink="">
      <xdr:nvSpPr>
        <xdr:cNvPr id="736" name="フローチャート: 判断 735">
          <a:extLst>
            <a:ext uri="{FF2B5EF4-FFF2-40B4-BE49-F238E27FC236}">
              <a16:creationId xmlns:a16="http://schemas.microsoft.com/office/drawing/2014/main" id="{00000000-0008-0000-0700-0000E0020000}"/>
            </a:ext>
          </a:extLst>
        </xdr:cNvPr>
        <xdr:cNvSpPr/>
      </xdr:nvSpPr>
      <xdr:spPr>
        <a:xfrm>
          <a:off x="19900900" y="642620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136525</xdr:rowOff>
    </xdr:from>
    <xdr:to>
      <xdr:col>111</xdr:col>
      <xdr:colOff>171450</xdr:colOff>
      <xdr:row>38</xdr:row>
      <xdr:rowOff>136525</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18395950" y="6510655"/>
          <a:ext cx="806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48895</xdr:rowOff>
    </xdr:from>
    <xdr:to>
      <xdr:col>112</xdr:col>
      <xdr:colOff>38100</xdr:colOff>
      <xdr:row>38</xdr:row>
      <xdr:rowOff>147955</xdr:rowOff>
    </xdr:to>
    <xdr:sp macro="" textlink="">
      <xdr:nvSpPr>
        <xdr:cNvPr id="738" name="フローチャート: 判断 737">
          <a:extLst>
            <a:ext uri="{FF2B5EF4-FFF2-40B4-BE49-F238E27FC236}">
              <a16:creationId xmlns:a16="http://schemas.microsoft.com/office/drawing/2014/main" id="{00000000-0008-0000-0700-0000E2020000}"/>
            </a:ext>
          </a:extLst>
        </xdr:cNvPr>
        <xdr:cNvSpPr/>
      </xdr:nvSpPr>
      <xdr:spPr>
        <a:xfrm>
          <a:off x="19157950" y="6423025"/>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171450</xdr:colOff>
      <xdr:row>36</xdr:row>
      <xdr:rowOff>163830</xdr:rowOff>
    </xdr:from>
    <xdr:ext cx="378460" cy="250190"/>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9030950" y="6202680"/>
          <a:ext cx="37846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171</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38</xdr:row>
      <xdr:rowOff>136525</xdr:rowOff>
    </xdr:from>
    <xdr:to>
      <xdr:col>107</xdr:col>
      <xdr:colOff>50800</xdr:colOff>
      <xdr:row>38</xdr:row>
      <xdr:rowOff>136525</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17602200" y="6510655"/>
          <a:ext cx="7937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46990</xdr:rowOff>
    </xdr:from>
    <xdr:to>
      <xdr:col>107</xdr:col>
      <xdr:colOff>101600</xdr:colOff>
      <xdr:row>38</xdr:row>
      <xdr:rowOff>146050</xdr:rowOff>
    </xdr:to>
    <xdr:sp macro="" textlink="">
      <xdr:nvSpPr>
        <xdr:cNvPr id="741" name="フローチャート: 判断 740">
          <a:extLst>
            <a:ext uri="{FF2B5EF4-FFF2-40B4-BE49-F238E27FC236}">
              <a16:creationId xmlns:a16="http://schemas.microsoft.com/office/drawing/2014/main" id="{00000000-0008-0000-0700-0000E5020000}"/>
            </a:ext>
          </a:extLst>
        </xdr:cNvPr>
        <xdr:cNvSpPr/>
      </xdr:nvSpPr>
      <xdr:spPr>
        <a:xfrm>
          <a:off x="18345150" y="642112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52070</xdr:colOff>
      <xdr:row>36</xdr:row>
      <xdr:rowOff>162560</xdr:rowOff>
    </xdr:from>
    <xdr:ext cx="378460" cy="250190"/>
    <xdr:sp macro="" textlink="">
      <xdr:nvSpPr>
        <xdr:cNvPr id="742" name="テキスト ボックス 741">
          <a:extLst>
            <a:ext uri="{FF2B5EF4-FFF2-40B4-BE49-F238E27FC236}">
              <a16:creationId xmlns:a16="http://schemas.microsoft.com/office/drawing/2014/main" id="{00000000-0008-0000-0700-0000E6020000}"/>
            </a:ext>
          </a:extLst>
        </xdr:cNvPr>
        <xdr:cNvSpPr txBox="1"/>
      </xdr:nvSpPr>
      <xdr:spPr>
        <a:xfrm>
          <a:off x="18225770" y="6201410"/>
          <a:ext cx="37846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181</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171450</xdr:colOff>
      <xdr:row>38</xdr:row>
      <xdr:rowOff>136525</xdr:rowOff>
    </xdr:from>
    <xdr:to>
      <xdr:col>102</xdr:col>
      <xdr:colOff>114300</xdr:colOff>
      <xdr:row>38</xdr:row>
      <xdr:rowOff>136525</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16802100" y="6510655"/>
          <a:ext cx="8001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62865</xdr:rowOff>
    </xdr:from>
    <xdr:to>
      <xdr:col>102</xdr:col>
      <xdr:colOff>165100</xdr:colOff>
      <xdr:row>38</xdr:row>
      <xdr:rowOff>162560</xdr:rowOff>
    </xdr:to>
    <xdr:sp macro="" textlink="">
      <xdr:nvSpPr>
        <xdr:cNvPr id="744" name="フローチャート: 判断 743">
          <a:extLst>
            <a:ext uri="{FF2B5EF4-FFF2-40B4-BE49-F238E27FC236}">
              <a16:creationId xmlns:a16="http://schemas.microsoft.com/office/drawing/2014/main" id="{00000000-0008-0000-0700-0000E8020000}"/>
            </a:ext>
          </a:extLst>
        </xdr:cNvPr>
        <xdr:cNvSpPr/>
      </xdr:nvSpPr>
      <xdr:spPr>
        <a:xfrm>
          <a:off x="17551400" y="643699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115570</xdr:colOff>
      <xdr:row>37</xdr:row>
      <xdr:rowOff>11430</xdr:rowOff>
    </xdr:from>
    <xdr:ext cx="378460" cy="250190"/>
    <xdr:sp macro="" textlink="">
      <xdr:nvSpPr>
        <xdr:cNvPr id="745" name="テキスト ボックス 744">
          <a:extLst>
            <a:ext uri="{FF2B5EF4-FFF2-40B4-BE49-F238E27FC236}">
              <a16:creationId xmlns:a16="http://schemas.microsoft.com/office/drawing/2014/main" id="{00000000-0008-0000-0700-0000E9020000}"/>
            </a:ext>
          </a:extLst>
        </xdr:cNvPr>
        <xdr:cNvSpPr txBox="1"/>
      </xdr:nvSpPr>
      <xdr:spPr>
        <a:xfrm>
          <a:off x="17432020" y="6217920"/>
          <a:ext cx="37846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106</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38</xdr:row>
      <xdr:rowOff>73025</xdr:rowOff>
    </xdr:from>
    <xdr:to>
      <xdr:col>98</xdr:col>
      <xdr:colOff>38100</xdr:colOff>
      <xdr:row>39</xdr:row>
      <xdr:rowOff>4445</xdr:rowOff>
    </xdr:to>
    <xdr:sp macro="" textlink="">
      <xdr:nvSpPr>
        <xdr:cNvPr id="746" name="フローチャート: 判断 745">
          <a:extLst>
            <a:ext uri="{FF2B5EF4-FFF2-40B4-BE49-F238E27FC236}">
              <a16:creationId xmlns:a16="http://schemas.microsoft.com/office/drawing/2014/main" id="{00000000-0008-0000-0700-0000EA020000}"/>
            </a:ext>
          </a:extLst>
        </xdr:cNvPr>
        <xdr:cNvSpPr/>
      </xdr:nvSpPr>
      <xdr:spPr>
        <a:xfrm>
          <a:off x="16757650" y="6447155"/>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20955</xdr:colOff>
      <xdr:row>37</xdr:row>
      <xdr:rowOff>20320</xdr:rowOff>
    </xdr:from>
    <xdr:ext cx="310515" cy="253365"/>
    <xdr:sp macro="" textlink="">
      <xdr:nvSpPr>
        <xdr:cNvPr id="747" name="テキスト ボックス 746">
          <a:extLst>
            <a:ext uri="{FF2B5EF4-FFF2-40B4-BE49-F238E27FC236}">
              <a16:creationId xmlns:a16="http://schemas.microsoft.com/office/drawing/2014/main" id="{00000000-0008-0000-0700-0000EB020000}"/>
            </a:ext>
          </a:extLst>
        </xdr:cNvPr>
        <xdr:cNvSpPr txBox="1"/>
      </xdr:nvSpPr>
      <xdr:spPr>
        <a:xfrm>
          <a:off x="16651605" y="6226810"/>
          <a:ext cx="3105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41</xdr:row>
      <xdr:rowOff>78105</xdr:rowOff>
    </xdr:from>
    <xdr:ext cx="762000" cy="253365"/>
    <xdr:sp macro="" textlink="">
      <xdr:nvSpPr>
        <xdr:cNvPr id="748" name="テキスト ボックス 747">
          <a:extLst>
            <a:ext uri="{FF2B5EF4-FFF2-40B4-BE49-F238E27FC236}">
              <a16:creationId xmlns:a16="http://schemas.microsoft.com/office/drawing/2014/main" id="{00000000-0008-0000-0700-0000EC020000}"/>
            </a:ext>
          </a:extLst>
        </xdr:cNvPr>
        <xdr:cNvSpPr txBox="1"/>
      </xdr:nvSpPr>
      <xdr:spPr>
        <a:xfrm>
          <a:off x="19780250" y="69551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171450</xdr:colOff>
      <xdr:row>41</xdr:row>
      <xdr:rowOff>78105</xdr:rowOff>
    </xdr:from>
    <xdr:ext cx="762000" cy="253365"/>
    <xdr:sp macro="" textlink="">
      <xdr:nvSpPr>
        <xdr:cNvPr id="749" name="テキスト ボックス 748">
          <a:extLst>
            <a:ext uri="{FF2B5EF4-FFF2-40B4-BE49-F238E27FC236}">
              <a16:creationId xmlns:a16="http://schemas.microsoft.com/office/drawing/2014/main" id="{00000000-0008-0000-0700-0000ED020000}"/>
            </a:ext>
          </a:extLst>
        </xdr:cNvPr>
        <xdr:cNvSpPr txBox="1"/>
      </xdr:nvSpPr>
      <xdr:spPr>
        <a:xfrm>
          <a:off x="19030950" y="69551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41</xdr:row>
      <xdr:rowOff>78105</xdr:rowOff>
    </xdr:from>
    <xdr:ext cx="758825" cy="253365"/>
    <xdr:sp macro="" textlink="">
      <xdr:nvSpPr>
        <xdr:cNvPr id="750" name="テキスト ボックス 749">
          <a:extLst>
            <a:ext uri="{FF2B5EF4-FFF2-40B4-BE49-F238E27FC236}">
              <a16:creationId xmlns:a16="http://schemas.microsoft.com/office/drawing/2014/main" id="{00000000-0008-0000-0700-0000EE020000}"/>
            </a:ext>
          </a:extLst>
        </xdr:cNvPr>
        <xdr:cNvSpPr txBox="1"/>
      </xdr:nvSpPr>
      <xdr:spPr>
        <a:xfrm>
          <a:off x="18224500" y="6955155"/>
          <a:ext cx="7588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41</xdr:row>
      <xdr:rowOff>78105</xdr:rowOff>
    </xdr:from>
    <xdr:ext cx="762000" cy="253365"/>
    <xdr:sp macro="" textlink="">
      <xdr:nvSpPr>
        <xdr:cNvPr id="751" name="テキスト ボックス 750">
          <a:extLst>
            <a:ext uri="{FF2B5EF4-FFF2-40B4-BE49-F238E27FC236}">
              <a16:creationId xmlns:a16="http://schemas.microsoft.com/office/drawing/2014/main" id="{00000000-0008-0000-0700-0000EF020000}"/>
            </a:ext>
          </a:extLst>
        </xdr:cNvPr>
        <xdr:cNvSpPr txBox="1"/>
      </xdr:nvSpPr>
      <xdr:spPr>
        <a:xfrm>
          <a:off x="17430750" y="69551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171450</xdr:colOff>
      <xdr:row>41</xdr:row>
      <xdr:rowOff>78105</xdr:rowOff>
    </xdr:from>
    <xdr:ext cx="762000" cy="253365"/>
    <xdr:sp macro="" textlink="">
      <xdr:nvSpPr>
        <xdr:cNvPr id="752" name="テキスト ボックス 751">
          <a:extLst>
            <a:ext uri="{FF2B5EF4-FFF2-40B4-BE49-F238E27FC236}">
              <a16:creationId xmlns:a16="http://schemas.microsoft.com/office/drawing/2014/main" id="{00000000-0008-0000-0700-0000F0020000}"/>
            </a:ext>
          </a:extLst>
        </xdr:cNvPr>
        <xdr:cNvSpPr txBox="1"/>
      </xdr:nvSpPr>
      <xdr:spPr>
        <a:xfrm>
          <a:off x="16630650" y="69551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38</xdr:row>
      <xdr:rowOff>86995</xdr:rowOff>
    </xdr:from>
    <xdr:to>
      <xdr:col>116</xdr:col>
      <xdr:colOff>114300</xdr:colOff>
      <xdr:row>39</xdr:row>
      <xdr:rowOff>18415</xdr:rowOff>
    </xdr:to>
    <xdr:sp macro="" textlink="">
      <xdr:nvSpPr>
        <xdr:cNvPr id="753" name="楕円 752">
          <a:extLst>
            <a:ext uri="{FF2B5EF4-FFF2-40B4-BE49-F238E27FC236}">
              <a16:creationId xmlns:a16="http://schemas.microsoft.com/office/drawing/2014/main" id="{00000000-0008-0000-0700-0000F1020000}"/>
            </a:ext>
          </a:extLst>
        </xdr:cNvPr>
        <xdr:cNvSpPr/>
      </xdr:nvSpPr>
      <xdr:spPr>
        <a:xfrm>
          <a:off x="19900900" y="646112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31115</xdr:rowOff>
    </xdr:from>
    <xdr:ext cx="249555" cy="250190"/>
    <xdr:sp macro="" textlink="">
      <xdr:nvSpPr>
        <xdr:cNvPr id="754" name="諸支出金該当値テキスト">
          <a:extLst>
            <a:ext uri="{FF2B5EF4-FFF2-40B4-BE49-F238E27FC236}">
              <a16:creationId xmlns:a16="http://schemas.microsoft.com/office/drawing/2014/main" id="{00000000-0008-0000-0700-0000F2020000}"/>
            </a:ext>
          </a:extLst>
        </xdr:cNvPr>
        <xdr:cNvSpPr txBox="1"/>
      </xdr:nvSpPr>
      <xdr:spPr>
        <a:xfrm>
          <a:off x="20002500" y="6405245"/>
          <a:ext cx="24955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38</xdr:row>
      <xdr:rowOff>86995</xdr:rowOff>
    </xdr:from>
    <xdr:to>
      <xdr:col>112</xdr:col>
      <xdr:colOff>38100</xdr:colOff>
      <xdr:row>39</xdr:row>
      <xdr:rowOff>18415</xdr:rowOff>
    </xdr:to>
    <xdr:sp macro="" textlink="">
      <xdr:nvSpPr>
        <xdr:cNvPr id="755" name="楕円 754">
          <a:extLst>
            <a:ext uri="{FF2B5EF4-FFF2-40B4-BE49-F238E27FC236}">
              <a16:creationId xmlns:a16="http://schemas.microsoft.com/office/drawing/2014/main" id="{00000000-0008-0000-0700-0000F3020000}"/>
            </a:ext>
          </a:extLst>
        </xdr:cNvPr>
        <xdr:cNvSpPr/>
      </xdr:nvSpPr>
      <xdr:spPr>
        <a:xfrm>
          <a:off x="19157950" y="646112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39</xdr:row>
      <xdr:rowOff>10160</xdr:rowOff>
    </xdr:from>
    <xdr:ext cx="246380" cy="250190"/>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19084290" y="6551930"/>
          <a:ext cx="24638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38</xdr:row>
      <xdr:rowOff>86995</xdr:rowOff>
    </xdr:from>
    <xdr:to>
      <xdr:col>107</xdr:col>
      <xdr:colOff>101600</xdr:colOff>
      <xdr:row>39</xdr:row>
      <xdr:rowOff>18415</xdr:rowOff>
    </xdr:to>
    <xdr:sp macro="" textlink="">
      <xdr:nvSpPr>
        <xdr:cNvPr id="757" name="楕円 756">
          <a:extLst>
            <a:ext uri="{FF2B5EF4-FFF2-40B4-BE49-F238E27FC236}">
              <a16:creationId xmlns:a16="http://schemas.microsoft.com/office/drawing/2014/main" id="{00000000-0008-0000-0700-0000F5020000}"/>
            </a:ext>
          </a:extLst>
        </xdr:cNvPr>
        <xdr:cNvSpPr/>
      </xdr:nvSpPr>
      <xdr:spPr>
        <a:xfrm>
          <a:off x="18345150" y="646112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39</xdr:row>
      <xdr:rowOff>10160</xdr:rowOff>
    </xdr:from>
    <xdr:ext cx="246380" cy="250190"/>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18290540" y="6551930"/>
          <a:ext cx="24638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38</xdr:row>
      <xdr:rowOff>86995</xdr:rowOff>
    </xdr:from>
    <xdr:to>
      <xdr:col>102</xdr:col>
      <xdr:colOff>165100</xdr:colOff>
      <xdr:row>39</xdr:row>
      <xdr:rowOff>18415</xdr:rowOff>
    </xdr:to>
    <xdr:sp macro="" textlink="">
      <xdr:nvSpPr>
        <xdr:cNvPr id="759" name="楕円 758">
          <a:extLst>
            <a:ext uri="{FF2B5EF4-FFF2-40B4-BE49-F238E27FC236}">
              <a16:creationId xmlns:a16="http://schemas.microsoft.com/office/drawing/2014/main" id="{00000000-0008-0000-0700-0000F7020000}"/>
            </a:ext>
          </a:extLst>
        </xdr:cNvPr>
        <xdr:cNvSpPr/>
      </xdr:nvSpPr>
      <xdr:spPr>
        <a:xfrm>
          <a:off x="17551400" y="646112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171450</xdr:colOff>
      <xdr:row>39</xdr:row>
      <xdr:rowOff>10160</xdr:rowOff>
    </xdr:from>
    <xdr:ext cx="249555" cy="250190"/>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17487900" y="6551930"/>
          <a:ext cx="24955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38</xdr:row>
      <xdr:rowOff>86995</xdr:rowOff>
    </xdr:from>
    <xdr:to>
      <xdr:col>98</xdr:col>
      <xdr:colOff>38100</xdr:colOff>
      <xdr:row>39</xdr:row>
      <xdr:rowOff>18415</xdr:rowOff>
    </xdr:to>
    <xdr:sp macro="" textlink="">
      <xdr:nvSpPr>
        <xdr:cNvPr id="761" name="楕円 760">
          <a:extLst>
            <a:ext uri="{FF2B5EF4-FFF2-40B4-BE49-F238E27FC236}">
              <a16:creationId xmlns:a16="http://schemas.microsoft.com/office/drawing/2014/main" id="{00000000-0008-0000-0700-0000F9020000}"/>
            </a:ext>
          </a:extLst>
        </xdr:cNvPr>
        <xdr:cNvSpPr/>
      </xdr:nvSpPr>
      <xdr:spPr>
        <a:xfrm>
          <a:off x="16757650" y="646112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39</xdr:row>
      <xdr:rowOff>10160</xdr:rowOff>
    </xdr:from>
    <xdr:ext cx="246380" cy="250190"/>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16683990" y="6551930"/>
          <a:ext cx="24638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43</xdr:row>
      <xdr:rowOff>55880</xdr:rowOff>
    </xdr:from>
    <xdr:to>
      <xdr:col>120</xdr:col>
      <xdr:colOff>114300</xdr:colOff>
      <xdr:row>45</xdr:row>
      <xdr:rowOff>31115</xdr:rowOff>
    </xdr:to>
    <xdr:sp macro="" textlink="">
      <xdr:nvSpPr>
        <xdr:cNvPr id="763" name="正方形/長方形 762">
          <a:extLst>
            <a:ext uri="{FF2B5EF4-FFF2-40B4-BE49-F238E27FC236}">
              <a16:creationId xmlns:a16="http://schemas.microsoft.com/office/drawing/2014/main" id="{00000000-0008-0000-0700-0000FB020000}"/>
            </a:ext>
          </a:extLst>
        </xdr:cNvPr>
        <xdr:cNvSpPr/>
      </xdr:nvSpPr>
      <xdr:spPr>
        <a:xfrm>
          <a:off x="16459200" y="7268210"/>
          <a:ext cx="4229100" cy="3105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前年度繰上充用金</a:t>
          </a:r>
        </a:p>
      </xdr:txBody>
    </xdr:sp>
    <xdr:clientData/>
  </xdr:twoCellAnchor>
  <xdr:twoCellAnchor>
    <xdr:from>
      <xdr:col>96</xdr:col>
      <xdr:colOff>127000</xdr:colOff>
      <xdr:row>45</xdr:row>
      <xdr:rowOff>55880</xdr:rowOff>
    </xdr:from>
    <xdr:to>
      <xdr:col>104</xdr:col>
      <xdr:colOff>127000</xdr:colOff>
      <xdr:row>46</xdr:row>
      <xdr:rowOff>136525</xdr:rowOff>
    </xdr:to>
    <xdr:sp macro="" textlink="">
      <xdr:nvSpPr>
        <xdr:cNvPr id="764" name="正方形/長方形 763">
          <a:extLst>
            <a:ext uri="{FF2B5EF4-FFF2-40B4-BE49-F238E27FC236}">
              <a16:creationId xmlns:a16="http://schemas.microsoft.com/office/drawing/2014/main" id="{00000000-0008-0000-0700-0000FC020000}"/>
            </a:ext>
          </a:extLst>
        </xdr:cNvPr>
        <xdr:cNvSpPr/>
      </xdr:nvSpPr>
      <xdr:spPr>
        <a:xfrm>
          <a:off x="16586200" y="76034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46</xdr:row>
      <xdr:rowOff>86995</xdr:rowOff>
    </xdr:from>
    <xdr:to>
      <xdr:col>104</xdr:col>
      <xdr:colOff>127000</xdr:colOff>
      <xdr:row>48</xdr:row>
      <xdr:rowOff>0</xdr:rowOff>
    </xdr:to>
    <xdr:sp macro="" textlink="">
      <xdr:nvSpPr>
        <xdr:cNvPr id="765" name="正方形/長方形 764">
          <a:extLst>
            <a:ext uri="{FF2B5EF4-FFF2-40B4-BE49-F238E27FC236}">
              <a16:creationId xmlns:a16="http://schemas.microsoft.com/office/drawing/2014/main" id="{00000000-0008-0000-0700-0000FD020000}"/>
            </a:ext>
          </a:extLst>
        </xdr:cNvPr>
        <xdr:cNvSpPr/>
      </xdr:nvSpPr>
      <xdr:spPr>
        <a:xfrm>
          <a:off x="16586200" y="78022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1/62</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45</xdr:row>
      <xdr:rowOff>55880</xdr:rowOff>
    </xdr:from>
    <xdr:to>
      <xdr:col>110</xdr:col>
      <xdr:colOff>0</xdr:colOff>
      <xdr:row>46</xdr:row>
      <xdr:rowOff>136525</xdr:rowOff>
    </xdr:to>
    <xdr:sp macro="" textlink="">
      <xdr:nvSpPr>
        <xdr:cNvPr id="766" name="正方形/長方形 765">
          <a:extLst>
            <a:ext uri="{FF2B5EF4-FFF2-40B4-BE49-F238E27FC236}">
              <a16:creationId xmlns:a16="http://schemas.microsoft.com/office/drawing/2014/main" id="{00000000-0008-0000-0700-0000FE020000}"/>
            </a:ext>
          </a:extLst>
        </xdr:cNvPr>
        <xdr:cNvSpPr/>
      </xdr:nvSpPr>
      <xdr:spPr>
        <a:xfrm>
          <a:off x="17487900" y="76034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46</xdr:row>
      <xdr:rowOff>86995</xdr:rowOff>
    </xdr:from>
    <xdr:to>
      <xdr:col>110</xdr:col>
      <xdr:colOff>0</xdr:colOff>
      <xdr:row>48</xdr:row>
      <xdr:rowOff>0</xdr:rowOff>
    </xdr:to>
    <xdr:sp macro="" textlink="">
      <xdr:nvSpPr>
        <xdr:cNvPr id="767" name="正方形/長方形 766">
          <a:extLst>
            <a:ext uri="{FF2B5EF4-FFF2-40B4-BE49-F238E27FC236}">
              <a16:creationId xmlns:a16="http://schemas.microsoft.com/office/drawing/2014/main" id="{00000000-0008-0000-0700-0000FF020000}"/>
            </a:ext>
          </a:extLst>
        </xdr:cNvPr>
        <xdr:cNvSpPr/>
      </xdr:nvSpPr>
      <xdr:spPr>
        <a:xfrm>
          <a:off x="17487900" y="78022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45</xdr:row>
      <xdr:rowOff>55880</xdr:rowOff>
    </xdr:from>
    <xdr:to>
      <xdr:col>116</xdr:col>
      <xdr:colOff>0</xdr:colOff>
      <xdr:row>46</xdr:row>
      <xdr:rowOff>136525</xdr:rowOff>
    </xdr:to>
    <xdr:sp macro="" textlink="">
      <xdr:nvSpPr>
        <xdr:cNvPr id="768" name="正方形/長方形 767">
          <a:extLst>
            <a:ext uri="{FF2B5EF4-FFF2-40B4-BE49-F238E27FC236}">
              <a16:creationId xmlns:a16="http://schemas.microsoft.com/office/drawing/2014/main" id="{00000000-0008-0000-0700-000000030000}"/>
            </a:ext>
          </a:extLst>
        </xdr:cNvPr>
        <xdr:cNvSpPr/>
      </xdr:nvSpPr>
      <xdr:spPr>
        <a:xfrm>
          <a:off x="18516600" y="76034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東京都平均</a:t>
          </a:r>
        </a:p>
      </xdr:txBody>
    </xdr:sp>
    <xdr:clientData/>
  </xdr:twoCellAnchor>
  <xdr:twoCellAnchor>
    <xdr:from>
      <xdr:col>108</xdr:col>
      <xdr:colOff>0</xdr:colOff>
      <xdr:row>46</xdr:row>
      <xdr:rowOff>86995</xdr:rowOff>
    </xdr:from>
    <xdr:to>
      <xdr:col>116</xdr:col>
      <xdr:colOff>0</xdr:colOff>
      <xdr:row>48</xdr:row>
      <xdr:rowOff>0</xdr:rowOff>
    </xdr:to>
    <xdr:sp macro="" textlink="">
      <xdr:nvSpPr>
        <xdr:cNvPr id="769" name="正方形/長方形 768">
          <a:extLst>
            <a:ext uri="{FF2B5EF4-FFF2-40B4-BE49-F238E27FC236}">
              <a16:creationId xmlns:a16="http://schemas.microsoft.com/office/drawing/2014/main" id="{00000000-0008-0000-0700-000001030000}"/>
            </a:ext>
          </a:extLst>
        </xdr:cNvPr>
        <xdr:cNvSpPr/>
      </xdr:nvSpPr>
      <xdr:spPr>
        <a:xfrm>
          <a:off x="18516600" y="78022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48</xdr:row>
      <xdr:rowOff>24765</xdr:rowOff>
    </xdr:from>
    <xdr:to>
      <xdr:col>120</xdr:col>
      <xdr:colOff>114300</xdr:colOff>
      <xdr:row>61</xdr:row>
      <xdr:rowOff>80645</xdr:rowOff>
    </xdr:to>
    <xdr:sp macro="" textlink="">
      <xdr:nvSpPr>
        <xdr:cNvPr id="770" name="正方形/長方形 769">
          <a:extLst>
            <a:ext uri="{FF2B5EF4-FFF2-40B4-BE49-F238E27FC236}">
              <a16:creationId xmlns:a16="http://schemas.microsoft.com/office/drawing/2014/main" id="{00000000-0008-0000-0700-000002030000}"/>
            </a:ext>
          </a:extLst>
        </xdr:cNvPr>
        <xdr:cNvSpPr/>
      </xdr:nvSpPr>
      <xdr:spPr>
        <a:xfrm>
          <a:off x="16459200" y="8075295"/>
          <a:ext cx="422910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5715</xdr:rowOff>
    </xdr:from>
    <xdr:ext cx="346710" cy="2203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16440150" y="7888605"/>
          <a:ext cx="34671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61</xdr:row>
      <xdr:rowOff>80645</xdr:rowOff>
    </xdr:from>
    <xdr:to>
      <xdr:col>120</xdr:col>
      <xdr:colOff>114300</xdr:colOff>
      <xdr:row>61</xdr:row>
      <xdr:rowOff>80645</xdr:rowOff>
    </xdr:to>
    <xdr:cxnSp macro="">
      <xdr:nvCxnSpPr>
        <xdr:cNvPr id="772" name="直線コネクタ 771">
          <a:extLst>
            <a:ext uri="{FF2B5EF4-FFF2-40B4-BE49-F238E27FC236}">
              <a16:creationId xmlns:a16="http://schemas.microsoft.com/office/drawing/2014/main" id="{00000000-0008-0000-0700-000004030000}"/>
            </a:ext>
          </a:extLst>
        </xdr:cNvPr>
        <xdr:cNvCxnSpPr/>
      </xdr:nvCxnSpPr>
      <xdr:spPr>
        <a:xfrm>
          <a:off x="16459200" y="103104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136525</xdr:rowOff>
    </xdr:from>
    <xdr:to>
      <xdr:col>120</xdr:col>
      <xdr:colOff>114300</xdr:colOff>
      <xdr:row>54</xdr:row>
      <xdr:rowOff>136525</xdr:rowOff>
    </xdr:to>
    <xdr:cxnSp macro="">
      <xdr:nvCxnSpPr>
        <xdr:cNvPr id="773" name="直線コネクタ 772">
          <a:extLst>
            <a:ext uri="{FF2B5EF4-FFF2-40B4-BE49-F238E27FC236}">
              <a16:creationId xmlns:a16="http://schemas.microsoft.com/office/drawing/2014/main" id="{00000000-0008-0000-0700-000005030000}"/>
            </a:ext>
          </a:extLst>
        </xdr:cNvPr>
        <xdr:cNvCxnSpPr/>
      </xdr:nvCxnSpPr>
      <xdr:spPr>
        <a:xfrm>
          <a:off x="16459200" y="91928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53</xdr:row>
      <xdr:rowOff>165100</xdr:rowOff>
    </xdr:from>
    <xdr:ext cx="245745" cy="250190"/>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6248380" y="9053830"/>
          <a:ext cx="24574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48</xdr:row>
      <xdr:rowOff>24765</xdr:rowOff>
    </xdr:from>
    <xdr:to>
      <xdr:col>120</xdr:col>
      <xdr:colOff>114300</xdr:colOff>
      <xdr:row>48</xdr:row>
      <xdr:rowOff>24765</xdr:rowOff>
    </xdr:to>
    <xdr:cxnSp macro="">
      <xdr:nvCxnSpPr>
        <xdr:cNvPr id="775" name="直線コネクタ 774">
          <a:extLst>
            <a:ext uri="{FF2B5EF4-FFF2-40B4-BE49-F238E27FC236}">
              <a16:creationId xmlns:a16="http://schemas.microsoft.com/office/drawing/2014/main" id="{00000000-0008-0000-0700-000007030000}"/>
            </a:ext>
          </a:extLst>
        </xdr:cNvPr>
        <xdr:cNvCxnSpPr/>
      </xdr:nvCxnSpPr>
      <xdr:spPr>
        <a:xfrm>
          <a:off x="16459200" y="80752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47</xdr:row>
      <xdr:rowOff>53340</xdr:rowOff>
    </xdr:from>
    <xdr:ext cx="245745" cy="250190"/>
    <xdr:sp macro="" textlink="">
      <xdr:nvSpPr>
        <xdr:cNvPr id="776" name="テキスト ボックス 775">
          <a:extLst>
            <a:ext uri="{FF2B5EF4-FFF2-40B4-BE49-F238E27FC236}">
              <a16:creationId xmlns:a16="http://schemas.microsoft.com/office/drawing/2014/main" id="{00000000-0008-0000-0700-000008030000}"/>
            </a:ext>
          </a:extLst>
        </xdr:cNvPr>
        <xdr:cNvSpPr txBox="1"/>
      </xdr:nvSpPr>
      <xdr:spPr>
        <a:xfrm>
          <a:off x="16248380" y="7936230"/>
          <a:ext cx="24574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dr:col>96</xdr:col>
      <xdr:colOff>0</xdr:colOff>
      <xdr:row>48</xdr:row>
      <xdr:rowOff>24765</xdr:rowOff>
    </xdr:from>
    <xdr:to>
      <xdr:col>120</xdr:col>
      <xdr:colOff>114300</xdr:colOff>
      <xdr:row>61</xdr:row>
      <xdr:rowOff>80645</xdr:rowOff>
    </xdr:to>
    <xdr:sp macro="" textlink="">
      <xdr:nvSpPr>
        <xdr:cNvPr id="777" name="前年度繰上充用金グラフ枠">
          <a:extLst>
            <a:ext uri="{FF2B5EF4-FFF2-40B4-BE49-F238E27FC236}">
              <a16:creationId xmlns:a16="http://schemas.microsoft.com/office/drawing/2014/main" id="{00000000-0008-0000-0700-000009030000}"/>
            </a:ext>
          </a:extLst>
        </xdr:cNvPr>
        <xdr:cNvSpPr/>
      </xdr:nvSpPr>
      <xdr:spPr>
        <a:xfrm>
          <a:off x="16459200" y="8075295"/>
          <a:ext cx="422910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136525</xdr:rowOff>
    </xdr:from>
    <xdr:to>
      <xdr:col>116</xdr:col>
      <xdr:colOff>62865</xdr:colOff>
      <xdr:row>54</xdr:row>
      <xdr:rowOff>136525</xdr:rowOff>
    </xdr:to>
    <xdr:cxnSp macro="">
      <xdr:nvCxnSpPr>
        <xdr:cNvPr id="778" name="直線コネクタ 777">
          <a:extLst>
            <a:ext uri="{FF2B5EF4-FFF2-40B4-BE49-F238E27FC236}">
              <a16:creationId xmlns:a16="http://schemas.microsoft.com/office/drawing/2014/main" id="{00000000-0008-0000-0700-00000A030000}"/>
            </a:ext>
          </a:extLst>
        </xdr:cNvPr>
        <xdr:cNvCxnSpPr/>
      </xdr:nvCxnSpPr>
      <xdr:spPr>
        <a:xfrm>
          <a:off x="19949795" y="9192895"/>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10160</xdr:rowOff>
    </xdr:from>
    <xdr:ext cx="249555" cy="250190"/>
    <xdr:sp macro="" textlink="">
      <xdr:nvSpPr>
        <xdr:cNvPr id="779" name="前年度繰上充用金最小値テキスト">
          <a:extLst>
            <a:ext uri="{FF2B5EF4-FFF2-40B4-BE49-F238E27FC236}">
              <a16:creationId xmlns:a16="http://schemas.microsoft.com/office/drawing/2014/main" id="{00000000-0008-0000-0700-00000B030000}"/>
            </a:ext>
          </a:extLst>
        </xdr:cNvPr>
        <xdr:cNvSpPr txBox="1"/>
      </xdr:nvSpPr>
      <xdr:spPr>
        <a:xfrm>
          <a:off x="20002500" y="9234170"/>
          <a:ext cx="24955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54</xdr:row>
      <xdr:rowOff>136525</xdr:rowOff>
    </xdr:from>
    <xdr:to>
      <xdr:col>116</xdr:col>
      <xdr:colOff>152400</xdr:colOff>
      <xdr:row>54</xdr:row>
      <xdr:rowOff>136525</xdr:rowOff>
    </xdr:to>
    <xdr:cxnSp macro="">
      <xdr:nvCxnSpPr>
        <xdr:cNvPr id="780" name="直線コネクタ 779">
          <a:extLst>
            <a:ext uri="{FF2B5EF4-FFF2-40B4-BE49-F238E27FC236}">
              <a16:creationId xmlns:a16="http://schemas.microsoft.com/office/drawing/2014/main" id="{00000000-0008-0000-0700-00000C030000}"/>
            </a:ext>
          </a:extLst>
        </xdr:cNvPr>
        <xdr:cNvCxnSpPr/>
      </xdr:nvCxnSpPr>
      <xdr:spPr>
        <a:xfrm>
          <a:off x="19881850" y="919289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10160</xdr:rowOff>
    </xdr:from>
    <xdr:ext cx="249555" cy="250190"/>
    <xdr:sp macro="" textlink="">
      <xdr:nvSpPr>
        <xdr:cNvPr id="781" name="前年度繰上充用金最大値テキスト">
          <a:extLst>
            <a:ext uri="{FF2B5EF4-FFF2-40B4-BE49-F238E27FC236}">
              <a16:creationId xmlns:a16="http://schemas.microsoft.com/office/drawing/2014/main" id="{00000000-0008-0000-0700-00000D030000}"/>
            </a:ext>
          </a:extLst>
        </xdr:cNvPr>
        <xdr:cNvSpPr txBox="1"/>
      </xdr:nvSpPr>
      <xdr:spPr>
        <a:xfrm>
          <a:off x="20002500" y="8898890"/>
          <a:ext cx="24955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115</xdr:col>
      <xdr:colOff>165100</xdr:colOff>
      <xdr:row>54</xdr:row>
      <xdr:rowOff>136525</xdr:rowOff>
    </xdr:from>
    <xdr:to>
      <xdr:col>116</xdr:col>
      <xdr:colOff>152400</xdr:colOff>
      <xdr:row>54</xdr:row>
      <xdr:rowOff>136525</xdr:rowOff>
    </xdr:to>
    <xdr:cxnSp macro="">
      <xdr:nvCxnSpPr>
        <xdr:cNvPr id="782" name="直線コネクタ 781">
          <a:extLst>
            <a:ext uri="{FF2B5EF4-FFF2-40B4-BE49-F238E27FC236}">
              <a16:creationId xmlns:a16="http://schemas.microsoft.com/office/drawing/2014/main" id="{00000000-0008-0000-0700-00000E030000}"/>
            </a:ext>
          </a:extLst>
        </xdr:cNvPr>
        <xdr:cNvCxnSpPr/>
      </xdr:nvCxnSpPr>
      <xdr:spPr>
        <a:xfrm>
          <a:off x="19881850" y="919289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171450</xdr:colOff>
      <xdr:row>54</xdr:row>
      <xdr:rowOff>136525</xdr:rowOff>
    </xdr:from>
    <xdr:to>
      <xdr:col>116</xdr:col>
      <xdr:colOff>63500</xdr:colOff>
      <xdr:row>54</xdr:row>
      <xdr:rowOff>136525</xdr:rowOff>
    </xdr:to>
    <xdr:cxnSp macro="">
      <xdr:nvCxnSpPr>
        <xdr:cNvPr id="783" name="直線コネクタ 782">
          <a:extLst>
            <a:ext uri="{FF2B5EF4-FFF2-40B4-BE49-F238E27FC236}">
              <a16:creationId xmlns:a16="http://schemas.microsoft.com/office/drawing/2014/main" id="{00000000-0008-0000-0700-00000F030000}"/>
            </a:ext>
          </a:extLst>
        </xdr:cNvPr>
        <xdr:cNvCxnSpPr/>
      </xdr:nvCxnSpPr>
      <xdr:spPr>
        <a:xfrm>
          <a:off x="19202400" y="9192895"/>
          <a:ext cx="7493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66040</xdr:rowOff>
    </xdr:from>
    <xdr:ext cx="249555" cy="250190"/>
    <xdr:sp macro="" textlink="">
      <xdr:nvSpPr>
        <xdr:cNvPr id="784" name="前年度繰上充用金平均値テキスト">
          <a:extLst>
            <a:ext uri="{FF2B5EF4-FFF2-40B4-BE49-F238E27FC236}">
              <a16:creationId xmlns:a16="http://schemas.microsoft.com/office/drawing/2014/main" id="{00000000-0008-0000-0700-000010030000}"/>
            </a:ext>
          </a:extLst>
        </xdr:cNvPr>
        <xdr:cNvSpPr txBox="1"/>
      </xdr:nvSpPr>
      <xdr:spPr>
        <a:xfrm>
          <a:off x="20002500" y="9122410"/>
          <a:ext cx="249555" cy="25019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54</xdr:row>
      <xdr:rowOff>86995</xdr:rowOff>
    </xdr:from>
    <xdr:to>
      <xdr:col>116</xdr:col>
      <xdr:colOff>114300</xdr:colOff>
      <xdr:row>55</xdr:row>
      <xdr:rowOff>18415</xdr:rowOff>
    </xdr:to>
    <xdr:sp macro="" textlink="">
      <xdr:nvSpPr>
        <xdr:cNvPr id="785" name="フローチャート: 判断 784">
          <a:extLst>
            <a:ext uri="{FF2B5EF4-FFF2-40B4-BE49-F238E27FC236}">
              <a16:creationId xmlns:a16="http://schemas.microsoft.com/office/drawing/2014/main" id="{00000000-0008-0000-0700-000011030000}"/>
            </a:ext>
          </a:extLst>
        </xdr:cNvPr>
        <xdr:cNvSpPr/>
      </xdr:nvSpPr>
      <xdr:spPr>
        <a:xfrm>
          <a:off x="19900900" y="914336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136525</xdr:rowOff>
    </xdr:from>
    <xdr:to>
      <xdr:col>111</xdr:col>
      <xdr:colOff>171450</xdr:colOff>
      <xdr:row>54</xdr:row>
      <xdr:rowOff>136525</xdr:rowOff>
    </xdr:to>
    <xdr:cxnSp macro="">
      <xdr:nvCxnSpPr>
        <xdr:cNvPr id="786" name="直線コネクタ 785">
          <a:extLst>
            <a:ext uri="{FF2B5EF4-FFF2-40B4-BE49-F238E27FC236}">
              <a16:creationId xmlns:a16="http://schemas.microsoft.com/office/drawing/2014/main" id="{00000000-0008-0000-0700-000012030000}"/>
            </a:ext>
          </a:extLst>
        </xdr:cNvPr>
        <xdr:cNvCxnSpPr/>
      </xdr:nvCxnSpPr>
      <xdr:spPr>
        <a:xfrm>
          <a:off x="18395950" y="9192895"/>
          <a:ext cx="806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86995</xdr:rowOff>
    </xdr:from>
    <xdr:to>
      <xdr:col>112</xdr:col>
      <xdr:colOff>38100</xdr:colOff>
      <xdr:row>55</xdr:row>
      <xdr:rowOff>18415</xdr:rowOff>
    </xdr:to>
    <xdr:sp macro="" textlink="">
      <xdr:nvSpPr>
        <xdr:cNvPr id="787" name="フローチャート: 判断 786">
          <a:extLst>
            <a:ext uri="{FF2B5EF4-FFF2-40B4-BE49-F238E27FC236}">
              <a16:creationId xmlns:a16="http://schemas.microsoft.com/office/drawing/2014/main" id="{00000000-0008-0000-0700-000013030000}"/>
            </a:ext>
          </a:extLst>
        </xdr:cNvPr>
        <xdr:cNvSpPr/>
      </xdr:nvSpPr>
      <xdr:spPr>
        <a:xfrm>
          <a:off x="19157950" y="9143365"/>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55</xdr:row>
      <xdr:rowOff>10160</xdr:rowOff>
    </xdr:from>
    <xdr:ext cx="246380" cy="250190"/>
    <xdr:sp macro="" textlink="">
      <xdr:nvSpPr>
        <xdr:cNvPr id="788" name="テキスト ボックス 787">
          <a:extLst>
            <a:ext uri="{FF2B5EF4-FFF2-40B4-BE49-F238E27FC236}">
              <a16:creationId xmlns:a16="http://schemas.microsoft.com/office/drawing/2014/main" id="{00000000-0008-0000-0700-000014030000}"/>
            </a:ext>
          </a:extLst>
        </xdr:cNvPr>
        <xdr:cNvSpPr txBox="1"/>
      </xdr:nvSpPr>
      <xdr:spPr>
        <a:xfrm>
          <a:off x="19084290" y="9234170"/>
          <a:ext cx="24638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54</xdr:row>
      <xdr:rowOff>136525</xdr:rowOff>
    </xdr:from>
    <xdr:to>
      <xdr:col>107</xdr:col>
      <xdr:colOff>50800</xdr:colOff>
      <xdr:row>54</xdr:row>
      <xdr:rowOff>136525</xdr:rowOff>
    </xdr:to>
    <xdr:cxnSp macro="">
      <xdr:nvCxnSpPr>
        <xdr:cNvPr id="789" name="直線コネクタ 788">
          <a:extLst>
            <a:ext uri="{FF2B5EF4-FFF2-40B4-BE49-F238E27FC236}">
              <a16:creationId xmlns:a16="http://schemas.microsoft.com/office/drawing/2014/main" id="{00000000-0008-0000-0700-000015030000}"/>
            </a:ext>
          </a:extLst>
        </xdr:cNvPr>
        <xdr:cNvCxnSpPr/>
      </xdr:nvCxnSpPr>
      <xdr:spPr>
        <a:xfrm>
          <a:off x="17602200" y="9192895"/>
          <a:ext cx="7937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86995</xdr:rowOff>
    </xdr:from>
    <xdr:to>
      <xdr:col>107</xdr:col>
      <xdr:colOff>101600</xdr:colOff>
      <xdr:row>55</xdr:row>
      <xdr:rowOff>18415</xdr:rowOff>
    </xdr:to>
    <xdr:sp macro="" textlink="">
      <xdr:nvSpPr>
        <xdr:cNvPr id="790" name="フローチャート: 判断 789">
          <a:extLst>
            <a:ext uri="{FF2B5EF4-FFF2-40B4-BE49-F238E27FC236}">
              <a16:creationId xmlns:a16="http://schemas.microsoft.com/office/drawing/2014/main" id="{00000000-0008-0000-0700-000016030000}"/>
            </a:ext>
          </a:extLst>
        </xdr:cNvPr>
        <xdr:cNvSpPr/>
      </xdr:nvSpPr>
      <xdr:spPr>
        <a:xfrm>
          <a:off x="18345150" y="914336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55</xdr:row>
      <xdr:rowOff>10160</xdr:rowOff>
    </xdr:from>
    <xdr:ext cx="246380" cy="250190"/>
    <xdr:sp macro="" textlink="">
      <xdr:nvSpPr>
        <xdr:cNvPr id="791" name="テキスト ボックス 790">
          <a:extLst>
            <a:ext uri="{FF2B5EF4-FFF2-40B4-BE49-F238E27FC236}">
              <a16:creationId xmlns:a16="http://schemas.microsoft.com/office/drawing/2014/main" id="{00000000-0008-0000-0700-000017030000}"/>
            </a:ext>
          </a:extLst>
        </xdr:cNvPr>
        <xdr:cNvSpPr txBox="1"/>
      </xdr:nvSpPr>
      <xdr:spPr>
        <a:xfrm>
          <a:off x="18290540" y="9234170"/>
          <a:ext cx="24638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171450</xdr:colOff>
      <xdr:row>54</xdr:row>
      <xdr:rowOff>136525</xdr:rowOff>
    </xdr:from>
    <xdr:to>
      <xdr:col>102</xdr:col>
      <xdr:colOff>114300</xdr:colOff>
      <xdr:row>54</xdr:row>
      <xdr:rowOff>136525</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16802100" y="9192895"/>
          <a:ext cx="8001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86995</xdr:rowOff>
    </xdr:from>
    <xdr:to>
      <xdr:col>102</xdr:col>
      <xdr:colOff>165100</xdr:colOff>
      <xdr:row>55</xdr:row>
      <xdr:rowOff>18415</xdr:rowOff>
    </xdr:to>
    <xdr:sp macro="" textlink="">
      <xdr:nvSpPr>
        <xdr:cNvPr id="793" name="フローチャート: 判断 792">
          <a:extLst>
            <a:ext uri="{FF2B5EF4-FFF2-40B4-BE49-F238E27FC236}">
              <a16:creationId xmlns:a16="http://schemas.microsoft.com/office/drawing/2014/main" id="{00000000-0008-0000-0700-000019030000}"/>
            </a:ext>
          </a:extLst>
        </xdr:cNvPr>
        <xdr:cNvSpPr/>
      </xdr:nvSpPr>
      <xdr:spPr>
        <a:xfrm>
          <a:off x="17551400" y="914336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171450</xdr:colOff>
      <xdr:row>55</xdr:row>
      <xdr:rowOff>10160</xdr:rowOff>
    </xdr:from>
    <xdr:ext cx="249555" cy="250190"/>
    <xdr:sp macro="" textlink="">
      <xdr:nvSpPr>
        <xdr:cNvPr id="794" name="テキスト ボックス 793">
          <a:extLst>
            <a:ext uri="{FF2B5EF4-FFF2-40B4-BE49-F238E27FC236}">
              <a16:creationId xmlns:a16="http://schemas.microsoft.com/office/drawing/2014/main" id="{00000000-0008-0000-0700-00001A030000}"/>
            </a:ext>
          </a:extLst>
        </xdr:cNvPr>
        <xdr:cNvSpPr txBox="1"/>
      </xdr:nvSpPr>
      <xdr:spPr>
        <a:xfrm>
          <a:off x="17487900" y="9234170"/>
          <a:ext cx="24955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54</xdr:row>
      <xdr:rowOff>86995</xdr:rowOff>
    </xdr:from>
    <xdr:to>
      <xdr:col>98</xdr:col>
      <xdr:colOff>38100</xdr:colOff>
      <xdr:row>55</xdr:row>
      <xdr:rowOff>18415</xdr:rowOff>
    </xdr:to>
    <xdr:sp macro="" textlink="">
      <xdr:nvSpPr>
        <xdr:cNvPr id="795" name="フローチャート: 判断 794">
          <a:extLst>
            <a:ext uri="{FF2B5EF4-FFF2-40B4-BE49-F238E27FC236}">
              <a16:creationId xmlns:a16="http://schemas.microsoft.com/office/drawing/2014/main" id="{00000000-0008-0000-0700-00001B030000}"/>
            </a:ext>
          </a:extLst>
        </xdr:cNvPr>
        <xdr:cNvSpPr/>
      </xdr:nvSpPr>
      <xdr:spPr>
        <a:xfrm>
          <a:off x="16757650" y="9143365"/>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55</xdr:row>
      <xdr:rowOff>10160</xdr:rowOff>
    </xdr:from>
    <xdr:ext cx="246380" cy="250190"/>
    <xdr:sp macro="" textlink="">
      <xdr:nvSpPr>
        <xdr:cNvPr id="796" name="テキスト ボックス 795">
          <a:extLst>
            <a:ext uri="{FF2B5EF4-FFF2-40B4-BE49-F238E27FC236}">
              <a16:creationId xmlns:a16="http://schemas.microsoft.com/office/drawing/2014/main" id="{00000000-0008-0000-0700-00001C030000}"/>
            </a:ext>
          </a:extLst>
        </xdr:cNvPr>
        <xdr:cNvSpPr txBox="1"/>
      </xdr:nvSpPr>
      <xdr:spPr>
        <a:xfrm>
          <a:off x="16683990" y="9234170"/>
          <a:ext cx="24638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61</xdr:row>
      <xdr:rowOff>78105</xdr:rowOff>
    </xdr:from>
    <xdr:ext cx="762000" cy="253365"/>
    <xdr:sp macro="" textlink="">
      <xdr:nvSpPr>
        <xdr:cNvPr id="797" name="テキスト ボックス 796">
          <a:extLst>
            <a:ext uri="{FF2B5EF4-FFF2-40B4-BE49-F238E27FC236}">
              <a16:creationId xmlns:a16="http://schemas.microsoft.com/office/drawing/2014/main" id="{00000000-0008-0000-0700-00001D030000}"/>
            </a:ext>
          </a:extLst>
        </xdr:cNvPr>
        <xdr:cNvSpPr txBox="1"/>
      </xdr:nvSpPr>
      <xdr:spPr>
        <a:xfrm>
          <a:off x="19780250" y="103079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171450</xdr:colOff>
      <xdr:row>61</xdr:row>
      <xdr:rowOff>78105</xdr:rowOff>
    </xdr:from>
    <xdr:ext cx="762000" cy="253365"/>
    <xdr:sp macro="" textlink="">
      <xdr:nvSpPr>
        <xdr:cNvPr id="798" name="テキスト ボックス 797">
          <a:extLst>
            <a:ext uri="{FF2B5EF4-FFF2-40B4-BE49-F238E27FC236}">
              <a16:creationId xmlns:a16="http://schemas.microsoft.com/office/drawing/2014/main" id="{00000000-0008-0000-0700-00001E030000}"/>
            </a:ext>
          </a:extLst>
        </xdr:cNvPr>
        <xdr:cNvSpPr txBox="1"/>
      </xdr:nvSpPr>
      <xdr:spPr>
        <a:xfrm>
          <a:off x="19030950" y="103079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61</xdr:row>
      <xdr:rowOff>78105</xdr:rowOff>
    </xdr:from>
    <xdr:ext cx="758825" cy="253365"/>
    <xdr:sp macro="" textlink="">
      <xdr:nvSpPr>
        <xdr:cNvPr id="799" name="テキスト ボックス 798">
          <a:extLst>
            <a:ext uri="{FF2B5EF4-FFF2-40B4-BE49-F238E27FC236}">
              <a16:creationId xmlns:a16="http://schemas.microsoft.com/office/drawing/2014/main" id="{00000000-0008-0000-0700-00001F030000}"/>
            </a:ext>
          </a:extLst>
        </xdr:cNvPr>
        <xdr:cNvSpPr txBox="1"/>
      </xdr:nvSpPr>
      <xdr:spPr>
        <a:xfrm>
          <a:off x="18224500" y="10307955"/>
          <a:ext cx="7588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61</xdr:row>
      <xdr:rowOff>78105</xdr:rowOff>
    </xdr:from>
    <xdr:ext cx="762000" cy="253365"/>
    <xdr:sp macro=""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17430750" y="103079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171450</xdr:colOff>
      <xdr:row>61</xdr:row>
      <xdr:rowOff>78105</xdr:rowOff>
    </xdr:from>
    <xdr:ext cx="762000" cy="253365"/>
    <xdr:sp macro="" textlink="">
      <xdr:nvSpPr>
        <xdr:cNvPr id="801" name="テキスト ボックス 800">
          <a:extLst>
            <a:ext uri="{FF2B5EF4-FFF2-40B4-BE49-F238E27FC236}">
              <a16:creationId xmlns:a16="http://schemas.microsoft.com/office/drawing/2014/main" id="{00000000-0008-0000-0700-000021030000}"/>
            </a:ext>
          </a:extLst>
        </xdr:cNvPr>
        <xdr:cNvSpPr txBox="1"/>
      </xdr:nvSpPr>
      <xdr:spPr>
        <a:xfrm>
          <a:off x="16630650" y="103079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54</xdr:row>
      <xdr:rowOff>86995</xdr:rowOff>
    </xdr:from>
    <xdr:to>
      <xdr:col>116</xdr:col>
      <xdr:colOff>114300</xdr:colOff>
      <xdr:row>55</xdr:row>
      <xdr:rowOff>18415</xdr:rowOff>
    </xdr:to>
    <xdr:sp macro="" textlink="">
      <xdr:nvSpPr>
        <xdr:cNvPr id="802" name="楕円 801">
          <a:extLst>
            <a:ext uri="{FF2B5EF4-FFF2-40B4-BE49-F238E27FC236}">
              <a16:creationId xmlns:a16="http://schemas.microsoft.com/office/drawing/2014/main" id="{00000000-0008-0000-0700-000022030000}"/>
            </a:ext>
          </a:extLst>
        </xdr:cNvPr>
        <xdr:cNvSpPr/>
      </xdr:nvSpPr>
      <xdr:spPr>
        <a:xfrm>
          <a:off x="19900900" y="914336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121920</xdr:rowOff>
    </xdr:from>
    <xdr:ext cx="249555" cy="250190"/>
    <xdr:sp macro="" textlink="">
      <xdr:nvSpPr>
        <xdr:cNvPr id="803" name="前年度繰上充用金該当値テキスト">
          <a:extLst>
            <a:ext uri="{FF2B5EF4-FFF2-40B4-BE49-F238E27FC236}">
              <a16:creationId xmlns:a16="http://schemas.microsoft.com/office/drawing/2014/main" id="{00000000-0008-0000-0700-000023030000}"/>
            </a:ext>
          </a:extLst>
        </xdr:cNvPr>
        <xdr:cNvSpPr txBox="1"/>
      </xdr:nvSpPr>
      <xdr:spPr>
        <a:xfrm>
          <a:off x="20002500" y="9010650"/>
          <a:ext cx="24955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54</xdr:row>
      <xdr:rowOff>86995</xdr:rowOff>
    </xdr:from>
    <xdr:to>
      <xdr:col>112</xdr:col>
      <xdr:colOff>38100</xdr:colOff>
      <xdr:row>55</xdr:row>
      <xdr:rowOff>18415</xdr:rowOff>
    </xdr:to>
    <xdr:sp macro="" textlink="">
      <xdr:nvSpPr>
        <xdr:cNvPr id="804" name="楕円 803">
          <a:extLst>
            <a:ext uri="{FF2B5EF4-FFF2-40B4-BE49-F238E27FC236}">
              <a16:creationId xmlns:a16="http://schemas.microsoft.com/office/drawing/2014/main" id="{00000000-0008-0000-0700-000024030000}"/>
            </a:ext>
          </a:extLst>
        </xdr:cNvPr>
        <xdr:cNvSpPr/>
      </xdr:nvSpPr>
      <xdr:spPr>
        <a:xfrm>
          <a:off x="19157950" y="914336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53</xdr:row>
      <xdr:rowOff>34925</xdr:rowOff>
    </xdr:from>
    <xdr:ext cx="246380" cy="250190"/>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19084290" y="8923655"/>
          <a:ext cx="24638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54</xdr:row>
      <xdr:rowOff>86995</xdr:rowOff>
    </xdr:from>
    <xdr:to>
      <xdr:col>107</xdr:col>
      <xdr:colOff>101600</xdr:colOff>
      <xdr:row>55</xdr:row>
      <xdr:rowOff>18415</xdr:rowOff>
    </xdr:to>
    <xdr:sp macro="" textlink="">
      <xdr:nvSpPr>
        <xdr:cNvPr id="806" name="楕円 805">
          <a:extLst>
            <a:ext uri="{FF2B5EF4-FFF2-40B4-BE49-F238E27FC236}">
              <a16:creationId xmlns:a16="http://schemas.microsoft.com/office/drawing/2014/main" id="{00000000-0008-0000-0700-000026030000}"/>
            </a:ext>
          </a:extLst>
        </xdr:cNvPr>
        <xdr:cNvSpPr/>
      </xdr:nvSpPr>
      <xdr:spPr>
        <a:xfrm>
          <a:off x="18345150" y="914336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53</xdr:row>
      <xdr:rowOff>34925</xdr:rowOff>
    </xdr:from>
    <xdr:ext cx="246380" cy="250190"/>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18290540" y="8923655"/>
          <a:ext cx="24638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54</xdr:row>
      <xdr:rowOff>86995</xdr:rowOff>
    </xdr:from>
    <xdr:to>
      <xdr:col>102</xdr:col>
      <xdr:colOff>165100</xdr:colOff>
      <xdr:row>55</xdr:row>
      <xdr:rowOff>18415</xdr:rowOff>
    </xdr:to>
    <xdr:sp macro="" textlink="">
      <xdr:nvSpPr>
        <xdr:cNvPr id="808" name="楕円 807">
          <a:extLst>
            <a:ext uri="{FF2B5EF4-FFF2-40B4-BE49-F238E27FC236}">
              <a16:creationId xmlns:a16="http://schemas.microsoft.com/office/drawing/2014/main" id="{00000000-0008-0000-0700-000028030000}"/>
            </a:ext>
          </a:extLst>
        </xdr:cNvPr>
        <xdr:cNvSpPr/>
      </xdr:nvSpPr>
      <xdr:spPr>
        <a:xfrm>
          <a:off x="17551400" y="914336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171450</xdr:colOff>
      <xdr:row>53</xdr:row>
      <xdr:rowOff>34925</xdr:rowOff>
    </xdr:from>
    <xdr:ext cx="249555" cy="250190"/>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17487900" y="8923655"/>
          <a:ext cx="24955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54</xdr:row>
      <xdr:rowOff>86995</xdr:rowOff>
    </xdr:from>
    <xdr:to>
      <xdr:col>98</xdr:col>
      <xdr:colOff>38100</xdr:colOff>
      <xdr:row>55</xdr:row>
      <xdr:rowOff>18415</xdr:rowOff>
    </xdr:to>
    <xdr:sp macro="" textlink="">
      <xdr:nvSpPr>
        <xdr:cNvPr id="810" name="楕円 809">
          <a:extLst>
            <a:ext uri="{FF2B5EF4-FFF2-40B4-BE49-F238E27FC236}">
              <a16:creationId xmlns:a16="http://schemas.microsoft.com/office/drawing/2014/main" id="{00000000-0008-0000-0700-00002A030000}"/>
            </a:ext>
          </a:extLst>
        </xdr:cNvPr>
        <xdr:cNvSpPr/>
      </xdr:nvSpPr>
      <xdr:spPr>
        <a:xfrm>
          <a:off x="16757650" y="914336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53</xdr:row>
      <xdr:rowOff>34925</xdr:rowOff>
    </xdr:from>
    <xdr:ext cx="246380" cy="250190"/>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16683990" y="8923655"/>
          <a:ext cx="24638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12" name="正方形/長方形 811">
          <a:extLst>
            <a:ext uri="{FF2B5EF4-FFF2-40B4-BE49-F238E27FC236}">
              <a16:creationId xmlns:a16="http://schemas.microsoft.com/office/drawing/2014/main" id="{00000000-0008-0000-0700-00002C030000}"/>
            </a:ext>
          </a:extLst>
        </xdr:cNvPr>
        <xdr:cNvSpPr/>
      </xdr:nvSpPr>
      <xdr:spPr>
        <a:xfrm>
          <a:off x="685800" y="17437100"/>
          <a:ext cx="200025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13" name="正方形/長方形 812">
          <a:extLst>
            <a:ext uri="{FF2B5EF4-FFF2-40B4-BE49-F238E27FC236}">
              <a16:creationId xmlns:a16="http://schemas.microsoft.com/office/drawing/2014/main" id="{00000000-0008-0000-0700-00002D030000}"/>
            </a:ext>
          </a:extLst>
        </xdr:cNvPr>
        <xdr:cNvSpPr/>
      </xdr:nvSpPr>
      <xdr:spPr>
        <a:xfrm>
          <a:off x="685800" y="17500600"/>
          <a:ext cx="3467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711200" y="17754600"/>
          <a:ext cx="19951700" cy="1524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類似団体と比較すると、議会費、民生費、衛生費が高い水準となっている。その他の経費においては、大部分が他の団体と比較し低く抑えられている。</a:t>
          </a:r>
        </a:p>
        <a:p>
          <a:r>
            <a:rPr kumimoji="1" lang="ja-JP" altLang="en-US" sz="1300">
              <a:latin typeface="ＭＳ Ｐゴシック"/>
              <a:ea typeface="ＭＳ Ｐゴシック"/>
            </a:rPr>
            <a:t>・議会費は、議場システムの改修に伴い、増加した。</a:t>
          </a:r>
        </a:p>
        <a:p>
          <a:r>
            <a:rPr kumimoji="1" lang="ja-JP" altLang="en-US" sz="1300">
              <a:latin typeface="ＭＳ Ｐゴシック"/>
              <a:ea typeface="ＭＳ Ｐゴシック"/>
            </a:rPr>
            <a:t>・民生費は、定額減税補足給付金および物価高騰対策低所得者支援事業により増加したほか、地域支援センター委託化に伴う増や、後期高齢者医療事業および介護保険事業への繰出金の増加が一因となっている。</a:t>
          </a:r>
        </a:p>
        <a:p>
          <a:r>
            <a:rPr kumimoji="1" lang="ja-JP" altLang="en-US" sz="1300">
              <a:latin typeface="ＭＳ Ｐゴシック"/>
              <a:ea typeface="ＭＳ Ｐゴシック"/>
            </a:rPr>
            <a:t>・衛生費は、新型コロナウイルス感染症の個別接種化などにより各種予防接種経費が増加したほか、病院事業への出資金等が要因となっている。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103505</xdr:rowOff>
    </xdr:from>
    <xdr:to>
      <xdr:col>1</xdr:col>
      <xdr:colOff>895985</xdr:colOff>
      <xdr:row>46</xdr:row>
      <xdr:rowOff>618490</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a:xfrm>
          <a:off x="765810" y="10066655"/>
          <a:ext cx="695960" cy="514985"/>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114935</xdr:rowOff>
    </xdr:from>
    <xdr:to>
      <xdr:col>1</xdr:col>
      <xdr:colOff>895985</xdr:colOff>
      <xdr:row>47</xdr:row>
      <xdr:rowOff>618490</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a:xfrm>
          <a:off x="765810" y="10811510"/>
          <a:ext cx="695960" cy="50355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370840</xdr:rowOff>
    </xdr:from>
    <xdr:to>
      <xdr:col>1</xdr:col>
      <xdr:colOff>895985</xdr:colOff>
      <xdr:row>48</xdr:row>
      <xdr:rowOff>370840</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a:xfrm>
          <a:off x="765810" y="11800840"/>
          <a:ext cx="695960"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466090</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a:xfrm>
          <a:off x="1013460" y="11706225"/>
          <a:ext cx="190500" cy="189865"/>
        </a:xfrm>
        <a:prstGeom prst="ellipse">
          <a:avLst/>
        </a:prstGeom>
        <a:solidFill>
          <a:srgbClr val="FF0000"/>
        </a:solidFill>
        <a:ln w="6350">
          <a:noFill/>
          <a:round/>
          <a:headEnd/>
          <a:tailEnd/>
        </a:ln>
      </xdr:spPr>
    </xdr:sp>
    <xdr:clientData/>
  </xdr:twoCellAnchor>
  <xdr:twoCellAnchor>
    <xdr:from>
      <xdr:col>10</xdr:col>
      <xdr:colOff>323215</xdr:colOff>
      <xdr:row>45</xdr:row>
      <xdr:rowOff>10160</xdr:rowOff>
    </xdr:from>
    <xdr:to>
      <xdr:col>15</xdr:col>
      <xdr:colOff>724535</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a:xfrm>
          <a:off x="9912985" y="9601835"/>
          <a:ext cx="5414645" cy="2561590"/>
        </a:xfrm>
        <a:prstGeom prst="rect">
          <a:avLst/>
        </a:prstGeom>
        <a:solidFill>
          <a:srgbClr val="FFFFFF"/>
        </a:solidFill>
        <a:ln w="19050">
          <a:solidFill>
            <a:srgbClr val="000000"/>
          </a:solidFill>
          <a:miter lim="800000"/>
          <a:headEnd/>
          <a:tailEnd/>
        </a:ln>
      </xdr:spPr>
    </xdr:sp>
    <xdr:clientData/>
  </xdr:twoCellAnchor>
  <xdr:twoCellAnchor>
    <xdr:from>
      <xdr:col>10</xdr:col>
      <xdr:colOff>323215</xdr:colOff>
      <xdr:row>45</xdr:row>
      <xdr:rowOff>10160</xdr:rowOff>
    </xdr:from>
    <xdr:to>
      <xdr:col>11</xdr:col>
      <xdr:colOff>104775</xdr:colOff>
      <xdr:row>45</xdr:row>
      <xdr:rowOff>323215</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a:xfrm>
          <a:off x="9912985" y="9601835"/>
          <a:ext cx="784225" cy="31305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a:xfrm>
          <a:off x="123825" y="123825"/>
          <a:ext cx="8568055" cy="638175"/>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a:xfrm>
          <a:off x="565785" y="9591675"/>
          <a:ext cx="4010660" cy="371475"/>
        </a:xfrm>
        <a:prstGeom prst="line">
          <a:avLst/>
        </a:prstGeom>
        <a:noFill/>
        <a:ln w="19050">
          <a:solidFill>
            <a:srgbClr val="000000"/>
          </a:solidFill>
          <a:round/>
          <a:headEnd/>
          <a:tailEnd/>
        </a:ln>
      </xdr:spPr>
    </xdr:sp>
    <xdr:clientData/>
  </xdr:twoCellAnchor>
  <xdr:twoCellAnchor>
    <xdr:from>
      <xdr:col>9</xdr:col>
      <xdr:colOff>628015</xdr:colOff>
      <xdr:row>1</xdr:row>
      <xdr:rowOff>76200</xdr:rowOff>
    </xdr:from>
    <xdr:to>
      <xdr:col>11</xdr:col>
      <xdr:colOff>932815</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a:xfrm>
          <a:off x="9215120" y="285750"/>
          <a:ext cx="2310130"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dr:col>12</xdr:col>
      <xdr:colOff>219710</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a:xfrm>
          <a:off x="11814810" y="285750"/>
          <a:ext cx="3474085"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東京都青梅市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a:xfrm>
          <a:off x="466725" y="838200"/>
          <a:ext cx="2837815" cy="48577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486410</xdr:colOff>
      <xdr:row>45</xdr:row>
      <xdr:rowOff>342265</xdr:rowOff>
    </xdr:from>
    <xdr:to>
      <xdr:col>15</xdr:col>
      <xdr:colOff>542925</xdr:colOff>
      <xdr:row>48</xdr:row>
      <xdr:rowOff>589915</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0076180" y="9933940"/>
          <a:ext cx="5069840" cy="2085975"/>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latin typeface="ＭＳ ゴシック"/>
              <a:ea typeface="ＭＳ ゴシック"/>
            </a:rPr>
            <a:t>地方交付税や定額減税減収補填特例交付金の増、財政調整基金取りくずしなどにより歳入は17.1億円余増加したが、物価高騰対策や定額減税補足給付事業などにより歳出は17.7億円余増加した。</a:t>
          </a:r>
        </a:p>
        <a:p>
          <a:r>
            <a:rPr kumimoji="1" lang="ja-JP" altLang="en-US" sz="1300">
              <a:latin typeface="ＭＳ ゴシック"/>
              <a:ea typeface="ＭＳ ゴシック"/>
            </a:rPr>
            <a:t>標準財政規模比では、実質収支額は前年度から0.71ポイント減少し、実質単年度収支は、前年度から0.77ポイント減のマイナス0.04となった。</a:t>
          </a:r>
        </a:p>
        <a:p>
          <a:r>
            <a:rPr kumimoji="1" lang="ja-JP" altLang="en-US" sz="1300">
              <a:latin typeface="ＭＳ ゴシック"/>
              <a:ea typeface="ＭＳ ゴシック"/>
            </a:rPr>
            <a:t>財政調整基金は、11億円余を積み立てたが、10億円取り崩した結果、年度末残高は94億円余となり、前年度から0.25ポイント減少した。</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105410</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a:xfrm>
          <a:off x="10264140" y="6896100"/>
          <a:ext cx="57340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532765</xdr:colOff>
      <xdr:row>32</xdr:row>
      <xdr:rowOff>29210</xdr:rowOff>
    </xdr:from>
    <xdr:to>
      <xdr:col>11</xdr:col>
      <xdr:colOff>913765</xdr:colOff>
      <xdr:row>33</xdr:row>
      <xdr:rowOff>19685</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a:xfrm>
          <a:off x="10330180" y="6925310"/>
          <a:ext cx="1409700" cy="48577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8890</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454025" y="6896100"/>
          <a:ext cx="4208780" cy="495300"/>
        </a:xfrm>
        <a:prstGeom prst="straightConnector1">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151765</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a:xfrm>
          <a:off x="142875" y="142875"/>
          <a:ext cx="9349740" cy="637540"/>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1028700</xdr:colOff>
      <xdr:row>1</xdr:row>
      <xdr:rowOff>28575</xdr:rowOff>
    </xdr:from>
    <xdr:to>
      <xdr:col>12</xdr:col>
      <xdr:colOff>172085</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a:xfrm>
          <a:off x="9797415" y="238125"/>
          <a:ext cx="222948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dr:col>12</xdr:col>
      <xdr:colOff>657860</xdr:colOff>
      <xdr:row>1</xdr:row>
      <xdr:rowOff>28575</xdr:rowOff>
    </xdr:from>
    <xdr:to>
      <xdr:col>15</xdr:col>
      <xdr:colOff>1037590</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a:xfrm>
          <a:off x="12512675" y="238125"/>
          <a:ext cx="3465830"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東京都青梅市</a:t>
          </a:r>
        </a:p>
      </xdr:txBody>
    </xdr:sp>
    <xdr:clientData/>
  </xdr:twoCellAnchor>
  <xdr:twoCellAnchor editAs="oneCell">
    <xdr:from>
      <xdr:col>1</xdr:col>
      <xdr:colOff>0</xdr:colOff>
      <xdr:row>3</xdr:row>
      <xdr:rowOff>28575</xdr:rowOff>
    </xdr:from>
    <xdr:to>
      <xdr:col>4</xdr:col>
      <xdr:colOff>915035</xdr:colOff>
      <xdr:row>4</xdr:row>
      <xdr:rowOff>199390</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a:xfrm>
          <a:off x="454025" y="657225"/>
          <a:ext cx="3975100" cy="38036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351790</xdr:rowOff>
    </xdr:from>
    <xdr:to>
      <xdr:col>15</xdr:col>
      <xdr:colOff>923290</xdr:colOff>
      <xdr:row>42</xdr:row>
      <xdr:rowOff>275590</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0397490" y="7247890"/>
          <a:ext cx="5466715" cy="487680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400">
              <a:latin typeface="ＭＳ ゴシック"/>
              <a:ea typeface="ＭＳ ゴシック"/>
            </a:rPr>
            <a:t>連結実質赤字比率については、全会計において黒字であり、健全な財政を維持していると考えられる。</a:t>
          </a:r>
        </a:p>
        <a:p>
          <a:r>
            <a:rPr kumimoji="1" lang="ja-JP" altLang="en-US" sz="1400">
              <a:latin typeface="ＭＳ ゴシック"/>
              <a:ea typeface="ＭＳ ゴシック"/>
            </a:rPr>
            <a:t>しかしながら、一般会計においては、モーターボート競走事業収入などにより、また、特別会計・企業会計においては、一般会計からの多額の繰り入れにより、収支を保っている状況である。</a:t>
          </a:r>
        </a:p>
        <a:p>
          <a:r>
            <a:rPr kumimoji="1" lang="ja-JP" altLang="en-US" sz="1400">
              <a:latin typeface="ＭＳ ゴシック"/>
              <a:ea typeface="ＭＳ ゴシック"/>
            </a:rPr>
            <a:t>今後も、各会計の動きを把握しながら、「青梅市行財政改革推進プラン」に基づき、事業の廃止や縮減、統合等に積極的に取り組むとともに、収納率向上や補助金の活用など最大限の財源確保に努め、モーターボート競走事業収入に頼らない財政運営を目指していく。</a:t>
          </a:r>
        </a:p>
      </xdr:txBody>
    </xdr:sp>
    <xdr:clientData/>
  </xdr:twoCellAnchor>
  <xdr:twoCellAnchor>
    <xdr:from>
      <xdr:col>1</xdr:col>
      <xdr:colOff>0</xdr:colOff>
      <xdr:row>32</xdr:row>
      <xdr:rowOff>0</xdr:rowOff>
    </xdr:from>
    <xdr:to>
      <xdr:col>5</xdr:col>
      <xdr:colOff>8890</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454025" y="6896100"/>
          <a:ext cx="4208780" cy="495300"/>
        </a:xfrm>
        <a:prstGeom prst="straightConnector1">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130810</xdr:colOff>
      <xdr:row>33</xdr:row>
      <xdr:rowOff>89535</xdr:rowOff>
    </xdr:from>
    <xdr:to>
      <xdr:col>1</xdr:col>
      <xdr:colOff>638175</xdr:colOff>
      <xdr:row>33</xdr:row>
      <xdr:rowOff>378460</xdr:rowOff>
    </xdr:to>
    <xdr:sp macro="" textlink="">
      <xdr:nvSpPr>
        <xdr:cNvPr id="12" name="凡例1">
          <a:extLst>
            <a:ext uri="{FF2B5EF4-FFF2-40B4-BE49-F238E27FC236}">
              <a16:creationId xmlns:a16="http://schemas.microsoft.com/office/drawing/2014/main" id="{00000000-0008-0000-0900-00000C000000}"/>
            </a:ext>
          </a:extLst>
        </xdr:cNvPr>
        <xdr:cNvSpPr/>
      </xdr:nvSpPr>
      <xdr:spPr>
        <a:xfrm>
          <a:off x="584835" y="7480935"/>
          <a:ext cx="507365"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130810</xdr:colOff>
      <xdr:row>34</xdr:row>
      <xdr:rowOff>89535</xdr:rowOff>
    </xdr:from>
    <xdr:to>
      <xdr:col>1</xdr:col>
      <xdr:colOff>638175</xdr:colOff>
      <xdr:row>34</xdr:row>
      <xdr:rowOff>378460</xdr:rowOff>
    </xdr:to>
    <xdr:sp macro="" textlink="">
      <xdr:nvSpPr>
        <xdr:cNvPr id="13" name="凡例2">
          <a:extLst>
            <a:ext uri="{FF2B5EF4-FFF2-40B4-BE49-F238E27FC236}">
              <a16:creationId xmlns:a16="http://schemas.microsoft.com/office/drawing/2014/main" id="{00000000-0008-0000-0900-00000D000000}"/>
            </a:ext>
          </a:extLst>
        </xdr:cNvPr>
        <xdr:cNvSpPr/>
      </xdr:nvSpPr>
      <xdr:spPr>
        <a:xfrm>
          <a:off x="584835" y="7976235"/>
          <a:ext cx="507365"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130810</xdr:colOff>
      <xdr:row>35</xdr:row>
      <xdr:rowOff>89535</xdr:rowOff>
    </xdr:from>
    <xdr:to>
      <xdr:col>1</xdr:col>
      <xdr:colOff>638175</xdr:colOff>
      <xdr:row>35</xdr:row>
      <xdr:rowOff>378460</xdr:rowOff>
    </xdr:to>
    <xdr:sp macro="" textlink="">
      <xdr:nvSpPr>
        <xdr:cNvPr id="14" name="凡例3">
          <a:extLst>
            <a:ext uri="{FF2B5EF4-FFF2-40B4-BE49-F238E27FC236}">
              <a16:creationId xmlns:a16="http://schemas.microsoft.com/office/drawing/2014/main" id="{00000000-0008-0000-0900-00000E000000}"/>
            </a:ext>
          </a:extLst>
        </xdr:cNvPr>
        <xdr:cNvSpPr/>
      </xdr:nvSpPr>
      <xdr:spPr>
        <a:xfrm>
          <a:off x="584835" y="8471535"/>
          <a:ext cx="507365"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130810</xdr:colOff>
      <xdr:row>36</xdr:row>
      <xdr:rowOff>89535</xdr:rowOff>
    </xdr:from>
    <xdr:to>
      <xdr:col>1</xdr:col>
      <xdr:colOff>638175</xdr:colOff>
      <xdr:row>36</xdr:row>
      <xdr:rowOff>378460</xdr:rowOff>
    </xdr:to>
    <xdr:sp macro="" textlink="">
      <xdr:nvSpPr>
        <xdr:cNvPr id="15" name="凡例4">
          <a:extLst>
            <a:ext uri="{FF2B5EF4-FFF2-40B4-BE49-F238E27FC236}">
              <a16:creationId xmlns:a16="http://schemas.microsoft.com/office/drawing/2014/main" id="{00000000-0008-0000-0900-00000F000000}"/>
            </a:ext>
          </a:extLst>
        </xdr:cNvPr>
        <xdr:cNvSpPr/>
      </xdr:nvSpPr>
      <xdr:spPr>
        <a:xfrm>
          <a:off x="584835" y="8966835"/>
          <a:ext cx="507365"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130810</xdr:colOff>
      <xdr:row>37</xdr:row>
      <xdr:rowOff>89535</xdr:rowOff>
    </xdr:from>
    <xdr:to>
      <xdr:col>1</xdr:col>
      <xdr:colOff>638175</xdr:colOff>
      <xdr:row>37</xdr:row>
      <xdr:rowOff>378460</xdr:rowOff>
    </xdr:to>
    <xdr:sp macro="" textlink="">
      <xdr:nvSpPr>
        <xdr:cNvPr id="16" name="凡例5">
          <a:extLst>
            <a:ext uri="{FF2B5EF4-FFF2-40B4-BE49-F238E27FC236}">
              <a16:creationId xmlns:a16="http://schemas.microsoft.com/office/drawing/2014/main" id="{00000000-0008-0000-0900-000010000000}"/>
            </a:ext>
          </a:extLst>
        </xdr:cNvPr>
        <xdr:cNvSpPr/>
      </xdr:nvSpPr>
      <xdr:spPr>
        <a:xfrm>
          <a:off x="584835" y="9462135"/>
          <a:ext cx="507365"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130810</xdr:colOff>
      <xdr:row>38</xdr:row>
      <xdr:rowOff>89535</xdr:rowOff>
    </xdr:from>
    <xdr:to>
      <xdr:col>1</xdr:col>
      <xdr:colOff>638175</xdr:colOff>
      <xdr:row>38</xdr:row>
      <xdr:rowOff>378460</xdr:rowOff>
    </xdr:to>
    <xdr:sp macro="" textlink="">
      <xdr:nvSpPr>
        <xdr:cNvPr id="17" name="凡例6">
          <a:extLst>
            <a:ext uri="{FF2B5EF4-FFF2-40B4-BE49-F238E27FC236}">
              <a16:creationId xmlns:a16="http://schemas.microsoft.com/office/drawing/2014/main" id="{00000000-0008-0000-0900-000011000000}"/>
            </a:ext>
          </a:extLst>
        </xdr:cNvPr>
        <xdr:cNvSpPr/>
      </xdr:nvSpPr>
      <xdr:spPr>
        <a:xfrm>
          <a:off x="584835" y="9957435"/>
          <a:ext cx="507365"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130810</xdr:colOff>
      <xdr:row>39</xdr:row>
      <xdr:rowOff>89535</xdr:rowOff>
    </xdr:from>
    <xdr:to>
      <xdr:col>1</xdr:col>
      <xdr:colOff>638175</xdr:colOff>
      <xdr:row>39</xdr:row>
      <xdr:rowOff>378460</xdr:rowOff>
    </xdr:to>
    <xdr:sp macro="" textlink="">
      <xdr:nvSpPr>
        <xdr:cNvPr id="18" name="凡例7">
          <a:extLst>
            <a:ext uri="{FF2B5EF4-FFF2-40B4-BE49-F238E27FC236}">
              <a16:creationId xmlns:a16="http://schemas.microsoft.com/office/drawing/2014/main" id="{00000000-0008-0000-0900-000012000000}"/>
            </a:ext>
          </a:extLst>
        </xdr:cNvPr>
        <xdr:cNvSpPr/>
      </xdr:nvSpPr>
      <xdr:spPr>
        <a:xfrm>
          <a:off x="584835" y="10452735"/>
          <a:ext cx="507365"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130810</xdr:colOff>
      <xdr:row>41</xdr:row>
      <xdr:rowOff>89535</xdr:rowOff>
    </xdr:from>
    <xdr:to>
      <xdr:col>1</xdr:col>
      <xdr:colOff>638175</xdr:colOff>
      <xdr:row>41</xdr:row>
      <xdr:rowOff>378460</xdr:rowOff>
    </xdr:to>
    <xdr:sp macro="" textlink="">
      <xdr:nvSpPr>
        <xdr:cNvPr id="19" name="凡例9">
          <a:extLst>
            <a:ext uri="{FF2B5EF4-FFF2-40B4-BE49-F238E27FC236}">
              <a16:creationId xmlns:a16="http://schemas.microsoft.com/office/drawing/2014/main" id="{00000000-0008-0000-0900-000013000000}"/>
            </a:ext>
          </a:extLst>
        </xdr:cNvPr>
        <xdr:cNvSpPr/>
      </xdr:nvSpPr>
      <xdr:spPr>
        <a:xfrm>
          <a:off x="584835" y="11443335"/>
          <a:ext cx="507365"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130810</xdr:colOff>
      <xdr:row>42</xdr:row>
      <xdr:rowOff>89535</xdr:rowOff>
    </xdr:from>
    <xdr:to>
      <xdr:col>1</xdr:col>
      <xdr:colOff>638175</xdr:colOff>
      <xdr:row>42</xdr:row>
      <xdr:rowOff>378460</xdr:rowOff>
    </xdr:to>
    <xdr:sp macro="" textlink="">
      <xdr:nvSpPr>
        <xdr:cNvPr id="20" name="凡例10">
          <a:extLst>
            <a:ext uri="{FF2B5EF4-FFF2-40B4-BE49-F238E27FC236}">
              <a16:creationId xmlns:a16="http://schemas.microsoft.com/office/drawing/2014/main" id="{00000000-0008-0000-0900-000014000000}"/>
            </a:ext>
          </a:extLst>
        </xdr:cNvPr>
        <xdr:cNvSpPr/>
      </xdr:nvSpPr>
      <xdr:spPr>
        <a:xfrm>
          <a:off x="584835" y="11938635"/>
          <a:ext cx="507365"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695960</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a:xfrm>
          <a:off x="123825" y="123825"/>
          <a:ext cx="8629015" cy="638175"/>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a:xfrm>
          <a:off x="9794875" y="190500"/>
          <a:ext cx="2232660" cy="447675"/>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a:xfrm>
          <a:off x="12418060" y="190500"/>
          <a:ext cx="3371850" cy="447675"/>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東京都青梅市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a:xfrm>
          <a:off x="454025" y="7591425"/>
          <a:ext cx="670306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a:xfrm>
          <a:off x="209740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a:xfrm>
          <a:off x="209740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a:xfrm>
          <a:off x="209740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a:xfrm>
          <a:off x="209740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a:xfrm>
          <a:off x="209740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a:xfrm>
          <a:off x="209740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a:xfrm>
          <a:off x="209740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a:xfrm>
          <a:off x="209740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200660</xdr:rowOff>
    </xdr:from>
    <xdr:to>
      <xdr:col>3</xdr:col>
      <xdr:colOff>657225</xdr:colOff>
      <xdr:row>52</xdr:row>
      <xdr:rowOff>200660</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a:xfrm>
          <a:off x="2097405" y="11306810"/>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104140</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a:xfrm>
          <a:off x="2259330" y="11210290"/>
          <a:ext cx="190500" cy="191135"/>
        </a:xfrm>
        <a:prstGeom prst="ellipse">
          <a:avLst/>
        </a:prstGeom>
        <a:solidFill>
          <a:srgbClr val="FF0000"/>
        </a:solidFill>
        <a:ln w="6350">
          <a:noFill/>
          <a:round/>
          <a:headEnd/>
          <a:tailEnd/>
        </a:ln>
      </xdr:spPr>
    </xdr:sp>
    <xdr:clientData/>
  </xdr:twoCellAnchor>
  <xdr:twoCellAnchor>
    <xdr:from>
      <xdr:col>15</xdr:col>
      <xdr:colOff>152400</xdr:colOff>
      <xdr:row>43</xdr:row>
      <xdr:rowOff>8890</xdr:rowOff>
    </xdr:from>
    <xdr:to>
      <xdr:col>20</xdr:col>
      <xdr:colOff>199390</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a:xfrm>
          <a:off x="11808460" y="7600315"/>
          <a:ext cx="3990340" cy="3905885"/>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323215</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a:xfrm>
          <a:off x="11808460" y="7591425"/>
          <a:ext cx="798195" cy="32321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a:xfrm>
          <a:off x="314325" y="752475"/>
          <a:ext cx="1304290" cy="32385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57150</xdr:colOff>
      <xdr:row>52</xdr:row>
      <xdr:rowOff>227965</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1932285" y="7934325"/>
          <a:ext cx="3724275" cy="339979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400">
              <a:latin typeface="ＭＳ ゴシック"/>
              <a:ea typeface="ＭＳ ゴシック"/>
            </a:rPr>
            <a:t>元利償還金は、前年度から400万円の減となった。これは、償還開始額が償還完了額を下回ったことによるものである。</a:t>
          </a:r>
        </a:p>
        <a:p>
          <a:r>
            <a:rPr kumimoji="1" lang="ja-JP" altLang="en-US" sz="1400">
              <a:latin typeface="ＭＳ ゴシック"/>
              <a:ea typeface="ＭＳ ゴシック"/>
            </a:rPr>
            <a:t>このほか、一部事務組合等が起こした地方債の元利償還金に対する負担金等は減少したものの、病院の建替等により公営企業債の元利償還金に対する繰入金が前年度から8億円余の大幅な増加となった。</a:t>
          </a:r>
        </a:p>
        <a:p>
          <a:r>
            <a:rPr kumimoji="1" lang="ja-JP" altLang="en-US" sz="1400">
              <a:latin typeface="ＭＳ ゴシック"/>
              <a:ea typeface="ＭＳ ゴシック"/>
            </a:rPr>
            <a:t>今後は、大規模な投資事業が予定されており、多額の市債発行が見込まれることから、後年の公債費を考慮した上で、市債の発行にあたっては都度慎重に判断していく。</a:t>
          </a:r>
        </a:p>
        <a:p>
          <a:endParaRPr kumimoji="1" lang="ja-JP" altLang="en-US" sz="1400">
            <a:latin typeface="ＭＳ ゴシック"/>
            <a:ea typeface="ＭＳ ゴシック"/>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a:xfrm>
          <a:off x="454025" y="12411075"/>
          <a:ext cx="670306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227330</xdr:colOff>
      <xdr:row>59</xdr:row>
      <xdr:rowOff>382905</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a:xfrm>
          <a:off x="11808460" y="12420600"/>
          <a:ext cx="4018280" cy="1573530"/>
        </a:xfrm>
        <a:prstGeom prst="rect">
          <a:avLst/>
        </a:prstGeom>
        <a:solidFill>
          <a:srgbClr val="FFFFFF"/>
        </a:solidFill>
        <a:ln w="19050">
          <a:solidFill>
            <a:srgbClr val="000000"/>
          </a:solidFill>
          <a:miter lim="800000"/>
          <a:headEnd/>
          <a:tailEnd/>
        </a:ln>
      </xdr:spPr>
    </xdr:sp>
    <xdr:clientData/>
  </xdr:twoCellAnchor>
  <xdr:twoCellAnchor>
    <xdr:from>
      <xdr:col>15</xdr:col>
      <xdr:colOff>177165</xdr:colOff>
      <xdr:row>56</xdr:row>
      <xdr:rowOff>0</xdr:rowOff>
    </xdr:from>
    <xdr:to>
      <xdr:col>16</xdr:col>
      <xdr:colOff>115570</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a:xfrm>
          <a:off x="11833225" y="12411075"/>
          <a:ext cx="727075" cy="25717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257810</xdr:colOff>
      <xdr:row>56</xdr:row>
      <xdr:rowOff>219710</xdr:rowOff>
    </xdr:from>
    <xdr:to>
      <xdr:col>20</xdr:col>
      <xdr:colOff>125095</xdr:colOff>
      <xdr:row>59</xdr:row>
      <xdr:rowOff>334010</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1913870" y="12630785"/>
          <a:ext cx="3810635" cy="131445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endParaRPr kumimoji="1" lang="ja-JP" altLang="en-US" sz="1000">
            <a:latin typeface="ＭＳ ゴシック"/>
            <a:ea typeface="ＭＳ ゴシック"/>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275590</xdr:colOff>
      <xdr:row>38</xdr:row>
      <xdr:rowOff>333375</xdr:rowOff>
    </xdr:from>
    <xdr:to>
      <xdr:col>18</xdr:col>
      <xdr:colOff>133985</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a:xfrm>
          <a:off x="11715750" y="7572375"/>
          <a:ext cx="418592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335280</xdr:colOff>
      <xdr:row>39</xdr:row>
      <xdr:rowOff>12700</xdr:rowOff>
    </xdr:from>
    <xdr:to>
      <xdr:col>15</xdr:col>
      <xdr:colOff>840740</xdr:colOff>
      <xdr:row>40</xdr:row>
      <xdr:rowOff>333375</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1775440" y="7604125"/>
          <a:ext cx="2236470" cy="67310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t"/>
        <a:lstStyle/>
        <a:p>
          <a:pPr marL="0" marR="0" indent="0" defTabSz="914400" eaLnBrk="1" fontAlgn="auto" latinLnBrk="0" hangingPunct="1">
            <a:lnSpc>
              <a:spcPct val="100000"/>
            </a:lnSpc>
            <a:spcBef>
              <a:spcPts val="0"/>
            </a:spcBef>
            <a:spcAft>
              <a:spcPts val="0"/>
            </a:spcAft>
          </a:pPr>
          <a:r>
            <a:rPr kumimoji="1" lang="ja-JP" altLang="en-US" sz="1600" b="1" baseline="0">
              <a:solidFill>
                <a:schemeClr val="dk1"/>
              </a:solidFill>
              <a:latin typeface="ＭＳ ゴシック"/>
              <a:ea typeface="ＭＳ ゴシック"/>
              <a:cs typeface="+mn-cs"/>
            </a:rPr>
            <a:t>分析欄</a:t>
          </a:r>
        </a:p>
      </xdr:txBody>
    </xdr:sp>
    <xdr:clientData/>
  </xdr:twoCellAnchor>
  <xdr:twoCellAnchor editAs="oneCell">
    <xdr:from>
      <xdr:col>3</xdr:col>
      <xdr:colOff>161925</xdr:colOff>
      <xdr:row>40</xdr:row>
      <xdr:rowOff>56515</xdr:rowOff>
    </xdr:from>
    <xdr:to>
      <xdr:col>3</xdr:col>
      <xdr:colOff>704850</xdr:colOff>
      <xdr:row>40</xdr:row>
      <xdr:rowOff>313690</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a:xfrm>
          <a:off x="2346960" y="8000365"/>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56515</xdr:rowOff>
    </xdr:from>
    <xdr:to>
      <xdr:col>3</xdr:col>
      <xdr:colOff>704850</xdr:colOff>
      <xdr:row>41</xdr:row>
      <xdr:rowOff>305435</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a:xfrm>
          <a:off x="2346960" y="8352790"/>
          <a:ext cx="542925" cy="24892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46990</xdr:rowOff>
    </xdr:from>
    <xdr:to>
      <xdr:col>3</xdr:col>
      <xdr:colOff>704850</xdr:colOff>
      <xdr:row>42</xdr:row>
      <xdr:rowOff>305435</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a:xfrm>
          <a:off x="2346960" y="8695690"/>
          <a:ext cx="542925" cy="25844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46990</xdr:rowOff>
    </xdr:from>
    <xdr:to>
      <xdr:col>3</xdr:col>
      <xdr:colOff>704850</xdr:colOff>
      <xdr:row>43</xdr:row>
      <xdr:rowOff>305435</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a:xfrm>
          <a:off x="2346960" y="9048115"/>
          <a:ext cx="542925" cy="25844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56515</xdr:rowOff>
    </xdr:from>
    <xdr:to>
      <xdr:col>3</xdr:col>
      <xdr:colOff>704850</xdr:colOff>
      <xdr:row>44</xdr:row>
      <xdr:rowOff>305435</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a:xfrm>
          <a:off x="2346960" y="9410065"/>
          <a:ext cx="542925" cy="24892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56515</xdr:rowOff>
    </xdr:from>
    <xdr:to>
      <xdr:col>3</xdr:col>
      <xdr:colOff>704850</xdr:colOff>
      <xdr:row>45</xdr:row>
      <xdr:rowOff>313690</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a:xfrm>
          <a:off x="2346960" y="9762490"/>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56515</xdr:rowOff>
    </xdr:from>
    <xdr:to>
      <xdr:col>3</xdr:col>
      <xdr:colOff>704850</xdr:colOff>
      <xdr:row>47</xdr:row>
      <xdr:rowOff>313690</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a:xfrm>
          <a:off x="2346960" y="10467340"/>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46990</xdr:rowOff>
    </xdr:from>
    <xdr:to>
      <xdr:col>3</xdr:col>
      <xdr:colOff>704850</xdr:colOff>
      <xdr:row>48</xdr:row>
      <xdr:rowOff>305435</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a:xfrm>
          <a:off x="2346960" y="10810240"/>
          <a:ext cx="542925" cy="25844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56515</xdr:rowOff>
    </xdr:from>
    <xdr:to>
      <xdr:col>3</xdr:col>
      <xdr:colOff>704850</xdr:colOff>
      <xdr:row>49</xdr:row>
      <xdr:rowOff>305435</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a:xfrm>
          <a:off x="2346960" y="11172190"/>
          <a:ext cx="542925" cy="24892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56515</xdr:rowOff>
    </xdr:from>
    <xdr:to>
      <xdr:col>3</xdr:col>
      <xdr:colOff>704850</xdr:colOff>
      <xdr:row>50</xdr:row>
      <xdr:rowOff>313690</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a:xfrm>
          <a:off x="2346960" y="11524615"/>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46990</xdr:rowOff>
    </xdr:from>
    <xdr:to>
      <xdr:col>3</xdr:col>
      <xdr:colOff>704850</xdr:colOff>
      <xdr:row>51</xdr:row>
      <xdr:rowOff>305435</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a:xfrm>
          <a:off x="2346960" y="11867515"/>
          <a:ext cx="542925" cy="258445"/>
        </a:xfrm>
        <a:prstGeom prst="rect">
          <a:avLst/>
        </a:prstGeom>
        <a:solidFill>
          <a:srgbClr val="FFCC00"/>
        </a:solidFill>
        <a:ln w="12700" algn="ctr">
          <a:solidFill>
            <a:srgbClr val="000000"/>
          </a:solidFill>
          <a:miter lim="800000"/>
          <a:headEnd/>
          <a:tailEnd/>
        </a:ln>
      </xdr:spPr>
    </xdr:sp>
    <xdr:clientData/>
  </xdr:twoCellAnchor>
  <xdr:twoCellAnchor>
    <xdr:from>
      <xdr:col>3</xdr:col>
      <xdr:colOff>191135</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a:xfrm>
          <a:off x="2376170" y="12334875"/>
          <a:ext cx="475615" cy="0"/>
        </a:xfrm>
        <a:prstGeom prst="straightConnector1">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523240</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a:xfrm>
          <a:off x="2527935" y="12249150"/>
          <a:ext cx="180340" cy="180975"/>
        </a:xfrm>
        <a:prstGeom prst="ellipse">
          <a:avLst/>
        </a:prstGeom>
        <a:solidFill>
          <a:srgbClr val="FF0000"/>
        </a:solidFill>
        <a:ln w="12700">
          <a:solidFill>
            <a:srgbClr val="FF0000"/>
          </a:solidFill>
          <a:round/>
          <a:headEnd/>
          <a:tailEnd/>
        </a:ln>
      </xdr:spPr>
    </xdr:sp>
    <xdr:clientData/>
  </xdr:twoCellAnchor>
  <xdr:twoCellAnchor>
    <xdr:from>
      <xdr:col>0</xdr:col>
      <xdr:colOff>138430</xdr:colOff>
      <xdr:row>0</xdr:row>
      <xdr:rowOff>138430</xdr:rowOff>
    </xdr:from>
    <xdr:to>
      <xdr:col>10</xdr:col>
      <xdr:colOff>398145</xdr:colOff>
      <xdr:row>4</xdr:row>
      <xdr:rowOff>21590</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a:xfrm>
          <a:off x="138430" y="138430"/>
          <a:ext cx="8331835" cy="645160"/>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a:xfrm>
          <a:off x="9785350" y="238125"/>
          <a:ext cx="2283460"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dr:col>14</xdr:col>
      <xdr:colOff>171450</xdr:colOff>
      <xdr:row>1</xdr:row>
      <xdr:rowOff>47625</xdr:rowOff>
    </xdr:from>
    <xdr:to>
      <xdr:col>18</xdr:col>
      <xdr:colOff>133985</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a:xfrm>
          <a:off x="12477115" y="238125"/>
          <a:ext cx="342455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東京都青梅市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a:xfrm>
          <a:off x="454025" y="7591425"/>
          <a:ext cx="5372735" cy="352425"/>
        </a:xfrm>
        <a:prstGeom prst="line">
          <a:avLst/>
        </a:prstGeom>
        <a:noFill/>
        <a:ln w="19050">
          <a:solidFill>
            <a:srgbClr val="000000"/>
          </a:solidFill>
          <a:round/>
          <a:headEnd/>
          <a:tailEnd/>
        </a:ln>
      </xdr:spPr>
    </xdr:sp>
    <xdr:clientData/>
  </xdr:twoCellAnchor>
  <xdr:twoCellAnchor>
    <xdr:from>
      <xdr:col>1</xdr:col>
      <xdr:colOff>114300</xdr:colOff>
      <xdr:row>3</xdr:row>
      <xdr:rowOff>133985</xdr:rowOff>
    </xdr:from>
    <xdr:to>
      <xdr:col>2</xdr:col>
      <xdr:colOff>865505</xdr:colOff>
      <xdr:row>5</xdr:row>
      <xdr:rowOff>133985</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a:xfrm>
          <a:off x="568325" y="705485"/>
          <a:ext cx="1616710" cy="38100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391160</xdr:colOff>
      <xdr:row>40</xdr:row>
      <xdr:rowOff>19050</xdr:rowOff>
    </xdr:from>
    <xdr:to>
      <xdr:col>18</xdr:col>
      <xdr:colOff>19685</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1831320" y="7962900"/>
          <a:ext cx="3956050" cy="445770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400">
              <a:latin typeface="ＭＳ ゴシック"/>
              <a:ea typeface="ＭＳ ゴシック"/>
            </a:rPr>
            <a:t>将来負担額において、一般会計等に係る地方債の現在高は、償還額が新規借入額を上回ったことにより、前年度から12億円余の減額となった。</a:t>
          </a:r>
        </a:p>
        <a:p>
          <a:r>
            <a:rPr kumimoji="1" lang="ja-JP" altLang="en-US" sz="1400">
              <a:latin typeface="ＭＳ ゴシック"/>
              <a:ea typeface="ＭＳ ゴシック"/>
            </a:rPr>
            <a:t>また、公営企業債等繰入見込額は、病院の建替に係る公営企業債の借入額の増等により前年度から40億円余の増額となった。</a:t>
          </a:r>
        </a:p>
        <a:p>
          <a:r>
            <a:rPr kumimoji="1" lang="ja-JP" altLang="en-US" sz="1400">
              <a:latin typeface="ＭＳ ゴシック"/>
              <a:ea typeface="ＭＳ ゴシック"/>
            </a:rPr>
            <a:t>結果として、将来負担額は前年度から28億円余増額となった。</a:t>
          </a:r>
        </a:p>
        <a:p>
          <a:r>
            <a:rPr kumimoji="1" lang="ja-JP" altLang="en-US" sz="1400">
              <a:latin typeface="ＭＳ ゴシック"/>
              <a:ea typeface="ＭＳ ゴシック"/>
            </a:rPr>
            <a:t>充当可能財源等は、充当可能基金が9億円余の増となった一方、基準財政需要額算入見込額が減となったことなどにより、前年度から1億円余の増額となった。</a:t>
          </a:r>
        </a:p>
        <a:p>
          <a:r>
            <a:rPr kumimoji="1" lang="ja-JP" altLang="en-US" sz="1400">
              <a:latin typeface="ＭＳ ゴシック"/>
              <a:ea typeface="ＭＳ ゴシック"/>
            </a:rPr>
            <a:t>将来負担額は増加したものの、充当可能財源等も増加したため、将来負担比率の分子はマイナスとなった。</a:t>
          </a:r>
        </a:p>
        <a:p>
          <a:endParaRPr kumimoji="1" lang="ja-JP" altLang="en-US" sz="1400">
            <a:latin typeface="ＭＳ ゴシック"/>
            <a:ea typeface="ＭＳ ゴシック"/>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8</xdr:col>
      <xdr:colOff>13970</xdr:colOff>
      <xdr:row>52</xdr:row>
      <xdr:rowOff>81280</xdr:rowOff>
    </xdr:to>
    <xdr:graphicFrame macro="">
      <xdr:nvGraphicFramePr>
        <xdr:cNvPr id="2" name="Chart 1">
          <a:extLst>
            <a:ext uri="{FF2B5EF4-FFF2-40B4-BE49-F238E27FC236}">
              <a16:creationId xmlns:a16="http://schemas.microsoft.com/office/drawing/2014/main" id="{00000000-0008-0000-0C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523240</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a:xfrm>
          <a:off x="765810" y="12411075"/>
          <a:ext cx="695325" cy="418465"/>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525145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a:xfrm>
          <a:off x="765810" y="13754100"/>
          <a:ext cx="695325" cy="41084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137795</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a:xfrm>
          <a:off x="123825" y="123825"/>
          <a:ext cx="12092305" cy="638175"/>
        </a:xfrm>
        <a:prstGeom prst="rect">
          <a:avLst/>
        </a:prstGeom>
        <a:noFill/>
        <a:ln w="9525">
          <a:noFill/>
          <a:miter lim="800000"/>
          <a:headEnd/>
          <a:tailEnd/>
        </a:ln>
      </xdr:spPr>
      <xdr:txBody>
        <a:bodyPr vertOverflow="clip" horzOverflow="overflow"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a:xfrm>
          <a:off x="565785" y="11934825"/>
          <a:ext cx="6523355" cy="371475"/>
        </a:xfrm>
        <a:prstGeom prst="line">
          <a:avLst/>
        </a:prstGeom>
        <a:noFill/>
        <a:ln w="19050">
          <a:solidFill>
            <a:srgbClr val="000000"/>
          </a:solidFill>
          <a:round/>
          <a:headEnd/>
          <a:tailEnd/>
        </a:ln>
      </xdr:spPr>
    </xdr:sp>
    <xdr:clientData/>
  </xdr:twoCellAnchor>
  <xdr:twoCellAnchor>
    <xdr:from>
      <xdr:col>8</xdr:col>
      <xdr:colOff>339725</xdr:colOff>
      <xdr:row>0</xdr:row>
      <xdr:rowOff>165100</xdr:rowOff>
    </xdr:from>
    <xdr:to>
      <xdr:col>10</xdr:col>
      <xdr:colOff>367665</xdr:colOff>
      <xdr:row>2</xdr:row>
      <xdr:rowOff>165100</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a:xfrm>
          <a:off x="12418060" y="165100"/>
          <a:ext cx="3594100"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800" b="1">
              <a:solidFill>
                <a:schemeClr val="tx1"/>
              </a:solidFill>
              <a:latin typeface="ＭＳ ゴシック"/>
              <a:ea typeface="ＭＳ ゴシック"/>
            </a:rPr>
            <a:t>令和</a:t>
          </a:r>
          <a:r>
            <a:rPr lang="en-US" altLang="ja-JP" sz="1800" b="1">
              <a:solidFill>
                <a:schemeClr val="tx1"/>
              </a:solidFill>
              <a:latin typeface="ＭＳ ゴシック"/>
              <a:ea typeface="ＭＳ ゴシック"/>
            </a:rPr>
            <a:t>6</a:t>
          </a:r>
          <a:r>
            <a:rPr lang="ja-JP" altLang="en-US" sz="1800" b="1">
              <a:solidFill>
                <a:schemeClr val="tx1"/>
              </a:solidFill>
              <a:latin typeface="ＭＳ ゴシック"/>
              <a:ea typeface="ＭＳ ゴシック"/>
            </a:rPr>
            <a:t>年度</a:t>
          </a:r>
        </a:p>
      </xdr:txBody>
    </xdr:sp>
    <xdr:clientData/>
  </xdr:twoCellAnchor>
  <xdr:twoCellAnchor>
    <xdr:from>
      <xdr:col>10</xdr:col>
      <xdr:colOff>561340</xdr:colOff>
      <xdr:row>0</xdr:row>
      <xdr:rowOff>165100</xdr:rowOff>
    </xdr:from>
    <xdr:to>
      <xdr:col>14</xdr:col>
      <xdr:colOff>81915</xdr:colOff>
      <xdr:row>2</xdr:row>
      <xdr:rowOff>165100</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a:xfrm>
          <a:off x="16205835" y="165100"/>
          <a:ext cx="6652895"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800" b="1">
              <a:latin typeface="ＭＳ ゴシック"/>
              <a:ea typeface="ＭＳ ゴシック"/>
            </a:rPr>
            <a:t>東京都青梅市</a:t>
          </a:r>
        </a:p>
      </xdr:txBody>
    </xdr:sp>
    <xdr:clientData/>
  </xdr:twoCellAnchor>
  <xdr:twoCellAnchor>
    <xdr:from>
      <xdr:col>0</xdr:col>
      <xdr:colOff>533400</xdr:colOff>
      <xdr:row>4</xdr:row>
      <xdr:rowOff>119380</xdr:rowOff>
    </xdr:from>
    <xdr:to>
      <xdr:col>2</xdr:col>
      <xdr:colOff>1010285</xdr:colOff>
      <xdr:row>6</xdr:row>
      <xdr:rowOff>185420</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a:xfrm>
          <a:off x="533400" y="957580"/>
          <a:ext cx="2165350" cy="48514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114935</xdr:rowOff>
    </xdr:from>
    <xdr:to>
      <xdr:col>1</xdr:col>
      <xdr:colOff>895350</xdr:colOff>
      <xdr:row>55</xdr:row>
      <xdr:rowOff>523240</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a:xfrm>
          <a:off x="765810" y="13087985"/>
          <a:ext cx="695325" cy="40830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339725</xdr:colOff>
      <xdr:row>3</xdr:row>
      <xdr:rowOff>177800</xdr:rowOff>
    </xdr:from>
    <xdr:to>
      <xdr:col>14</xdr:col>
      <xdr:colOff>81915</xdr:colOff>
      <xdr:row>24</xdr:row>
      <xdr:rowOff>108585</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a:xfrm>
          <a:off x="12418060" y="806450"/>
          <a:ext cx="10440670" cy="4331335"/>
        </a:xfrm>
        <a:prstGeom prst="rect">
          <a:avLst/>
        </a:prstGeom>
        <a:noFill/>
        <a:ln w="19050">
          <a:solidFill>
            <a:srgbClr val="000000"/>
          </a:solidFill>
          <a:miter lim="800000"/>
          <a:headEnd/>
          <a:tailEnd/>
        </a:ln>
      </xdr:spPr>
    </xdr:sp>
    <xdr:clientData/>
  </xdr:twoCellAnchor>
  <xdr:twoCellAnchor>
    <xdr:from>
      <xdr:col>8</xdr:col>
      <xdr:colOff>339725</xdr:colOff>
      <xdr:row>6</xdr:row>
      <xdr:rowOff>40005</xdr:rowOff>
    </xdr:from>
    <xdr:to>
      <xdr:col>14</xdr:col>
      <xdr:colOff>80645</xdr:colOff>
      <xdr:row>24</xdr:row>
      <xdr:rowOff>108585</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2418060" y="1297305"/>
          <a:ext cx="10439400" cy="384048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・財政調整基金、公共施設整備基金など8基金で26億円余を積み立てた。</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・財政調整基金、職員退職手当基金、こどもまんなか応援基金など11基金で18億円余を取り崩した。</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・大規模な投資事業が予定されていることから、公共施設整備基金への積み立てを積極的に行う。</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・モーターボート事業収入については、公共施設整備基金の原資とする。</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・ふれあい福祉基金などについては、指定寄付金を原資とし積み立てるが、翌年度以降目的に適う事業に活用する。</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dr:col>8</xdr:col>
      <xdr:colOff>423545</xdr:colOff>
      <xdr:row>4</xdr:row>
      <xdr:rowOff>73025</xdr:rowOff>
    </xdr:from>
    <xdr:to>
      <xdr:col>8</xdr:col>
      <xdr:colOff>1680210</xdr:colOff>
      <xdr:row>6</xdr:row>
      <xdr:rowOff>7620</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a:xfrm>
          <a:off x="12501880" y="911225"/>
          <a:ext cx="1256665" cy="353695"/>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339725</xdr:colOff>
      <xdr:row>54</xdr:row>
      <xdr:rowOff>156845</xdr:rowOff>
    </xdr:from>
    <xdr:to>
      <xdr:col>14</xdr:col>
      <xdr:colOff>81915</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a:xfrm>
          <a:off x="12418060" y="12463145"/>
          <a:ext cx="10440670" cy="5424805"/>
        </a:xfrm>
        <a:prstGeom prst="rect">
          <a:avLst/>
        </a:prstGeom>
        <a:noFill/>
        <a:ln w="19050">
          <a:solidFill>
            <a:srgbClr val="000000"/>
          </a:solidFill>
          <a:miter lim="800000"/>
          <a:headEnd/>
          <a:tailEnd/>
        </a:ln>
      </xdr:spPr>
    </xdr:sp>
    <xdr:clientData/>
  </xdr:twoCellAnchor>
  <xdr:twoCellAnchor>
    <xdr:from>
      <xdr:col>8</xdr:col>
      <xdr:colOff>339725</xdr:colOff>
      <xdr:row>54</xdr:row>
      <xdr:rowOff>622300</xdr:rowOff>
    </xdr:from>
    <xdr:to>
      <xdr:col>14</xdr:col>
      <xdr:colOff>80645</xdr:colOff>
      <xdr:row>62</xdr:row>
      <xdr:rowOff>664210</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2418060" y="12928600"/>
          <a:ext cx="10439400" cy="495681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（基金の使途）</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・公共施設整備基金：公共施設整備事業に必要な資金に充てる。</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・ふれあい福祉基金：社会福祉施策の実施に必要な資金に充てる。</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・こどもまんなか応援基金：こどもがまんなかのまちづくりに寄与する事業に必要な資金に充てる。</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・森林環境整備等事業基金：森林環境税及び森林環境譲与税に関する事業に必要な資金に充てる。</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・公共施設整備基金：公共施設の整備に必要な資金として、10億円余を積み立てた。</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・こどもまんなか応援基金：こどもがまんなかのまちづくりを推進するため、2億円余を取り崩し、1億3千万円余を積み立てた。</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・職員退職手当基金：退職手当の資金として、3億2千万円余を積み立て、5億8千万円余を取り崩した。</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・公共施設整備基金：今大規模な投資事業が予定されていることから積み立てを積極的に行う。</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・その他特定目的基金：必要となる金額や期間等を整理し、計画的に積み立てる。</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dr:col>8</xdr:col>
      <xdr:colOff>423545</xdr:colOff>
      <xdr:row>54</xdr:row>
      <xdr:rowOff>256540</xdr:rowOff>
    </xdr:from>
    <xdr:to>
      <xdr:col>9</xdr:col>
      <xdr:colOff>951865</xdr:colOff>
      <xdr:row>54</xdr:row>
      <xdr:rowOff>585470</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a:xfrm>
          <a:off x="12501880" y="12562840"/>
          <a:ext cx="2311400" cy="328930"/>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339725</xdr:colOff>
      <xdr:row>25</xdr:row>
      <xdr:rowOff>40005</xdr:rowOff>
    </xdr:from>
    <xdr:to>
      <xdr:col>14</xdr:col>
      <xdr:colOff>81915</xdr:colOff>
      <xdr:row>41</xdr:row>
      <xdr:rowOff>137795</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a:xfrm>
          <a:off x="12418060" y="5278755"/>
          <a:ext cx="10440670" cy="3450590"/>
        </a:xfrm>
        <a:prstGeom prst="rect">
          <a:avLst/>
        </a:prstGeom>
        <a:noFill/>
        <a:ln w="19050">
          <a:solidFill>
            <a:srgbClr val="000000"/>
          </a:solidFill>
          <a:miter lim="800000"/>
          <a:headEnd/>
          <a:tailEnd/>
        </a:ln>
      </xdr:spPr>
    </xdr:sp>
    <xdr:clientData/>
  </xdr:twoCellAnchor>
  <xdr:twoCellAnchor>
    <xdr:from>
      <xdr:col>8</xdr:col>
      <xdr:colOff>339725</xdr:colOff>
      <xdr:row>27</xdr:row>
      <xdr:rowOff>95250</xdr:rowOff>
    </xdr:from>
    <xdr:to>
      <xdr:col>14</xdr:col>
      <xdr:colOff>80645</xdr:colOff>
      <xdr:row>41</xdr:row>
      <xdr:rowOff>121920</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2418060" y="5753100"/>
          <a:ext cx="10439400" cy="29603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・地方財政法にもとづき、前年度実質収支の2分の1である10億円余を積み立てたが、10億円の取崩しを行った。</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・基金の残高については、標準財政規模の20％程度を確保できるよう努める。</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dr:col>8</xdr:col>
      <xdr:colOff>423545</xdr:colOff>
      <xdr:row>25</xdr:row>
      <xdr:rowOff>133985</xdr:rowOff>
    </xdr:from>
    <xdr:to>
      <xdr:col>9</xdr:col>
      <xdr:colOff>489585</xdr:colOff>
      <xdr:row>27</xdr:row>
      <xdr:rowOff>56515</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a:xfrm>
          <a:off x="12501880" y="5372735"/>
          <a:ext cx="1849120" cy="341630"/>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339725</xdr:colOff>
      <xdr:row>42</xdr:row>
      <xdr:rowOff>75565</xdr:rowOff>
    </xdr:from>
    <xdr:to>
      <xdr:col>14</xdr:col>
      <xdr:colOff>81915</xdr:colOff>
      <xdr:row>54</xdr:row>
      <xdr:rowOff>18415</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a:xfrm>
          <a:off x="12418060" y="8876665"/>
          <a:ext cx="10440670" cy="3448050"/>
        </a:xfrm>
        <a:prstGeom prst="rect">
          <a:avLst/>
        </a:prstGeom>
        <a:noFill/>
        <a:ln w="19050">
          <a:solidFill>
            <a:srgbClr val="000000"/>
          </a:solidFill>
          <a:miter lim="800000"/>
          <a:headEnd/>
          <a:tailEnd/>
        </a:ln>
      </xdr:spPr>
    </xdr:sp>
    <xdr:clientData/>
  </xdr:twoCellAnchor>
  <xdr:twoCellAnchor>
    <xdr:from>
      <xdr:col>8</xdr:col>
      <xdr:colOff>339725</xdr:colOff>
      <xdr:row>44</xdr:row>
      <xdr:rowOff>129540</xdr:rowOff>
    </xdr:from>
    <xdr:to>
      <xdr:col>14</xdr:col>
      <xdr:colOff>80645</xdr:colOff>
      <xdr:row>53</xdr:row>
      <xdr:rowOff>364490</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2418060" y="9349740"/>
          <a:ext cx="10439400" cy="294957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dr:col>8</xdr:col>
      <xdr:colOff>423545</xdr:colOff>
      <xdr:row>42</xdr:row>
      <xdr:rowOff>168275</xdr:rowOff>
    </xdr:from>
    <xdr:to>
      <xdr:col>8</xdr:col>
      <xdr:colOff>1678305</xdr:colOff>
      <xdr:row>44</xdr:row>
      <xdr:rowOff>91440</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a:xfrm>
          <a:off x="12501880" y="8969375"/>
          <a:ext cx="1254760" cy="342265"/>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0BB89A50-167B-4669-A900-D8224187EB8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1C384912-984A-4120-A2DA-D3B0B03DDDE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F8FE9E96-8D0A-4B9E-98B8-824551DEDFB2}"/>
            </a:ext>
          </a:extLst>
        </xdr:cNvPr>
        <xdr:cNvSpPr/>
      </xdr:nvSpPr>
      <xdr:spPr>
        <a:xfrm>
          <a:off x="11498580" y="918972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8BF988BB-E84E-497D-A519-5308269A7215}"/>
            </a:ext>
          </a:extLst>
        </xdr:cNvPr>
        <xdr:cNvSpPr/>
      </xdr:nvSpPr>
      <xdr:spPr>
        <a:xfrm>
          <a:off x="12839700" y="918972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450E3C0D-EB46-4FCA-B888-373D2BF873B6}"/>
            </a:ext>
          </a:extLst>
        </xdr:cNvPr>
        <xdr:cNvSpPr/>
      </xdr:nvSpPr>
      <xdr:spPr>
        <a:xfrm>
          <a:off x="14180820" y="918972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F606D133-348E-4C27-A993-73C4C117576F}"/>
            </a:ext>
          </a:extLst>
        </xdr:cNvPr>
        <xdr:cNvSpPr/>
      </xdr:nvSpPr>
      <xdr:spPr>
        <a:xfrm>
          <a:off x="15521940" y="918972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2BEC403C-A7FA-4E89-88E3-F90F6CDB01FD}"/>
            </a:ext>
          </a:extLst>
        </xdr:cNvPr>
        <xdr:cNvSpPr/>
      </xdr:nvSpPr>
      <xdr:spPr>
        <a:xfrm>
          <a:off x="16863060" y="918972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01EB3F60-D807-4E34-A6B7-74593500E6E4}"/>
            </a:ext>
          </a:extLst>
        </xdr:cNvPr>
        <xdr:cNvSpPr/>
      </xdr:nvSpPr>
      <xdr:spPr>
        <a:xfrm>
          <a:off x="11498580" y="129159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9DEC4C5C-95B0-4252-9B07-8210E74681FF}"/>
            </a:ext>
          </a:extLst>
        </xdr:cNvPr>
        <xdr:cNvSpPr/>
      </xdr:nvSpPr>
      <xdr:spPr>
        <a:xfrm>
          <a:off x="12839700" y="129159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11122A20-A182-4B4A-9C61-68EE78201820}"/>
            </a:ext>
          </a:extLst>
        </xdr:cNvPr>
        <xdr:cNvSpPr/>
      </xdr:nvSpPr>
      <xdr:spPr>
        <a:xfrm>
          <a:off x="14180820" y="129159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6AC617D7-F655-4AD2-B227-4900D2E8E146}"/>
            </a:ext>
          </a:extLst>
        </xdr:cNvPr>
        <xdr:cNvSpPr/>
      </xdr:nvSpPr>
      <xdr:spPr>
        <a:xfrm>
          <a:off x="15521940" y="129159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98B5DD5B-B09B-4A9F-856F-9B8B97E83BE3}"/>
            </a:ext>
          </a:extLst>
        </xdr:cNvPr>
        <xdr:cNvSpPr/>
      </xdr:nvSpPr>
      <xdr:spPr>
        <a:xfrm>
          <a:off x="16863060" y="129159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CB2B13D3-1E8D-4C76-974B-060137567934}"/>
            </a:ext>
          </a:extLst>
        </xdr:cNvPr>
        <xdr:cNvSpPr/>
      </xdr:nvSpPr>
      <xdr:spPr>
        <a:xfrm>
          <a:off x="355600" y="63500"/>
          <a:ext cx="11139805" cy="633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06EBA494-10E3-46C5-9F77-3B8C67171CF5}"/>
            </a:ext>
          </a:extLst>
        </xdr:cNvPr>
        <xdr:cNvSpPr/>
      </xdr:nvSpPr>
      <xdr:spPr>
        <a:xfrm>
          <a:off x="15013305" y="190500"/>
          <a:ext cx="3473450" cy="55689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9EB41D7D-F9DB-4362-A5D2-E665A893C419}"/>
            </a:ext>
          </a:extLst>
        </xdr:cNvPr>
        <xdr:cNvSpPr/>
      </xdr:nvSpPr>
      <xdr:spPr>
        <a:xfrm>
          <a:off x="15015845" y="215900"/>
          <a:ext cx="345186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025ED110-B8E0-4658-8788-702B3AB77CFF}"/>
            </a:ext>
          </a:extLst>
        </xdr:cNvPr>
        <xdr:cNvSpPr/>
      </xdr:nvSpPr>
      <xdr:spPr>
        <a:xfrm>
          <a:off x="15041245" y="241300"/>
          <a:ext cx="3394710" cy="4425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東京都青梅市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583327E0-8B77-4737-A49F-D5075F424DD9}"/>
            </a:ext>
          </a:extLst>
        </xdr:cNvPr>
        <xdr:cNvSpPr/>
      </xdr:nvSpPr>
      <xdr:spPr>
        <a:xfrm>
          <a:off x="12539345" y="190500"/>
          <a:ext cx="2340610" cy="55689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F1DD2685-3C8C-4F4E-9365-CE7A7D78180E}"/>
            </a:ext>
          </a:extLst>
        </xdr:cNvPr>
        <xdr:cNvSpPr/>
      </xdr:nvSpPr>
      <xdr:spPr>
        <a:xfrm>
          <a:off x="12564745" y="215900"/>
          <a:ext cx="229616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A50F2CD9-B752-46C8-94F7-B0BBBDA17C27}"/>
            </a:ext>
          </a:extLst>
        </xdr:cNvPr>
        <xdr:cNvSpPr/>
      </xdr:nvSpPr>
      <xdr:spPr>
        <a:xfrm>
          <a:off x="12590145" y="241300"/>
          <a:ext cx="2261870" cy="45529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76A2E51A-F13A-4DD6-82DD-013576D8D325}"/>
            </a:ext>
          </a:extLst>
        </xdr:cNvPr>
        <xdr:cNvSpPr/>
      </xdr:nvSpPr>
      <xdr:spPr>
        <a:xfrm>
          <a:off x="436880" y="883285"/>
          <a:ext cx="8879205" cy="174371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F778D686-DB6F-49C3-B0A7-E2DF2CA7F6AD}"/>
            </a:ext>
          </a:extLst>
        </xdr:cNvPr>
        <xdr:cNvSpPr/>
      </xdr:nvSpPr>
      <xdr:spPr>
        <a:xfrm>
          <a:off x="558165" y="915035"/>
          <a:ext cx="121412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06FF5060-C0FE-48B0-A653-ED8548D69184}"/>
            </a:ext>
          </a:extLst>
        </xdr:cNvPr>
        <xdr:cNvSpPr/>
      </xdr:nvSpPr>
      <xdr:spPr>
        <a:xfrm>
          <a:off x="1731645" y="915035"/>
          <a:ext cx="117348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129,105
126,073
103.31
64,900,520
62,778,640
1,933,983
29,210,023
27,264,381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06F9447A-530B-464A-BE79-0977E5726C56}"/>
            </a:ext>
          </a:extLst>
        </xdr:cNvPr>
        <xdr:cNvSpPr/>
      </xdr:nvSpPr>
      <xdr:spPr>
        <a:xfrm>
          <a:off x="2905125" y="915035"/>
          <a:ext cx="134112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2928EFB1-AC49-452A-BEB0-AB3FD4E60FAA}"/>
            </a:ext>
          </a:extLst>
        </xdr:cNvPr>
        <xdr:cNvSpPr/>
      </xdr:nvSpPr>
      <xdr:spPr>
        <a:xfrm>
          <a:off x="4246245" y="934085"/>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668AD7D7-EE91-4DFB-856A-6FCD8DA51458}"/>
            </a:ext>
          </a:extLst>
        </xdr:cNvPr>
        <xdr:cNvSpPr/>
      </xdr:nvSpPr>
      <xdr:spPr>
        <a:xfrm>
          <a:off x="6026785" y="934085"/>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00E6F20B-3319-4700-A871-43EB0934A265}"/>
            </a:ext>
          </a:extLst>
        </xdr:cNvPr>
        <xdr:cNvSpPr/>
      </xdr:nvSpPr>
      <xdr:spPr>
        <a:xfrm>
          <a:off x="7200265" y="946785"/>
          <a:ext cx="56642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36175B74-CEAB-4A45-B857-831F52DF1FE8}"/>
            </a:ext>
          </a:extLst>
        </xdr:cNvPr>
        <xdr:cNvSpPr/>
      </xdr:nvSpPr>
      <xdr:spPr>
        <a:xfrm>
          <a:off x="4246245" y="1693545"/>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A3F1EAAE-E53F-41A4-857F-6DBA6C5758D5}"/>
            </a:ext>
          </a:extLst>
        </xdr:cNvPr>
        <xdr:cNvSpPr/>
      </xdr:nvSpPr>
      <xdr:spPr>
        <a:xfrm>
          <a:off x="6090285" y="1693545"/>
          <a:ext cx="3225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4371549C-3653-4328-9663-0B8F6F62D4B9}"/>
            </a:ext>
          </a:extLst>
        </xdr:cNvPr>
        <xdr:cNvSpPr/>
      </xdr:nvSpPr>
      <xdr:spPr>
        <a:xfrm>
          <a:off x="9765665" y="883285"/>
          <a:ext cx="1341120" cy="124714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4B4C3706-D99A-499B-BE51-FDFCC1B1ED04}"/>
            </a:ext>
          </a:extLst>
        </xdr:cNvPr>
        <xdr:cNvSpPr/>
      </xdr:nvSpPr>
      <xdr:spPr>
        <a:xfrm>
          <a:off x="9987915" y="946785"/>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B164BA5B-8D2F-4241-8E20-EFF3F498FC10}"/>
            </a:ext>
          </a:extLst>
        </xdr:cNvPr>
        <xdr:cNvSpPr/>
      </xdr:nvSpPr>
      <xdr:spPr>
        <a:xfrm>
          <a:off x="9987915" y="1209675"/>
          <a:ext cx="1173480" cy="5092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E04DE420-CACB-472A-8C7A-7DE5C155C8CB}"/>
            </a:ext>
          </a:extLst>
        </xdr:cNvPr>
        <xdr:cNvSpPr/>
      </xdr:nvSpPr>
      <xdr:spPr>
        <a:xfrm>
          <a:off x="9987915" y="1544955"/>
          <a:ext cx="1292860" cy="6362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C9A7392B-94C2-4B2F-959F-FAC99A7FFE9B}"/>
            </a:ext>
          </a:extLst>
        </xdr:cNvPr>
        <xdr:cNvCxnSpPr/>
      </xdr:nvCxnSpPr>
      <xdr:spPr>
        <a:xfrm flipH="1">
          <a:off x="9825355" y="1035685"/>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AD9018AA-E894-4B1F-800A-73A9EE22DF71}"/>
            </a:ext>
          </a:extLst>
        </xdr:cNvPr>
        <xdr:cNvSpPr/>
      </xdr:nvSpPr>
      <xdr:spPr>
        <a:xfrm>
          <a:off x="9879330" y="997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41A87FF9-E059-499F-9FE4-6FDB9A8D6188}"/>
            </a:ext>
          </a:extLst>
        </xdr:cNvPr>
        <xdr:cNvSpPr/>
      </xdr:nvSpPr>
      <xdr:spPr>
        <a:xfrm>
          <a:off x="9879330" y="12985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9E33BD19-31FF-4674-9E29-94E025F01633}"/>
            </a:ext>
          </a:extLst>
        </xdr:cNvPr>
        <xdr:cNvCxnSpPr/>
      </xdr:nvCxnSpPr>
      <xdr:spPr>
        <a:xfrm>
          <a:off x="9923780" y="154495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BF102C9E-3192-4004-8BB2-AD488C909EEE}"/>
            </a:ext>
          </a:extLst>
        </xdr:cNvPr>
        <xdr:cNvCxnSpPr/>
      </xdr:nvCxnSpPr>
      <xdr:spPr>
        <a:xfrm>
          <a:off x="9844405" y="1544955"/>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066AC82F-CBD0-408F-AC18-E3CCC53F2B7C}"/>
            </a:ext>
          </a:extLst>
        </xdr:cNvPr>
        <xdr:cNvCxnSpPr/>
      </xdr:nvCxnSpPr>
      <xdr:spPr>
        <a:xfrm flipV="1">
          <a:off x="9923780" y="177927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07698477-D848-4010-9FD0-27987CEC0BD6}"/>
            </a:ext>
          </a:extLst>
        </xdr:cNvPr>
        <xdr:cNvCxnSpPr/>
      </xdr:nvCxnSpPr>
      <xdr:spPr>
        <a:xfrm>
          <a:off x="9844405" y="1918335"/>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9F383F61-ED6B-41AA-B956-64D790F05F9F}"/>
            </a:ext>
          </a:extLst>
        </xdr:cNvPr>
        <xdr:cNvSpPr txBox="1"/>
      </xdr:nvSpPr>
      <xdr:spPr>
        <a:xfrm>
          <a:off x="419100" y="272478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EB1966BD-CCC8-4CB9-8AB9-14CEEB86B027}"/>
            </a:ext>
          </a:extLst>
        </xdr:cNvPr>
        <xdr:cNvSpPr txBox="1"/>
      </xdr:nvSpPr>
      <xdr:spPr>
        <a:xfrm>
          <a:off x="419100" y="296227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CA87DEB5-AFA6-4943-BB8A-B67B6197A887}"/>
            </a:ext>
          </a:extLst>
        </xdr:cNvPr>
        <xdr:cNvSpPr txBox="1"/>
      </xdr:nvSpPr>
      <xdr:spPr>
        <a:xfrm>
          <a:off x="419100" y="319595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C2111F50-4172-4012-B122-671FC397EAB1}"/>
            </a:ext>
          </a:extLst>
        </xdr:cNvPr>
        <xdr:cNvSpPr txBox="1"/>
      </xdr:nvSpPr>
      <xdr:spPr>
        <a:xfrm>
          <a:off x="419100" y="343344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2A69A835-4289-45E4-9BF8-DCC589A6BB30}"/>
            </a:ext>
          </a:extLst>
        </xdr:cNvPr>
        <xdr:cNvSpPr txBox="1"/>
      </xdr:nvSpPr>
      <xdr:spPr>
        <a:xfrm>
          <a:off x="419100" y="367093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A11C3AAD-1B37-4FD6-BA47-C60379199735}"/>
            </a:ext>
          </a:extLst>
        </xdr:cNvPr>
        <xdr:cNvSpPr/>
      </xdr:nvSpPr>
      <xdr:spPr>
        <a:xfrm>
          <a:off x="1127125" y="4180205"/>
          <a:ext cx="3738880" cy="3060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7F601F05-A035-4A45-B2FA-6E84C6CF8F2E}"/>
            </a:ext>
          </a:extLst>
        </xdr:cNvPr>
        <xdr:cNvSpPr/>
      </xdr:nvSpPr>
      <xdr:spPr>
        <a:xfrm>
          <a:off x="1774684" y="4538917"/>
          <a:ext cx="1514121" cy="26809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FE436B21-A6F0-486F-80A1-053F21F6DC74}"/>
            </a:ext>
          </a:extLst>
        </xdr:cNvPr>
        <xdr:cNvSpPr/>
      </xdr:nvSpPr>
      <xdr:spPr>
        <a:xfrm>
          <a:off x="3387084" y="4522246"/>
          <a:ext cx="740421" cy="30143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[ 74.4</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EDA79CCD-3DEE-42E9-99A5-2A6A7E893FFC}"/>
            </a:ext>
          </a:extLst>
        </xdr:cNvPr>
        <xdr:cNvSpPr/>
      </xdr:nvSpPr>
      <xdr:spPr>
        <a:xfrm>
          <a:off x="481520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8D071C79-4FD9-4E82-8B82-D4345F7CB44F}"/>
            </a:ext>
          </a:extLst>
        </xdr:cNvPr>
        <xdr:cNvSpPr/>
      </xdr:nvSpPr>
      <xdr:spPr>
        <a:xfrm>
          <a:off x="481520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A8A1B3C1-078E-479B-980F-A91179EE39F0}"/>
            </a:ext>
          </a:extLst>
        </xdr:cNvPr>
        <xdr:cNvSpPr/>
      </xdr:nvSpPr>
      <xdr:spPr>
        <a:xfrm>
          <a:off x="615632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EDA88DD6-271D-49EF-AB69-17D52FAAD9AA}"/>
            </a:ext>
          </a:extLst>
        </xdr:cNvPr>
        <xdr:cNvSpPr/>
      </xdr:nvSpPr>
      <xdr:spPr>
        <a:xfrm>
          <a:off x="615632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B45B47DC-E8B2-4EB8-AD35-3B567A9F1D37}"/>
            </a:ext>
          </a:extLst>
        </xdr:cNvPr>
        <xdr:cNvSpPr/>
      </xdr:nvSpPr>
      <xdr:spPr>
        <a:xfrm>
          <a:off x="762444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4EA13AED-9DF0-45CF-A5B7-408090012997}"/>
            </a:ext>
          </a:extLst>
        </xdr:cNvPr>
        <xdr:cNvSpPr/>
      </xdr:nvSpPr>
      <xdr:spPr>
        <a:xfrm>
          <a:off x="762444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17156741-AB27-4C01-ADBC-A268FDD4337C}"/>
            </a:ext>
          </a:extLst>
        </xdr:cNvPr>
        <xdr:cNvSpPr/>
      </xdr:nvSpPr>
      <xdr:spPr>
        <a:xfrm>
          <a:off x="1127125" y="4859655"/>
          <a:ext cx="3738880" cy="211328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7859302C-9E59-4D8E-91BB-65CF9327DA28}"/>
            </a:ext>
          </a:extLst>
        </xdr:cNvPr>
        <xdr:cNvSpPr/>
      </xdr:nvSpPr>
      <xdr:spPr>
        <a:xfrm>
          <a:off x="5109845" y="4859655"/>
          <a:ext cx="4191000" cy="2113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C5ECB102-65D0-4F7D-8D8A-E8A5F84C9C5C}"/>
            </a:ext>
          </a:extLst>
        </xdr:cNvPr>
        <xdr:cNvSpPr/>
      </xdr:nvSpPr>
      <xdr:spPr>
        <a:xfrm>
          <a:off x="5109845" y="4923155"/>
          <a:ext cx="40233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44715B52-25C1-44E8-8197-CCE1CEFFB0EF}"/>
            </a:ext>
          </a:extLst>
        </xdr:cNvPr>
        <xdr:cNvSpPr txBox="1"/>
      </xdr:nvSpPr>
      <xdr:spPr>
        <a:xfrm>
          <a:off x="5163185" y="5144135"/>
          <a:ext cx="4010660" cy="1739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平成２８年度に策定し、令和５年度に改定した「青梅市公共施設等総合管理計画」において、公共施設の延べ床面積を、当初１０年間で</a:t>
          </a:r>
          <a:r>
            <a:rPr kumimoji="1" lang="en-US" altLang="ja-JP" sz="1100">
              <a:latin typeface="ＭＳ Ｐゴシック" panose="020B0600070205080204" pitchFamily="50" charset="-128"/>
              <a:ea typeface="ＭＳ Ｐゴシック" panose="020B0600070205080204" pitchFamily="50" charset="-128"/>
            </a:rPr>
            <a:t>7.5</a:t>
          </a:r>
          <a:r>
            <a:rPr kumimoji="1" lang="ja-JP" altLang="en-US" sz="1100">
              <a:latin typeface="ＭＳ Ｐゴシック" panose="020B0600070205080204" pitchFamily="50" charset="-128"/>
              <a:ea typeface="ＭＳ Ｐゴシック" panose="020B0600070205080204" pitchFamily="50" charset="-128"/>
            </a:rPr>
            <a:t>％削減することを目標としている。</a:t>
          </a:r>
        </a:p>
        <a:p>
          <a:r>
            <a:rPr kumimoji="1" lang="ja-JP" altLang="en-US" sz="1100">
              <a:latin typeface="ＭＳ Ｐゴシック" panose="020B0600070205080204" pitchFamily="50" charset="-128"/>
              <a:ea typeface="ＭＳ Ｐゴシック" panose="020B0600070205080204" pitchFamily="50" charset="-128"/>
            </a:rPr>
            <a:t>　令和６年度は、小中学校の屋上および外壁改修の計画的な実施、学校給食センターの統合に向けた旧施設の解体工事を終え、新施設の建設に着工したが、一方で用途廃止後の施設の解体等が進んでいないほか、学校施設を中心とした施設の老朽化が懸念される状況である。</a:t>
          </a: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B7B3DD16-4C7C-4F3E-AE92-56788FDA4973}"/>
            </a:ext>
          </a:extLst>
        </xdr:cNvPr>
        <xdr:cNvSpPr txBox="1"/>
      </xdr:nvSpPr>
      <xdr:spPr>
        <a:xfrm>
          <a:off x="1104265" y="467296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5870650C-A704-4378-A47B-EBA165B18BCC}"/>
            </a:ext>
          </a:extLst>
        </xdr:cNvPr>
        <xdr:cNvCxnSpPr/>
      </xdr:nvCxnSpPr>
      <xdr:spPr>
        <a:xfrm>
          <a:off x="1127125" y="697293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61" name="テキスト ボックス 60">
          <a:extLst>
            <a:ext uri="{FF2B5EF4-FFF2-40B4-BE49-F238E27FC236}">
              <a16:creationId xmlns:a16="http://schemas.microsoft.com/office/drawing/2014/main" id="{01A78A25-8AFF-4257-B028-AFC1352DD9D5}"/>
            </a:ext>
          </a:extLst>
        </xdr:cNvPr>
        <xdr:cNvSpPr txBox="1"/>
      </xdr:nvSpPr>
      <xdr:spPr>
        <a:xfrm>
          <a:off x="721516" y="687913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62" name="直線コネクタ 61">
          <a:extLst>
            <a:ext uri="{FF2B5EF4-FFF2-40B4-BE49-F238E27FC236}">
              <a16:creationId xmlns:a16="http://schemas.microsoft.com/office/drawing/2014/main" id="{940B216E-FC3E-4AFE-8F9E-17D47823DAAF}"/>
            </a:ext>
          </a:extLst>
        </xdr:cNvPr>
        <xdr:cNvCxnSpPr/>
      </xdr:nvCxnSpPr>
      <xdr:spPr>
        <a:xfrm>
          <a:off x="1127125" y="6620722"/>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63" name="テキスト ボックス 62">
          <a:extLst>
            <a:ext uri="{FF2B5EF4-FFF2-40B4-BE49-F238E27FC236}">
              <a16:creationId xmlns:a16="http://schemas.microsoft.com/office/drawing/2014/main" id="{DA440A55-46D7-4F56-8F2F-036E786C317F}"/>
            </a:ext>
          </a:extLst>
        </xdr:cNvPr>
        <xdr:cNvSpPr txBox="1"/>
      </xdr:nvSpPr>
      <xdr:spPr>
        <a:xfrm>
          <a:off x="772811" y="652692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64" name="直線コネクタ 63">
          <a:extLst>
            <a:ext uri="{FF2B5EF4-FFF2-40B4-BE49-F238E27FC236}">
              <a16:creationId xmlns:a16="http://schemas.microsoft.com/office/drawing/2014/main" id="{01A45B48-72C3-46BE-A33B-066A1628918D}"/>
            </a:ext>
          </a:extLst>
        </xdr:cNvPr>
        <xdr:cNvCxnSpPr/>
      </xdr:nvCxnSpPr>
      <xdr:spPr>
        <a:xfrm>
          <a:off x="1127125" y="6268508"/>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65" name="テキスト ボックス 64">
          <a:extLst>
            <a:ext uri="{FF2B5EF4-FFF2-40B4-BE49-F238E27FC236}">
              <a16:creationId xmlns:a16="http://schemas.microsoft.com/office/drawing/2014/main" id="{DB1AD833-2C4C-42B7-87B2-3D40F5ABF278}"/>
            </a:ext>
          </a:extLst>
        </xdr:cNvPr>
        <xdr:cNvSpPr txBox="1"/>
      </xdr:nvSpPr>
      <xdr:spPr>
        <a:xfrm>
          <a:off x="772811" y="617470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66" name="直線コネクタ 65">
          <a:extLst>
            <a:ext uri="{FF2B5EF4-FFF2-40B4-BE49-F238E27FC236}">
              <a16:creationId xmlns:a16="http://schemas.microsoft.com/office/drawing/2014/main" id="{1A3127B6-B13B-4AAA-9B09-D7B684BFC6E5}"/>
            </a:ext>
          </a:extLst>
        </xdr:cNvPr>
        <xdr:cNvCxnSpPr/>
      </xdr:nvCxnSpPr>
      <xdr:spPr>
        <a:xfrm>
          <a:off x="1127125" y="591629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67" name="テキスト ボックス 66">
          <a:extLst>
            <a:ext uri="{FF2B5EF4-FFF2-40B4-BE49-F238E27FC236}">
              <a16:creationId xmlns:a16="http://schemas.microsoft.com/office/drawing/2014/main" id="{0F90CC20-CE23-4886-97CF-7407D8F47981}"/>
            </a:ext>
          </a:extLst>
        </xdr:cNvPr>
        <xdr:cNvSpPr txBox="1"/>
      </xdr:nvSpPr>
      <xdr:spPr>
        <a:xfrm>
          <a:off x="772811" y="582249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68" name="直線コネクタ 67">
          <a:extLst>
            <a:ext uri="{FF2B5EF4-FFF2-40B4-BE49-F238E27FC236}">
              <a16:creationId xmlns:a16="http://schemas.microsoft.com/office/drawing/2014/main" id="{246314C6-632D-4ABB-AEB4-847F1890E675}"/>
            </a:ext>
          </a:extLst>
        </xdr:cNvPr>
        <xdr:cNvCxnSpPr/>
      </xdr:nvCxnSpPr>
      <xdr:spPr>
        <a:xfrm>
          <a:off x="1127125" y="5564082"/>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69" name="テキスト ボックス 68">
          <a:extLst>
            <a:ext uri="{FF2B5EF4-FFF2-40B4-BE49-F238E27FC236}">
              <a16:creationId xmlns:a16="http://schemas.microsoft.com/office/drawing/2014/main" id="{A316FCEF-E507-4353-8929-4AE463A0198D}"/>
            </a:ext>
          </a:extLst>
        </xdr:cNvPr>
        <xdr:cNvSpPr txBox="1"/>
      </xdr:nvSpPr>
      <xdr:spPr>
        <a:xfrm>
          <a:off x="772811" y="547028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70" name="直線コネクタ 69">
          <a:extLst>
            <a:ext uri="{FF2B5EF4-FFF2-40B4-BE49-F238E27FC236}">
              <a16:creationId xmlns:a16="http://schemas.microsoft.com/office/drawing/2014/main" id="{CDF50A9F-3B48-4793-9D37-5D087924461A}"/>
            </a:ext>
          </a:extLst>
        </xdr:cNvPr>
        <xdr:cNvCxnSpPr/>
      </xdr:nvCxnSpPr>
      <xdr:spPr>
        <a:xfrm>
          <a:off x="1127125" y="5211868"/>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71" name="テキスト ボックス 70">
          <a:extLst>
            <a:ext uri="{FF2B5EF4-FFF2-40B4-BE49-F238E27FC236}">
              <a16:creationId xmlns:a16="http://schemas.microsoft.com/office/drawing/2014/main" id="{7BE7B259-85F9-4D6F-805B-2C32308879F6}"/>
            </a:ext>
          </a:extLst>
        </xdr:cNvPr>
        <xdr:cNvSpPr txBox="1"/>
      </xdr:nvSpPr>
      <xdr:spPr>
        <a:xfrm>
          <a:off x="772811" y="512187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2" name="直線コネクタ 71">
          <a:extLst>
            <a:ext uri="{FF2B5EF4-FFF2-40B4-BE49-F238E27FC236}">
              <a16:creationId xmlns:a16="http://schemas.microsoft.com/office/drawing/2014/main" id="{63BDF558-022D-4AF6-9911-608B0BDD1F09}"/>
            </a:ext>
          </a:extLst>
        </xdr:cNvPr>
        <xdr:cNvCxnSpPr/>
      </xdr:nvCxnSpPr>
      <xdr:spPr>
        <a:xfrm>
          <a:off x="1127125" y="485965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3" name="テキスト ボックス 72">
          <a:extLst>
            <a:ext uri="{FF2B5EF4-FFF2-40B4-BE49-F238E27FC236}">
              <a16:creationId xmlns:a16="http://schemas.microsoft.com/office/drawing/2014/main" id="{B08E5BC1-644E-4844-8453-BAB775114E12}"/>
            </a:ext>
          </a:extLst>
        </xdr:cNvPr>
        <xdr:cNvSpPr txBox="1"/>
      </xdr:nvSpPr>
      <xdr:spPr>
        <a:xfrm>
          <a:off x="772811" y="476966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4" name="有形固定資産減価償却率グラフ枠">
          <a:extLst>
            <a:ext uri="{FF2B5EF4-FFF2-40B4-BE49-F238E27FC236}">
              <a16:creationId xmlns:a16="http://schemas.microsoft.com/office/drawing/2014/main" id="{0616D204-9542-44ED-A7C8-043ACEB28B3B}"/>
            </a:ext>
          </a:extLst>
        </xdr:cNvPr>
        <xdr:cNvSpPr/>
      </xdr:nvSpPr>
      <xdr:spPr>
        <a:xfrm>
          <a:off x="1127125" y="4859655"/>
          <a:ext cx="3738880" cy="211328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26035</xdr:rowOff>
    </xdr:from>
    <xdr:to>
      <xdr:col>23</xdr:col>
      <xdr:colOff>85090</xdr:colOff>
      <xdr:row>33</xdr:row>
      <xdr:rowOff>85302</xdr:rowOff>
    </xdr:to>
    <xdr:cxnSp macro="">
      <xdr:nvCxnSpPr>
        <xdr:cNvPr id="75" name="直線コネクタ 74">
          <a:extLst>
            <a:ext uri="{FF2B5EF4-FFF2-40B4-BE49-F238E27FC236}">
              <a16:creationId xmlns:a16="http://schemas.microsoft.com/office/drawing/2014/main" id="{B98D7ED5-F249-470C-A578-341C3C6A80FD}"/>
            </a:ext>
          </a:extLst>
        </xdr:cNvPr>
        <xdr:cNvCxnSpPr/>
      </xdr:nvCxnSpPr>
      <xdr:spPr>
        <a:xfrm flipV="1">
          <a:off x="4206240" y="5154295"/>
          <a:ext cx="1270" cy="12327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89129</xdr:rowOff>
    </xdr:from>
    <xdr:ext cx="405111" cy="259045"/>
    <xdr:sp macro="" textlink="">
      <xdr:nvSpPr>
        <xdr:cNvPr id="76" name="有形固定資産減価償却率最小値テキスト">
          <a:extLst>
            <a:ext uri="{FF2B5EF4-FFF2-40B4-BE49-F238E27FC236}">
              <a16:creationId xmlns:a16="http://schemas.microsoft.com/office/drawing/2014/main" id="{CC819F96-82A2-4CC0-9ECF-0A26BC4D84B8}"/>
            </a:ext>
          </a:extLst>
        </xdr:cNvPr>
        <xdr:cNvSpPr txBox="1"/>
      </xdr:nvSpPr>
      <xdr:spPr>
        <a:xfrm>
          <a:off x="4258945" y="63908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85302</xdr:rowOff>
    </xdr:from>
    <xdr:to>
      <xdr:col>23</xdr:col>
      <xdr:colOff>174625</xdr:colOff>
      <xdr:row>33</xdr:row>
      <xdr:rowOff>85302</xdr:rowOff>
    </xdr:to>
    <xdr:cxnSp macro="">
      <xdr:nvCxnSpPr>
        <xdr:cNvPr id="77" name="直線コネクタ 76">
          <a:extLst>
            <a:ext uri="{FF2B5EF4-FFF2-40B4-BE49-F238E27FC236}">
              <a16:creationId xmlns:a16="http://schemas.microsoft.com/office/drawing/2014/main" id="{08C1226B-56E3-44B7-A4F1-4A41F84BAABC}"/>
            </a:ext>
          </a:extLst>
        </xdr:cNvPr>
        <xdr:cNvCxnSpPr/>
      </xdr:nvCxnSpPr>
      <xdr:spPr>
        <a:xfrm>
          <a:off x="4119245" y="6387042"/>
          <a:ext cx="17018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24</xdr:row>
      <xdr:rowOff>144162</xdr:rowOff>
    </xdr:from>
    <xdr:ext cx="405111" cy="259045"/>
    <xdr:sp macro="" textlink="">
      <xdr:nvSpPr>
        <xdr:cNvPr id="78" name="有形固定資産減価償却率最大値テキスト">
          <a:extLst>
            <a:ext uri="{FF2B5EF4-FFF2-40B4-BE49-F238E27FC236}">
              <a16:creationId xmlns:a16="http://schemas.microsoft.com/office/drawing/2014/main" id="{707D409F-E011-4A61-9AE1-39EB4040BE9C}"/>
            </a:ext>
          </a:extLst>
        </xdr:cNvPr>
        <xdr:cNvSpPr txBox="1"/>
      </xdr:nvSpPr>
      <xdr:spPr>
        <a:xfrm>
          <a:off x="4258945" y="49371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26035</xdr:rowOff>
    </xdr:from>
    <xdr:to>
      <xdr:col>23</xdr:col>
      <xdr:colOff>174625</xdr:colOff>
      <xdr:row>26</xdr:row>
      <xdr:rowOff>26035</xdr:rowOff>
    </xdr:to>
    <xdr:cxnSp macro="">
      <xdr:nvCxnSpPr>
        <xdr:cNvPr id="79" name="直線コネクタ 78">
          <a:extLst>
            <a:ext uri="{FF2B5EF4-FFF2-40B4-BE49-F238E27FC236}">
              <a16:creationId xmlns:a16="http://schemas.microsoft.com/office/drawing/2014/main" id="{C7828D19-7BCE-4289-9075-BCDF98EDA8D5}"/>
            </a:ext>
          </a:extLst>
        </xdr:cNvPr>
        <xdr:cNvCxnSpPr/>
      </xdr:nvCxnSpPr>
      <xdr:spPr>
        <a:xfrm>
          <a:off x="4119245" y="5154295"/>
          <a:ext cx="17018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28</xdr:row>
      <xdr:rowOff>120667</xdr:rowOff>
    </xdr:from>
    <xdr:ext cx="405111" cy="259045"/>
    <xdr:sp macro="" textlink="">
      <xdr:nvSpPr>
        <xdr:cNvPr id="80" name="有形固定資産減価償却率平均値テキスト">
          <a:extLst>
            <a:ext uri="{FF2B5EF4-FFF2-40B4-BE49-F238E27FC236}">
              <a16:creationId xmlns:a16="http://schemas.microsoft.com/office/drawing/2014/main" id="{8DED8B7F-4E47-44C9-8BDF-3D5B9E374951}"/>
            </a:ext>
          </a:extLst>
        </xdr:cNvPr>
        <xdr:cNvSpPr txBox="1"/>
      </xdr:nvSpPr>
      <xdr:spPr>
        <a:xfrm>
          <a:off x="4258945" y="55842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97790</xdr:rowOff>
    </xdr:from>
    <xdr:to>
      <xdr:col>23</xdr:col>
      <xdr:colOff>136525</xdr:colOff>
      <xdr:row>30</xdr:row>
      <xdr:rowOff>27940</xdr:rowOff>
    </xdr:to>
    <xdr:sp macro="" textlink="">
      <xdr:nvSpPr>
        <xdr:cNvPr id="81" name="フローチャート: 判断 80">
          <a:extLst>
            <a:ext uri="{FF2B5EF4-FFF2-40B4-BE49-F238E27FC236}">
              <a16:creationId xmlns:a16="http://schemas.microsoft.com/office/drawing/2014/main" id="{B95F782C-B158-43F4-805E-E081C1AFD883}"/>
            </a:ext>
          </a:extLst>
        </xdr:cNvPr>
        <xdr:cNvSpPr/>
      </xdr:nvSpPr>
      <xdr:spPr>
        <a:xfrm>
          <a:off x="4157345" y="57289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29</xdr:row>
      <xdr:rowOff>76200</xdr:rowOff>
    </xdr:from>
    <xdr:to>
      <xdr:col>19</xdr:col>
      <xdr:colOff>187325</xdr:colOff>
      <xdr:row>30</xdr:row>
      <xdr:rowOff>6350</xdr:rowOff>
    </xdr:to>
    <xdr:sp macro="" textlink="">
      <xdr:nvSpPr>
        <xdr:cNvPr id="82" name="フローチャート: 判断 81">
          <a:extLst>
            <a:ext uri="{FF2B5EF4-FFF2-40B4-BE49-F238E27FC236}">
              <a16:creationId xmlns:a16="http://schemas.microsoft.com/office/drawing/2014/main" id="{3FECE309-771F-4311-98A2-175D20F53FDA}"/>
            </a:ext>
          </a:extLst>
        </xdr:cNvPr>
        <xdr:cNvSpPr/>
      </xdr:nvSpPr>
      <xdr:spPr>
        <a:xfrm>
          <a:off x="3537585" y="570738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29</xdr:row>
      <xdr:rowOff>22225</xdr:rowOff>
    </xdr:from>
    <xdr:to>
      <xdr:col>15</xdr:col>
      <xdr:colOff>187325</xdr:colOff>
      <xdr:row>29</xdr:row>
      <xdr:rowOff>123825</xdr:rowOff>
    </xdr:to>
    <xdr:sp macro="" textlink="">
      <xdr:nvSpPr>
        <xdr:cNvPr id="83" name="フローチャート: 判断 82">
          <a:extLst>
            <a:ext uri="{FF2B5EF4-FFF2-40B4-BE49-F238E27FC236}">
              <a16:creationId xmlns:a16="http://schemas.microsoft.com/office/drawing/2014/main" id="{EC74B34B-69A2-40BA-ACC3-BD79D0D913B9}"/>
            </a:ext>
          </a:extLst>
        </xdr:cNvPr>
        <xdr:cNvSpPr/>
      </xdr:nvSpPr>
      <xdr:spPr>
        <a:xfrm>
          <a:off x="2867025" y="565340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28</xdr:row>
      <xdr:rowOff>164888</xdr:rowOff>
    </xdr:from>
    <xdr:to>
      <xdr:col>11</xdr:col>
      <xdr:colOff>187325</xdr:colOff>
      <xdr:row>29</xdr:row>
      <xdr:rowOff>95038</xdr:rowOff>
    </xdr:to>
    <xdr:sp macro="" textlink="">
      <xdr:nvSpPr>
        <xdr:cNvPr id="84" name="フローチャート: 判断 83">
          <a:extLst>
            <a:ext uri="{FF2B5EF4-FFF2-40B4-BE49-F238E27FC236}">
              <a16:creationId xmlns:a16="http://schemas.microsoft.com/office/drawing/2014/main" id="{3388626D-ED4C-42FD-9350-3168C36DC2EA}"/>
            </a:ext>
          </a:extLst>
        </xdr:cNvPr>
        <xdr:cNvSpPr/>
      </xdr:nvSpPr>
      <xdr:spPr>
        <a:xfrm>
          <a:off x="2196465" y="562842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28</xdr:row>
      <xdr:rowOff>161290</xdr:rowOff>
    </xdr:from>
    <xdr:to>
      <xdr:col>7</xdr:col>
      <xdr:colOff>187325</xdr:colOff>
      <xdr:row>29</xdr:row>
      <xdr:rowOff>91440</xdr:rowOff>
    </xdr:to>
    <xdr:sp macro="" textlink="">
      <xdr:nvSpPr>
        <xdr:cNvPr id="85" name="フローチャート: 判断 84">
          <a:extLst>
            <a:ext uri="{FF2B5EF4-FFF2-40B4-BE49-F238E27FC236}">
              <a16:creationId xmlns:a16="http://schemas.microsoft.com/office/drawing/2014/main" id="{4E814164-6563-4657-A4AA-A2DCEC2B6B8B}"/>
            </a:ext>
          </a:extLst>
        </xdr:cNvPr>
        <xdr:cNvSpPr/>
      </xdr:nvSpPr>
      <xdr:spPr>
        <a:xfrm>
          <a:off x="1525905" y="562483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6" name="テキスト ボックス 85">
          <a:extLst>
            <a:ext uri="{FF2B5EF4-FFF2-40B4-BE49-F238E27FC236}">
              <a16:creationId xmlns:a16="http://schemas.microsoft.com/office/drawing/2014/main" id="{C1D27B08-B0C9-4A86-B5FB-3790845BB0D6}"/>
            </a:ext>
          </a:extLst>
        </xdr:cNvPr>
        <xdr:cNvSpPr txBox="1"/>
      </xdr:nvSpPr>
      <xdr:spPr>
        <a:xfrm>
          <a:off x="405320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7" name="テキスト ボックス 86">
          <a:extLst>
            <a:ext uri="{FF2B5EF4-FFF2-40B4-BE49-F238E27FC236}">
              <a16:creationId xmlns:a16="http://schemas.microsoft.com/office/drawing/2014/main" id="{4F391FA7-5D18-4407-AECF-FD1FAD0A4937}"/>
            </a:ext>
          </a:extLst>
        </xdr:cNvPr>
        <xdr:cNvSpPr txBox="1"/>
      </xdr:nvSpPr>
      <xdr:spPr>
        <a:xfrm>
          <a:off x="343344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A9F7A096-6093-49E1-ADEE-9320178E38CD}"/>
            </a:ext>
          </a:extLst>
        </xdr:cNvPr>
        <xdr:cNvSpPr txBox="1"/>
      </xdr:nvSpPr>
      <xdr:spPr>
        <a:xfrm>
          <a:off x="276288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9" name="テキスト ボックス 88">
          <a:extLst>
            <a:ext uri="{FF2B5EF4-FFF2-40B4-BE49-F238E27FC236}">
              <a16:creationId xmlns:a16="http://schemas.microsoft.com/office/drawing/2014/main" id="{1C671992-E3CA-4901-901A-9D7649B67E37}"/>
            </a:ext>
          </a:extLst>
        </xdr:cNvPr>
        <xdr:cNvSpPr txBox="1"/>
      </xdr:nvSpPr>
      <xdr:spPr>
        <a:xfrm>
          <a:off x="209232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90" name="テキスト ボックス 89">
          <a:extLst>
            <a:ext uri="{FF2B5EF4-FFF2-40B4-BE49-F238E27FC236}">
              <a16:creationId xmlns:a16="http://schemas.microsoft.com/office/drawing/2014/main" id="{003BBD54-9C95-456A-BB50-38FD179E3222}"/>
            </a:ext>
          </a:extLst>
        </xdr:cNvPr>
        <xdr:cNvSpPr txBox="1"/>
      </xdr:nvSpPr>
      <xdr:spPr>
        <a:xfrm>
          <a:off x="142176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53552</xdr:rowOff>
    </xdr:from>
    <xdr:to>
      <xdr:col>23</xdr:col>
      <xdr:colOff>136525</xdr:colOff>
      <xdr:row>31</xdr:row>
      <xdr:rowOff>155152</xdr:rowOff>
    </xdr:to>
    <xdr:sp macro="" textlink="">
      <xdr:nvSpPr>
        <xdr:cNvPr id="91" name="楕円 90">
          <a:extLst>
            <a:ext uri="{FF2B5EF4-FFF2-40B4-BE49-F238E27FC236}">
              <a16:creationId xmlns:a16="http://schemas.microsoft.com/office/drawing/2014/main" id="{F6F9A431-195F-444B-BCD6-E63D2BB0F6D0}"/>
            </a:ext>
          </a:extLst>
        </xdr:cNvPr>
        <xdr:cNvSpPr/>
      </xdr:nvSpPr>
      <xdr:spPr>
        <a:xfrm>
          <a:off x="4157345" y="60200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31</xdr:row>
      <xdr:rowOff>31979</xdr:rowOff>
    </xdr:from>
    <xdr:ext cx="405111" cy="259045"/>
    <xdr:sp macro="" textlink="">
      <xdr:nvSpPr>
        <xdr:cNvPr id="92" name="有形固定資産減価償却率該当値テキスト">
          <a:extLst>
            <a:ext uri="{FF2B5EF4-FFF2-40B4-BE49-F238E27FC236}">
              <a16:creationId xmlns:a16="http://schemas.microsoft.com/office/drawing/2014/main" id="{3202585F-25C5-44A4-9A9F-71ECBCB54767}"/>
            </a:ext>
          </a:extLst>
        </xdr:cNvPr>
        <xdr:cNvSpPr txBox="1"/>
      </xdr:nvSpPr>
      <xdr:spPr>
        <a:xfrm>
          <a:off x="4258945" y="59984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31</xdr:row>
      <xdr:rowOff>10372</xdr:rowOff>
    </xdr:from>
    <xdr:to>
      <xdr:col>19</xdr:col>
      <xdr:colOff>187325</xdr:colOff>
      <xdr:row>31</xdr:row>
      <xdr:rowOff>111972</xdr:rowOff>
    </xdr:to>
    <xdr:sp macro="" textlink="">
      <xdr:nvSpPr>
        <xdr:cNvPr id="93" name="楕円 92">
          <a:extLst>
            <a:ext uri="{FF2B5EF4-FFF2-40B4-BE49-F238E27FC236}">
              <a16:creationId xmlns:a16="http://schemas.microsoft.com/office/drawing/2014/main" id="{5EF7DD69-66CC-4F25-AE5B-6E5A59D3A5C4}"/>
            </a:ext>
          </a:extLst>
        </xdr:cNvPr>
        <xdr:cNvSpPr/>
      </xdr:nvSpPr>
      <xdr:spPr>
        <a:xfrm>
          <a:off x="3537585" y="5976832"/>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31</xdr:row>
      <xdr:rowOff>61172</xdr:rowOff>
    </xdr:from>
    <xdr:to>
      <xdr:col>23</xdr:col>
      <xdr:colOff>85725</xdr:colOff>
      <xdr:row>31</xdr:row>
      <xdr:rowOff>104352</xdr:rowOff>
    </xdr:to>
    <xdr:cxnSp macro="">
      <xdr:nvCxnSpPr>
        <xdr:cNvPr id="94" name="直線コネクタ 93">
          <a:extLst>
            <a:ext uri="{FF2B5EF4-FFF2-40B4-BE49-F238E27FC236}">
              <a16:creationId xmlns:a16="http://schemas.microsoft.com/office/drawing/2014/main" id="{9A381594-4C52-413C-9D76-0FF6E65018AC}"/>
            </a:ext>
          </a:extLst>
        </xdr:cNvPr>
        <xdr:cNvCxnSpPr/>
      </xdr:nvCxnSpPr>
      <xdr:spPr>
        <a:xfrm>
          <a:off x="3588385" y="6027632"/>
          <a:ext cx="619760" cy="43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30</xdr:row>
      <xdr:rowOff>142240</xdr:rowOff>
    </xdr:from>
    <xdr:to>
      <xdr:col>15</xdr:col>
      <xdr:colOff>187325</xdr:colOff>
      <xdr:row>31</xdr:row>
      <xdr:rowOff>72390</xdr:rowOff>
    </xdr:to>
    <xdr:sp macro="" textlink="">
      <xdr:nvSpPr>
        <xdr:cNvPr id="95" name="楕円 94">
          <a:extLst>
            <a:ext uri="{FF2B5EF4-FFF2-40B4-BE49-F238E27FC236}">
              <a16:creationId xmlns:a16="http://schemas.microsoft.com/office/drawing/2014/main" id="{DC66E30D-14A9-4A02-89C4-D72A63A33F5C}"/>
            </a:ext>
          </a:extLst>
        </xdr:cNvPr>
        <xdr:cNvSpPr/>
      </xdr:nvSpPr>
      <xdr:spPr>
        <a:xfrm>
          <a:off x="2867025" y="594106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31</xdr:row>
      <xdr:rowOff>21590</xdr:rowOff>
    </xdr:from>
    <xdr:to>
      <xdr:col>19</xdr:col>
      <xdr:colOff>136525</xdr:colOff>
      <xdr:row>31</xdr:row>
      <xdr:rowOff>61172</xdr:rowOff>
    </xdr:to>
    <xdr:cxnSp macro="">
      <xdr:nvCxnSpPr>
        <xdr:cNvPr id="96" name="直線コネクタ 95">
          <a:extLst>
            <a:ext uri="{FF2B5EF4-FFF2-40B4-BE49-F238E27FC236}">
              <a16:creationId xmlns:a16="http://schemas.microsoft.com/office/drawing/2014/main" id="{99D1831A-CAD3-4BCA-AAF4-42FE8C9D0C7F}"/>
            </a:ext>
          </a:extLst>
        </xdr:cNvPr>
        <xdr:cNvCxnSpPr/>
      </xdr:nvCxnSpPr>
      <xdr:spPr>
        <a:xfrm>
          <a:off x="2917825" y="5988050"/>
          <a:ext cx="670560" cy="395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30</xdr:row>
      <xdr:rowOff>99060</xdr:rowOff>
    </xdr:from>
    <xdr:to>
      <xdr:col>11</xdr:col>
      <xdr:colOff>187325</xdr:colOff>
      <xdr:row>31</xdr:row>
      <xdr:rowOff>29210</xdr:rowOff>
    </xdr:to>
    <xdr:sp macro="" textlink="">
      <xdr:nvSpPr>
        <xdr:cNvPr id="97" name="楕円 96">
          <a:extLst>
            <a:ext uri="{FF2B5EF4-FFF2-40B4-BE49-F238E27FC236}">
              <a16:creationId xmlns:a16="http://schemas.microsoft.com/office/drawing/2014/main" id="{142256E8-358F-4476-B02A-19CAC33C932C}"/>
            </a:ext>
          </a:extLst>
        </xdr:cNvPr>
        <xdr:cNvSpPr/>
      </xdr:nvSpPr>
      <xdr:spPr>
        <a:xfrm>
          <a:off x="2196465" y="589788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30</xdr:row>
      <xdr:rowOff>149860</xdr:rowOff>
    </xdr:from>
    <xdr:to>
      <xdr:col>15</xdr:col>
      <xdr:colOff>136525</xdr:colOff>
      <xdr:row>31</xdr:row>
      <xdr:rowOff>21590</xdr:rowOff>
    </xdr:to>
    <xdr:cxnSp macro="">
      <xdr:nvCxnSpPr>
        <xdr:cNvPr id="98" name="直線コネクタ 97">
          <a:extLst>
            <a:ext uri="{FF2B5EF4-FFF2-40B4-BE49-F238E27FC236}">
              <a16:creationId xmlns:a16="http://schemas.microsoft.com/office/drawing/2014/main" id="{35286742-401A-4EB4-BCB7-AF02926E4701}"/>
            </a:ext>
          </a:extLst>
        </xdr:cNvPr>
        <xdr:cNvCxnSpPr/>
      </xdr:nvCxnSpPr>
      <xdr:spPr>
        <a:xfrm>
          <a:off x="2247265" y="5948680"/>
          <a:ext cx="670560" cy="393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30</xdr:row>
      <xdr:rowOff>66675</xdr:rowOff>
    </xdr:from>
    <xdr:to>
      <xdr:col>7</xdr:col>
      <xdr:colOff>187325</xdr:colOff>
      <xdr:row>30</xdr:row>
      <xdr:rowOff>168275</xdr:rowOff>
    </xdr:to>
    <xdr:sp macro="" textlink="">
      <xdr:nvSpPr>
        <xdr:cNvPr id="99" name="楕円 98">
          <a:extLst>
            <a:ext uri="{FF2B5EF4-FFF2-40B4-BE49-F238E27FC236}">
              <a16:creationId xmlns:a16="http://schemas.microsoft.com/office/drawing/2014/main" id="{FDF9B491-8F02-47B1-8345-8AB2D0143794}"/>
            </a:ext>
          </a:extLst>
        </xdr:cNvPr>
        <xdr:cNvSpPr/>
      </xdr:nvSpPr>
      <xdr:spPr>
        <a:xfrm>
          <a:off x="1525905" y="586549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30</xdr:row>
      <xdr:rowOff>117475</xdr:rowOff>
    </xdr:from>
    <xdr:to>
      <xdr:col>11</xdr:col>
      <xdr:colOff>136525</xdr:colOff>
      <xdr:row>30</xdr:row>
      <xdr:rowOff>149860</xdr:rowOff>
    </xdr:to>
    <xdr:cxnSp macro="">
      <xdr:nvCxnSpPr>
        <xdr:cNvPr id="100" name="直線コネクタ 99">
          <a:extLst>
            <a:ext uri="{FF2B5EF4-FFF2-40B4-BE49-F238E27FC236}">
              <a16:creationId xmlns:a16="http://schemas.microsoft.com/office/drawing/2014/main" id="{54B799B6-C6C8-408E-B0E1-63E7B58078F3}"/>
            </a:ext>
          </a:extLst>
        </xdr:cNvPr>
        <xdr:cNvCxnSpPr/>
      </xdr:nvCxnSpPr>
      <xdr:spPr>
        <a:xfrm>
          <a:off x="1576705" y="5916295"/>
          <a:ext cx="67056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28</xdr:row>
      <xdr:rowOff>22877</xdr:rowOff>
    </xdr:from>
    <xdr:ext cx="405111" cy="259045"/>
    <xdr:sp macro="" textlink="">
      <xdr:nvSpPr>
        <xdr:cNvPr id="101" name="n_1aveValue有形固定資産減価償却率">
          <a:extLst>
            <a:ext uri="{FF2B5EF4-FFF2-40B4-BE49-F238E27FC236}">
              <a16:creationId xmlns:a16="http://schemas.microsoft.com/office/drawing/2014/main" id="{B11EB696-A905-405A-9371-E3FD4EBA90C6}"/>
            </a:ext>
          </a:extLst>
        </xdr:cNvPr>
        <xdr:cNvSpPr txBox="1"/>
      </xdr:nvSpPr>
      <xdr:spPr>
        <a:xfrm>
          <a:off x="3395989" y="54864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27</xdr:row>
      <xdr:rowOff>140352</xdr:rowOff>
    </xdr:from>
    <xdr:ext cx="405111" cy="259045"/>
    <xdr:sp macro="" textlink="">
      <xdr:nvSpPr>
        <xdr:cNvPr id="102" name="n_2aveValue有形固定資産減価償却率">
          <a:extLst>
            <a:ext uri="{FF2B5EF4-FFF2-40B4-BE49-F238E27FC236}">
              <a16:creationId xmlns:a16="http://schemas.microsoft.com/office/drawing/2014/main" id="{01DEC4AA-1172-4794-9210-4E4C23E6D5D5}"/>
            </a:ext>
          </a:extLst>
        </xdr:cNvPr>
        <xdr:cNvSpPr txBox="1"/>
      </xdr:nvSpPr>
      <xdr:spPr>
        <a:xfrm>
          <a:off x="2738129" y="5436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27</xdr:row>
      <xdr:rowOff>111565</xdr:rowOff>
    </xdr:from>
    <xdr:ext cx="405111" cy="259045"/>
    <xdr:sp macro="" textlink="">
      <xdr:nvSpPr>
        <xdr:cNvPr id="103" name="n_3aveValue有形固定資産減価償却率">
          <a:extLst>
            <a:ext uri="{FF2B5EF4-FFF2-40B4-BE49-F238E27FC236}">
              <a16:creationId xmlns:a16="http://schemas.microsoft.com/office/drawing/2014/main" id="{8877DE03-243B-4510-804F-DA6252372865}"/>
            </a:ext>
          </a:extLst>
        </xdr:cNvPr>
        <xdr:cNvSpPr txBox="1"/>
      </xdr:nvSpPr>
      <xdr:spPr>
        <a:xfrm>
          <a:off x="2067569" y="54074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27</xdr:row>
      <xdr:rowOff>107967</xdr:rowOff>
    </xdr:from>
    <xdr:ext cx="405111" cy="259045"/>
    <xdr:sp macro="" textlink="">
      <xdr:nvSpPr>
        <xdr:cNvPr id="104" name="n_4aveValue有形固定資産減価償却率">
          <a:extLst>
            <a:ext uri="{FF2B5EF4-FFF2-40B4-BE49-F238E27FC236}">
              <a16:creationId xmlns:a16="http://schemas.microsoft.com/office/drawing/2014/main" id="{BC5AD3B7-E4B8-4B58-94DB-C40FEC0C134C}"/>
            </a:ext>
          </a:extLst>
        </xdr:cNvPr>
        <xdr:cNvSpPr txBox="1"/>
      </xdr:nvSpPr>
      <xdr:spPr>
        <a:xfrm>
          <a:off x="1397009" y="5403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31</xdr:row>
      <xdr:rowOff>103099</xdr:rowOff>
    </xdr:from>
    <xdr:ext cx="405111" cy="259045"/>
    <xdr:sp macro="" textlink="">
      <xdr:nvSpPr>
        <xdr:cNvPr id="105" name="n_1mainValue有形固定資産減価償却率">
          <a:extLst>
            <a:ext uri="{FF2B5EF4-FFF2-40B4-BE49-F238E27FC236}">
              <a16:creationId xmlns:a16="http://schemas.microsoft.com/office/drawing/2014/main" id="{CA0E75BD-80DB-4CDD-A155-592BC33620BE}"/>
            </a:ext>
          </a:extLst>
        </xdr:cNvPr>
        <xdr:cNvSpPr txBox="1"/>
      </xdr:nvSpPr>
      <xdr:spPr>
        <a:xfrm>
          <a:off x="3395989" y="60695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63517</xdr:rowOff>
    </xdr:from>
    <xdr:ext cx="405111" cy="259045"/>
    <xdr:sp macro="" textlink="">
      <xdr:nvSpPr>
        <xdr:cNvPr id="106" name="n_2mainValue有形固定資産減価償却率">
          <a:extLst>
            <a:ext uri="{FF2B5EF4-FFF2-40B4-BE49-F238E27FC236}">
              <a16:creationId xmlns:a16="http://schemas.microsoft.com/office/drawing/2014/main" id="{6F0622F5-334C-49B1-8DF8-F97F65C181E6}"/>
            </a:ext>
          </a:extLst>
        </xdr:cNvPr>
        <xdr:cNvSpPr txBox="1"/>
      </xdr:nvSpPr>
      <xdr:spPr>
        <a:xfrm>
          <a:off x="2738129" y="6029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20337</xdr:rowOff>
    </xdr:from>
    <xdr:ext cx="405111" cy="259045"/>
    <xdr:sp macro="" textlink="">
      <xdr:nvSpPr>
        <xdr:cNvPr id="107" name="n_3mainValue有形固定資産減価償却率">
          <a:extLst>
            <a:ext uri="{FF2B5EF4-FFF2-40B4-BE49-F238E27FC236}">
              <a16:creationId xmlns:a16="http://schemas.microsoft.com/office/drawing/2014/main" id="{ACB02363-5395-41BF-BC0E-B4985755DFB4}"/>
            </a:ext>
          </a:extLst>
        </xdr:cNvPr>
        <xdr:cNvSpPr txBox="1"/>
      </xdr:nvSpPr>
      <xdr:spPr>
        <a:xfrm>
          <a:off x="2067569" y="5986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159402</xdr:rowOff>
    </xdr:from>
    <xdr:ext cx="405111" cy="259045"/>
    <xdr:sp macro="" textlink="">
      <xdr:nvSpPr>
        <xdr:cNvPr id="108" name="n_4mainValue有形固定資産減価償却率">
          <a:extLst>
            <a:ext uri="{FF2B5EF4-FFF2-40B4-BE49-F238E27FC236}">
              <a16:creationId xmlns:a16="http://schemas.microsoft.com/office/drawing/2014/main" id="{176FFEF6-CB17-4F85-A21E-9223698889D6}"/>
            </a:ext>
          </a:extLst>
        </xdr:cNvPr>
        <xdr:cNvSpPr txBox="1"/>
      </xdr:nvSpPr>
      <xdr:spPr>
        <a:xfrm>
          <a:off x="1397009" y="5958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9" name="正方形/長方形 108">
          <a:extLst>
            <a:ext uri="{FF2B5EF4-FFF2-40B4-BE49-F238E27FC236}">
              <a16:creationId xmlns:a16="http://schemas.microsoft.com/office/drawing/2014/main" id="{CEF21CA5-A11B-4A19-A2DB-88A1D87D8EE8}"/>
            </a:ext>
          </a:extLst>
        </xdr:cNvPr>
        <xdr:cNvSpPr/>
      </xdr:nvSpPr>
      <xdr:spPr>
        <a:xfrm>
          <a:off x="9971405" y="4180205"/>
          <a:ext cx="3716020" cy="3060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10" name="正方形/長方形 109">
          <a:extLst>
            <a:ext uri="{FF2B5EF4-FFF2-40B4-BE49-F238E27FC236}">
              <a16:creationId xmlns:a16="http://schemas.microsoft.com/office/drawing/2014/main" id="{96A3697C-652D-4ED4-AFA4-2C0C2FD665F0}"/>
            </a:ext>
          </a:extLst>
        </xdr:cNvPr>
        <xdr:cNvSpPr/>
      </xdr:nvSpPr>
      <xdr:spPr>
        <a:xfrm>
          <a:off x="10904488" y="4538917"/>
          <a:ext cx="920214" cy="26809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11" name="正方形/長方形 110">
          <a:extLst>
            <a:ext uri="{FF2B5EF4-FFF2-40B4-BE49-F238E27FC236}">
              <a16:creationId xmlns:a16="http://schemas.microsoft.com/office/drawing/2014/main" id="{E674E174-149E-4642-8EF5-CD2F7877AE02}"/>
            </a:ext>
          </a:extLst>
        </xdr:cNvPr>
        <xdr:cNvSpPr/>
      </xdr:nvSpPr>
      <xdr:spPr>
        <a:xfrm>
          <a:off x="12166505" y="4522246"/>
          <a:ext cx="839659" cy="30143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[ 514.0</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2" name="正方形/長方形 111">
          <a:extLst>
            <a:ext uri="{FF2B5EF4-FFF2-40B4-BE49-F238E27FC236}">
              <a16:creationId xmlns:a16="http://schemas.microsoft.com/office/drawing/2014/main" id="{5B4BFE75-8D75-4148-BF59-628EA3510FB0}"/>
            </a:ext>
          </a:extLst>
        </xdr:cNvPr>
        <xdr:cNvSpPr/>
      </xdr:nvSpPr>
      <xdr:spPr>
        <a:xfrm>
          <a:off x="1365948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3" name="正方形/長方形 112">
          <a:extLst>
            <a:ext uri="{FF2B5EF4-FFF2-40B4-BE49-F238E27FC236}">
              <a16:creationId xmlns:a16="http://schemas.microsoft.com/office/drawing/2014/main" id="{87A916E8-DB07-4578-B222-34798E928D55}"/>
            </a:ext>
          </a:extLst>
        </xdr:cNvPr>
        <xdr:cNvSpPr/>
      </xdr:nvSpPr>
      <xdr:spPr>
        <a:xfrm>
          <a:off x="1365948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4" name="正方形/長方形 113">
          <a:extLst>
            <a:ext uri="{FF2B5EF4-FFF2-40B4-BE49-F238E27FC236}">
              <a16:creationId xmlns:a16="http://schemas.microsoft.com/office/drawing/2014/main" id="{39403D17-BEC9-41C9-B51A-A657F0ED0E42}"/>
            </a:ext>
          </a:extLst>
        </xdr:cNvPr>
        <xdr:cNvSpPr/>
      </xdr:nvSpPr>
      <xdr:spPr>
        <a:xfrm>
          <a:off x="1500060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5" name="正方形/長方形 114">
          <a:extLst>
            <a:ext uri="{FF2B5EF4-FFF2-40B4-BE49-F238E27FC236}">
              <a16:creationId xmlns:a16="http://schemas.microsoft.com/office/drawing/2014/main" id="{21D61890-4322-445D-B943-CFCDD70F4894}"/>
            </a:ext>
          </a:extLst>
        </xdr:cNvPr>
        <xdr:cNvSpPr/>
      </xdr:nvSpPr>
      <xdr:spPr>
        <a:xfrm>
          <a:off x="1500060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6" name="正方形/長方形 115">
          <a:extLst>
            <a:ext uri="{FF2B5EF4-FFF2-40B4-BE49-F238E27FC236}">
              <a16:creationId xmlns:a16="http://schemas.microsoft.com/office/drawing/2014/main" id="{E064A338-E94D-4CDC-BDE1-0037427EF0AE}"/>
            </a:ext>
          </a:extLst>
        </xdr:cNvPr>
        <xdr:cNvSpPr/>
      </xdr:nvSpPr>
      <xdr:spPr>
        <a:xfrm>
          <a:off x="1644586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7" name="正方形/長方形 116">
          <a:extLst>
            <a:ext uri="{FF2B5EF4-FFF2-40B4-BE49-F238E27FC236}">
              <a16:creationId xmlns:a16="http://schemas.microsoft.com/office/drawing/2014/main" id="{1F3E2CB0-1A49-4AFB-895B-2DCE1A295401}"/>
            </a:ext>
          </a:extLst>
        </xdr:cNvPr>
        <xdr:cNvSpPr/>
      </xdr:nvSpPr>
      <xdr:spPr>
        <a:xfrm>
          <a:off x="1644586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8" name="正方形/長方形 117">
          <a:extLst>
            <a:ext uri="{FF2B5EF4-FFF2-40B4-BE49-F238E27FC236}">
              <a16:creationId xmlns:a16="http://schemas.microsoft.com/office/drawing/2014/main" id="{FB641245-AA40-4ED2-ABDE-5C5D21829B6C}"/>
            </a:ext>
          </a:extLst>
        </xdr:cNvPr>
        <xdr:cNvSpPr/>
      </xdr:nvSpPr>
      <xdr:spPr>
        <a:xfrm>
          <a:off x="9971405" y="4859655"/>
          <a:ext cx="3716020" cy="211328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9" name="正方形/長方形 118">
          <a:extLst>
            <a:ext uri="{FF2B5EF4-FFF2-40B4-BE49-F238E27FC236}">
              <a16:creationId xmlns:a16="http://schemas.microsoft.com/office/drawing/2014/main" id="{A1EF712A-7FDD-46D2-993E-C5CED7D12023}"/>
            </a:ext>
          </a:extLst>
        </xdr:cNvPr>
        <xdr:cNvSpPr/>
      </xdr:nvSpPr>
      <xdr:spPr>
        <a:xfrm>
          <a:off x="13931265" y="4859655"/>
          <a:ext cx="4191000" cy="2113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0" name="正方形/長方形 119">
          <a:extLst>
            <a:ext uri="{FF2B5EF4-FFF2-40B4-BE49-F238E27FC236}">
              <a16:creationId xmlns:a16="http://schemas.microsoft.com/office/drawing/2014/main" id="{AA335DE2-E346-4D79-AF80-F5A79379996C}"/>
            </a:ext>
          </a:extLst>
        </xdr:cNvPr>
        <xdr:cNvSpPr/>
      </xdr:nvSpPr>
      <xdr:spPr>
        <a:xfrm>
          <a:off x="13931265" y="4923155"/>
          <a:ext cx="40233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1" name="テキスト ボックス 120">
          <a:extLst>
            <a:ext uri="{FF2B5EF4-FFF2-40B4-BE49-F238E27FC236}">
              <a16:creationId xmlns:a16="http://schemas.microsoft.com/office/drawing/2014/main" id="{DB5C5CD5-9826-4E0E-8B98-5F8BD99B4B08}"/>
            </a:ext>
          </a:extLst>
        </xdr:cNvPr>
        <xdr:cNvSpPr txBox="1"/>
      </xdr:nvSpPr>
      <xdr:spPr>
        <a:xfrm>
          <a:off x="14007465" y="5144135"/>
          <a:ext cx="4010660" cy="1739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令和６年度は充当可能財源である基金が増加したことに加え、市債の償還額が借入額を上回ったことで将来負担額が減少したため、債務償還比率は減少し、令和５年度と比較して改善したものの、依然として類似団体の平均を上回っている状況である。</a:t>
          </a:r>
        </a:p>
        <a:p>
          <a:r>
            <a:rPr kumimoji="1" lang="ja-JP" altLang="en-US" sz="1100">
              <a:latin typeface="ＭＳ Ｐゴシック" panose="020B0600070205080204" pitchFamily="50" charset="-128"/>
              <a:ea typeface="ＭＳ Ｐゴシック" panose="020B0600070205080204" pitchFamily="50" charset="-128"/>
            </a:rPr>
            <a:t>　今後も、起債発行額、基金残高、元金償還額のバランスに留意し、持続的な財政運営に取り組んでいく。</a:t>
          </a:r>
        </a:p>
      </xdr:txBody>
    </xdr:sp>
    <xdr:clientData/>
  </xdr:twoCellAnchor>
  <xdr:oneCellAnchor>
    <xdr:from>
      <xdr:col>57</xdr:col>
      <xdr:colOff>111125</xdr:colOff>
      <xdr:row>23</xdr:row>
      <xdr:rowOff>47625</xdr:rowOff>
    </xdr:from>
    <xdr:ext cx="349839" cy="225703"/>
    <xdr:sp macro="" textlink="">
      <xdr:nvSpPr>
        <xdr:cNvPr id="122" name="テキスト ボックス 121">
          <a:extLst>
            <a:ext uri="{FF2B5EF4-FFF2-40B4-BE49-F238E27FC236}">
              <a16:creationId xmlns:a16="http://schemas.microsoft.com/office/drawing/2014/main" id="{998E7F7B-3312-4CF9-AB51-24DC85614CFF}"/>
            </a:ext>
          </a:extLst>
        </xdr:cNvPr>
        <xdr:cNvSpPr txBox="1"/>
      </xdr:nvSpPr>
      <xdr:spPr>
        <a:xfrm>
          <a:off x="9933305" y="467296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3" name="直線コネクタ 122">
          <a:extLst>
            <a:ext uri="{FF2B5EF4-FFF2-40B4-BE49-F238E27FC236}">
              <a16:creationId xmlns:a16="http://schemas.microsoft.com/office/drawing/2014/main" id="{4717EBE7-A7BC-42B7-876D-B45F3057DA74}"/>
            </a:ext>
          </a:extLst>
        </xdr:cNvPr>
        <xdr:cNvCxnSpPr/>
      </xdr:nvCxnSpPr>
      <xdr:spPr>
        <a:xfrm>
          <a:off x="9971405" y="697293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4" name="テキスト ボックス 123">
          <a:extLst>
            <a:ext uri="{FF2B5EF4-FFF2-40B4-BE49-F238E27FC236}">
              <a16:creationId xmlns:a16="http://schemas.microsoft.com/office/drawing/2014/main" id="{702EC388-040F-468B-A939-EB56B92FE655}"/>
            </a:ext>
          </a:extLst>
        </xdr:cNvPr>
        <xdr:cNvSpPr txBox="1"/>
      </xdr:nvSpPr>
      <xdr:spPr>
        <a:xfrm>
          <a:off x="9486041" y="687913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25" name="直線コネクタ 124">
          <a:extLst>
            <a:ext uri="{FF2B5EF4-FFF2-40B4-BE49-F238E27FC236}">
              <a16:creationId xmlns:a16="http://schemas.microsoft.com/office/drawing/2014/main" id="{2CCA1461-150E-41FE-B96C-4F0B3804C222}"/>
            </a:ext>
          </a:extLst>
        </xdr:cNvPr>
        <xdr:cNvCxnSpPr/>
      </xdr:nvCxnSpPr>
      <xdr:spPr>
        <a:xfrm>
          <a:off x="9971405" y="6668317"/>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26" name="テキスト ボックス 125">
          <a:extLst>
            <a:ext uri="{FF2B5EF4-FFF2-40B4-BE49-F238E27FC236}">
              <a16:creationId xmlns:a16="http://schemas.microsoft.com/office/drawing/2014/main" id="{8540A326-2CDF-408C-B17A-E79C814001DB}"/>
            </a:ext>
          </a:extLst>
        </xdr:cNvPr>
        <xdr:cNvSpPr txBox="1"/>
      </xdr:nvSpPr>
      <xdr:spPr>
        <a:xfrm>
          <a:off x="9486041" y="657832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27" name="直線コネクタ 126">
          <a:extLst>
            <a:ext uri="{FF2B5EF4-FFF2-40B4-BE49-F238E27FC236}">
              <a16:creationId xmlns:a16="http://schemas.microsoft.com/office/drawing/2014/main" id="{4D0E7DDB-8521-44AE-BABA-188235340758}"/>
            </a:ext>
          </a:extLst>
        </xdr:cNvPr>
        <xdr:cNvCxnSpPr/>
      </xdr:nvCxnSpPr>
      <xdr:spPr>
        <a:xfrm>
          <a:off x="9971405" y="6367508"/>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143417</xdr:rowOff>
    </xdr:from>
    <xdr:ext cx="410689" cy="225703"/>
    <xdr:sp macro="" textlink="">
      <xdr:nvSpPr>
        <xdr:cNvPr id="128" name="テキスト ボックス 127">
          <a:extLst>
            <a:ext uri="{FF2B5EF4-FFF2-40B4-BE49-F238E27FC236}">
              <a16:creationId xmlns:a16="http://schemas.microsoft.com/office/drawing/2014/main" id="{4C402FB9-8622-4DD5-85E3-C2FF7C2A2475}"/>
            </a:ext>
          </a:extLst>
        </xdr:cNvPr>
        <xdr:cNvSpPr txBox="1"/>
      </xdr:nvSpPr>
      <xdr:spPr>
        <a:xfrm>
          <a:off x="9542936" y="627751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29" name="直線コネクタ 128">
          <a:extLst>
            <a:ext uri="{FF2B5EF4-FFF2-40B4-BE49-F238E27FC236}">
              <a16:creationId xmlns:a16="http://schemas.microsoft.com/office/drawing/2014/main" id="{8B05F0A6-887F-4A40-B9F3-4856263734BF}"/>
            </a:ext>
          </a:extLst>
        </xdr:cNvPr>
        <xdr:cNvCxnSpPr/>
      </xdr:nvCxnSpPr>
      <xdr:spPr>
        <a:xfrm>
          <a:off x="9971405" y="6066699"/>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30" name="テキスト ボックス 129">
          <a:extLst>
            <a:ext uri="{FF2B5EF4-FFF2-40B4-BE49-F238E27FC236}">
              <a16:creationId xmlns:a16="http://schemas.microsoft.com/office/drawing/2014/main" id="{925A6214-89F3-404C-879D-0CB9C34EA98D}"/>
            </a:ext>
          </a:extLst>
        </xdr:cNvPr>
        <xdr:cNvSpPr txBox="1"/>
      </xdr:nvSpPr>
      <xdr:spPr>
        <a:xfrm>
          <a:off x="9542936" y="5972898"/>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31" name="直線コネクタ 130">
          <a:extLst>
            <a:ext uri="{FF2B5EF4-FFF2-40B4-BE49-F238E27FC236}">
              <a16:creationId xmlns:a16="http://schemas.microsoft.com/office/drawing/2014/main" id="{71CF00E7-B2C3-49D4-948A-CDF8B0F19AEE}"/>
            </a:ext>
          </a:extLst>
        </xdr:cNvPr>
        <xdr:cNvCxnSpPr/>
      </xdr:nvCxnSpPr>
      <xdr:spPr>
        <a:xfrm>
          <a:off x="9971405" y="5765891"/>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32" name="テキスト ボックス 131">
          <a:extLst>
            <a:ext uri="{FF2B5EF4-FFF2-40B4-BE49-F238E27FC236}">
              <a16:creationId xmlns:a16="http://schemas.microsoft.com/office/drawing/2014/main" id="{A9389BA0-DAB8-4908-AA1A-C9DD3A71C2FF}"/>
            </a:ext>
          </a:extLst>
        </xdr:cNvPr>
        <xdr:cNvSpPr txBox="1"/>
      </xdr:nvSpPr>
      <xdr:spPr>
        <a:xfrm>
          <a:off x="9542936" y="5672090"/>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33" name="直線コネクタ 132">
          <a:extLst>
            <a:ext uri="{FF2B5EF4-FFF2-40B4-BE49-F238E27FC236}">
              <a16:creationId xmlns:a16="http://schemas.microsoft.com/office/drawing/2014/main" id="{F00E5C1F-8720-4E41-B252-224081E4A8CE}"/>
            </a:ext>
          </a:extLst>
        </xdr:cNvPr>
        <xdr:cNvCxnSpPr/>
      </xdr:nvCxnSpPr>
      <xdr:spPr>
        <a:xfrm>
          <a:off x="9971405" y="5465082"/>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34" name="テキスト ボックス 133">
          <a:extLst>
            <a:ext uri="{FF2B5EF4-FFF2-40B4-BE49-F238E27FC236}">
              <a16:creationId xmlns:a16="http://schemas.microsoft.com/office/drawing/2014/main" id="{3BE5EC36-742D-4055-96EC-9AE270674F7C}"/>
            </a:ext>
          </a:extLst>
        </xdr:cNvPr>
        <xdr:cNvSpPr txBox="1"/>
      </xdr:nvSpPr>
      <xdr:spPr>
        <a:xfrm>
          <a:off x="9542936" y="537128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35" name="直線コネクタ 134">
          <a:extLst>
            <a:ext uri="{FF2B5EF4-FFF2-40B4-BE49-F238E27FC236}">
              <a16:creationId xmlns:a16="http://schemas.microsoft.com/office/drawing/2014/main" id="{71322592-A74C-4C1F-BF45-DDC8CC90DF46}"/>
            </a:ext>
          </a:extLst>
        </xdr:cNvPr>
        <xdr:cNvCxnSpPr/>
      </xdr:nvCxnSpPr>
      <xdr:spPr>
        <a:xfrm>
          <a:off x="9971405" y="5160463"/>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36" name="テキスト ボックス 135">
          <a:extLst>
            <a:ext uri="{FF2B5EF4-FFF2-40B4-BE49-F238E27FC236}">
              <a16:creationId xmlns:a16="http://schemas.microsoft.com/office/drawing/2014/main" id="{D2AFDD6C-3875-43E1-8BED-9F062CE3333D}"/>
            </a:ext>
          </a:extLst>
        </xdr:cNvPr>
        <xdr:cNvSpPr txBox="1"/>
      </xdr:nvSpPr>
      <xdr:spPr>
        <a:xfrm>
          <a:off x="9645528" y="507047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7" name="直線コネクタ 136">
          <a:extLst>
            <a:ext uri="{FF2B5EF4-FFF2-40B4-BE49-F238E27FC236}">
              <a16:creationId xmlns:a16="http://schemas.microsoft.com/office/drawing/2014/main" id="{977A136C-7CD7-49B8-88D2-F85E18BC6EC0}"/>
            </a:ext>
          </a:extLst>
        </xdr:cNvPr>
        <xdr:cNvCxnSpPr/>
      </xdr:nvCxnSpPr>
      <xdr:spPr>
        <a:xfrm>
          <a:off x="9971405" y="485965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8" name="債務償還比率グラフ枠">
          <a:extLst>
            <a:ext uri="{FF2B5EF4-FFF2-40B4-BE49-F238E27FC236}">
              <a16:creationId xmlns:a16="http://schemas.microsoft.com/office/drawing/2014/main" id="{135C9FBA-AEF0-4D73-A850-FB6D60237E71}"/>
            </a:ext>
          </a:extLst>
        </xdr:cNvPr>
        <xdr:cNvSpPr/>
      </xdr:nvSpPr>
      <xdr:spPr>
        <a:xfrm>
          <a:off x="9971405" y="4859655"/>
          <a:ext cx="3716020" cy="211328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17844</xdr:rowOff>
    </xdr:to>
    <xdr:cxnSp macro="">
      <xdr:nvCxnSpPr>
        <xdr:cNvPr id="139" name="直線コネクタ 138">
          <a:extLst>
            <a:ext uri="{FF2B5EF4-FFF2-40B4-BE49-F238E27FC236}">
              <a16:creationId xmlns:a16="http://schemas.microsoft.com/office/drawing/2014/main" id="{6E01D7C1-AB23-4D81-BEBF-EC9590546E33}"/>
            </a:ext>
          </a:extLst>
        </xdr:cNvPr>
        <xdr:cNvCxnSpPr/>
      </xdr:nvCxnSpPr>
      <xdr:spPr>
        <a:xfrm flipV="1">
          <a:off x="13027660" y="5160463"/>
          <a:ext cx="1269" cy="13267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21671</xdr:rowOff>
    </xdr:from>
    <xdr:ext cx="469744" cy="259045"/>
    <xdr:sp macro="" textlink="">
      <xdr:nvSpPr>
        <xdr:cNvPr id="140" name="債務償還比率最小値テキスト">
          <a:extLst>
            <a:ext uri="{FF2B5EF4-FFF2-40B4-BE49-F238E27FC236}">
              <a16:creationId xmlns:a16="http://schemas.microsoft.com/office/drawing/2014/main" id="{55BFF996-D9C8-4FCB-9268-2661F73F72D0}"/>
            </a:ext>
          </a:extLst>
        </xdr:cNvPr>
        <xdr:cNvSpPr txBox="1"/>
      </xdr:nvSpPr>
      <xdr:spPr>
        <a:xfrm>
          <a:off x="13080365" y="64910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17844</xdr:rowOff>
    </xdr:from>
    <xdr:to>
      <xdr:col>76</xdr:col>
      <xdr:colOff>111125</xdr:colOff>
      <xdr:row>34</xdr:row>
      <xdr:rowOff>17844</xdr:rowOff>
    </xdr:to>
    <xdr:cxnSp macro="">
      <xdr:nvCxnSpPr>
        <xdr:cNvPr id="141" name="直線コネクタ 140">
          <a:extLst>
            <a:ext uri="{FF2B5EF4-FFF2-40B4-BE49-F238E27FC236}">
              <a16:creationId xmlns:a16="http://schemas.microsoft.com/office/drawing/2014/main" id="{C94C1200-5692-4DF0-A999-666C15AC7CA2}"/>
            </a:ext>
          </a:extLst>
        </xdr:cNvPr>
        <xdr:cNvCxnSpPr/>
      </xdr:nvCxnSpPr>
      <xdr:spPr>
        <a:xfrm>
          <a:off x="12963525" y="648722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42" name="債務償還比率最大値テキスト">
          <a:extLst>
            <a:ext uri="{FF2B5EF4-FFF2-40B4-BE49-F238E27FC236}">
              <a16:creationId xmlns:a16="http://schemas.microsoft.com/office/drawing/2014/main" id="{DAEF73CA-82D6-4A73-9948-4B76CDF9FB6D}"/>
            </a:ext>
          </a:extLst>
        </xdr:cNvPr>
        <xdr:cNvSpPr txBox="1"/>
      </xdr:nvSpPr>
      <xdr:spPr>
        <a:xfrm>
          <a:off x="13080365" y="494331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43" name="直線コネクタ 142">
          <a:extLst>
            <a:ext uri="{FF2B5EF4-FFF2-40B4-BE49-F238E27FC236}">
              <a16:creationId xmlns:a16="http://schemas.microsoft.com/office/drawing/2014/main" id="{D674A1FB-1411-47AE-9EEA-DA6E78D1ACE7}"/>
            </a:ext>
          </a:extLst>
        </xdr:cNvPr>
        <xdr:cNvCxnSpPr/>
      </xdr:nvCxnSpPr>
      <xdr:spPr>
        <a:xfrm>
          <a:off x="12963525" y="516046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47451</xdr:rowOff>
    </xdr:from>
    <xdr:ext cx="469744" cy="259045"/>
    <xdr:sp macro="" textlink="">
      <xdr:nvSpPr>
        <xdr:cNvPr id="144" name="債務償還比率平均値テキスト">
          <a:extLst>
            <a:ext uri="{FF2B5EF4-FFF2-40B4-BE49-F238E27FC236}">
              <a16:creationId xmlns:a16="http://schemas.microsoft.com/office/drawing/2014/main" id="{5C2DDCF1-5440-4DB9-8A4D-27AA0AF2175D}"/>
            </a:ext>
          </a:extLst>
        </xdr:cNvPr>
        <xdr:cNvSpPr txBox="1"/>
      </xdr:nvSpPr>
      <xdr:spPr>
        <a:xfrm>
          <a:off x="13080365" y="567863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24574</xdr:rowOff>
    </xdr:from>
    <xdr:to>
      <xdr:col>76</xdr:col>
      <xdr:colOff>73025</xdr:colOff>
      <xdr:row>30</xdr:row>
      <xdr:rowOff>126174</xdr:rowOff>
    </xdr:to>
    <xdr:sp macro="" textlink="">
      <xdr:nvSpPr>
        <xdr:cNvPr id="145" name="フローチャート: 判断 144">
          <a:extLst>
            <a:ext uri="{FF2B5EF4-FFF2-40B4-BE49-F238E27FC236}">
              <a16:creationId xmlns:a16="http://schemas.microsoft.com/office/drawing/2014/main" id="{180A44B8-E006-47B3-AC42-8BFD4BF35F86}"/>
            </a:ext>
          </a:extLst>
        </xdr:cNvPr>
        <xdr:cNvSpPr/>
      </xdr:nvSpPr>
      <xdr:spPr>
        <a:xfrm>
          <a:off x="13001625" y="582339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14859</xdr:rowOff>
    </xdr:from>
    <xdr:to>
      <xdr:col>72</xdr:col>
      <xdr:colOff>123825</xdr:colOff>
      <xdr:row>30</xdr:row>
      <xdr:rowOff>116459</xdr:rowOff>
    </xdr:to>
    <xdr:sp macro="" textlink="">
      <xdr:nvSpPr>
        <xdr:cNvPr id="146" name="フローチャート: 判断 145">
          <a:extLst>
            <a:ext uri="{FF2B5EF4-FFF2-40B4-BE49-F238E27FC236}">
              <a16:creationId xmlns:a16="http://schemas.microsoft.com/office/drawing/2014/main" id="{723EF372-0E53-499B-AAFC-621A6460A59F}"/>
            </a:ext>
          </a:extLst>
        </xdr:cNvPr>
        <xdr:cNvSpPr/>
      </xdr:nvSpPr>
      <xdr:spPr>
        <a:xfrm>
          <a:off x="12359005" y="58136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30</xdr:row>
      <xdr:rowOff>13009</xdr:rowOff>
    </xdr:from>
    <xdr:to>
      <xdr:col>68</xdr:col>
      <xdr:colOff>123825</xdr:colOff>
      <xdr:row>30</xdr:row>
      <xdr:rowOff>114609</xdr:rowOff>
    </xdr:to>
    <xdr:sp macro="" textlink="">
      <xdr:nvSpPr>
        <xdr:cNvPr id="147" name="フローチャート: 判断 146">
          <a:extLst>
            <a:ext uri="{FF2B5EF4-FFF2-40B4-BE49-F238E27FC236}">
              <a16:creationId xmlns:a16="http://schemas.microsoft.com/office/drawing/2014/main" id="{A8CE904E-E1A6-411D-BD81-19B21034E788}"/>
            </a:ext>
          </a:extLst>
        </xdr:cNvPr>
        <xdr:cNvSpPr/>
      </xdr:nvSpPr>
      <xdr:spPr>
        <a:xfrm>
          <a:off x="11688445" y="5811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128787</xdr:rowOff>
    </xdr:from>
    <xdr:to>
      <xdr:col>64</xdr:col>
      <xdr:colOff>123825</xdr:colOff>
      <xdr:row>30</xdr:row>
      <xdr:rowOff>58937</xdr:rowOff>
    </xdr:to>
    <xdr:sp macro="" textlink="">
      <xdr:nvSpPr>
        <xdr:cNvPr id="148" name="フローチャート: 判断 147">
          <a:extLst>
            <a:ext uri="{FF2B5EF4-FFF2-40B4-BE49-F238E27FC236}">
              <a16:creationId xmlns:a16="http://schemas.microsoft.com/office/drawing/2014/main" id="{A10D0E43-EAAB-4066-B505-2090F9B35D1E}"/>
            </a:ext>
          </a:extLst>
        </xdr:cNvPr>
        <xdr:cNvSpPr/>
      </xdr:nvSpPr>
      <xdr:spPr>
        <a:xfrm>
          <a:off x="11017885" y="575996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31</xdr:row>
      <xdr:rowOff>28466</xdr:rowOff>
    </xdr:from>
    <xdr:to>
      <xdr:col>60</xdr:col>
      <xdr:colOff>123825</xdr:colOff>
      <xdr:row>31</xdr:row>
      <xdr:rowOff>130066</xdr:rowOff>
    </xdr:to>
    <xdr:sp macro="" textlink="">
      <xdr:nvSpPr>
        <xdr:cNvPr id="149" name="フローチャート: 判断 148">
          <a:extLst>
            <a:ext uri="{FF2B5EF4-FFF2-40B4-BE49-F238E27FC236}">
              <a16:creationId xmlns:a16="http://schemas.microsoft.com/office/drawing/2014/main" id="{ED4862CA-EDD7-45CD-A79B-24A52CB6DA18}"/>
            </a:ext>
          </a:extLst>
        </xdr:cNvPr>
        <xdr:cNvSpPr/>
      </xdr:nvSpPr>
      <xdr:spPr>
        <a:xfrm>
          <a:off x="10347325" y="5994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7B4984D0-1F8B-4D4C-A333-11CEF070AC07}"/>
            </a:ext>
          </a:extLst>
        </xdr:cNvPr>
        <xdr:cNvSpPr txBox="1"/>
      </xdr:nvSpPr>
      <xdr:spPr>
        <a:xfrm>
          <a:off x="1287462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51" name="テキスト ボックス 150">
          <a:extLst>
            <a:ext uri="{FF2B5EF4-FFF2-40B4-BE49-F238E27FC236}">
              <a16:creationId xmlns:a16="http://schemas.microsoft.com/office/drawing/2014/main" id="{2D56637D-EE8C-43EC-8E9C-53CDF63710E7}"/>
            </a:ext>
          </a:extLst>
        </xdr:cNvPr>
        <xdr:cNvSpPr txBox="1"/>
      </xdr:nvSpPr>
      <xdr:spPr>
        <a:xfrm>
          <a:off x="1225486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2" name="テキスト ボックス 151">
          <a:extLst>
            <a:ext uri="{FF2B5EF4-FFF2-40B4-BE49-F238E27FC236}">
              <a16:creationId xmlns:a16="http://schemas.microsoft.com/office/drawing/2014/main" id="{03DC9E50-71DA-436E-9CEB-E25ED42062E9}"/>
            </a:ext>
          </a:extLst>
        </xdr:cNvPr>
        <xdr:cNvSpPr txBox="1"/>
      </xdr:nvSpPr>
      <xdr:spPr>
        <a:xfrm>
          <a:off x="1158430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3" name="テキスト ボックス 152">
          <a:extLst>
            <a:ext uri="{FF2B5EF4-FFF2-40B4-BE49-F238E27FC236}">
              <a16:creationId xmlns:a16="http://schemas.microsoft.com/office/drawing/2014/main" id="{213133C7-C21B-4AD9-B39F-3E70A8742786}"/>
            </a:ext>
          </a:extLst>
        </xdr:cNvPr>
        <xdr:cNvSpPr txBox="1"/>
      </xdr:nvSpPr>
      <xdr:spPr>
        <a:xfrm>
          <a:off x="1091374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4" name="テキスト ボックス 153">
          <a:extLst>
            <a:ext uri="{FF2B5EF4-FFF2-40B4-BE49-F238E27FC236}">
              <a16:creationId xmlns:a16="http://schemas.microsoft.com/office/drawing/2014/main" id="{D1115170-6F2A-46B6-9AFD-BA8BFF6F7851}"/>
            </a:ext>
          </a:extLst>
        </xdr:cNvPr>
        <xdr:cNvSpPr txBox="1"/>
      </xdr:nvSpPr>
      <xdr:spPr>
        <a:xfrm>
          <a:off x="1024318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88265</xdr:rowOff>
    </xdr:from>
    <xdr:to>
      <xdr:col>76</xdr:col>
      <xdr:colOff>73025</xdr:colOff>
      <xdr:row>31</xdr:row>
      <xdr:rowOff>18415</xdr:rowOff>
    </xdr:to>
    <xdr:sp macro="" textlink="">
      <xdr:nvSpPr>
        <xdr:cNvPr id="155" name="楕円 154">
          <a:extLst>
            <a:ext uri="{FF2B5EF4-FFF2-40B4-BE49-F238E27FC236}">
              <a16:creationId xmlns:a16="http://schemas.microsoft.com/office/drawing/2014/main" id="{C3EF5152-2E75-42B6-BCBF-9822B3533935}"/>
            </a:ext>
          </a:extLst>
        </xdr:cNvPr>
        <xdr:cNvSpPr/>
      </xdr:nvSpPr>
      <xdr:spPr>
        <a:xfrm>
          <a:off x="13001625" y="588708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30</xdr:row>
      <xdr:rowOff>66692</xdr:rowOff>
    </xdr:from>
    <xdr:ext cx="469744" cy="259045"/>
    <xdr:sp macro="" textlink="">
      <xdr:nvSpPr>
        <xdr:cNvPr id="156" name="債務償還比率該当値テキスト">
          <a:extLst>
            <a:ext uri="{FF2B5EF4-FFF2-40B4-BE49-F238E27FC236}">
              <a16:creationId xmlns:a16="http://schemas.microsoft.com/office/drawing/2014/main" id="{0E712603-7888-4FD2-B642-11C91E24D16F}"/>
            </a:ext>
          </a:extLst>
        </xdr:cNvPr>
        <xdr:cNvSpPr txBox="1"/>
      </xdr:nvSpPr>
      <xdr:spPr>
        <a:xfrm>
          <a:off x="13080365" y="58655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31</xdr:row>
      <xdr:rowOff>15666</xdr:rowOff>
    </xdr:from>
    <xdr:to>
      <xdr:col>72</xdr:col>
      <xdr:colOff>123825</xdr:colOff>
      <xdr:row>31</xdr:row>
      <xdr:rowOff>117266</xdr:rowOff>
    </xdr:to>
    <xdr:sp macro="" textlink="">
      <xdr:nvSpPr>
        <xdr:cNvPr id="157" name="楕円 156">
          <a:extLst>
            <a:ext uri="{FF2B5EF4-FFF2-40B4-BE49-F238E27FC236}">
              <a16:creationId xmlns:a16="http://schemas.microsoft.com/office/drawing/2014/main" id="{B73739F8-57CA-481A-86EC-51E9A75D98A5}"/>
            </a:ext>
          </a:extLst>
        </xdr:cNvPr>
        <xdr:cNvSpPr/>
      </xdr:nvSpPr>
      <xdr:spPr>
        <a:xfrm>
          <a:off x="12359005" y="59821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30</xdr:row>
      <xdr:rowOff>139065</xdr:rowOff>
    </xdr:from>
    <xdr:to>
      <xdr:col>76</xdr:col>
      <xdr:colOff>22225</xdr:colOff>
      <xdr:row>31</xdr:row>
      <xdr:rowOff>66466</xdr:rowOff>
    </xdr:to>
    <xdr:cxnSp macro="">
      <xdr:nvCxnSpPr>
        <xdr:cNvPr id="158" name="直線コネクタ 157">
          <a:extLst>
            <a:ext uri="{FF2B5EF4-FFF2-40B4-BE49-F238E27FC236}">
              <a16:creationId xmlns:a16="http://schemas.microsoft.com/office/drawing/2014/main" id="{885C33C7-3B7C-4C57-B84F-E69BABC67ACB}"/>
            </a:ext>
          </a:extLst>
        </xdr:cNvPr>
        <xdr:cNvCxnSpPr/>
      </xdr:nvCxnSpPr>
      <xdr:spPr>
        <a:xfrm flipV="1">
          <a:off x="12409805" y="5937885"/>
          <a:ext cx="619760" cy="950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29</xdr:row>
      <xdr:rowOff>147447</xdr:rowOff>
    </xdr:from>
    <xdr:to>
      <xdr:col>68</xdr:col>
      <xdr:colOff>123825</xdr:colOff>
      <xdr:row>30</xdr:row>
      <xdr:rowOff>77597</xdr:rowOff>
    </xdr:to>
    <xdr:sp macro="" textlink="">
      <xdr:nvSpPr>
        <xdr:cNvPr id="159" name="楕円 158">
          <a:extLst>
            <a:ext uri="{FF2B5EF4-FFF2-40B4-BE49-F238E27FC236}">
              <a16:creationId xmlns:a16="http://schemas.microsoft.com/office/drawing/2014/main" id="{FA0D93B8-77BC-4451-B50D-AF9ACB84E37E}"/>
            </a:ext>
          </a:extLst>
        </xdr:cNvPr>
        <xdr:cNvSpPr/>
      </xdr:nvSpPr>
      <xdr:spPr>
        <a:xfrm>
          <a:off x="11688445" y="577862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30</xdr:row>
      <xdr:rowOff>26797</xdr:rowOff>
    </xdr:from>
    <xdr:to>
      <xdr:col>72</xdr:col>
      <xdr:colOff>73025</xdr:colOff>
      <xdr:row>31</xdr:row>
      <xdr:rowOff>66466</xdr:rowOff>
    </xdr:to>
    <xdr:cxnSp macro="">
      <xdr:nvCxnSpPr>
        <xdr:cNvPr id="160" name="直線コネクタ 159">
          <a:extLst>
            <a:ext uri="{FF2B5EF4-FFF2-40B4-BE49-F238E27FC236}">
              <a16:creationId xmlns:a16="http://schemas.microsoft.com/office/drawing/2014/main" id="{48DCC91C-E45C-49B3-889C-22470A90172E}"/>
            </a:ext>
          </a:extLst>
        </xdr:cNvPr>
        <xdr:cNvCxnSpPr/>
      </xdr:nvCxnSpPr>
      <xdr:spPr>
        <a:xfrm>
          <a:off x="11739245" y="5825617"/>
          <a:ext cx="670560" cy="2073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29</xdr:row>
      <xdr:rowOff>69106</xdr:rowOff>
    </xdr:from>
    <xdr:to>
      <xdr:col>64</xdr:col>
      <xdr:colOff>123825</xdr:colOff>
      <xdr:row>29</xdr:row>
      <xdr:rowOff>170706</xdr:rowOff>
    </xdr:to>
    <xdr:sp macro="" textlink="">
      <xdr:nvSpPr>
        <xdr:cNvPr id="161" name="楕円 160">
          <a:extLst>
            <a:ext uri="{FF2B5EF4-FFF2-40B4-BE49-F238E27FC236}">
              <a16:creationId xmlns:a16="http://schemas.microsoft.com/office/drawing/2014/main" id="{FA6CDF86-15E0-49D0-90D7-DBE703792D83}"/>
            </a:ext>
          </a:extLst>
        </xdr:cNvPr>
        <xdr:cNvSpPr/>
      </xdr:nvSpPr>
      <xdr:spPr>
        <a:xfrm>
          <a:off x="11017885" y="57002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29</xdr:row>
      <xdr:rowOff>119906</xdr:rowOff>
    </xdr:from>
    <xdr:to>
      <xdr:col>68</xdr:col>
      <xdr:colOff>73025</xdr:colOff>
      <xdr:row>30</xdr:row>
      <xdr:rowOff>26797</xdr:rowOff>
    </xdr:to>
    <xdr:cxnSp macro="">
      <xdr:nvCxnSpPr>
        <xdr:cNvPr id="162" name="直線コネクタ 161">
          <a:extLst>
            <a:ext uri="{FF2B5EF4-FFF2-40B4-BE49-F238E27FC236}">
              <a16:creationId xmlns:a16="http://schemas.microsoft.com/office/drawing/2014/main" id="{BA8320F0-93E6-4C27-ADAF-26FFE34F1CC4}"/>
            </a:ext>
          </a:extLst>
        </xdr:cNvPr>
        <xdr:cNvCxnSpPr/>
      </xdr:nvCxnSpPr>
      <xdr:spPr>
        <a:xfrm>
          <a:off x="11068685" y="5751086"/>
          <a:ext cx="670560" cy="74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32</xdr:row>
      <xdr:rowOff>27423</xdr:rowOff>
    </xdr:from>
    <xdr:to>
      <xdr:col>60</xdr:col>
      <xdr:colOff>123825</xdr:colOff>
      <xdr:row>32</xdr:row>
      <xdr:rowOff>129023</xdr:rowOff>
    </xdr:to>
    <xdr:sp macro="" textlink="">
      <xdr:nvSpPr>
        <xdr:cNvPr id="163" name="楕円 162">
          <a:extLst>
            <a:ext uri="{FF2B5EF4-FFF2-40B4-BE49-F238E27FC236}">
              <a16:creationId xmlns:a16="http://schemas.microsoft.com/office/drawing/2014/main" id="{EBC2CEE9-07AC-4F92-8730-591C7D0A6C2D}"/>
            </a:ext>
          </a:extLst>
        </xdr:cNvPr>
        <xdr:cNvSpPr/>
      </xdr:nvSpPr>
      <xdr:spPr>
        <a:xfrm>
          <a:off x="10347325" y="61615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29</xdr:row>
      <xdr:rowOff>119906</xdr:rowOff>
    </xdr:from>
    <xdr:to>
      <xdr:col>64</xdr:col>
      <xdr:colOff>73025</xdr:colOff>
      <xdr:row>32</xdr:row>
      <xdr:rowOff>78223</xdr:rowOff>
    </xdr:to>
    <xdr:cxnSp macro="">
      <xdr:nvCxnSpPr>
        <xdr:cNvPr id="164" name="直線コネクタ 163">
          <a:extLst>
            <a:ext uri="{FF2B5EF4-FFF2-40B4-BE49-F238E27FC236}">
              <a16:creationId xmlns:a16="http://schemas.microsoft.com/office/drawing/2014/main" id="{9F9B9333-3E96-4851-8BD5-0F8AD6C8B862}"/>
            </a:ext>
          </a:extLst>
        </xdr:cNvPr>
        <xdr:cNvCxnSpPr/>
      </xdr:nvCxnSpPr>
      <xdr:spPr>
        <a:xfrm flipV="1">
          <a:off x="10398125" y="5751086"/>
          <a:ext cx="670560" cy="4612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28</xdr:row>
      <xdr:rowOff>132986</xdr:rowOff>
    </xdr:from>
    <xdr:ext cx="469744" cy="259045"/>
    <xdr:sp macro="" textlink="">
      <xdr:nvSpPr>
        <xdr:cNvPr id="165" name="n_1aveValue債務償還比率">
          <a:extLst>
            <a:ext uri="{FF2B5EF4-FFF2-40B4-BE49-F238E27FC236}">
              <a16:creationId xmlns:a16="http://schemas.microsoft.com/office/drawing/2014/main" id="{C410E656-2B6A-400A-A536-2E7273179876}"/>
            </a:ext>
          </a:extLst>
        </xdr:cNvPr>
        <xdr:cNvSpPr txBox="1"/>
      </xdr:nvSpPr>
      <xdr:spPr>
        <a:xfrm>
          <a:off x="12185092" y="55965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105736</xdr:rowOff>
    </xdr:from>
    <xdr:ext cx="469744" cy="259045"/>
    <xdr:sp macro="" textlink="">
      <xdr:nvSpPr>
        <xdr:cNvPr id="166" name="n_2aveValue債務償還比率">
          <a:extLst>
            <a:ext uri="{FF2B5EF4-FFF2-40B4-BE49-F238E27FC236}">
              <a16:creationId xmlns:a16="http://schemas.microsoft.com/office/drawing/2014/main" id="{8B5B3136-7388-4A82-8B98-AB0C65E7C59F}"/>
            </a:ext>
          </a:extLst>
        </xdr:cNvPr>
        <xdr:cNvSpPr txBox="1"/>
      </xdr:nvSpPr>
      <xdr:spPr>
        <a:xfrm>
          <a:off x="11527232" y="59045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50064</xdr:rowOff>
    </xdr:from>
    <xdr:ext cx="469744" cy="259045"/>
    <xdr:sp macro="" textlink="">
      <xdr:nvSpPr>
        <xdr:cNvPr id="167" name="n_3aveValue債務償還比率">
          <a:extLst>
            <a:ext uri="{FF2B5EF4-FFF2-40B4-BE49-F238E27FC236}">
              <a16:creationId xmlns:a16="http://schemas.microsoft.com/office/drawing/2014/main" id="{A3D8B651-C296-4DDC-B7AC-834EABBB7C8C}"/>
            </a:ext>
          </a:extLst>
        </xdr:cNvPr>
        <xdr:cNvSpPr txBox="1"/>
      </xdr:nvSpPr>
      <xdr:spPr>
        <a:xfrm>
          <a:off x="10856672" y="58488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146593</xdr:rowOff>
    </xdr:from>
    <xdr:ext cx="469744" cy="259045"/>
    <xdr:sp macro="" textlink="">
      <xdr:nvSpPr>
        <xdr:cNvPr id="168" name="n_4aveValue債務償還比率">
          <a:extLst>
            <a:ext uri="{FF2B5EF4-FFF2-40B4-BE49-F238E27FC236}">
              <a16:creationId xmlns:a16="http://schemas.microsoft.com/office/drawing/2014/main" id="{06C1241A-70AD-44D1-98FE-7FBC039D398B}"/>
            </a:ext>
          </a:extLst>
        </xdr:cNvPr>
        <xdr:cNvSpPr txBox="1"/>
      </xdr:nvSpPr>
      <xdr:spPr>
        <a:xfrm>
          <a:off x="10186112" y="57777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31</xdr:row>
      <xdr:rowOff>108393</xdr:rowOff>
    </xdr:from>
    <xdr:ext cx="469744" cy="259045"/>
    <xdr:sp macro="" textlink="">
      <xdr:nvSpPr>
        <xdr:cNvPr id="169" name="n_1mainValue債務償還比率">
          <a:extLst>
            <a:ext uri="{FF2B5EF4-FFF2-40B4-BE49-F238E27FC236}">
              <a16:creationId xmlns:a16="http://schemas.microsoft.com/office/drawing/2014/main" id="{F82ADC3D-3CAF-4CC0-837E-57329CCE6423}"/>
            </a:ext>
          </a:extLst>
        </xdr:cNvPr>
        <xdr:cNvSpPr txBox="1"/>
      </xdr:nvSpPr>
      <xdr:spPr>
        <a:xfrm>
          <a:off x="12185092" y="60748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94124</xdr:rowOff>
    </xdr:from>
    <xdr:ext cx="469744" cy="259045"/>
    <xdr:sp macro="" textlink="">
      <xdr:nvSpPr>
        <xdr:cNvPr id="170" name="n_2mainValue債務償還比率">
          <a:extLst>
            <a:ext uri="{FF2B5EF4-FFF2-40B4-BE49-F238E27FC236}">
              <a16:creationId xmlns:a16="http://schemas.microsoft.com/office/drawing/2014/main" id="{A0168FC6-CCE8-484A-B4A3-036B9F8824A3}"/>
            </a:ext>
          </a:extLst>
        </xdr:cNvPr>
        <xdr:cNvSpPr txBox="1"/>
      </xdr:nvSpPr>
      <xdr:spPr>
        <a:xfrm>
          <a:off x="11527232" y="55576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15783</xdr:rowOff>
    </xdr:from>
    <xdr:ext cx="469744" cy="259045"/>
    <xdr:sp macro="" textlink="">
      <xdr:nvSpPr>
        <xdr:cNvPr id="171" name="n_3mainValue債務償還比率">
          <a:extLst>
            <a:ext uri="{FF2B5EF4-FFF2-40B4-BE49-F238E27FC236}">
              <a16:creationId xmlns:a16="http://schemas.microsoft.com/office/drawing/2014/main" id="{FDB82ED5-71CB-4BCA-B6D2-CE0FBEDEB400}"/>
            </a:ext>
          </a:extLst>
        </xdr:cNvPr>
        <xdr:cNvSpPr txBox="1"/>
      </xdr:nvSpPr>
      <xdr:spPr>
        <a:xfrm>
          <a:off x="10856672" y="54793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32</xdr:row>
      <xdr:rowOff>120150</xdr:rowOff>
    </xdr:from>
    <xdr:ext cx="469744" cy="259045"/>
    <xdr:sp macro="" textlink="">
      <xdr:nvSpPr>
        <xdr:cNvPr id="172" name="n_4mainValue債務償還比率">
          <a:extLst>
            <a:ext uri="{FF2B5EF4-FFF2-40B4-BE49-F238E27FC236}">
              <a16:creationId xmlns:a16="http://schemas.microsoft.com/office/drawing/2014/main" id="{78930AD7-3F3A-4904-AF2E-6B87A9C14F08}"/>
            </a:ext>
          </a:extLst>
        </xdr:cNvPr>
        <xdr:cNvSpPr txBox="1"/>
      </xdr:nvSpPr>
      <xdr:spPr>
        <a:xfrm>
          <a:off x="10186112" y="62542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73" name="正方形/長方形 172">
          <a:extLst>
            <a:ext uri="{FF2B5EF4-FFF2-40B4-BE49-F238E27FC236}">
              <a16:creationId xmlns:a16="http://schemas.microsoft.com/office/drawing/2014/main" id="{06739E20-F1D0-4675-8373-3067E5947A03}"/>
            </a:ext>
          </a:extLst>
        </xdr:cNvPr>
        <xdr:cNvSpPr/>
      </xdr:nvSpPr>
      <xdr:spPr>
        <a:xfrm>
          <a:off x="1127125" y="7833360"/>
          <a:ext cx="519684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4" name="正方形/長方形 173">
          <a:extLst>
            <a:ext uri="{FF2B5EF4-FFF2-40B4-BE49-F238E27FC236}">
              <a16:creationId xmlns:a16="http://schemas.microsoft.com/office/drawing/2014/main" id="{C76DB25F-9B12-464E-97DB-8E090B540D07}"/>
            </a:ext>
          </a:extLst>
        </xdr:cNvPr>
        <xdr:cNvSpPr/>
      </xdr:nvSpPr>
      <xdr:spPr>
        <a:xfrm>
          <a:off x="1127125" y="11550015"/>
          <a:ext cx="519684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5" name="テキスト ボックス 174">
          <a:extLst>
            <a:ext uri="{FF2B5EF4-FFF2-40B4-BE49-F238E27FC236}">
              <a16:creationId xmlns:a16="http://schemas.microsoft.com/office/drawing/2014/main" id="{F57A0D01-4A21-4D4E-9D47-2BBC9F7498C7}"/>
            </a:ext>
          </a:extLst>
        </xdr:cNvPr>
        <xdr:cNvSpPr txBox="1"/>
      </xdr:nvSpPr>
      <xdr:spPr>
        <a:xfrm>
          <a:off x="817245" y="807974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6" name="テキスト ボックス 175">
          <a:extLst>
            <a:ext uri="{FF2B5EF4-FFF2-40B4-BE49-F238E27FC236}">
              <a16:creationId xmlns:a16="http://schemas.microsoft.com/office/drawing/2014/main" id="{58BDFB5C-3E3D-4610-934C-FF4E9F59AED8}"/>
            </a:ext>
          </a:extLst>
        </xdr:cNvPr>
        <xdr:cNvSpPr txBox="1"/>
      </xdr:nvSpPr>
      <xdr:spPr>
        <a:xfrm>
          <a:off x="6156325" y="1068959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7" name="テキスト ボックス 176">
          <a:extLst>
            <a:ext uri="{FF2B5EF4-FFF2-40B4-BE49-F238E27FC236}">
              <a16:creationId xmlns:a16="http://schemas.microsoft.com/office/drawing/2014/main" id="{3FAC32FF-A871-4BD2-90EF-E2ADA4C54EB3}"/>
            </a:ext>
          </a:extLst>
        </xdr:cNvPr>
        <xdr:cNvSpPr txBox="1"/>
      </xdr:nvSpPr>
      <xdr:spPr>
        <a:xfrm>
          <a:off x="817245" y="1177099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8" name="テキスト ボックス 177">
          <a:extLst>
            <a:ext uri="{FF2B5EF4-FFF2-40B4-BE49-F238E27FC236}">
              <a16:creationId xmlns:a16="http://schemas.microsoft.com/office/drawing/2014/main" id="{01CB4C8D-6154-4D9A-AFC5-70B737AAD3BF}"/>
            </a:ext>
          </a:extLst>
        </xdr:cNvPr>
        <xdr:cNvSpPr txBox="1"/>
      </xdr:nvSpPr>
      <xdr:spPr>
        <a:xfrm>
          <a:off x="6156325" y="1446593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EF8A296B-1D4A-4BEA-97E6-400FC2E6BAF8}"/>
            </a:ext>
          </a:extLst>
        </xdr:cNvPr>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C3B8806B-E496-457D-80EA-AAA0D49AAE4B}"/>
            </a:ext>
          </a:extLst>
        </xdr:cNvPr>
        <xdr:cNvSpPr/>
      </xdr:nvSpPr>
      <xdr:spPr>
        <a:xfrm>
          <a:off x="16764000" y="186690"/>
          <a:ext cx="35052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4DDEB32-6187-40FD-9CF0-8EC844F1455E}"/>
            </a:ext>
          </a:extLst>
        </xdr:cNvPr>
        <xdr:cNvSpPr/>
      </xdr:nvSpPr>
      <xdr:spPr>
        <a:xfrm>
          <a:off x="16783050" y="212090"/>
          <a:ext cx="34607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BD0CE4D2-733E-49CB-81DB-96B2FA423633}"/>
            </a:ext>
          </a:extLst>
        </xdr:cNvPr>
        <xdr:cNvSpPr/>
      </xdr:nvSpPr>
      <xdr:spPr>
        <a:xfrm>
          <a:off x="16808450" y="237490"/>
          <a:ext cx="34036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東京都青梅市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1B8BD23C-8708-4668-AD66-E263A094518F}"/>
            </a:ext>
          </a:extLst>
        </xdr:cNvPr>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7FD474AF-D638-4063-B781-EC2777109300}"/>
            </a:ext>
          </a:extLst>
        </xdr:cNvPr>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DBD29B9A-3D65-47D3-B0FD-E0212FAA1030}"/>
            </a:ext>
          </a:extLst>
        </xdr:cNvPr>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C59ACDE1-1FE3-4A25-9BF9-1E6FC6928F61}"/>
            </a:ext>
          </a:extLst>
        </xdr:cNvPr>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C6CEA6D2-4732-4D42-A37B-FA0C27F5C6DA}"/>
            </a:ext>
          </a:extLst>
        </xdr:cNvPr>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619A1436-538F-4491-8605-95B2743396DA}"/>
            </a:ext>
          </a:extLst>
        </xdr:cNvPr>
        <xdr:cNvSpPr/>
      </xdr:nvSpPr>
      <xdr:spPr>
        <a:xfrm>
          <a:off x="1971040" y="901700"/>
          <a:ext cx="117348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129,105
126,073
103.31
64,900,520
62,778,640
1,933,983
29,210,023
27,264,381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7DD853C6-A12D-4925-83AE-D65ADA037780}"/>
            </a:ext>
          </a:extLst>
        </xdr:cNvPr>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34EE897A-2939-4F30-8DEF-A8A29A7EC334}"/>
            </a:ext>
          </a:extLst>
        </xdr:cNvPr>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F6C919C-6E0B-426C-931C-B7FFD1D02C89}"/>
            </a:ext>
          </a:extLst>
        </xdr:cNvPr>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C6C70488-B473-4DBA-987F-E85C3710FB2E}"/>
            </a:ext>
          </a:extLst>
        </xdr:cNvPr>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E675BBE-A9AF-4556-82E6-A1B1CCA2A40D}"/>
            </a:ext>
          </a:extLst>
        </xdr:cNvPr>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E7222233-F155-456A-BA94-2F5E62CF5ABF}"/>
            </a:ext>
          </a:extLst>
        </xdr:cNvPr>
        <xdr:cNvSpPr/>
      </xdr:nvSpPr>
      <xdr:spPr>
        <a:xfrm>
          <a:off x="6329680" y="1676400"/>
          <a:ext cx="3225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FF07563E-83A1-4AB9-A370-9BD2898DBD65}"/>
            </a:ext>
          </a:extLst>
        </xdr:cNvPr>
        <xdr:cNvSpPr/>
      </xdr:nvSpPr>
      <xdr:spPr>
        <a:xfrm>
          <a:off x="9748520" y="869950"/>
          <a:ext cx="1341120" cy="124333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71C9FFED-039B-4DED-8B6C-5DA97626F3B1}"/>
            </a:ext>
          </a:extLst>
        </xdr:cNvPr>
        <xdr:cNvSpPr/>
      </xdr:nvSpPr>
      <xdr:spPr>
        <a:xfrm>
          <a:off x="9986010" y="933450"/>
          <a:ext cx="11734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4FCB42F4-D520-4F23-AA2E-82545D926A77}"/>
            </a:ext>
          </a:extLst>
        </xdr:cNvPr>
        <xdr:cNvSpPr/>
      </xdr:nvSpPr>
      <xdr:spPr>
        <a:xfrm>
          <a:off x="9986010" y="1192530"/>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BF2AE2DB-45B8-4528-8B53-E1D48A40382E}"/>
            </a:ext>
          </a:extLst>
        </xdr:cNvPr>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46A7169-3E56-4276-9BC3-811DAA274ADB}"/>
            </a:ext>
          </a:extLst>
        </xdr:cNvPr>
        <xdr:cNvCxnSpPr/>
      </xdr:nvCxnSpPr>
      <xdr:spPr>
        <a:xfrm flipH="1">
          <a:off x="9831070" y="10185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39CC2A60-2A4D-44A7-9204-6E22409C3F6F}"/>
            </a:ext>
          </a:extLst>
        </xdr:cNvPr>
        <xdr:cNvSpPr/>
      </xdr:nvSpPr>
      <xdr:spPr>
        <a:xfrm>
          <a:off x="9885045" y="9715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EDE243A-61FE-43E0-BE9A-60122C9865F4}"/>
            </a:ext>
          </a:extLst>
        </xdr:cNvPr>
        <xdr:cNvSpPr/>
      </xdr:nvSpPr>
      <xdr:spPr>
        <a:xfrm>
          <a:off x="9885045" y="12306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315F3CE4-CA85-49FA-94B0-58D638F453B8}"/>
            </a:ext>
          </a:extLst>
        </xdr:cNvPr>
        <xdr:cNvCxnSpPr/>
      </xdr:nvCxnSpPr>
      <xdr:spPr>
        <a:xfrm>
          <a:off x="9906635"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C03F0D34-5D1D-4E5F-B228-E5BFB53048A2}"/>
            </a:ext>
          </a:extLst>
        </xdr:cNvPr>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828C3AF3-7623-4B46-B13C-A58DCCF814CA}"/>
            </a:ext>
          </a:extLst>
        </xdr:cNvPr>
        <xdr:cNvCxnSpPr/>
      </xdr:nvCxnSpPr>
      <xdr:spPr>
        <a:xfrm flipV="1">
          <a:off x="9906635"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3A18F2E6-52C9-40DC-8ACF-3E5217A58005}"/>
            </a:ext>
          </a:extLst>
        </xdr:cNvPr>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AD26D791-432C-485E-A0C4-CD7572B1781E}"/>
            </a:ext>
          </a:extLst>
        </xdr:cNvPr>
        <xdr:cNvSpPr txBox="1"/>
      </xdr:nvSpPr>
      <xdr:spPr>
        <a:xfrm>
          <a:off x="629920" y="27330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5CF51C4A-3135-4C37-A537-F2D5A016116F}"/>
            </a:ext>
          </a:extLst>
        </xdr:cNvPr>
        <xdr:cNvSpPr txBox="1"/>
      </xdr:nvSpPr>
      <xdr:spPr>
        <a:xfrm>
          <a:off x="629920" y="30429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C12CDC34-CBB0-44B9-B991-70C7217BF508}"/>
            </a:ext>
          </a:extLst>
        </xdr:cNvPr>
        <xdr:cNvSpPr txBox="1"/>
      </xdr:nvSpPr>
      <xdr:spPr>
        <a:xfrm>
          <a:off x="629920" y="33528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857C0055-2EC8-46BD-B1E3-2C9190AC13CF}"/>
            </a:ext>
          </a:extLst>
        </xdr:cNvPr>
        <xdr:cNvSpPr txBox="1"/>
      </xdr:nvSpPr>
      <xdr:spPr>
        <a:xfrm>
          <a:off x="629920" y="366649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29E3888B-A761-4AC2-9A49-CBB1EBAA443F}"/>
            </a:ext>
          </a:extLst>
        </xdr:cNvPr>
        <xdr:cNvSpPr/>
      </xdr:nvSpPr>
      <xdr:spPr>
        <a:xfrm>
          <a:off x="67056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66ED3496-9F55-40DE-9960-E65DA241AEF3}"/>
            </a:ext>
          </a:extLst>
        </xdr:cNvPr>
        <xdr:cNvSpPr/>
      </xdr:nvSpPr>
      <xdr:spPr>
        <a:xfrm>
          <a:off x="79756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9F0A514C-4163-47CC-B1BA-DDA7B53BBD94}"/>
            </a:ext>
          </a:extLst>
        </xdr:cNvPr>
        <xdr:cNvSpPr/>
      </xdr:nvSpPr>
      <xdr:spPr>
        <a:xfrm>
          <a:off x="79756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1A9F3DE1-EE04-4FA5-A7A5-D9DA851428EE}"/>
            </a:ext>
          </a:extLst>
        </xdr:cNvPr>
        <xdr:cNvSpPr/>
      </xdr:nvSpPr>
      <xdr:spPr>
        <a:xfrm>
          <a:off x="16764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FFB6CF11-739D-41C7-B850-AEB375242EE6}"/>
            </a:ext>
          </a:extLst>
        </xdr:cNvPr>
        <xdr:cNvSpPr/>
      </xdr:nvSpPr>
      <xdr:spPr>
        <a:xfrm>
          <a:off x="16764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BACB758E-E238-4743-9CB4-FBAA197487EB}"/>
            </a:ext>
          </a:extLst>
        </xdr:cNvPr>
        <xdr:cNvSpPr/>
      </xdr:nvSpPr>
      <xdr:spPr>
        <a:xfrm>
          <a:off x="2682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7A4709EF-4D01-4CAA-83A3-A324D01DD4F0}"/>
            </a:ext>
          </a:extLst>
        </xdr:cNvPr>
        <xdr:cNvSpPr/>
      </xdr:nvSpPr>
      <xdr:spPr>
        <a:xfrm>
          <a:off x="2682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48573E90-BAD9-49DE-85B6-2A01DBA71B66}"/>
            </a:ext>
          </a:extLst>
        </xdr:cNvPr>
        <xdr:cNvSpPr/>
      </xdr:nvSpPr>
      <xdr:spPr>
        <a:xfrm>
          <a:off x="67056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E7376143-723D-4795-81A7-4D6F6F768757}"/>
            </a:ext>
          </a:extLst>
        </xdr:cNvPr>
        <xdr:cNvSpPr txBox="1"/>
      </xdr:nvSpPr>
      <xdr:spPr>
        <a:xfrm>
          <a:off x="65532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2ADA3F5-8DE6-4300-8074-FCEF0A6BA458}"/>
            </a:ext>
          </a:extLst>
        </xdr:cNvPr>
        <xdr:cNvCxnSpPr/>
      </xdr:nvCxnSpPr>
      <xdr:spPr>
        <a:xfrm>
          <a:off x="67056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8E7AB380-8458-481B-B8B9-E698F1B6249D}"/>
            </a:ext>
          </a:extLst>
        </xdr:cNvPr>
        <xdr:cNvSpPr txBox="1"/>
      </xdr:nvSpPr>
      <xdr:spPr>
        <a:xfrm>
          <a:off x="27196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CF6D8EDC-C8A5-4423-9BB6-78B30E08DB6B}"/>
            </a:ext>
          </a:extLst>
        </xdr:cNvPr>
        <xdr:cNvCxnSpPr/>
      </xdr:nvCxnSpPr>
      <xdr:spPr>
        <a:xfrm>
          <a:off x="670560" y="70065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162577</xdr:rowOff>
    </xdr:from>
    <xdr:ext cx="467179" cy="259045"/>
    <xdr:sp macro="" textlink="">
      <xdr:nvSpPr>
        <xdr:cNvPr id="45" name="テキスト ボックス 44">
          <a:extLst>
            <a:ext uri="{FF2B5EF4-FFF2-40B4-BE49-F238E27FC236}">
              <a16:creationId xmlns:a16="http://schemas.microsoft.com/office/drawing/2014/main" id="{F374358D-FFCC-41D3-A79C-BFAC07CB5D60}"/>
            </a:ext>
          </a:extLst>
        </xdr:cNvPr>
        <xdr:cNvSpPr txBox="1"/>
      </xdr:nvSpPr>
      <xdr:spPr>
        <a:xfrm>
          <a:off x="271961" y="686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F699FD6E-414B-45F6-A150-BD424A527D0F}"/>
            </a:ext>
          </a:extLst>
        </xdr:cNvPr>
        <xdr:cNvCxnSpPr/>
      </xdr:nvCxnSpPr>
      <xdr:spPr>
        <a:xfrm>
          <a:off x="670560" y="655701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9B2916F9-90DC-415E-B27A-55E58C06D328}"/>
            </a:ext>
          </a:extLst>
        </xdr:cNvPr>
        <xdr:cNvSpPr txBox="1"/>
      </xdr:nvSpPr>
      <xdr:spPr>
        <a:xfrm>
          <a:off x="336081" y="641859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9C470707-7CFA-4EBC-B47F-C79D7289C043}"/>
            </a:ext>
          </a:extLst>
        </xdr:cNvPr>
        <xdr:cNvCxnSpPr/>
      </xdr:nvCxnSpPr>
      <xdr:spPr>
        <a:xfrm>
          <a:off x="670560" y="61112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E3C9396A-2EF1-4D68-9A3E-9CE04D087ED9}"/>
            </a:ext>
          </a:extLst>
        </xdr:cNvPr>
        <xdr:cNvSpPr txBox="1"/>
      </xdr:nvSpPr>
      <xdr:spPr>
        <a:xfrm>
          <a:off x="336081" y="59728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57632E9F-8933-4778-ACA0-1AE49FF055DF}"/>
            </a:ext>
          </a:extLst>
        </xdr:cNvPr>
        <xdr:cNvCxnSpPr/>
      </xdr:nvCxnSpPr>
      <xdr:spPr>
        <a:xfrm>
          <a:off x="670560" y="56654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D11DEAB3-51EC-4335-909D-12E9A45E3515}"/>
            </a:ext>
          </a:extLst>
        </xdr:cNvPr>
        <xdr:cNvSpPr txBox="1"/>
      </xdr:nvSpPr>
      <xdr:spPr>
        <a:xfrm>
          <a:off x="336081" y="55270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261D17ED-B138-4FF9-9F46-B5CA8016D947}"/>
            </a:ext>
          </a:extLst>
        </xdr:cNvPr>
        <xdr:cNvCxnSpPr/>
      </xdr:nvCxnSpPr>
      <xdr:spPr>
        <a:xfrm>
          <a:off x="67056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3" name="テキスト ボックス 52">
          <a:extLst>
            <a:ext uri="{FF2B5EF4-FFF2-40B4-BE49-F238E27FC236}">
              <a16:creationId xmlns:a16="http://schemas.microsoft.com/office/drawing/2014/main" id="{85662D31-5C08-4778-A895-0450468467F2}"/>
            </a:ext>
          </a:extLst>
        </xdr:cNvPr>
        <xdr:cNvSpPr txBox="1"/>
      </xdr:nvSpPr>
      <xdr:spPr>
        <a:xfrm>
          <a:off x="336081" y="50774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a:extLst>
            <a:ext uri="{FF2B5EF4-FFF2-40B4-BE49-F238E27FC236}">
              <a16:creationId xmlns:a16="http://schemas.microsoft.com/office/drawing/2014/main" id="{7FCF0F74-89A0-4050-BD79-5D240E356B0F}"/>
            </a:ext>
          </a:extLst>
        </xdr:cNvPr>
        <xdr:cNvSpPr/>
      </xdr:nvSpPr>
      <xdr:spPr>
        <a:xfrm>
          <a:off x="67056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23622</xdr:rowOff>
    </xdr:from>
    <xdr:to>
      <xdr:col>24</xdr:col>
      <xdr:colOff>62865</xdr:colOff>
      <xdr:row>41</xdr:row>
      <xdr:rowOff>44196</xdr:rowOff>
    </xdr:to>
    <xdr:cxnSp macro="">
      <xdr:nvCxnSpPr>
        <xdr:cNvPr id="55" name="直線コネクタ 54">
          <a:extLst>
            <a:ext uri="{FF2B5EF4-FFF2-40B4-BE49-F238E27FC236}">
              <a16:creationId xmlns:a16="http://schemas.microsoft.com/office/drawing/2014/main" id="{7A51EDC9-F258-4394-8EA9-7B6A0337C37A}"/>
            </a:ext>
          </a:extLst>
        </xdr:cNvPr>
        <xdr:cNvCxnSpPr/>
      </xdr:nvCxnSpPr>
      <xdr:spPr>
        <a:xfrm flipV="1">
          <a:off x="4086225" y="5723382"/>
          <a:ext cx="0" cy="11940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48023</xdr:rowOff>
    </xdr:from>
    <xdr:ext cx="405111" cy="259045"/>
    <xdr:sp macro="" textlink="">
      <xdr:nvSpPr>
        <xdr:cNvPr id="56" name="【道路】&#10;有形固定資産減価償却率最小値テキスト">
          <a:extLst>
            <a:ext uri="{FF2B5EF4-FFF2-40B4-BE49-F238E27FC236}">
              <a16:creationId xmlns:a16="http://schemas.microsoft.com/office/drawing/2014/main" id="{6D1B121F-AF8E-44A1-8D9E-03123795FFE6}"/>
            </a:ext>
          </a:extLst>
        </xdr:cNvPr>
        <xdr:cNvSpPr txBox="1"/>
      </xdr:nvSpPr>
      <xdr:spPr>
        <a:xfrm>
          <a:off x="4124960" y="69212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44196</xdr:rowOff>
    </xdr:from>
    <xdr:to>
      <xdr:col>24</xdr:col>
      <xdr:colOff>152400</xdr:colOff>
      <xdr:row>41</xdr:row>
      <xdr:rowOff>44196</xdr:rowOff>
    </xdr:to>
    <xdr:cxnSp macro="">
      <xdr:nvCxnSpPr>
        <xdr:cNvPr id="57" name="直線コネクタ 56">
          <a:extLst>
            <a:ext uri="{FF2B5EF4-FFF2-40B4-BE49-F238E27FC236}">
              <a16:creationId xmlns:a16="http://schemas.microsoft.com/office/drawing/2014/main" id="{887FAA37-83CC-49E5-ADBA-0CA5976A1C6C}"/>
            </a:ext>
          </a:extLst>
        </xdr:cNvPr>
        <xdr:cNvCxnSpPr/>
      </xdr:nvCxnSpPr>
      <xdr:spPr>
        <a:xfrm>
          <a:off x="4020820" y="691743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141749</xdr:rowOff>
    </xdr:from>
    <xdr:ext cx="405111" cy="259045"/>
    <xdr:sp macro="" textlink="">
      <xdr:nvSpPr>
        <xdr:cNvPr id="58" name="【道路】&#10;有形固定資産減価償却率最大値テキスト">
          <a:extLst>
            <a:ext uri="{FF2B5EF4-FFF2-40B4-BE49-F238E27FC236}">
              <a16:creationId xmlns:a16="http://schemas.microsoft.com/office/drawing/2014/main" id="{8C27A1E4-EBD4-41BC-868D-72916DFC7D49}"/>
            </a:ext>
          </a:extLst>
        </xdr:cNvPr>
        <xdr:cNvSpPr txBox="1"/>
      </xdr:nvSpPr>
      <xdr:spPr>
        <a:xfrm>
          <a:off x="4124960" y="55062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23622</xdr:rowOff>
    </xdr:from>
    <xdr:to>
      <xdr:col>24</xdr:col>
      <xdr:colOff>152400</xdr:colOff>
      <xdr:row>34</xdr:row>
      <xdr:rowOff>23622</xdr:rowOff>
    </xdr:to>
    <xdr:cxnSp macro="">
      <xdr:nvCxnSpPr>
        <xdr:cNvPr id="59" name="直線コネクタ 58">
          <a:extLst>
            <a:ext uri="{FF2B5EF4-FFF2-40B4-BE49-F238E27FC236}">
              <a16:creationId xmlns:a16="http://schemas.microsoft.com/office/drawing/2014/main" id="{68529709-A52A-4020-A710-70DCFC3F9900}"/>
            </a:ext>
          </a:extLst>
        </xdr:cNvPr>
        <xdr:cNvCxnSpPr/>
      </xdr:nvCxnSpPr>
      <xdr:spPr>
        <a:xfrm>
          <a:off x="4020820" y="572338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148861</xdr:rowOff>
    </xdr:from>
    <xdr:ext cx="405111" cy="259045"/>
    <xdr:sp macro="" textlink="">
      <xdr:nvSpPr>
        <xdr:cNvPr id="60" name="【道路】&#10;有形固定資産減価償却率平均値テキスト">
          <a:extLst>
            <a:ext uri="{FF2B5EF4-FFF2-40B4-BE49-F238E27FC236}">
              <a16:creationId xmlns:a16="http://schemas.microsoft.com/office/drawing/2014/main" id="{99A3AA69-FE42-4827-B9AD-C3581460E41D}"/>
            </a:ext>
          </a:extLst>
        </xdr:cNvPr>
        <xdr:cNvSpPr txBox="1"/>
      </xdr:nvSpPr>
      <xdr:spPr>
        <a:xfrm>
          <a:off x="4124960" y="618390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125984</xdr:rowOff>
    </xdr:from>
    <xdr:to>
      <xdr:col>24</xdr:col>
      <xdr:colOff>114300</xdr:colOff>
      <xdr:row>38</xdr:row>
      <xdr:rowOff>56135</xdr:rowOff>
    </xdr:to>
    <xdr:sp macro="" textlink="">
      <xdr:nvSpPr>
        <xdr:cNvPr id="61" name="フローチャート: 判断 60">
          <a:extLst>
            <a:ext uri="{FF2B5EF4-FFF2-40B4-BE49-F238E27FC236}">
              <a16:creationId xmlns:a16="http://schemas.microsoft.com/office/drawing/2014/main" id="{A21B19E8-B042-4DC1-932A-F2CDF52B2C08}"/>
            </a:ext>
          </a:extLst>
        </xdr:cNvPr>
        <xdr:cNvSpPr/>
      </xdr:nvSpPr>
      <xdr:spPr>
        <a:xfrm>
          <a:off x="4036060" y="6328664"/>
          <a:ext cx="101600" cy="9779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89408</xdr:rowOff>
    </xdr:from>
    <xdr:to>
      <xdr:col>20</xdr:col>
      <xdr:colOff>38100</xdr:colOff>
      <xdr:row>38</xdr:row>
      <xdr:rowOff>19558</xdr:rowOff>
    </xdr:to>
    <xdr:sp macro="" textlink="">
      <xdr:nvSpPr>
        <xdr:cNvPr id="62" name="フローチャート: 判断 61">
          <a:extLst>
            <a:ext uri="{FF2B5EF4-FFF2-40B4-BE49-F238E27FC236}">
              <a16:creationId xmlns:a16="http://schemas.microsoft.com/office/drawing/2014/main" id="{A49D40D5-3934-4B9E-810B-E8BAAA2D79C6}"/>
            </a:ext>
          </a:extLst>
        </xdr:cNvPr>
        <xdr:cNvSpPr/>
      </xdr:nvSpPr>
      <xdr:spPr>
        <a:xfrm>
          <a:off x="3312160" y="629208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41402</xdr:rowOff>
    </xdr:from>
    <xdr:to>
      <xdr:col>15</xdr:col>
      <xdr:colOff>101600</xdr:colOff>
      <xdr:row>37</xdr:row>
      <xdr:rowOff>143002</xdr:rowOff>
    </xdr:to>
    <xdr:sp macro="" textlink="">
      <xdr:nvSpPr>
        <xdr:cNvPr id="63" name="フローチャート: 判断 62">
          <a:extLst>
            <a:ext uri="{FF2B5EF4-FFF2-40B4-BE49-F238E27FC236}">
              <a16:creationId xmlns:a16="http://schemas.microsoft.com/office/drawing/2014/main" id="{C1CFD836-0CBB-4BA7-B582-9E47CBE381F7}"/>
            </a:ext>
          </a:extLst>
        </xdr:cNvPr>
        <xdr:cNvSpPr/>
      </xdr:nvSpPr>
      <xdr:spPr>
        <a:xfrm>
          <a:off x="2514600" y="62440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164846</xdr:rowOff>
    </xdr:from>
    <xdr:to>
      <xdr:col>10</xdr:col>
      <xdr:colOff>165100</xdr:colOff>
      <xdr:row>37</xdr:row>
      <xdr:rowOff>94996</xdr:rowOff>
    </xdr:to>
    <xdr:sp macro="" textlink="">
      <xdr:nvSpPr>
        <xdr:cNvPr id="64" name="フローチャート: 判断 63">
          <a:extLst>
            <a:ext uri="{FF2B5EF4-FFF2-40B4-BE49-F238E27FC236}">
              <a16:creationId xmlns:a16="http://schemas.microsoft.com/office/drawing/2014/main" id="{81924C6D-9262-47CC-94A0-1C61F4D99B58}"/>
            </a:ext>
          </a:extLst>
        </xdr:cNvPr>
        <xdr:cNvSpPr/>
      </xdr:nvSpPr>
      <xdr:spPr>
        <a:xfrm>
          <a:off x="1739900" y="619988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155702</xdr:rowOff>
    </xdr:from>
    <xdr:to>
      <xdr:col>6</xdr:col>
      <xdr:colOff>38100</xdr:colOff>
      <xdr:row>37</xdr:row>
      <xdr:rowOff>85852</xdr:rowOff>
    </xdr:to>
    <xdr:sp macro="" textlink="">
      <xdr:nvSpPr>
        <xdr:cNvPr id="65" name="フローチャート: 判断 64">
          <a:extLst>
            <a:ext uri="{FF2B5EF4-FFF2-40B4-BE49-F238E27FC236}">
              <a16:creationId xmlns:a16="http://schemas.microsoft.com/office/drawing/2014/main" id="{A10617A4-D967-4DCA-9EE2-E087C30DD6FB}"/>
            </a:ext>
          </a:extLst>
        </xdr:cNvPr>
        <xdr:cNvSpPr/>
      </xdr:nvSpPr>
      <xdr:spPr>
        <a:xfrm>
          <a:off x="965200" y="619074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A46E55EF-2E9D-41D8-9DE7-CE09C94A06B2}"/>
            </a:ext>
          </a:extLst>
        </xdr:cNvPr>
        <xdr:cNvSpPr txBox="1"/>
      </xdr:nvSpPr>
      <xdr:spPr>
        <a:xfrm>
          <a:off x="39192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7D5F8B1B-B587-4662-8113-993B82D1F418}"/>
            </a:ext>
          </a:extLst>
        </xdr:cNvPr>
        <xdr:cNvSpPr txBox="1"/>
      </xdr:nvSpPr>
      <xdr:spPr>
        <a:xfrm>
          <a:off x="3187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5EF7DC9A-61E3-42F2-80CA-7BE87CAF22C5}"/>
            </a:ext>
          </a:extLst>
        </xdr:cNvPr>
        <xdr:cNvSpPr txBox="1"/>
      </xdr:nvSpPr>
      <xdr:spPr>
        <a:xfrm>
          <a:off x="2397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E50C306C-6686-4C67-9E1A-620420A537DA}"/>
            </a:ext>
          </a:extLst>
        </xdr:cNvPr>
        <xdr:cNvSpPr txBox="1"/>
      </xdr:nvSpPr>
      <xdr:spPr>
        <a:xfrm>
          <a:off x="16230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4C239009-14C7-4AB4-AB9F-EA3F191F8722}"/>
            </a:ext>
          </a:extLst>
        </xdr:cNvPr>
        <xdr:cNvSpPr txBox="1"/>
      </xdr:nvSpPr>
      <xdr:spPr>
        <a:xfrm>
          <a:off x="8407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153416</xdr:rowOff>
    </xdr:from>
    <xdr:to>
      <xdr:col>24</xdr:col>
      <xdr:colOff>114300</xdr:colOff>
      <xdr:row>38</xdr:row>
      <xdr:rowOff>83565</xdr:rowOff>
    </xdr:to>
    <xdr:sp macro="" textlink="">
      <xdr:nvSpPr>
        <xdr:cNvPr id="71" name="楕円 70">
          <a:extLst>
            <a:ext uri="{FF2B5EF4-FFF2-40B4-BE49-F238E27FC236}">
              <a16:creationId xmlns:a16="http://schemas.microsoft.com/office/drawing/2014/main" id="{CE79C331-75E0-400A-879E-6B19FEBFE4D2}"/>
            </a:ext>
          </a:extLst>
        </xdr:cNvPr>
        <xdr:cNvSpPr/>
      </xdr:nvSpPr>
      <xdr:spPr>
        <a:xfrm>
          <a:off x="4036060" y="6356096"/>
          <a:ext cx="101600" cy="9778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37</xdr:row>
      <xdr:rowOff>131843</xdr:rowOff>
    </xdr:from>
    <xdr:ext cx="405111" cy="259045"/>
    <xdr:sp macro="" textlink="">
      <xdr:nvSpPr>
        <xdr:cNvPr id="72" name="【道路】&#10;有形固定資産減価償却率該当値テキスト">
          <a:extLst>
            <a:ext uri="{FF2B5EF4-FFF2-40B4-BE49-F238E27FC236}">
              <a16:creationId xmlns:a16="http://schemas.microsoft.com/office/drawing/2014/main" id="{655E0127-7B31-40E7-9615-FB99F7584E8D}"/>
            </a:ext>
          </a:extLst>
        </xdr:cNvPr>
        <xdr:cNvSpPr txBox="1"/>
      </xdr:nvSpPr>
      <xdr:spPr>
        <a:xfrm>
          <a:off x="4124960" y="63345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107696</xdr:rowOff>
    </xdr:from>
    <xdr:to>
      <xdr:col>20</xdr:col>
      <xdr:colOff>38100</xdr:colOff>
      <xdr:row>38</xdr:row>
      <xdr:rowOff>37846</xdr:rowOff>
    </xdr:to>
    <xdr:sp macro="" textlink="">
      <xdr:nvSpPr>
        <xdr:cNvPr id="73" name="楕円 72">
          <a:extLst>
            <a:ext uri="{FF2B5EF4-FFF2-40B4-BE49-F238E27FC236}">
              <a16:creationId xmlns:a16="http://schemas.microsoft.com/office/drawing/2014/main" id="{6A723B2B-70E9-4FEE-8890-22A1EBC5A53A}"/>
            </a:ext>
          </a:extLst>
        </xdr:cNvPr>
        <xdr:cNvSpPr/>
      </xdr:nvSpPr>
      <xdr:spPr>
        <a:xfrm>
          <a:off x="3312160" y="631037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158496</xdr:rowOff>
    </xdr:from>
    <xdr:to>
      <xdr:col>24</xdr:col>
      <xdr:colOff>63500</xdr:colOff>
      <xdr:row>38</xdr:row>
      <xdr:rowOff>32766</xdr:rowOff>
    </xdr:to>
    <xdr:cxnSp macro="">
      <xdr:nvCxnSpPr>
        <xdr:cNvPr id="74" name="直線コネクタ 73">
          <a:extLst>
            <a:ext uri="{FF2B5EF4-FFF2-40B4-BE49-F238E27FC236}">
              <a16:creationId xmlns:a16="http://schemas.microsoft.com/office/drawing/2014/main" id="{76A3AA07-74F7-436E-ABB0-7FFAB33CE649}"/>
            </a:ext>
          </a:extLst>
        </xdr:cNvPr>
        <xdr:cNvCxnSpPr/>
      </xdr:nvCxnSpPr>
      <xdr:spPr>
        <a:xfrm>
          <a:off x="3355340" y="6361176"/>
          <a:ext cx="73152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64262</xdr:rowOff>
    </xdr:from>
    <xdr:to>
      <xdr:col>15</xdr:col>
      <xdr:colOff>101600</xdr:colOff>
      <xdr:row>37</xdr:row>
      <xdr:rowOff>165862</xdr:rowOff>
    </xdr:to>
    <xdr:sp macro="" textlink="">
      <xdr:nvSpPr>
        <xdr:cNvPr id="75" name="楕円 74">
          <a:extLst>
            <a:ext uri="{FF2B5EF4-FFF2-40B4-BE49-F238E27FC236}">
              <a16:creationId xmlns:a16="http://schemas.microsoft.com/office/drawing/2014/main" id="{CD10111F-1C1D-4931-B543-47B705D4C024}"/>
            </a:ext>
          </a:extLst>
        </xdr:cNvPr>
        <xdr:cNvSpPr/>
      </xdr:nvSpPr>
      <xdr:spPr>
        <a:xfrm>
          <a:off x="2514600" y="62669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115062</xdr:rowOff>
    </xdr:from>
    <xdr:to>
      <xdr:col>19</xdr:col>
      <xdr:colOff>177800</xdr:colOff>
      <xdr:row>37</xdr:row>
      <xdr:rowOff>158496</xdr:rowOff>
    </xdr:to>
    <xdr:cxnSp macro="">
      <xdr:nvCxnSpPr>
        <xdr:cNvPr id="76" name="直線コネクタ 75">
          <a:extLst>
            <a:ext uri="{FF2B5EF4-FFF2-40B4-BE49-F238E27FC236}">
              <a16:creationId xmlns:a16="http://schemas.microsoft.com/office/drawing/2014/main" id="{67EB3E1B-D6E3-407F-9B8F-95E65787566F}"/>
            </a:ext>
          </a:extLst>
        </xdr:cNvPr>
        <xdr:cNvCxnSpPr/>
      </xdr:nvCxnSpPr>
      <xdr:spPr>
        <a:xfrm>
          <a:off x="2565400" y="6317742"/>
          <a:ext cx="789940" cy="43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18542</xdr:rowOff>
    </xdr:from>
    <xdr:to>
      <xdr:col>10</xdr:col>
      <xdr:colOff>165100</xdr:colOff>
      <xdr:row>37</xdr:row>
      <xdr:rowOff>120142</xdr:rowOff>
    </xdr:to>
    <xdr:sp macro="" textlink="">
      <xdr:nvSpPr>
        <xdr:cNvPr id="77" name="楕円 76">
          <a:extLst>
            <a:ext uri="{FF2B5EF4-FFF2-40B4-BE49-F238E27FC236}">
              <a16:creationId xmlns:a16="http://schemas.microsoft.com/office/drawing/2014/main" id="{C42124DC-CE1C-4FCE-AED3-6CE6EC671D8A}"/>
            </a:ext>
          </a:extLst>
        </xdr:cNvPr>
        <xdr:cNvSpPr/>
      </xdr:nvSpPr>
      <xdr:spPr>
        <a:xfrm>
          <a:off x="1739900" y="62212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69342</xdr:rowOff>
    </xdr:from>
    <xdr:to>
      <xdr:col>15</xdr:col>
      <xdr:colOff>50800</xdr:colOff>
      <xdr:row>37</xdr:row>
      <xdr:rowOff>115062</xdr:rowOff>
    </xdr:to>
    <xdr:cxnSp macro="">
      <xdr:nvCxnSpPr>
        <xdr:cNvPr id="78" name="直線コネクタ 77">
          <a:extLst>
            <a:ext uri="{FF2B5EF4-FFF2-40B4-BE49-F238E27FC236}">
              <a16:creationId xmlns:a16="http://schemas.microsoft.com/office/drawing/2014/main" id="{EE29E69D-C347-4E51-885F-96E59903159E}"/>
            </a:ext>
          </a:extLst>
        </xdr:cNvPr>
        <xdr:cNvCxnSpPr/>
      </xdr:nvCxnSpPr>
      <xdr:spPr>
        <a:xfrm>
          <a:off x="1790700" y="6272022"/>
          <a:ext cx="7747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153416</xdr:rowOff>
    </xdr:from>
    <xdr:to>
      <xdr:col>6</xdr:col>
      <xdr:colOff>38100</xdr:colOff>
      <xdr:row>37</xdr:row>
      <xdr:rowOff>83566</xdr:rowOff>
    </xdr:to>
    <xdr:sp macro="" textlink="">
      <xdr:nvSpPr>
        <xdr:cNvPr id="79" name="楕円 78">
          <a:extLst>
            <a:ext uri="{FF2B5EF4-FFF2-40B4-BE49-F238E27FC236}">
              <a16:creationId xmlns:a16="http://schemas.microsoft.com/office/drawing/2014/main" id="{C289C529-1B12-4068-8528-68612C94588A}"/>
            </a:ext>
          </a:extLst>
        </xdr:cNvPr>
        <xdr:cNvSpPr/>
      </xdr:nvSpPr>
      <xdr:spPr>
        <a:xfrm>
          <a:off x="965200" y="618845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32766</xdr:rowOff>
    </xdr:from>
    <xdr:to>
      <xdr:col>10</xdr:col>
      <xdr:colOff>114300</xdr:colOff>
      <xdr:row>37</xdr:row>
      <xdr:rowOff>69342</xdr:rowOff>
    </xdr:to>
    <xdr:cxnSp macro="">
      <xdr:nvCxnSpPr>
        <xdr:cNvPr id="80" name="直線コネクタ 79">
          <a:extLst>
            <a:ext uri="{FF2B5EF4-FFF2-40B4-BE49-F238E27FC236}">
              <a16:creationId xmlns:a16="http://schemas.microsoft.com/office/drawing/2014/main" id="{566FCBEC-844E-4F47-BF1E-A4212D20A55D}"/>
            </a:ext>
          </a:extLst>
        </xdr:cNvPr>
        <xdr:cNvCxnSpPr/>
      </xdr:nvCxnSpPr>
      <xdr:spPr>
        <a:xfrm>
          <a:off x="1008380" y="6235446"/>
          <a:ext cx="78232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36085</xdr:rowOff>
    </xdr:from>
    <xdr:ext cx="405111" cy="259045"/>
    <xdr:sp macro="" textlink="">
      <xdr:nvSpPr>
        <xdr:cNvPr id="81" name="n_1aveValue【道路】&#10;有形固定資産減価償却率">
          <a:extLst>
            <a:ext uri="{FF2B5EF4-FFF2-40B4-BE49-F238E27FC236}">
              <a16:creationId xmlns:a16="http://schemas.microsoft.com/office/drawing/2014/main" id="{A20CFEDD-5563-407D-9340-49E7905BF0EF}"/>
            </a:ext>
          </a:extLst>
        </xdr:cNvPr>
        <xdr:cNvSpPr txBox="1"/>
      </xdr:nvSpPr>
      <xdr:spPr>
        <a:xfrm>
          <a:off x="3170564" y="60711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159529</xdr:rowOff>
    </xdr:from>
    <xdr:ext cx="405111" cy="259045"/>
    <xdr:sp macro="" textlink="">
      <xdr:nvSpPr>
        <xdr:cNvPr id="82" name="n_2aveValue【道路】&#10;有形固定資産減価償却率">
          <a:extLst>
            <a:ext uri="{FF2B5EF4-FFF2-40B4-BE49-F238E27FC236}">
              <a16:creationId xmlns:a16="http://schemas.microsoft.com/office/drawing/2014/main" id="{BAE729BB-B7B6-4529-B220-5A698018F671}"/>
            </a:ext>
          </a:extLst>
        </xdr:cNvPr>
        <xdr:cNvSpPr txBox="1"/>
      </xdr:nvSpPr>
      <xdr:spPr>
        <a:xfrm>
          <a:off x="2385704" y="60269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111523</xdr:rowOff>
    </xdr:from>
    <xdr:ext cx="405111" cy="259045"/>
    <xdr:sp macro="" textlink="">
      <xdr:nvSpPr>
        <xdr:cNvPr id="83" name="n_3aveValue【道路】&#10;有形固定資産減価償却率">
          <a:extLst>
            <a:ext uri="{FF2B5EF4-FFF2-40B4-BE49-F238E27FC236}">
              <a16:creationId xmlns:a16="http://schemas.microsoft.com/office/drawing/2014/main" id="{3A4A03B0-F75E-4407-AD17-C894C258EAAA}"/>
            </a:ext>
          </a:extLst>
        </xdr:cNvPr>
        <xdr:cNvSpPr txBox="1"/>
      </xdr:nvSpPr>
      <xdr:spPr>
        <a:xfrm>
          <a:off x="1611004" y="59789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76979</xdr:rowOff>
    </xdr:from>
    <xdr:ext cx="405111" cy="259045"/>
    <xdr:sp macro="" textlink="">
      <xdr:nvSpPr>
        <xdr:cNvPr id="84" name="n_4aveValue【道路】&#10;有形固定資産減価償却率">
          <a:extLst>
            <a:ext uri="{FF2B5EF4-FFF2-40B4-BE49-F238E27FC236}">
              <a16:creationId xmlns:a16="http://schemas.microsoft.com/office/drawing/2014/main" id="{A130DCDA-4B19-457D-A170-BDBD7EB85026}"/>
            </a:ext>
          </a:extLst>
        </xdr:cNvPr>
        <xdr:cNvSpPr txBox="1"/>
      </xdr:nvSpPr>
      <xdr:spPr>
        <a:xfrm>
          <a:off x="836304" y="62796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38</xdr:row>
      <xdr:rowOff>28973</xdr:rowOff>
    </xdr:from>
    <xdr:ext cx="405111" cy="259045"/>
    <xdr:sp macro="" textlink="">
      <xdr:nvSpPr>
        <xdr:cNvPr id="85" name="n_1mainValue【道路】&#10;有形固定資産減価償却率">
          <a:extLst>
            <a:ext uri="{FF2B5EF4-FFF2-40B4-BE49-F238E27FC236}">
              <a16:creationId xmlns:a16="http://schemas.microsoft.com/office/drawing/2014/main" id="{1AEEEDA2-4C21-46E6-B77B-87E0A42BC86A}"/>
            </a:ext>
          </a:extLst>
        </xdr:cNvPr>
        <xdr:cNvSpPr txBox="1"/>
      </xdr:nvSpPr>
      <xdr:spPr>
        <a:xfrm>
          <a:off x="3170564" y="63992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156989</xdr:rowOff>
    </xdr:from>
    <xdr:ext cx="405111" cy="259045"/>
    <xdr:sp macro="" textlink="">
      <xdr:nvSpPr>
        <xdr:cNvPr id="86" name="n_2mainValue【道路】&#10;有形固定資産減価償却率">
          <a:extLst>
            <a:ext uri="{FF2B5EF4-FFF2-40B4-BE49-F238E27FC236}">
              <a16:creationId xmlns:a16="http://schemas.microsoft.com/office/drawing/2014/main" id="{FA272659-9B84-4CCE-A87D-405A8EE4EA19}"/>
            </a:ext>
          </a:extLst>
        </xdr:cNvPr>
        <xdr:cNvSpPr txBox="1"/>
      </xdr:nvSpPr>
      <xdr:spPr>
        <a:xfrm>
          <a:off x="2385704" y="63596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111269</xdr:rowOff>
    </xdr:from>
    <xdr:ext cx="405111" cy="259045"/>
    <xdr:sp macro="" textlink="">
      <xdr:nvSpPr>
        <xdr:cNvPr id="87" name="n_3mainValue【道路】&#10;有形固定資産減価償却率">
          <a:extLst>
            <a:ext uri="{FF2B5EF4-FFF2-40B4-BE49-F238E27FC236}">
              <a16:creationId xmlns:a16="http://schemas.microsoft.com/office/drawing/2014/main" id="{6FF0F8B7-299B-4420-A2A8-24E7482E5BA7}"/>
            </a:ext>
          </a:extLst>
        </xdr:cNvPr>
        <xdr:cNvSpPr txBox="1"/>
      </xdr:nvSpPr>
      <xdr:spPr>
        <a:xfrm>
          <a:off x="1611004" y="63139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100093</xdr:rowOff>
    </xdr:from>
    <xdr:ext cx="405111" cy="259045"/>
    <xdr:sp macro="" textlink="">
      <xdr:nvSpPr>
        <xdr:cNvPr id="88" name="n_4mainValue【道路】&#10;有形固定資産減価償却率">
          <a:extLst>
            <a:ext uri="{FF2B5EF4-FFF2-40B4-BE49-F238E27FC236}">
              <a16:creationId xmlns:a16="http://schemas.microsoft.com/office/drawing/2014/main" id="{E8BE20C3-8F38-4DD3-B17D-515F16EA414C}"/>
            </a:ext>
          </a:extLst>
        </xdr:cNvPr>
        <xdr:cNvSpPr txBox="1"/>
      </xdr:nvSpPr>
      <xdr:spPr>
        <a:xfrm>
          <a:off x="836304" y="59674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0B53209B-0152-442E-8B8F-AF2BF6CBA0E4}"/>
            </a:ext>
          </a:extLst>
        </xdr:cNvPr>
        <xdr:cNvSpPr/>
      </xdr:nvSpPr>
      <xdr:spPr>
        <a:xfrm>
          <a:off x="582676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0A3C4B2C-9555-48BC-B46B-324541E308F3}"/>
            </a:ext>
          </a:extLst>
        </xdr:cNvPr>
        <xdr:cNvSpPr/>
      </xdr:nvSpPr>
      <xdr:spPr>
        <a:xfrm>
          <a:off x="59309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C692BC6A-7E3E-4BD1-846E-0B3116E7780F}"/>
            </a:ext>
          </a:extLst>
        </xdr:cNvPr>
        <xdr:cNvSpPr/>
      </xdr:nvSpPr>
      <xdr:spPr>
        <a:xfrm>
          <a:off x="59309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021F7453-53A9-4F4F-A50E-E6470DA2D5E3}"/>
            </a:ext>
          </a:extLst>
        </xdr:cNvPr>
        <xdr:cNvSpPr/>
      </xdr:nvSpPr>
      <xdr:spPr>
        <a:xfrm>
          <a:off x="68326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086EEEEC-3147-4F9C-8D51-6D9A7BC15B84}"/>
            </a:ext>
          </a:extLst>
        </xdr:cNvPr>
        <xdr:cNvSpPr/>
      </xdr:nvSpPr>
      <xdr:spPr>
        <a:xfrm>
          <a:off x="68326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61B40CD7-BF56-41FD-9822-F1A4F985D326}"/>
            </a:ext>
          </a:extLst>
        </xdr:cNvPr>
        <xdr:cNvSpPr/>
      </xdr:nvSpPr>
      <xdr:spPr>
        <a:xfrm>
          <a:off x="7838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4F2EA0EB-60A1-41C6-94EE-681EAE2E67DE}"/>
            </a:ext>
          </a:extLst>
        </xdr:cNvPr>
        <xdr:cNvSpPr/>
      </xdr:nvSpPr>
      <xdr:spPr>
        <a:xfrm>
          <a:off x="7838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AF43C191-3E36-4A4A-82C2-477F912925DC}"/>
            </a:ext>
          </a:extLst>
        </xdr:cNvPr>
        <xdr:cNvSpPr/>
      </xdr:nvSpPr>
      <xdr:spPr>
        <a:xfrm>
          <a:off x="582676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a:extLst>
            <a:ext uri="{FF2B5EF4-FFF2-40B4-BE49-F238E27FC236}">
              <a16:creationId xmlns:a16="http://schemas.microsoft.com/office/drawing/2014/main" id="{3DF6C8A5-8B5A-47BA-B260-7C88B80A964D}"/>
            </a:ext>
          </a:extLst>
        </xdr:cNvPr>
        <xdr:cNvSpPr txBox="1"/>
      </xdr:nvSpPr>
      <xdr:spPr>
        <a:xfrm>
          <a:off x="5788660" y="50292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8900B523-B5C1-4D55-9D76-2E2406FA2E08}"/>
            </a:ext>
          </a:extLst>
        </xdr:cNvPr>
        <xdr:cNvCxnSpPr/>
      </xdr:nvCxnSpPr>
      <xdr:spPr>
        <a:xfrm>
          <a:off x="5826760" y="74523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9" name="直線コネクタ 98">
          <a:extLst>
            <a:ext uri="{FF2B5EF4-FFF2-40B4-BE49-F238E27FC236}">
              <a16:creationId xmlns:a16="http://schemas.microsoft.com/office/drawing/2014/main" id="{4FA09229-9FE7-4311-8745-0FF2A9C11850}"/>
            </a:ext>
          </a:extLst>
        </xdr:cNvPr>
        <xdr:cNvCxnSpPr/>
      </xdr:nvCxnSpPr>
      <xdr:spPr>
        <a:xfrm>
          <a:off x="5826760" y="70789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0" name="テキスト ボックス 99">
          <a:extLst>
            <a:ext uri="{FF2B5EF4-FFF2-40B4-BE49-F238E27FC236}">
              <a16:creationId xmlns:a16="http://schemas.microsoft.com/office/drawing/2014/main" id="{BBD0C6A8-63B6-4BB3-A5C7-9ED7E10B090D}"/>
            </a:ext>
          </a:extLst>
        </xdr:cNvPr>
        <xdr:cNvSpPr txBox="1"/>
      </xdr:nvSpPr>
      <xdr:spPr>
        <a:xfrm>
          <a:off x="540530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1" name="直線コネクタ 100">
          <a:extLst>
            <a:ext uri="{FF2B5EF4-FFF2-40B4-BE49-F238E27FC236}">
              <a16:creationId xmlns:a16="http://schemas.microsoft.com/office/drawing/2014/main" id="{FE52AB48-A071-4191-97E3-FDFE341D8A93}"/>
            </a:ext>
          </a:extLst>
        </xdr:cNvPr>
        <xdr:cNvCxnSpPr/>
      </xdr:nvCxnSpPr>
      <xdr:spPr>
        <a:xfrm>
          <a:off x="5826760" y="67056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2" name="テキスト ボックス 101">
          <a:extLst>
            <a:ext uri="{FF2B5EF4-FFF2-40B4-BE49-F238E27FC236}">
              <a16:creationId xmlns:a16="http://schemas.microsoft.com/office/drawing/2014/main" id="{7423D8D8-F40E-4411-9A52-91F26BF421BD}"/>
            </a:ext>
          </a:extLst>
        </xdr:cNvPr>
        <xdr:cNvSpPr txBox="1"/>
      </xdr:nvSpPr>
      <xdr:spPr>
        <a:xfrm>
          <a:off x="5405301" y="65671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3" name="直線コネクタ 102">
          <a:extLst>
            <a:ext uri="{FF2B5EF4-FFF2-40B4-BE49-F238E27FC236}">
              <a16:creationId xmlns:a16="http://schemas.microsoft.com/office/drawing/2014/main" id="{AB05BFFD-5F34-4247-8B4F-497C80C2D43C}"/>
            </a:ext>
          </a:extLst>
        </xdr:cNvPr>
        <xdr:cNvCxnSpPr/>
      </xdr:nvCxnSpPr>
      <xdr:spPr>
        <a:xfrm>
          <a:off x="5826760" y="63360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4" name="テキスト ボックス 103">
          <a:extLst>
            <a:ext uri="{FF2B5EF4-FFF2-40B4-BE49-F238E27FC236}">
              <a16:creationId xmlns:a16="http://schemas.microsoft.com/office/drawing/2014/main" id="{7CFCED45-42FA-4C32-98BB-D5A196CC3AE7}"/>
            </a:ext>
          </a:extLst>
        </xdr:cNvPr>
        <xdr:cNvSpPr txBox="1"/>
      </xdr:nvSpPr>
      <xdr:spPr>
        <a:xfrm>
          <a:off x="5364041" y="619761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5" name="直線コネクタ 104">
          <a:extLst>
            <a:ext uri="{FF2B5EF4-FFF2-40B4-BE49-F238E27FC236}">
              <a16:creationId xmlns:a16="http://schemas.microsoft.com/office/drawing/2014/main" id="{89EDC522-16AD-4B6D-9432-AA760C31741B}"/>
            </a:ext>
          </a:extLst>
        </xdr:cNvPr>
        <xdr:cNvCxnSpPr/>
      </xdr:nvCxnSpPr>
      <xdr:spPr>
        <a:xfrm>
          <a:off x="5826760" y="59626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6" name="テキスト ボックス 105">
          <a:extLst>
            <a:ext uri="{FF2B5EF4-FFF2-40B4-BE49-F238E27FC236}">
              <a16:creationId xmlns:a16="http://schemas.microsoft.com/office/drawing/2014/main" id="{D8F73EFB-061F-4F24-B476-257E57C8614F}"/>
            </a:ext>
          </a:extLst>
        </xdr:cNvPr>
        <xdr:cNvSpPr txBox="1"/>
      </xdr:nvSpPr>
      <xdr:spPr>
        <a:xfrm>
          <a:off x="5364041" y="582423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7" name="直線コネクタ 106">
          <a:extLst>
            <a:ext uri="{FF2B5EF4-FFF2-40B4-BE49-F238E27FC236}">
              <a16:creationId xmlns:a16="http://schemas.microsoft.com/office/drawing/2014/main" id="{D0893EA0-39E5-4C71-9D51-404686CCD27A}"/>
            </a:ext>
          </a:extLst>
        </xdr:cNvPr>
        <xdr:cNvCxnSpPr/>
      </xdr:nvCxnSpPr>
      <xdr:spPr>
        <a:xfrm>
          <a:off x="5826760" y="55892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08" name="テキスト ボックス 107">
          <a:extLst>
            <a:ext uri="{FF2B5EF4-FFF2-40B4-BE49-F238E27FC236}">
              <a16:creationId xmlns:a16="http://schemas.microsoft.com/office/drawing/2014/main" id="{C88C795D-42D7-4FCB-A23C-E6EC236D6865}"/>
            </a:ext>
          </a:extLst>
        </xdr:cNvPr>
        <xdr:cNvSpPr txBox="1"/>
      </xdr:nvSpPr>
      <xdr:spPr>
        <a:xfrm>
          <a:off x="5364041" y="545085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83954CBF-05B6-4EF7-8AE5-D5956EB6F452}"/>
            </a:ext>
          </a:extLst>
        </xdr:cNvPr>
        <xdr:cNvCxnSpPr/>
      </xdr:nvCxnSpPr>
      <xdr:spPr>
        <a:xfrm>
          <a:off x="5826760" y="52158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0" name="テキスト ボックス 109">
          <a:extLst>
            <a:ext uri="{FF2B5EF4-FFF2-40B4-BE49-F238E27FC236}">
              <a16:creationId xmlns:a16="http://schemas.microsoft.com/office/drawing/2014/main" id="{35609FB4-236C-47E3-9858-4D2AC4B27CE7}"/>
            </a:ext>
          </a:extLst>
        </xdr:cNvPr>
        <xdr:cNvSpPr txBox="1"/>
      </xdr:nvSpPr>
      <xdr:spPr>
        <a:xfrm>
          <a:off x="5364041" y="50774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道路】&#10;一人当たり延長グラフ枠">
          <a:extLst>
            <a:ext uri="{FF2B5EF4-FFF2-40B4-BE49-F238E27FC236}">
              <a16:creationId xmlns:a16="http://schemas.microsoft.com/office/drawing/2014/main" id="{A494D1D6-41F7-4011-B1CC-B1A350728BAF}"/>
            </a:ext>
          </a:extLst>
        </xdr:cNvPr>
        <xdr:cNvSpPr/>
      </xdr:nvSpPr>
      <xdr:spPr>
        <a:xfrm>
          <a:off x="582676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161087</xdr:rowOff>
    </xdr:from>
    <xdr:to>
      <xdr:col>54</xdr:col>
      <xdr:colOff>189865</xdr:colOff>
      <xdr:row>41</xdr:row>
      <xdr:rowOff>103937</xdr:rowOff>
    </xdr:to>
    <xdr:cxnSp macro="">
      <xdr:nvCxnSpPr>
        <xdr:cNvPr id="112" name="直線コネクタ 111">
          <a:extLst>
            <a:ext uri="{FF2B5EF4-FFF2-40B4-BE49-F238E27FC236}">
              <a16:creationId xmlns:a16="http://schemas.microsoft.com/office/drawing/2014/main" id="{1FE6A2C3-6BF8-40C0-8712-88855087D5B0}"/>
            </a:ext>
          </a:extLst>
        </xdr:cNvPr>
        <xdr:cNvCxnSpPr/>
      </xdr:nvCxnSpPr>
      <xdr:spPr>
        <a:xfrm flipV="1">
          <a:off x="9219565" y="5693207"/>
          <a:ext cx="0" cy="12839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107764</xdr:rowOff>
    </xdr:from>
    <xdr:ext cx="469744" cy="259045"/>
    <xdr:sp macro="" textlink="">
      <xdr:nvSpPr>
        <xdr:cNvPr id="113" name="【道路】&#10;一人当たり延長最小値テキスト">
          <a:extLst>
            <a:ext uri="{FF2B5EF4-FFF2-40B4-BE49-F238E27FC236}">
              <a16:creationId xmlns:a16="http://schemas.microsoft.com/office/drawing/2014/main" id="{C4B350F6-0647-4FF2-98EA-D98FC5055065}"/>
            </a:ext>
          </a:extLst>
        </xdr:cNvPr>
        <xdr:cNvSpPr txBox="1"/>
      </xdr:nvSpPr>
      <xdr:spPr>
        <a:xfrm>
          <a:off x="9258300" y="69810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103937</xdr:rowOff>
    </xdr:from>
    <xdr:to>
      <xdr:col>55</xdr:col>
      <xdr:colOff>88900</xdr:colOff>
      <xdr:row>41</xdr:row>
      <xdr:rowOff>103937</xdr:rowOff>
    </xdr:to>
    <xdr:cxnSp macro="">
      <xdr:nvCxnSpPr>
        <xdr:cNvPr id="114" name="直線コネクタ 113">
          <a:extLst>
            <a:ext uri="{FF2B5EF4-FFF2-40B4-BE49-F238E27FC236}">
              <a16:creationId xmlns:a16="http://schemas.microsoft.com/office/drawing/2014/main" id="{F591B1E8-9786-443C-BAD9-3D3E87878105}"/>
            </a:ext>
          </a:extLst>
        </xdr:cNvPr>
        <xdr:cNvCxnSpPr/>
      </xdr:nvCxnSpPr>
      <xdr:spPr>
        <a:xfrm>
          <a:off x="9154160" y="697717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107764</xdr:rowOff>
    </xdr:from>
    <xdr:ext cx="534377" cy="259045"/>
    <xdr:sp macro="" textlink="">
      <xdr:nvSpPr>
        <xdr:cNvPr id="115" name="【道路】&#10;一人当たり延長最大値テキスト">
          <a:extLst>
            <a:ext uri="{FF2B5EF4-FFF2-40B4-BE49-F238E27FC236}">
              <a16:creationId xmlns:a16="http://schemas.microsoft.com/office/drawing/2014/main" id="{CD3C5F7C-5F79-4443-BD98-D474436708C3}"/>
            </a:ext>
          </a:extLst>
        </xdr:cNvPr>
        <xdr:cNvSpPr txBox="1"/>
      </xdr:nvSpPr>
      <xdr:spPr>
        <a:xfrm>
          <a:off x="9258300" y="54722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161087</xdr:rowOff>
    </xdr:from>
    <xdr:to>
      <xdr:col>55</xdr:col>
      <xdr:colOff>88900</xdr:colOff>
      <xdr:row>33</xdr:row>
      <xdr:rowOff>161087</xdr:rowOff>
    </xdr:to>
    <xdr:cxnSp macro="">
      <xdr:nvCxnSpPr>
        <xdr:cNvPr id="116" name="直線コネクタ 115">
          <a:extLst>
            <a:ext uri="{FF2B5EF4-FFF2-40B4-BE49-F238E27FC236}">
              <a16:creationId xmlns:a16="http://schemas.microsoft.com/office/drawing/2014/main" id="{2EF0E6C0-1516-4B8B-A67C-F272F939D2A1}"/>
            </a:ext>
          </a:extLst>
        </xdr:cNvPr>
        <xdr:cNvCxnSpPr/>
      </xdr:nvCxnSpPr>
      <xdr:spPr>
        <a:xfrm>
          <a:off x="9154160" y="569320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56101</xdr:rowOff>
    </xdr:from>
    <xdr:ext cx="469744" cy="259045"/>
    <xdr:sp macro="" textlink="">
      <xdr:nvSpPr>
        <xdr:cNvPr id="117" name="【道路】&#10;一人当たり延長平均値テキスト">
          <a:extLst>
            <a:ext uri="{FF2B5EF4-FFF2-40B4-BE49-F238E27FC236}">
              <a16:creationId xmlns:a16="http://schemas.microsoft.com/office/drawing/2014/main" id="{D2E39D27-C8F3-4AC5-B724-4D5C6AB932FE}"/>
            </a:ext>
          </a:extLst>
        </xdr:cNvPr>
        <xdr:cNvSpPr txBox="1"/>
      </xdr:nvSpPr>
      <xdr:spPr>
        <a:xfrm>
          <a:off x="9258300" y="659406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77674</xdr:rowOff>
    </xdr:from>
    <xdr:to>
      <xdr:col>55</xdr:col>
      <xdr:colOff>50800</xdr:colOff>
      <xdr:row>40</xdr:row>
      <xdr:rowOff>7824</xdr:rowOff>
    </xdr:to>
    <xdr:sp macro="" textlink="">
      <xdr:nvSpPr>
        <xdr:cNvPr id="118" name="フローチャート: 判断 117">
          <a:extLst>
            <a:ext uri="{FF2B5EF4-FFF2-40B4-BE49-F238E27FC236}">
              <a16:creationId xmlns:a16="http://schemas.microsoft.com/office/drawing/2014/main" id="{CBC97216-724E-41DF-A5EE-74AD6A17D29E}"/>
            </a:ext>
          </a:extLst>
        </xdr:cNvPr>
        <xdr:cNvSpPr/>
      </xdr:nvSpPr>
      <xdr:spPr>
        <a:xfrm>
          <a:off x="9192260" y="661563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84760</xdr:rowOff>
    </xdr:from>
    <xdr:to>
      <xdr:col>50</xdr:col>
      <xdr:colOff>165100</xdr:colOff>
      <xdr:row>40</xdr:row>
      <xdr:rowOff>14910</xdr:rowOff>
    </xdr:to>
    <xdr:sp macro="" textlink="">
      <xdr:nvSpPr>
        <xdr:cNvPr id="119" name="フローチャート: 判断 118">
          <a:extLst>
            <a:ext uri="{FF2B5EF4-FFF2-40B4-BE49-F238E27FC236}">
              <a16:creationId xmlns:a16="http://schemas.microsoft.com/office/drawing/2014/main" id="{64F1EBDA-0687-472E-89F5-AF42DF33C814}"/>
            </a:ext>
          </a:extLst>
        </xdr:cNvPr>
        <xdr:cNvSpPr/>
      </xdr:nvSpPr>
      <xdr:spPr>
        <a:xfrm>
          <a:off x="8445500" y="662272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91237</xdr:rowOff>
    </xdr:from>
    <xdr:to>
      <xdr:col>46</xdr:col>
      <xdr:colOff>38100</xdr:colOff>
      <xdr:row>40</xdr:row>
      <xdr:rowOff>21387</xdr:rowOff>
    </xdr:to>
    <xdr:sp macro="" textlink="">
      <xdr:nvSpPr>
        <xdr:cNvPr id="120" name="フローチャート: 判断 119">
          <a:extLst>
            <a:ext uri="{FF2B5EF4-FFF2-40B4-BE49-F238E27FC236}">
              <a16:creationId xmlns:a16="http://schemas.microsoft.com/office/drawing/2014/main" id="{73DC48FE-42A7-4D32-B87E-F93E15961C58}"/>
            </a:ext>
          </a:extLst>
        </xdr:cNvPr>
        <xdr:cNvSpPr/>
      </xdr:nvSpPr>
      <xdr:spPr>
        <a:xfrm>
          <a:off x="7670800" y="662919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86208</xdr:rowOff>
    </xdr:from>
    <xdr:to>
      <xdr:col>41</xdr:col>
      <xdr:colOff>101600</xdr:colOff>
      <xdr:row>40</xdr:row>
      <xdr:rowOff>16358</xdr:rowOff>
    </xdr:to>
    <xdr:sp macro="" textlink="">
      <xdr:nvSpPr>
        <xdr:cNvPr id="121" name="フローチャート: 判断 120">
          <a:extLst>
            <a:ext uri="{FF2B5EF4-FFF2-40B4-BE49-F238E27FC236}">
              <a16:creationId xmlns:a16="http://schemas.microsoft.com/office/drawing/2014/main" id="{A655DC14-361F-481A-A924-AEF87DE6796B}"/>
            </a:ext>
          </a:extLst>
        </xdr:cNvPr>
        <xdr:cNvSpPr/>
      </xdr:nvSpPr>
      <xdr:spPr>
        <a:xfrm>
          <a:off x="6873240" y="662416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67767</xdr:rowOff>
    </xdr:from>
    <xdr:to>
      <xdr:col>36</xdr:col>
      <xdr:colOff>165100</xdr:colOff>
      <xdr:row>39</xdr:row>
      <xdr:rowOff>169367</xdr:rowOff>
    </xdr:to>
    <xdr:sp macro="" textlink="">
      <xdr:nvSpPr>
        <xdr:cNvPr id="122" name="フローチャート: 判断 121">
          <a:extLst>
            <a:ext uri="{FF2B5EF4-FFF2-40B4-BE49-F238E27FC236}">
              <a16:creationId xmlns:a16="http://schemas.microsoft.com/office/drawing/2014/main" id="{42DDC6F6-A690-4EA7-A260-F7FAA0712B15}"/>
            </a:ext>
          </a:extLst>
        </xdr:cNvPr>
        <xdr:cNvSpPr/>
      </xdr:nvSpPr>
      <xdr:spPr>
        <a:xfrm>
          <a:off x="6098540" y="66057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7CF21F22-68FB-4212-BF90-20929E1E41B4}"/>
            </a:ext>
          </a:extLst>
        </xdr:cNvPr>
        <xdr:cNvSpPr txBox="1"/>
      </xdr:nvSpPr>
      <xdr:spPr>
        <a:xfrm>
          <a:off x="90525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C87C1E00-C089-4585-87D1-2C8F825B2521}"/>
            </a:ext>
          </a:extLst>
        </xdr:cNvPr>
        <xdr:cNvSpPr txBox="1"/>
      </xdr:nvSpPr>
      <xdr:spPr>
        <a:xfrm>
          <a:off x="83286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70727835-D176-449A-856C-BE2FA74C30D6}"/>
            </a:ext>
          </a:extLst>
        </xdr:cNvPr>
        <xdr:cNvSpPr txBox="1"/>
      </xdr:nvSpPr>
      <xdr:spPr>
        <a:xfrm>
          <a:off x="75463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626655EE-7B89-421D-8C0C-33B454BE73C4}"/>
            </a:ext>
          </a:extLst>
        </xdr:cNvPr>
        <xdr:cNvSpPr txBox="1"/>
      </xdr:nvSpPr>
      <xdr:spPr>
        <a:xfrm>
          <a:off x="67564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57D13053-54B0-436F-9AF5-A0795B668BBD}"/>
            </a:ext>
          </a:extLst>
        </xdr:cNvPr>
        <xdr:cNvSpPr txBox="1"/>
      </xdr:nvSpPr>
      <xdr:spPr>
        <a:xfrm>
          <a:off x="5981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166598</xdr:rowOff>
    </xdr:from>
    <xdr:to>
      <xdr:col>55</xdr:col>
      <xdr:colOff>50800</xdr:colOff>
      <xdr:row>39</xdr:row>
      <xdr:rowOff>96748</xdr:rowOff>
    </xdr:to>
    <xdr:sp macro="" textlink="">
      <xdr:nvSpPr>
        <xdr:cNvPr id="128" name="楕円 127">
          <a:extLst>
            <a:ext uri="{FF2B5EF4-FFF2-40B4-BE49-F238E27FC236}">
              <a16:creationId xmlns:a16="http://schemas.microsoft.com/office/drawing/2014/main" id="{FD8CCB13-4BD0-4CCC-8346-15CA909B3891}"/>
            </a:ext>
          </a:extLst>
        </xdr:cNvPr>
        <xdr:cNvSpPr/>
      </xdr:nvSpPr>
      <xdr:spPr>
        <a:xfrm>
          <a:off x="9192260" y="653691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38</xdr:row>
      <xdr:rowOff>18025</xdr:rowOff>
    </xdr:from>
    <xdr:ext cx="469744" cy="259045"/>
    <xdr:sp macro="" textlink="">
      <xdr:nvSpPr>
        <xdr:cNvPr id="129" name="【道路】&#10;一人当たり延長該当値テキスト">
          <a:extLst>
            <a:ext uri="{FF2B5EF4-FFF2-40B4-BE49-F238E27FC236}">
              <a16:creationId xmlns:a16="http://schemas.microsoft.com/office/drawing/2014/main" id="{44087700-6A0A-429E-8ACF-CDEAB5FA4E1B}"/>
            </a:ext>
          </a:extLst>
        </xdr:cNvPr>
        <xdr:cNvSpPr txBox="1"/>
      </xdr:nvSpPr>
      <xdr:spPr>
        <a:xfrm>
          <a:off x="9258300" y="63883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170180</xdr:rowOff>
    </xdr:from>
    <xdr:to>
      <xdr:col>50</xdr:col>
      <xdr:colOff>165100</xdr:colOff>
      <xdr:row>39</xdr:row>
      <xdr:rowOff>100330</xdr:rowOff>
    </xdr:to>
    <xdr:sp macro="" textlink="">
      <xdr:nvSpPr>
        <xdr:cNvPr id="130" name="楕円 129">
          <a:extLst>
            <a:ext uri="{FF2B5EF4-FFF2-40B4-BE49-F238E27FC236}">
              <a16:creationId xmlns:a16="http://schemas.microsoft.com/office/drawing/2014/main" id="{C9F49822-992A-4CB8-B529-8893D527EC3F}"/>
            </a:ext>
          </a:extLst>
        </xdr:cNvPr>
        <xdr:cNvSpPr/>
      </xdr:nvSpPr>
      <xdr:spPr>
        <a:xfrm>
          <a:off x="8445500" y="654050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45948</xdr:rowOff>
    </xdr:from>
    <xdr:to>
      <xdr:col>55</xdr:col>
      <xdr:colOff>0</xdr:colOff>
      <xdr:row>39</xdr:row>
      <xdr:rowOff>49530</xdr:rowOff>
    </xdr:to>
    <xdr:cxnSp macro="">
      <xdr:nvCxnSpPr>
        <xdr:cNvPr id="131" name="直線コネクタ 130">
          <a:extLst>
            <a:ext uri="{FF2B5EF4-FFF2-40B4-BE49-F238E27FC236}">
              <a16:creationId xmlns:a16="http://schemas.microsoft.com/office/drawing/2014/main" id="{6B4EC0B9-569F-4820-817D-9C72B352E1A3}"/>
            </a:ext>
          </a:extLst>
        </xdr:cNvPr>
        <xdr:cNvCxnSpPr/>
      </xdr:nvCxnSpPr>
      <xdr:spPr>
        <a:xfrm flipV="1">
          <a:off x="8496300" y="6583908"/>
          <a:ext cx="723900" cy="35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3988</xdr:rowOff>
    </xdr:from>
    <xdr:to>
      <xdr:col>46</xdr:col>
      <xdr:colOff>38100</xdr:colOff>
      <xdr:row>39</xdr:row>
      <xdr:rowOff>105588</xdr:rowOff>
    </xdr:to>
    <xdr:sp macro="" textlink="">
      <xdr:nvSpPr>
        <xdr:cNvPr id="132" name="楕円 131">
          <a:extLst>
            <a:ext uri="{FF2B5EF4-FFF2-40B4-BE49-F238E27FC236}">
              <a16:creationId xmlns:a16="http://schemas.microsoft.com/office/drawing/2014/main" id="{821D33B2-F1BE-46E9-9607-81180AC38E96}"/>
            </a:ext>
          </a:extLst>
        </xdr:cNvPr>
        <xdr:cNvSpPr/>
      </xdr:nvSpPr>
      <xdr:spPr>
        <a:xfrm>
          <a:off x="7670800" y="6541948"/>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49530</xdr:rowOff>
    </xdr:from>
    <xdr:to>
      <xdr:col>50</xdr:col>
      <xdr:colOff>114300</xdr:colOff>
      <xdr:row>39</xdr:row>
      <xdr:rowOff>54788</xdr:rowOff>
    </xdr:to>
    <xdr:cxnSp macro="">
      <xdr:nvCxnSpPr>
        <xdr:cNvPr id="133" name="直線コネクタ 132">
          <a:extLst>
            <a:ext uri="{FF2B5EF4-FFF2-40B4-BE49-F238E27FC236}">
              <a16:creationId xmlns:a16="http://schemas.microsoft.com/office/drawing/2014/main" id="{B0A55443-29CB-4280-BA6D-5D7C291A185C}"/>
            </a:ext>
          </a:extLst>
        </xdr:cNvPr>
        <xdr:cNvCxnSpPr/>
      </xdr:nvCxnSpPr>
      <xdr:spPr>
        <a:xfrm flipV="1">
          <a:off x="7713980" y="6587490"/>
          <a:ext cx="782320" cy="52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9398</xdr:rowOff>
    </xdr:from>
    <xdr:to>
      <xdr:col>41</xdr:col>
      <xdr:colOff>101600</xdr:colOff>
      <xdr:row>39</xdr:row>
      <xdr:rowOff>110998</xdr:rowOff>
    </xdr:to>
    <xdr:sp macro="" textlink="">
      <xdr:nvSpPr>
        <xdr:cNvPr id="134" name="楕円 133">
          <a:extLst>
            <a:ext uri="{FF2B5EF4-FFF2-40B4-BE49-F238E27FC236}">
              <a16:creationId xmlns:a16="http://schemas.microsoft.com/office/drawing/2014/main" id="{5325AE27-7E33-4EBF-96E6-83E3B520AD8B}"/>
            </a:ext>
          </a:extLst>
        </xdr:cNvPr>
        <xdr:cNvSpPr/>
      </xdr:nvSpPr>
      <xdr:spPr>
        <a:xfrm>
          <a:off x="6873240" y="65473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54788</xdr:rowOff>
    </xdr:from>
    <xdr:to>
      <xdr:col>45</xdr:col>
      <xdr:colOff>177800</xdr:colOff>
      <xdr:row>39</xdr:row>
      <xdr:rowOff>60198</xdr:rowOff>
    </xdr:to>
    <xdr:cxnSp macro="">
      <xdr:nvCxnSpPr>
        <xdr:cNvPr id="135" name="直線コネクタ 134">
          <a:extLst>
            <a:ext uri="{FF2B5EF4-FFF2-40B4-BE49-F238E27FC236}">
              <a16:creationId xmlns:a16="http://schemas.microsoft.com/office/drawing/2014/main" id="{689F410A-46D9-4B2C-9192-E617FD470CA2}"/>
            </a:ext>
          </a:extLst>
        </xdr:cNvPr>
        <xdr:cNvCxnSpPr/>
      </xdr:nvCxnSpPr>
      <xdr:spPr>
        <a:xfrm flipV="1">
          <a:off x="6924040" y="6592748"/>
          <a:ext cx="789940" cy="54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14580</xdr:rowOff>
    </xdr:from>
    <xdr:to>
      <xdr:col>36</xdr:col>
      <xdr:colOff>165100</xdr:colOff>
      <xdr:row>39</xdr:row>
      <xdr:rowOff>116180</xdr:rowOff>
    </xdr:to>
    <xdr:sp macro="" textlink="">
      <xdr:nvSpPr>
        <xdr:cNvPr id="136" name="楕円 135">
          <a:extLst>
            <a:ext uri="{FF2B5EF4-FFF2-40B4-BE49-F238E27FC236}">
              <a16:creationId xmlns:a16="http://schemas.microsoft.com/office/drawing/2014/main" id="{B78F8A7A-594D-4B4F-B05C-141199D21721}"/>
            </a:ext>
          </a:extLst>
        </xdr:cNvPr>
        <xdr:cNvSpPr/>
      </xdr:nvSpPr>
      <xdr:spPr>
        <a:xfrm>
          <a:off x="6098540" y="6552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60198</xdr:rowOff>
    </xdr:from>
    <xdr:to>
      <xdr:col>41</xdr:col>
      <xdr:colOff>50800</xdr:colOff>
      <xdr:row>39</xdr:row>
      <xdr:rowOff>65380</xdr:rowOff>
    </xdr:to>
    <xdr:cxnSp macro="">
      <xdr:nvCxnSpPr>
        <xdr:cNvPr id="137" name="直線コネクタ 136">
          <a:extLst>
            <a:ext uri="{FF2B5EF4-FFF2-40B4-BE49-F238E27FC236}">
              <a16:creationId xmlns:a16="http://schemas.microsoft.com/office/drawing/2014/main" id="{11B9EE70-FF06-4FD8-B859-0DD7780DDA90}"/>
            </a:ext>
          </a:extLst>
        </xdr:cNvPr>
        <xdr:cNvCxnSpPr/>
      </xdr:nvCxnSpPr>
      <xdr:spPr>
        <a:xfrm flipV="1">
          <a:off x="6149340" y="6598158"/>
          <a:ext cx="774700" cy="51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40</xdr:row>
      <xdr:rowOff>6037</xdr:rowOff>
    </xdr:from>
    <xdr:ext cx="469744" cy="259045"/>
    <xdr:sp macro="" textlink="">
      <xdr:nvSpPr>
        <xdr:cNvPr id="138" name="n_1aveValue【道路】&#10;一人当たり延長">
          <a:extLst>
            <a:ext uri="{FF2B5EF4-FFF2-40B4-BE49-F238E27FC236}">
              <a16:creationId xmlns:a16="http://schemas.microsoft.com/office/drawing/2014/main" id="{BBEE13DD-B757-4D0E-8F8A-05D549BEDB06}"/>
            </a:ext>
          </a:extLst>
        </xdr:cNvPr>
        <xdr:cNvSpPr txBox="1"/>
      </xdr:nvSpPr>
      <xdr:spPr>
        <a:xfrm>
          <a:off x="8271587" y="67116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12514</xdr:rowOff>
    </xdr:from>
    <xdr:ext cx="469744" cy="259045"/>
    <xdr:sp macro="" textlink="">
      <xdr:nvSpPr>
        <xdr:cNvPr id="139" name="n_2aveValue【道路】&#10;一人当たり延長">
          <a:extLst>
            <a:ext uri="{FF2B5EF4-FFF2-40B4-BE49-F238E27FC236}">
              <a16:creationId xmlns:a16="http://schemas.microsoft.com/office/drawing/2014/main" id="{4B7C00DA-8701-4BA5-868F-EBECB2C94BDE}"/>
            </a:ext>
          </a:extLst>
        </xdr:cNvPr>
        <xdr:cNvSpPr txBox="1"/>
      </xdr:nvSpPr>
      <xdr:spPr>
        <a:xfrm>
          <a:off x="7509587" y="67181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7485</xdr:rowOff>
    </xdr:from>
    <xdr:ext cx="469744" cy="259045"/>
    <xdr:sp macro="" textlink="">
      <xdr:nvSpPr>
        <xdr:cNvPr id="140" name="n_3aveValue【道路】&#10;一人当たり延長">
          <a:extLst>
            <a:ext uri="{FF2B5EF4-FFF2-40B4-BE49-F238E27FC236}">
              <a16:creationId xmlns:a16="http://schemas.microsoft.com/office/drawing/2014/main" id="{D380CF54-2A08-48AB-B3A6-DE4C439E61A5}"/>
            </a:ext>
          </a:extLst>
        </xdr:cNvPr>
        <xdr:cNvSpPr txBox="1"/>
      </xdr:nvSpPr>
      <xdr:spPr>
        <a:xfrm>
          <a:off x="6712027" y="67130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160494</xdr:rowOff>
    </xdr:from>
    <xdr:ext cx="469744" cy="259045"/>
    <xdr:sp macro="" textlink="">
      <xdr:nvSpPr>
        <xdr:cNvPr id="141" name="n_4aveValue【道路】&#10;一人当たり延長">
          <a:extLst>
            <a:ext uri="{FF2B5EF4-FFF2-40B4-BE49-F238E27FC236}">
              <a16:creationId xmlns:a16="http://schemas.microsoft.com/office/drawing/2014/main" id="{368C4D7A-B7AA-447A-86C1-FC8F51909ADF}"/>
            </a:ext>
          </a:extLst>
        </xdr:cNvPr>
        <xdr:cNvSpPr txBox="1"/>
      </xdr:nvSpPr>
      <xdr:spPr>
        <a:xfrm>
          <a:off x="5937327" y="66984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37</xdr:row>
      <xdr:rowOff>116857</xdr:rowOff>
    </xdr:from>
    <xdr:ext cx="469744" cy="259045"/>
    <xdr:sp macro="" textlink="">
      <xdr:nvSpPr>
        <xdr:cNvPr id="142" name="n_1mainValue【道路】&#10;一人当たり延長">
          <a:extLst>
            <a:ext uri="{FF2B5EF4-FFF2-40B4-BE49-F238E27FC236}">
              <a16:creationId xmlns:a16="http://schemas.microsoft.com/office/drawing/2014/main" id="{EEA1B6F0-3C36-44F4-94EA-CB33D33B4DE2}"/>
            </a:ext>
          </a:extLst>
        </xdr:cNvPr>
        <xdr:cNvSpPr txBox="1"/>
      </xdr:nvSpPr>
      <xdr:spPr>
        <a:xfrm>
          <a:off x="8271587" y="6319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37</xdr:row>
      <xdr:rowOff>122115</xdr:rowOff>
    </xdr:from>
    <xdr:ext cx="469744" cy="259045"/>
    <xdr:sp macro="" textlink="">
      <xdr:nvSpPr>
        <xdr:cNvPr id="143" name="n_2mainValue【道路】&#10;一人当たり延長">
          <a:extLst>
            <a:ext uri="{FF2B5EF4-FFF2-40B4-BE49-F238E27FC236}">
              <a16:creationId xmlns:a16="http://schemas.microsoft.com/office/drawing/2014/main" id="{BC0B3135-314B-4BBD-93C3-7D74C3228B61}"/>
            </a:ext>
          </a:extLst>
        </xdr:cNvPr>
        <xdr:cNvSpPr txBox="1"/>
      </xdr:nvSpPr>
      <xdr:spPr>
        <a:xfrm>
          <a:off x="7509587" y="63247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37</xdr:row>
      <xdr:rowOff>127525</xdr:rowOff>
    </xdr:from>
    <xdr:ext cx="469744" cy="259045"/>
    <xdr:sp macro="" textlink="">
      <xdr:nvSpPr>
        <xdr:cNvPr id="144" name="n_3mainValue【道路】&#10;一人当たり延長">
          <a:extLst>
            <a:ext uri="{FF2B5EF4-FFF2-40B4-BE49-F238E27FC236}">
              <a16:creationId xmlns:a16="http://schemas.microsoft.com/office/drawing/2014/main" id="{0A3699CD-CC5A-44CD-9B98-E55C0D193403}"/>
            </a:ext>
          </a:extLst>
        </xdr:cNvPr>
        <xdr:cNvSpPr txBox="1"/>
      </xdr:nvSpPr>
      <xdr:spPr>
        <a:xfrm>
          <a:off x="6712027" y="63302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37</xdr:row>
      <xdr:rowOff>132707</xdr:rowOff>
    </xdr:from>
    <xdr:ext cx="469744" cy="259045"/>
    <xdr:sp macro="" textlink="">
      <xdr:nvSpPr>
        <xdr:cNvPr id="145" name="n_4mainValue【道路】&#10;一人当たり延長">
          <a:extLst>
            <a:ext uri="{FF2B5EF4-FFF2-40B4-BE49-F238E27FC236}">
              <a16:creationId xmlns:a16="http://schemas.microsoft.com/office/drawing/2014/main" id="{BD2CB729-F602-484C-A885-41F8DAB3A19E}"/>
            </a:ext>
          </a:extLst>
        </xdr:cNvPr>
        <xdr:cNvSpPr txBox="1"/>
      </xdr:nvSpPr>
      <xdr:spPr>
        <a:xfrm>
          <a:off x="5937327" y="63353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97F5DC97-4374-4E75-9039-8EE5E58FBDFC}"/>
            </a:ext>
          </a:extLst>
        </xdr:cNvPr>
        <xdr:cNvSpPr/>
      </xdr:nvSpPr>
      <xdr:spPr>
        <a:xfrm>
          <a:off x="67056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981C12D0-4357-423C-A83E-CA973A3BD2FF}"/>
            </a:ext>
          </a:extLst>
        </xdr:cNvPr>
        <xdr:cNvSpPr/>
      </xdr:nvSpPr>
      <xdr:spPr>
        <a:xfrm>
          <a:off x="79756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924D9A76-4E59-42E2-8F01-D41A3ECEA4C7}"/>
            </a:ext>
          </a:extLst>
        </xdr:cNvPr>
        <xdr:cNvSpPr/>
      </xdr:nvSpPr>
      <xdr:spPr>
        <a:xfrm>
          <a:off x="79756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1F783ED2-6630-496F-AA85-BD05EB6DA96C}"/>
            </a:ext>
          </a:extLst>
        </xdr:cNvPr>
        <xdr:cNvSpPr/>
      </xdr:nvSpPr>
      <xdr:spPr>
        <a:xfrm>
          <a:off x="16764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7A1244BF-D5B7-4B98-AC50-73A1DC3CE9AD}"/>
            </a:ext>
          </a:extLst>
        </xdr:cNvPr>
        <xdr:cNvSpPr/>
      </xdr:nvSpPr>
      <xdr:spPr>
        <a:xfrm>
          <a:off x="16764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32874971-7994-4005-A8DD-AE8DCC9A352D}"/>
            </a:ext>
          </a:extLst>
        </xdr:cNvPr>
        <xdr:cNvSpPr/>
      </xdr:nvSpPr>
      <xdr:spPr>
        <a:xfrm>
          <a:off x="2682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151EBE23-3AF0-457D-B9FC-69343700533C}"/>
            </a:ext>
          </a:extLst>
        </xdr:cNvPr>
        <xdr:cNvSpPr/>
      </xdr:nvSpPr>
      <xdr:spPr>
        <a:xfrm>
          <a:off x="2682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6C18C066-315E-4BD9-A222-A45C86259935}"/>
            </a:ext>
          </a:extLst>
        </xdr:cNvPr>
        <xdr:cNvSpPr/>
      </xdr:nvSpPr>
      <xdr:spPr>
        <a:xfrm>
          <a:off x="67056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a:extLst>
            <a:ext uri="{FF2B5EF4-FFF2-40B4-BE49-F238E27FC236}">
              <a16:creationId xmlns:a16="http://schemas.microsoft.com/office/drawing/2014/main" id="{7833D62C-52B0-4BB1-939E-A5BD0678570C}"/>
            </a:ext>
          </a:extLst>
        </xdr:cNvPr>
        <xdr:cNvSpPr txBox="1"/>
      </xdr:nvSpPr>
      <xdr:spPr>
        <a:xfrm>
          <a:off x="65532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E33B5673-AB9F-4C77-AE4E-CCF6D318B625}"/>
            </a:ext>
          </a:extLst>
        </xdr:cNvPr>
        <xdr:cNvCxnSpPr/>
      </xdr:nvCxnSpPr>
      <xdr:spPr>
        <a:xfrm>
          <a:off x="67056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a:extLst>
            <a:ext uri="{FF2B5EF4-FFF2-40B4-BE49-F238E27FC236}">
              <a16:creationId xmlns:a16="http://schemas.microsoft.com/office/drawing/2014/main" id="{0F531CE4-7ECD-4AFB-BBBE-4079D085077A}"/>
            </a:ext>
          </a:extLst>
        </xdr:cNvPr>
        <xdr:cNvSpPr txBox="1"/>
      </xdr:nvSpPr>
      <xdr:spPr>
        <a:xfrm>
          <a:off x="27196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7" name="直線コネクタ 156">
          <a:extLst>
            <a:ext uri="{FF2B5EF4-FFF2-40B4-BE49-F238E27FC236}">
              <a16:creationId xmlns:a16="http://schemas.microsoft.com/office/drawing/2014/main" id="{5115A99E-B3C0-4FD0-8BE2-4AB09BF6A4E7}"/>
            </a:ext>
          </a:extLst>
        </xdr:cNvPr>
        <xdr:cNvCxnSpPr/>
      </xdr:nvCxnSpPr>
      <xdr:spPr>
        <a:xfrm>
          <a:off x="670560" y="108051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8" name="テキスト ボックス 157">
          <a:extLst>
            <a:ext uri="{FF2B5EF4-FFF2-40B4-BE49-F238E27FC236}">
              <a16:creationId xmlns:a16="http://schemas.microsoft.com/office/drawing/2014/main" id="{03125EE3-D8E0-4254-893E-59C374FFAF32}"/>
            </a:ext>
          </a:extLst>
        </xdr:cNvPr>
        <xdr:cNvSpPr txBox="1"/>
      </xdr:nvSpPr>
      <xdr:spPr>
        <a:xfrm>
          <a:off x="27196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59" name="直線コネクタ 158">
          <a:extLst>
            <a:ext uri="{FF2B5EF4-FFF2-40B4-BE49-F238E27FC236}">
              <a16:creationId xmlns:a16="http://schemas.microsoft.com/office/drawing/2014/main" id="{57EA0466-FA04-4251-A335-EE662F041AE2}"/>
            </a:ext>
          </a:extLst>
        </xdr:cNvPr>
        <xdr:cNvCxnSpPr/>
      </xdr:nvCxnSpPr>
      <xdr:spPr>
        <a:xfrm>
          <a:off x="670560" y="104317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0" name="テキスト ボックス 159">
          <a:extLst>
            <a:ext uri="{FF2B5EF4-FFF2-40B4-BE49-F238E27FC236}">
              <a16:creationId xmlns:a16="http://schemas.microsoft.com/office/drawing/2014/main" id="{71DE2A5B-D93D-4300-83C1-29A6545DEB41}"/>
            </a:ext>
          </a:extLst>
        </xdr:cNvPr>
        <xdr:cNvSpPr txBox="1"/>
      </xdr:nvSpPr>
      <xdr:spPr>
        <a:xfrm>
          <a:off x="336081" y="102933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1" name="直線コネクタ 160">
          <a:extLst>
            <a:ext uri="{FF2B5EF4-FFF2-40B4-BE49-F238E27FC236}">
              <a16:creationId xmlns:a16="http://schemas.microsoft.com/office/drawing/2014/main" id="{988CD696-22AD-4ECF-BE69-06E0458072C4}"/>
            </a:ext>
          </a:extLst>
        </xdr:cNvPr>
        <xdr:cNvCxnSpPr/>
      </xdr:nvCxnSpPr>
      <xdr:spPr>
        <a:xfrm>
          <a:off x="670560" y="100584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2" name="テキスト ボックス 161">
          <a:extLst>
            <a:ext uri="{FF2B5EF4-FFF2-40B4-BE49-F238E27FC236}">
              <a16:creationId xmlns:a16="http://schemas.microsoft.com/office/drawing/2014/main" id="{E362251C-D100-42A2-866F-AFEE90E4BAF0}"/>
            </a:ext>
          </a:extLst>
        </xdr:cNvPr>
        <xdr:cNvSpPr txBox="1"/>
      </xdr:nvSpPr>
      <xdr:spPr>
        <a:xfrm>
          <a:off x="336081" y="99199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3" name="直線コネクタ 162">
          <a:extLst>
            <a:ext uri="{FF2B5EF4-FFF2-40B4-BE49-F238E27FC236}">
              <a16:creationId xmlns:a16="http://schemas.microsoft.com/office/drawing/2014/main" id="{E45C4877-89D9-499D-9D38-4618C7F756FF}"/>
            </a:ext>
          </a:extLst>
        </xdr:cNvPr>
        <xdr:cNvCxnSpPr/>
      </xdr:nvCxnSpPr>
      <xdr:spPr>
        <a:xfrm>
          <a:off x="670560" y="96888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4" name="テキスト ボックス 163">
          <a:extLst>
            <a:ext uri="{FF2B5EF4-FFF2-40B4-BE49-F238E27FC236}">
              <a16:creationId xmlns:a16="http://schemas.microsoft.com/office/drawing/2014/main" id="{2B0A7510-14FA-478A-A4AB-DDEC2C199101}"/>
            </a:ext>
          </a:extLst>
        </xdr:cNvPr>
        <xdr:cNvSpPr txBox="1"/>
      </xdr:nvSpPr>
      <xdr:spPr>
        <a:xfrm>
          <a:off x="336081" y="95504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5" name="直線コネクタ 164">
          <a:extLst>
            <a:ext uri="{FF2B5EF4-FFF2-40B4-BE49-F238E27FC236}">
              <a16:creationId xmlns:a16="http://schemas.microsoft.com/office/drawing/2014/main" id="{D5F508C5-ABE9-4FF6-BB6A-767BD482D01D}"/>
            </a:ext>
          </a:extLst>
        </xdr:cNvPr>
        <xdr:cNvCxnSpPr/>
      </xdr:nvCxnSpPr>
      <xdr:spPr>
        <a:xfrm>
          <a:off x="670560" y="93154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6" name="テキスト ボックス 165">
          <a:extLst>
            <a:ext uri="{FF2B5EF4-FFF2-40B4-BE49-F238E27FC236}">
              <a16:creationId xmlns:a16="http://schemas.microsoft.com/office/drawing/2014/main" id="{CB1DFEDE-FF20-4DC2-B498-768E3F96BD83}"/>
            </a:ext>
          </a:extLst>
        </xdr:cNvPr>
        <xdr:cNvSpPr txBox="1"/>
      </xdr:nvSpPr>
      <xdr:spPr>
        <a:xfrm>
          <a:off x="336081" y="91770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7" name="直線コネクタ 166">
          <a:extLst>
            <a:ext uri="{FF2B5EF4-FFF2-40B4-BE49-F238E27FC236}">
              <a16:creationId xmlns:a16="http://schemas.microsoft.com/office/drawing/2014/main" id="{83A8179F-C237-4CC2-961F-AE5D814FD8C6}"/>
            </a:ext>
          </a:extLst>
        </xdr:cNvPr>
        <xdr:cNvCxnSpPr/>
      </xdr:nvCxnSpPr>
      <xdr:spPr>
        <a:xfrm>
          <a:off x="67056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68" name="テキスト ボックス 167">
          <a:extLst>
            <a:ext uri="{FF2B5EF4-FFF2-40B4-BE49-F238E27FC236}">
              <a16:creationId xmlns:a16="http://schemas.microsoft.com/office/drawing/2014/main" id="{3A3E20C7-8027-4E9C-BD53-D861558B6F7B}"/>
            </a:ext>
          </a:extLst>
        </xdr:cNvPr>
        <xdr:cNvSpPr txBox="1"/>
      </xdr:nvSpPr>
      <xdr:spPr>
        <a:xfrm>
          <a:off x="377341" y="880365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69" name="【橋りょう・トンネル】&#10;有形固定資産減価償却率グラフ枠">
          <a:extLst>
            <a:ext uri="{FF2B5EF4-FFF2-40B4-BE49-F238E27FC236}">
              <a16:creationId xmlns:a16="http://schemas.microsoft.com/office/drawing/2014/main" id="{0C1A7479-5EE1-4614-83CB-6D7AC87513B0}"/>
            </a:ext>
          </a:extLst>
        </xdr:cNvPr>
        <xdr:cNvSpPr/>
      </xdr:nvSpPr>
      <xdr:spPr>
        <a:xfrm>
          <a:off x="67056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108585</xdr:rowOff>
    </xdr:from>
    <xdr:to>
      <xdr:col>24</xdr:col>
      <xdr:colOff>62865</xdr:colOff>
      <xdr:row>64</xdr:row>
      <xdr:rowOff>7620</xdr:rowOff>
    </xdr:to>
    <xdr:cxnSp macro="">
      <xdr:nvCxnSpPr>
        <xdr:cNvPr id="170" name="直線コネクタ 169">
          <a:extLst>
            <a:ext uri="{FF2B5EF4-FFF2-40B4-BE49-F238E27FC236}">
              <a16:creationId xmlns:a16="http://schemas.microsoft.com/office/drawing/2014/main" id="{E5B5C21B-2B64-4C93-9730-03EAFF743BC7}"/>
            </a:ext>
          </a:extLst>
        </xdr:cNvPr>
        <xdr:cNvCxnSpPr/>
      </xdr:nvCxnSpPr>
      <xdr:spPr>
        <a:xfrm flipV="1">
          <a:off x="4086225" y="9328785"/>
          <a:ext cx="0" cy="14077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11447</xdr:rowOff>
    </xdr:from>
    <xdr:ext cx="405111" cy="259045"/>
    <xdr:sp macro="" textlink="">
      <xdr:nvSpPr>
        <xdr:cNvPr id="171" name="【橋りょう・トンネル】&#10;有形固定資産減価償却率最小値テキスト">
          <a:extLst>
            <a:ext uri="{FF2B5EF4-FFF2-40B4-BE49-F238E27FC236}">
              <a16:creationId xmlns:a16="http://schemas.microsoft.com/office/drawing/2014/main" id="{5F7D1EF2-32EB-4B42-924B-CF9935D30183}"/>
            </a:ext>
          </a:extLst>
        </xdr:cNvPr>
        <xdr:cNvSpPr txBox="1"/>
      </xdr:nvSpPr>
      <xdr:spPr>
        <a:xfrm>
          <a:off x="4124960" y="10740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xdr:rowOff>
    </xdr:from>
    <xdr:to>
      <xdr:col>24</xdr:col>
      <xdr:colOff>152400</xdr:colOff>
      <xdr:row>64</xdr:row>
      <xdr:rowOff>7620</xdr:rowOff>
    </xdr:to>
    <xdr:cxnSp macro="">
      <xdr:nvCxnSpPr>
        <xdr:cNvPr id="172" name="直線コネクタ 171">
          <a:extLst>
            <a:ext uri="{FF2B5EF4-FFF2-40B4-BE49-F238E27FC236}">
              <a16:creationId xmlns:a16="http://schemas.microsoft.com/office/drawing/2014/main" id="{FBCFC01F-1B33-49E6-B359-F05B2420CF18}"/>
            </a:ext>
          </a:extLst>
        </xdr:cNvPr>
        <xdr:cNvCxnSpPr/>
      </xdr:nvCxnSpPr>
      <xdr:spPr>
        <a:xfrm>
          <a:off x="4020820" y="1073658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55262</xdr:rowOff>
    </xdr:from>
    <xdr:ext cx="405111" cy="259045"/>
    <xdr:sp macro="" textlink="">
      <xdr:nvSpPr>
        <xdr:cNvPr id="173" name="【橋りょう・トンネル】&#10;有形固定資産減価償却率最大値テキスト">
          <a:extLst>
            <a:ext uri="{FF2B5EF4-FFF2-40B4-BE49-F238E27FC236}">
              <a16:creationId xmlns:a16="http://schemas.microsoft.com/office/drawing/2014/main" id="{682B30DD-4D09-44E6-BCEC-3C5064971106}"/>
            </a:ext>
          </a:extLst>
        </xdr:cNvPr>
        <xdr:cNvSpPr txBox="1"/>
      </xdr:nvSpPr>
      <xdr:spPr>
        <a:xfrm>
          <a:off x="4124960" y="9107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108585</xdr:rowOff>
    </xdr:from>
    <xdr:to>
      <xdr:col>24</xdr:col>
      <xdr:colOff>152400</xdr:colOff>
      <xdr:row>55</xdr:row>
      <xdr:rowOff>108585</xdr:rowOff>
    </xdr:to>
    <xdr:cxnSp macro="">
      <xdr:nvCxnSpPr>
        <xdr:cNvPr id="174" name="直線コネクタ 173">
          <a:extLst>
            <a:ext uri="{FF2B5EF4-FFF2-40B4-BE49-F238E27FC236}">
              <a16:creationId xmlns:a16="http://schemas.microsoft.com/office/drawing/2014/main" id="{F7C84C2C-7E53-444E-AC7A-14FD7F02D1F7}"/>
            </a:ext>
          </a:extLst>
        </xdr:cNvPr>
        <xdr:cNvCxnSpPr/>
      </xdr:nvCxnSpPr>
      <xdr:spPr>
        <a:xfrm>
          <a:off x="4020820" y="932878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95267</xdr:rowOff>
    </xdr:from>
    <xdr:ext cx="405111" cy="259045"/>
    <xdr:sp macro="" textlink="">
      <xdr:nvSpPr>
        <xdr:cNvPr id="175" name="【橋りょう・トンネル】&#10;有形固定資産減価償却率平均値テキスト">
          <a:extLst>
            <a:ext uri="{FF2B5EF4-FFF2-40B4-BE49-F238E27FC236}">
              <a16:creationId xmlns:a16="http://schemas.microsoft.com/office/drawing/2014/main" id="{387E375B-1AB9-478B-BB1F-E0A93ACE90C2}"/>
            </a:ext>
          </a:extLst>
        </xdr:cNvPr>
        <xdr:cNvSpPr txBox="1"/>
      </xdr:nvSpPr>
      <xdr:spPr>
        <a:xfrm>
          <a:off x="4124960" y="1015366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116840</xdr:rowOff>
    </xdr:from>
    <xdr:to>
      <xdr:col>24</xdr:col>
      <xdr:colOff>114300</xdr:colOff>
      <xdr:row>61</xdr:row>
      <xdr:rowOff>46990</xdr:rowOff>
    </xdr:to>
    <xdr:sp macro="" textlink="">
      <xdr:nvSpPr>
        <xdr:cNvPr id="176" name="フローチャート: 判断 175">
          <a:extLst>
            <a:ext uri="{FF2B5EF4-FFF2-40B4-BE49-F238E27FC236}">
              <a16:creationId xmlns:a16="http://schemas.microsoft.com/office/drawing/2014/main" id="{0FEEE044-F019-4F46-91F9-B8B3D5C7AE0C}"/>
            </a:ext>
          </a:extLst>
        </xdr:cNvPr>
        <xdr:cNvSpPr/>
      </xdr:nvSpPr>
      <xdr:spPr>
        <a:xfrm>
          <a:off x="4036060" y="1017524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84455</xdr:rowOff>
    </xdr:from>
    <xdr:to>
      <xdr:col>20</xdr:col>
      <xdr:colOff>38100</xdr:colOff>
      <xdr:row>61</xdr:row>
      <xdr:rowOff>14605</xdr:rowOff>
    </xdr:to>
    <xdr:sp macro="" textlink="">
      <xdr:nvSpPr>
        <xdr:cNvPr id="177" name="フローチャート: 判断 176">
          <a:extLst>
            <a:ext uri="{FF2B5EF4-FFF2-40B4-BE49-F238E27FC236}">
              <a16:creationId xmlns:a16="http://schemas.microsoft.com/office/drawing/2014/main" id="{1B770FED-CB08-4868-AEB2-4093BC5E7271}"/>
            </a:ext>
          </a:extLst>
        </xdr:cNvPr>
        <xdr:cNvSpPr/>
      </xdr:nvSpPr>
      <xdr:spPr>
        <a:xfrm>
          <a:off x="3312160" y="1014285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71120</xdr:rowOff>
    </xdr:from>
    <xdr:to>
      <xdr:col>15</xdr:col>
      <xdr:colOff>101600</xdr:colOff>
      <xdr:row>61</xdr:row>
      <xdr:rowOff>1270</xdr:rowOff>
    </xdr:to>
    <xdr:sp macro="" textlink="">
      <xdr:nvSpPr>
        <xdr:cNvPr id="178" name="フローチャート: 判断 177">
          <a:extLst>
            <a:ext uri="{FF2B5EF4-FFF2-40B4-BE49-F238E27FC236}">
              <a16:creationId xmlns:a16="http://schemas.microsoft.com/office/drawing/2014/main" id="{E9492D71-FC27-40C7-B577-73F216336D08}"/>
            </a:ext>
          </a:extLst>
        </xdr:cNvPr>
        <xdr:cNvSpPr/>
      </xdr:nvSpPr>
      <xdr:spPr>
        <a:xfrm>
          <a:off x="2514600" y="1012952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59690</xdr:rowOff>
    </xdr:from>
    <xdr:to>
      <xdr:col>10</xdr:col>
      <xdr:colOff>165100</xdr:colOff>
      <xdr:row>60</xdr:row>
      <xdr:rowOff>161290</xdr:rowOff>
    </xdr:to>
    <xdr:sp macro="" textlink="">
      <xdr:nvSpPr>
        <xdr:cNvPr id="179" name="フローチャート: 判断 178">
          <a:extLst>
            <a:ext uri="{FF2B5EF4-FFF2-40B4-BE49-F238E27FC236}">
              <a16:creationId xmlns:a16="http://schemas.microsoft.com/office/drawing/2014/main" id="{E7C7BF26-503F-488D-8CF3-6C64347E46D9}"/>
            </a:ext>
          </a:extLst>
        </xdr:cNvPr>
        <xdr:cNvSpPr/>
      </xdr:nvSpPr>
      <xdr:spPr>
        <a:xfrm>
          <a:off x="1739900" y="10118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33020</xdr:rowOff>
    </xdr:from>
    <xdr:to>
      <xdr:col>6</xdr:col>
      <xdr:colOff>38100</xdr:colOff>
      <xdr:row>60</xdr:row>
      <xdr:rowOff>134620</xdr:rowOff>
    </xdr:to>
    <xdr:sp macro="" textlink="">
      <xdr:nvSpPr>
        <xdr:cNvPr id="180" name="フローチャート: 判断 179">
          <a:extLst>
            <a:ext uri="{FF2B5EF4-FFF2-40B4-BE49-F238E27FC236}">
              <a16:creationId xmlns:a16="http://schemas.microsoft.com/office/drawing/2014/main" id="{838F4FEE-63C9-42A8-B942-DC9F1D4E2966}"/>
            </a:ext>
          </a:extLst>
        </xdr:cNvPr>
        <xdr:cNvSpPr/>
      </xdr:nvSpPr>
      <xdr:spPr>
        <a:xfrm>
          <a:off x="965200" y="1009142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1" name="テキスト ボックス 180">
          <a:extLst>
            <a:ext uri="{FF2B5EF4-FFF2-40B4-BE49-F238E27FC236}">
              <a16:creationId xmlns:a16="http://schemas.microsoft.com/office/drawing/2014/main" id="{2ABB7ED8-1181-457A-B9CE-B15297BFE7A6}"/>
            </a:ext>
          </a:extLst>
        </xdr:cNvPr>
        <xdr:cNvSpPr txBox="1"/>
      </xdr:nvSpPr>
      <xdr:spPr>
        <a:xfrm>
          <a:off x="39192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EE59D81A-F2E4-4C3F-B0B1-E4149F101C04}"/>
            </a:ext>
          </a:extLst>
        </xdr:cNvPr>
        <xdr:cNvSpPr txBox="1"/>
      </xdr:nvSpPr>
      <xdr:spPr>
        <a:xfrm>
          <a:off x="3187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F42965CB-D47B-42E8-85C9-743EBFEF9DCB}"/>
            </a:ext>
          </a:extLst>
        </xdr:cNvPr>
        <xdr:cNvSpPr txBox="1"/>
      </xdr:nvSpPr>
      <xdr:spPr>
        <a:xfrm>
          <a:off x="2397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CDA5DE9E-0E66-4327-B943-728BBFCA5758}"/>
            </a:ext>
          </a:extLst>
        </xdr:cNvPr>
        <xdr:cNvSpPr txBox="1"/>
      </xdr:nvSpPr>
      <xdr:spPr>
        <a:xfrm>
          <a:off x="16230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32131CEC-782F-41D1-8C3E-E4ACE29C6450}"/>
            </a:ext>
          </a:extLst>
        </xdr:cNvPr>
        <xdr:cNvSpPr txBox="1"/>
      </xdr:nvSpPr>
      <xdr:spPr>
        <a:xfrm>
          <a:off x="8407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78740</xdr:rowOff>
    </xdr:from>
    <xdr:to>
      <xdr:col>24</xdr:col>
      <xdr:colOff>114300</xdr:colOff>
      <xdr:row>61</xdr:row>
      <xdr:rowOff>8890</xdr:rowOff>
    </xdr:to>
    <xdr:sp macro="" textlink="">
      <xdr:nvSpPr>
        <xdr:cNvPr id="186" name="楕円 185">
          <a:extLst>
            <a:ext uri="{FF2B5EF4-FFF2-40B4-BE49-F238E27FC236}">
              <a16:creationId xmlns:a16="http://schemas.microsoft.com/office/drawing/2014/main" id="{53602F67-FC72-434C-9CA6-3DE3B50F5AE5}"/>
            </a:ext>
          </a:extLst>
        </xdr:cNvPr>
        <xdr:cNvSpPr/>
      </xdr:nvSpPr>
      <xdr:spPr>
        <a:xfrm>
          <a:off x="4036060" y="1013714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101617</xdr:rowOff>
    </xdr:from>
    <xdr:ext cx="405111" cy="259045"/>
    <xdr:sp macro="" textlink="">
      <xdr:nvSpPr>
        <xdr:cNvPr id="187" name="【橋りょう・トンネル】&#10;有形固定資産減価償却率該当値テキスト">
          <a:extLst>
            <a:ext uri="{FF2B5EF4-FFF2-40B4-BE49-F238E27FC236}">
              <a16:creationId xmlns:a16="http://schemas.microsoft.com/office/drawing/2014/main" id="{1282D68A-0660-43FE-8A51-609DDF9AFFBE}"/>
            </a:ext>
          </a:extLst>
        </xdr:cNvPr>
        <xdr:cNvSpPr txBox="1"/>
      </xdr:nvSpPr>
      <xdr:spPr>
        <a:xfrm>
          <a:off x="4124960" y="9992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42545</xdr:rowOff>
    </xdr:from>
    <xdr:to>
      <xdr:col>20</xdr:col>
      <xdr:colOff>38100</xdr:colOff>
      <xdr:row>60</xdr:row>
      <xdr:rowOff>144145</xdr:rowOff>
    </xdr:to>
    <xdr:sp macro="" textlink="">
      <xdr:nvSpPr>
        <xdr:cNvPr id="188" name="楕円 187">
          <a:extLst>
            <a:ext uri="{FF2B5EF4-FFF2-40B4-BE49-F238E27FC236}">
              <a16:creationId xmlns:a16="http://schemas.microsoft.com/office/drawing/2014/main" id="{C2A1F684-A1CD-4A26-B1B0-5FCCBB3BBD01}"/>
            </a:ext>
          </a:extLst>
        </xdr:cNvPr>
        <xdr:cNvSpPr/>
      </xdr:nvSpPr>
      <xdr:spPr>
        <a:xfrm>
          <a:off x="3312160" y="1010094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93345</xdr:rowOff>
    </xdr:from>
    <xdr:to>
      <xdr:col>24</xdr:col>
      <xdr:colOff>63500</xdr:colOff>
      <xdr:row>60</xdr:row>
      <xdr:rowOff>129540</xdr:rowOff>
    </xdr:to>
    <xdr:cxnSp macro="">
      <xdr:nvCxnSpPr>
        <xdr:cNvPr id="189" name="直線コネクタ 188">
          <a:extLst>
            <a:ext uri="{FF2B5EF4-FFF2-40B4-BE49-F238E27FC236}">
              <a16:creationId xmlns:a16="http://schemas.microsoft.com/office/drawing/2014/main" id="{704CFDFC-BFE4-4D38-8F2D-92131472A2E8}"/>
            </a:ext>
          </a:extLst>
        </xdr:cNvPr>
        <xdr:cNvCxnSpPr/>
      </xdr:nvCxnSpPr>
      <xdr:spPr>
        <a:xfrm>
          <a:off x="3355340" y="10151745"/>
          <a:ext cx="73152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8255</xdr:rowOff>
    </xdr:from>
    <xdr:to>
      <xdr:col>15</xdr:col>
      <xdr:colOff>101600</xdr:colOff>
      <xdr:row>60</xdr:row>
      <xdr:rowOff>109855</xdr:rowOff>
    </xdr:to>
    <xdr:sp macro="" textlink="">
      <xdr:nvSpPr>
        <xdr:cNvPr id="190" name="楕円 189">
          <a:extLst>
            <a:ext uri="{FF2B5EF4-FFF2-40B4-BE49-F238E27FC236}">
              <a16:creationId xmlns:a16="http://schemas.microsoft.com/office/drawing/2014/main" id="{DA8F5E99-6C60-4B7C-A5B3-E8F44786BCBD}"/>
            </a:ext>
          </a:extLst>
        </xdr:cNvPr>
        <xdr:cNvSpPr/>
      </xdr:nvSpPr>
      <xdr:spPr>
        <a:xfrm>
          <a:off x="2514600" y="10066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59055</xdr:rowOff>
    </xdr:from>
    <xdr:to>
      <xdr:col>19</xdr:col>
      <xdr:colOff>177800</xdr:colOff>
      <xdr:row>60</xdr:row>
      <xdr:rowOff>93345</xdr:rowOff>
    </xdr:to>
    <xdr:cxnSp macro="">
      <xdr:nvCxnSpPr>
        <xdr:cNvPr id="191" name="直線コネクタ 190">
          <a:extLst>
            <a:ext uri="{FF2B5EF4-FFF2-40B4-BE49-F238E27FC236}">
              <a16:creationId xmlns:a16="http://schemas.microsoft.com/office/drawing/2014/main" id="{96257A79-FB5E-4421-8E3F-B7A3F514F757}"/>
            </a:ext>
          </a:extLst>
        </xdr:cNvPr>
        <xdr:cNvCxnSpPr/>
      </xdr:nvCxnSpPr>
      <xdr:spPr>
        <a:xfrm>
          <a:off x="2565400" y="10117455"/>
          <a:ext cx="78994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145415</xdr:rowOff>
    </xdr:from>
    <xdr:to>
      <xdr:col>10</xdr:col>
      <xdr:colOff>165100</xdr:colOff>
      <xdr:row>60</xdr:row>
      <xdr:rowOff>75565</xdr:rowOff>
    </xdr:to>
    <xdr:sp macro="" textlink="">
      <xdr:nvSpPr>
        <xdr:cNvPr id="192" name="楕円 191">
          <a:extLst>
            <a:ext uri="{FF2B5EF4-FFF2-40B4-BE49-F238E27FC236}">
              <a16:creationId xmlns:a16="http://schemas.microsoft.com/office/drawing/2014/main" id="{DDB2C370-A63B-4395-AD00-345A54EC23B4}"/>
            </a:ext>
          </a:extLst>
        </xdr:cNvPr>
        <xdr:cNvSpPr/>
      </xdr:nvSpPr>
      <xdr:spPr>
        <a:xfrm>
          <a:off x="1739900" y="1003617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24765</xdr:rowOff>
    </xdr:from>
    <xdr:to>
      <xdr:col>15</xdr:col>
      <xdr:colOff>50800</xdr:colOff>
      <xdr:row>60</xdr:row>
      <xdr:rowOff>59055</xdr:rowOff>
    </xdr:to>
    <xdr:cxnSp macro="">
      <xdr:nvCxnSpPr>
        <xdr:cNvPr id="193" name="直線コネクタ 192">
          <a:extLst>
            <a:ext uri="{FF2B5EF4-FFF2-40B4-BE49-F238E27FC236}">
              <a16:creationId xmlns:a16="http://schemas.microsoft.com/office/drawing/2014/main" id="{587B0618-C65C-400E-B7DD-164A323085E7}"/>
            </a:ext>
          </a:extLst>
        </xdr:cNvPr>
        <xdr:cNvCxnSpPr/>
      </xdr:nvCxnSpPr>
      <xdr:spPr>
        <a:xfrm>
          <a:off x="1790700" y="10083165"/>
          <a:ext cx="7747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111125</xdr:rowOff>
    </xdr:from>
    <xdr:to>
      <xdr:col>6</xdr:col>
      <xdr:colOff>38100</xdr:colOff>
      <xdr:row>60</xdr:row>
      <xdr:rowOff>41275</xdr:rowOff>
    </xdr:to>
    <xdr:sp macro="" textlink="">
      <xdr:nvSpPr>
        <xdr:cNvPr id="194" name="楕円 193">
          <a:extLst>
            <a:ext uri="{FF2B5EF4-FFF2-40B4-BE49-F238E27FC236}">
              <a16:creationId xmlns:a16="http://schemas.microsoft.com/office/drawing/2014/main" id="{A1CCCD31-6BAE-4483-A7A9-CFD8E9A7C43D}"/>
            </a:ext>
          </a:extLst>
        </xdr:cNvPr>
        <xdr:cNvSpPr/>
      </xdr:nvSpPr>
      <xdr:spPr>
        <a:xfrm>
          <a:off x="965200" y="1000188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59</xdr:row>
      <xdr:rowOff>161925</xdr:rowOff>
    </xdr:from>
    <xdr:to>
      <xdr:col>10</xdr:col>
      <xdr:colOff>114300</xdr:colOff>
      <xdr:row>60</xdr:row>
      <xdr:rowOff>24765</xdr:rowOff>
    </xdr:to>
    <xdr:cxnSp macro="">
      <xdr:nvCxnSpPr>
        <xdr:cNvPr id="195" name="直線コネクタ 194">
          <a:extLst>
            <a:ext uri="{FF2B5EF4-FFF2-40B4-BE49-F238E27FC236}">
              <a16:creationId xmlns:a16="http://schemas.microsoft.com/office/drawing/2014/main" id="{BB6A3190-5E45-4209-9D71-DA850AF38A45}"/>
            </a:ext>
          </a:extLst>
        </xdr:cNvPr>
        <xdr:cNvCxnSpPr/>
      </xdr:nvCxnSpPr>
      <xdr:spPr>
        <a:xfrm>
          <a:off x="1008380" y="10052685"/>
          <a:ext cx="78232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5732</xdr:rowOff>
    </xdr:from>
    <xdr:ext cx="405111" cy="259045"/>
    <xdr:sp macro="" textlink="">
      <xdr:nvSpPr>
        <xdr:cNvPr id="196" name="n_1aveValue【橋りょう・トンネル】&#10;有形固定資産減価償却率">
          <a:extLst>
            <a:ext uri="{FF2B5EF4-FFF2-40B4-BE49-F238E27FC236}">
              <a16:creationId xmlns:a16="http://schemas.microsoft.com/office/drawing/2014/main" id="{0C7A20AA-773D-4B18-9F32-0FD9FDBEB562}"/>
            </a:ext>
          </a:extLst>
        </xdr:cNvPr>
        <xdr:cNvSpPr txBox="1"/>
      </xdr:nvSpPr>
      <xdr:spPr>
        <a:xfrm>
          <a:off x="3170564" y="10231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163847</xdr:rowOff>
    </xdr:from>
    <xdr:ext cx="405111" cy="259045"/>
    <xdr:sp macro="" textlink="">
      <xdr:nvSpPr>
        <xdr:cNvPr id="197" name="n_2aveValue【橋りょう・トンネル】&#10;有形固定資産減価償却率">
          <a:extLst>
            <a:ext uri="{FF2B5EF4-FFF2-40B4-BE49-F238E27FC236}">
              <a16:creationId xmlns:a16="http://schemas.microsoft.com/office/drawing/2014/main" id="{0C978BB9-E4F1-4D60-A4CF-3CA99B18630F}"/>
            </a:ext>
          </a:extLst>
        </xdr:cNvPr>
        <xdr:cNvSpPr txBox="1"/>
      </xdr:nvSpPr>
      <xdr:spPr>
        <a:xfrm>
          <a:off x="2385704" y="10222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152417</xdr:rowOff>
    </xdr:from>
    <xdr:ext cx="405111" cy="259045"/>
    <xdr:sp macro="" textlink="">
      <xdr:nvSpPr>
        <xdr:cNvPr id="198" name="n_3aveValue【橋りょう・トンネル】&#10;有形固定資産減価償却率">
          <a:extLst>
            <a:ext uri="{FF2B5EF4-FFF2-40B4-BE49-F238E27FC236}">
              <a16:creationId xmlns:a16="http://schemas.microsoft.com/office/drawing/2014/main" id="{E5FA40B7-5EFB-4ADA-B661-70541E89C7A9}"/>
            </a:ext>
          </a:extLst>
        </xdr:cNvPr>
        <xdr:cNvSpPr txBox="1"/>
      </xdr:nvSpPr>
      <xdr:spPr>
        <a:xfrm>
          <a:off x="1611004" y="102108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125747</xdr:rowOff>
    </xdr:from>
    <xdr:ext cx="405111" cy="259045"/>
    <xdr:sp macro="" textlink="">
      <xdr:nvSpPr>
        <xdr:cNvPr id="199" name="n_4aveValue【橋りょう・トンネル】&#10;有形固定資産減価償却率">
          <a:extLst>
            <a:ext uri="{FF2B5EF4-FFF2-40B4-BE49-F238E27FC236}">
              <a16:creationId xmlns:a16="http://schemas.microsoft.com/office/drawing/2014/main" id="{2E9E67BE-C8F0-4B79-92BA-406B36A002C3}"/>
            </a:ext>
          </a:extLst>
        </xdr:cNvPr>
        <xdr:cNvSpPr txBox="1"/>
      </xdr:nvSpPr>
      <xdr:spPr>
        <a:xfrm>
          <a:off x="836304" y="10184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58</xdr:row>
      <xdr:rowOff>160672</xdr:rowOff>
    </xdr:from>
    <xdr:ext cx="405111" cy="259045"/>
    <xdr:sp macro="" textlink="">
      <xdr:nvSpPr>
        <xdr:cNvPr id="200" name="n_1mainValue【橋りょう・トンネル】&#10;有形固定資産減価償却率">
          <a:extLst>
            <a:ext uri="{FF2B5EF4-FFF2-40B4-BE49-F238E27FC236}">
              <a16:creationId xmlns:a16="http://schemas.microsoft.com/office/drawing/2014/main" id="{BC365E8F-A6F0-424C-A829-2DDC243859F3}"/>
            </a:ext>
          </a:extLst>
        </xdr:cNvPr>
        <xdr:cNvSpPr txBox="1"/>
      </xdr:nvSpPr>
      <xdr:spPr>
        <a:xfrm>
          <a:off x="3170564" y="98837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126382</xdr:rowOff>
    </xdr:from>
    <xdr:ext cx="405111" cy="259045"/>
    <xdr:sp macro="" textlink="">
      <xdr:nvSpPr>
        <xdr:cNvPr id="201" name="n_2mainValue【橋りょう・トンネル】&#10;有形固定資産減価償却率">
          <a:extLst>
            <a:ext uri="{FF2B5EF4-FFF2-40B4-BE49-F238E27FC236}">
              <a16:creationId xmlns:a16="http://schemas.microsoft.com/office/drawing/2014/main" id="{0DFB6194-27F9-4840-94BB-FA3C125D8E31}"/>
            </a:ext>
          </a:extLst>
        </xdr:cNvPr>
        <xdr:cNvSpPr txBox="1"/>
      </xdr:nvSpPr>
      <xdr:spPr>
        <a:xfrm>
          <a:off x="2385704" y="9849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92092</xdr:rowOff>
    </xdr:from>
    <xdr:ext cx="405111" cy="259045"/>
    <xdr:sp macro="" textlink="">
      <xdr:nvSpPr>
        <xdr:cNvPr id="202" name="n_3mainValue【橋りょう・トンネル】&#10;有形固定資産減価償却率">
          <a:extLst>
            <a:ext uri="{FF2B5EF4-FFF2-40B4-BE49-F238E27FC236}">
              <a16:creationId xmlns:a16="http://schemas.microsoft.com/office/drawing/2014/main" id="{695600D2-AFAF-417D-B4F8-D54B34052A45}"/>
            </a:ext>
          </a:extLst>
        </xdr:cNvPr>
        <xdr:cNvSpPr txBox="1"/>
      </xdr:nvSpPr>
      <xdr:spPr>
        <a:xfrm>
          <a:off x="1611004" y="98152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57802</xdr:rowOff>
    </xdr:from>
    <xdr:ext cx="405111" cy="259045"/>
    <xdr:sp macro="" textlink="">
      <xdr:nvSpPr>
        <xdr:cNvPr id="203" name="n_4mainValue【橋りょう・トンネル】&#10;有形固定資産減価償却率">
          <a:extLst>
            <a:ext uri="{FF2B5EF4-FFF2-40B4-BE49-F238E27FC236}">
              <a16:creationId xmlns:a16="http://schemas.microsoft.com/office/drawing/2014/main" id="{97796A3C-B739-45CE-BCCC-A88C2AEA65D3}"/>
            </a:ext>
          </a:extLst>
        </xdr:cNvPr>
        <xdr:cNvSpPr txBox="1"/>
      </xdr:nvSpPr>
      <xdr:spPr>
        <a:xfrm>
          <a:off x="836304" y="9780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4" name="正方形/長方形 203">
          <a:extLst>
            <a:ext uri="{FF2B5EF4-FFF2-40B4-BE49-F238E27FC236}">
              <a16:creationId xmlns:a16="http://schemas.microsoft.com/office/drawing/2014/main" id="{A08EFED0-7305-4C70-9C2F-F783AEE4CD8F}"/>
            </a:ext>
          </a:extLst>
        </xdr:cNvPr>
        <xdr:cNvSpPr/>
      </xdr:nvSpPr>
      <xdr:spPr>
        <a:xfrm>
          <a:off x="582676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5" name="正方形/長方形 204">
          <a:extLst>
            <a:ext uri="{FF2B5EF4-FFF2-40B4-BE49-F238E27FC236}">
              <a16:creationId xmlns:a16="http://schemas.microsoft.com/office/drawing/2014/main" id="{DA25A2F2-EF07-4C36-AEC2-5469C31C01D0}"/>
            </a:ext>
          </a:extLst>
        </xdr:cNvPr>
        <xdr:cNvSpPr/>
      </xdr:nvSpPr>
      <xdr:spPr>
        <a:xfrm>
          <a:off x="59309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6" name="正方形/長方形 205">
          <a:extLst>
            <a:ext uri="{FF2B5EF4-FFF2-40B4-BE49-F238E27FC236}">
              <a16:creationId xmlns:a16="http://schemas.microsoft.com/office/drawing/2014/main" id="{60727FA1-27B6-4DB9-9F7A-993DF8755EAE}"/>
            </a:ext>
          </a:extLst>
        </xdr:cNvPr>
        <xdr:cNvSpPr/>
      </xdr:nvSpPr>
      <xdr:spPr>
        <a:xfrm>
          <a:off x="59309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7" name="正方形/長方形 206">
          <a:extLst>
            <a:ext uri="{FF2B5EF4-FFF2-40B4-BE49-F238E27FC236}">
              <a16:creationId xmlns:a16="http://schemas.microsoft.com/office/drawing/2014/main" id="{3487EF4C-7F34-420B-B5F6-A845592C14C9}"/>
            </a:ext>
          </a:extLst>
        </xdr:cNvPr>
        <xdr:cNvSpPr/>
      </xdr:nvSpPr>
      <xdr:spPr>
        <a:xfrm>
          <a:off x="68326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8" name="正方形/長方形 207">
          <a:extLst>
            <a:ext uri="{FF2B5EF4-FFF2-40B4-BE49-F238E27FC236}">
              <a16:creationId xmlns:a16="http://schemas.microsoft.com/office/drawing/2014/main" id="{17732A61-456C-4CF3-8E38-264CC76575EA}"/>
            </a:ext>
          </a:extLst>
        </xdr:cNvPr>
        <xdr:cNvSpPr/>
      </xdr:nvSpPr>
      <xdr:spPr>
        <a:xfrm>
          <a:off x="68326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9" name="正方形/長方形 208">
          <a:extLst>
            <a:ext uri="{FF2B5EF4-FFF2-40B4-BE49-F238E27FC236}">
              <a16:creationId xmlns:a16="http://schemas.microsoft.com/office/drawing/2014/main" id="{9B56D1A1-F9AA-4553-82D9-54E75265BEBC}"/>
            </a:ext>
          </a:extLst>
        </xdr:cNvPr>
        <xdr:cNvSpPr/>
      </xdr:nvSpPr>
      <xdr:spPr>
        <a:xfrm>
          <a:off x="7838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0" name="正方形/長方形 209">
          <a:extLst>
            <a:ext uri="{FF2B5EF4-FFF2-40B4-BE49-F238E27FC236}">
              <a16:creationId xmlns:a16="http://schemas.microsoft.com/office/drawing/2014/main" id="{064C5E73-615D-4706-B7BE-63B0FEEF05D0}"/>
            </a:ext>
          </a:extLst>
        </xdr:cNvPr>
        <xdr:cNvSpPr/>
      </xdr:nvSpPr>
      <xdr:spPr>
        <a:xfrm>
          <a:off x="7838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35,538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1" name="正方形/長方形 210">
          <a:extLst>
            <a:ext uri="{FF2B5EF4-FFF2-40B4-BE49-F238E27FC236}">
              <a16:creationId xmlns:a16="http://schemas.microsoft.com/office/drawing/2014/main" id="{E483C4AA-D94C-418D-93F3-ECAC5851CB3F}"/>
            </a:ext>
          </a:extLst>
        </xdr:cNvPr>
        <xdr:cNvSpPr/>
      </xdr:nvSpPr>
      <xdr:spPr>
        <a:xfrm>
          <a:off x="582676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2" name="テキスト ボックス 211">
          <a:extLst>
            <a:ext uri="{FF2B5EF4-FFF2-40B4-BE49-F238E27FC236}">
              <a16:creationId xmlns:a16="http://schemas.microsoft.com/office/drawing/2014/main" id="{27431E98-509B-4AD3-A832-7453F1C1E975}"/>
            </a:ext>
          </a:extLst>
        </xdr:cNvPr>
        <xdr:cNvSpPr txBox="1"/>
      </xdr:nvSpPr>
      <xdr:spPr>
        <a:xfrm>
          <a:off x="578866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3" name="直線コネクタ 212">
          <a:extLst>
            <a:ext uri="{FF2B5EF4-FFF2-40B4-BE49-F238E27FC236}">
              <a16:creationId xmlns:a16="http://schemas.microsoft.com/office/drawing/2014/main" id="{01786D44-5538-4FBC-86C2-74BDCA3DF336}"/>
            </a:ext>
          </a:extLst>
        </xdr:cNvPr>
        <xdr:cNvCxnSpPr/>
      </xdr:nvCxnSpPr>
      <xdr:spPr>
        <a:xfrm>
          <a:off x="5826760" y="111785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130628</xdr:rowOff>
    </xdr:from>
    <xdr:to>
      <xdr:col>59</xdr:col>
      <xdr:colOff>50800</xdr:colOff>
      <xdr:row>64</xdr:row>
      <xdr:rowOff>130628</xdr:rowOff>
    </xdr:to>
    <xdr:cxnSp macro="">
      <xdr:nvCxnSpPr>
        <xdr:cNvPr id="214" name="直線コネクタ 213">
          <a:extLst>
            <a:ext uri="{FF2B5EF4-FFF2-40B4-BE49-F238E27FC236}">
              <a16:creationId xmlns:a16="http://schemas.microsoft.com/office/drawing/2014/main" id="{F5D3474E-D982-4FCF-9F98-EF1B2669E618}"/>
            </a:ext>
          </a:extLst>
        </xdr:cNvPr>
        <xdr:cNvCxnSpPr/>
      </xdr:nvCxnSpPr>
      <xdr:spPr>
        <a:xfrm>
          <a:off x="5826760" y="10859588"/>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159855</xdr:rowOff>
    </xdr:from>
    <xdr:ext cx="248786" cy="259045"/>
    <xdr:sp macro="" textlink="">
      <xdr:nvSpPr>
        <xdr:cNvPr id="215" name="テキスト ボックス 214">
          <a:extLst>
            <a:ext uri="{FF2B5EF4-FFF2-40B4-BE49-F238E27FC236}">
              <a16:creationId xmlns:a16="http://schemas.microsoft.com/office/drawing/2014/main" id="{9363BCCB-A702-4383-8B93-0AD8D7A3461F}"/>
            </a:ext>
          </a:extLst>
        </xdr:cNvPr>
        <xdr:cNvSpPr txBox="1"/>
      </xdr:nvSpPr>
      <xdr:spPr>
        <a:xfrm>
          <a:off x="5600834" y="1072117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216" name="直線コネクタ 215">
          <a:extLst>
            <a:ext uri="{FF2B5EF4-FFF2-40B4-BE49-F238E27FC236}">
              <a16:creationId xmlns:a16="http://schemas.microsoft.com/office/drawing/2014/main" id="{06A31BD3-715A-4D8D-AEE7-D976991611AF}"/>
            </a:ext>
          </a:extLst>
        </xdr:cNvPr>
        <xdr:cNvCxnSpPr/>
      </xdr:nvCxnSpPr>
      <xdr:spPr>
        <a:xfrm>
          <a:off x="5826760" y="10540637"/>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62</xdr:row>
      <xdr:rowOff>4734</xdr:rowOff>
    </xdr:from>
    <xdr:ext cx="595419" cy="259045"/>
    <xdr:sp macro="" textlink="">
      <xdr:nvSpPr>
        <xdr:cNvPr id="217" name="テキスト ボックス 216">
          <a:extLst>
            <a:ext uri="{FF2B5EF4-FFF2-40B4-BE49-F238E27FC236}">
              <a16:creationId xmlns:a16="http://schemas.microsoft.com/office/drawing/2014/main" id="{08141DA3-0F32-4119-A7FE-B6715C768783}"/>
            </a:ext>
          </a:extLst>
        </xdr:cNvPr>
        <xdr:cNvSpPr txBox="1"/>
      </xdr:nvSpPr>
      <xdr:spPr>
        <a:xfrm>
          <a:off x="5299921" y="1039841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218" name="直線コネクタ 217">
          <a:extLst>
            <a:ext uri="{FF2B5EF4-FFF2-40B4-BE49-F238E27FC236}">
              <a16:creationId xmlns:a16="http://schemas.microsoft.com/office/drawing/2014/main" id="{78CAB7E2-F2E8-4C3C-B7C2-9DF5F892DEFF}"/>
            </a:ext>
          </a:extLst>
        </xdr:cNvPr>
        <xdr:cNvCxnSpPr/>
      </xdr:nvCxnSpPr>
      <xdr:spPr>
        <a:xfrm>
          <a:off x="5826760" y="10221685"/>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60</xdr:row>
      <xdr:rowOff>21062</xdr:rowOff>
    </xdr:from>
    <xdr:ext cx="595419" cy="259045"/>
    <xdr:sp macro="" textlink="">
      <xdr:nvSpPr>
        <xdr:cNvPr id="219" name="テキスト ボックス 218">
          <a:extLst>
            <a:ext uri="{FF2B5EF4-FFF2-40B4-BE49-F238E27FC236}">
              <a16:creationId xmlns:a16="http://schemas.microsoft.com/office/drawing/2014/main" id="{BCBBD1A1-EE54-41DF-BA12-C2839273BB0F}"/>
            </a:ext>
          </a:extLst>
        </xdr:cNvPr>
        <xdr:cNvSpPr txBox="1"/>
      </xdr:nvSpPr>
      <xdr:spPr>
        <a:xfrm>
          <a:off x="5299921" y="100794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220" name="直線コネクタ 219">
          <a:extLst>
            <a:ext uri="{FF2B5EF4-FFF2-40B4-BE49-F238E27FC236}">
              <a16:creationId xmlns:a16="http://schemas.microsoft.com/office/drawing/2014/main" id="{8E818F97-C59E-40D5-8432-C6395255E904}"/>
            </a:ext>
          </a:extLst>
        </xdr:cNvPr>
        <xdr:cNvCxnSpPr/>
      </xdr:nvCxnSpPr>
      <xdr:spPr>
        <a:xfrm>
          <a:off x="5826760" y="9898925"/>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58</xdr:row>
      <xdr:rowOff>37392</xdr:rowOff>
    </xdr:from>
    <xdr:ext cx="595419" cy="259045"/>
    <xdr:sp macro="" textlink="">
      <xdr:nvSpPr>
        <xdr:cNvPr id="221" name="テキスト ボックス 220">
          <a:extLst>
            <a:ext uri="{FF2B5EF4-FFF2-40B4-BE49-F238E27FC236}">
              <a16:creationId xmlns:a16="http://schemas.microsoft.com/office/drawing/2014/main" id="{0993F729-8654-4B98-9E30-494EA20D8474}"/>
            </a:ext>
          </a:extLst>
        </xdr:cNvPr>
        <xdr:cNvSpPr txBox="1"/>
      </xdr:nvSpPr>
      <xdr:spPr>
        <a:xfrm>
          <a:off x="5299921" y="976051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222" name="直線コネクタ 221">
          <a:extLst>
            <a:ext uri="{FF2B5EF4-FFF2-40B4-BE49-F238E27FC236}">
              <a16:creationId xmlns:a16="http://schemas.microsoft.com/office/drawing/2014/main" id="{114AB065-BC75-4944-B09E-904C69C350F5}"/>
            </a:ext>
          </a:extLst>
        </xdr:cNvPr>
        <xdr:cNvCxnSpPr/>
      </xdr:nvCxnSpPr>
      <xdr:spPr>
        <a:xfrm>
          <a:off x="5826760" y="9579973"/>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53720</xdr:rowOff>
    </xdr:from>
    <xdr:ext cx="595419" cy="259045"/>
    <xdr:sp macro="" textlink="">
      <xdr:nvSpPr>
        <xdr:cNvPr id="223" name="テキスト ボックス 222">
          <a:extLst>
            <a:ext uri="{FF2B5EF4-FFF2-40B4-BE49-F238E27FC236}">
              <a16:creationId xmlns:a16="http://schemas.microsoft.com/office/drawing/2014/main" id="{10487673-DF7B-483C-9C3D-E8436D6BA492}"/>
            </a:ext>
          </a:extLst>
        </xdr:cNvPr>
        <xdr:cNvSpPr txBox="1"/>
      </xdr:nvSpPr>
      <xdr:spPr>
        <a:xfrm>
          <a:off x="5299921" y="944156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224" name="直線コネクタ 223">
          <a:extLst>
            <a:ext uri="{FF2B5EF4-FFF2-40B4-BE49-F238E27FC236}">
              <a16:creationId xmlns:a16="http://schemas.microsoft.com/office/drawing/2014/main" id="{A3D74231-9EC0-4831-AA39-9B34E2DE1C71}"/>
            </a:ext>
          </a:extLst>
        </xdr:cNvPr>
        <xdr:cNvCxnSpPr/>
      </xdr:nvCxnSpPr>
      <xdr:spPr>
        <a:xfrm>
          <a:off x="5826760" y="9261022"/>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54</xdr:row>
      <xdr:rowOff>70049</xdr:rowOff>
    </xdr:from>
    <xdr:ext cx="595419" cy="259045"/>
    <xdr:sp macro="" textlink="">
      <xdr:nvSpPr>
        <xdr:cNvPr id="225" name="テキスト ボックス 224">
          <a:extLst>
            <a:ext uri="{FF2B5EF4-FFF2-40B4-BE49-F238E27FC236}">
              <a16:creationId xmlns:a16="http://schemas.microsoft.com/office/drawing/2014/main" id="{B7EEB731-7751-4CE8-8D36-E2DBC8B8E958}"/>
            </a:ext>
          </a:extLst>
        </xdr:cNvPr>
        <xdr:cNvSpPr txBox="1"/>
      </xdr:nvSpPr>
      <xdr:spPr>
        <a:xfrm>
          <a:off x="5299921" y="912260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6" name="直線コネクタ 225">
          <a:extLst>
            <a:ext uri="{FF2B5EF4-FFF2-40B4-BE49-F238E27FC236}">
              <a16:creationId xmlns:a16="http://schemas.microsoft.com/office/drawing/2014/main" id="{D79EEA69-1679-425D-9007-699803B4AB3D}"/>
            </a:ext>
          </a:extLst>
        </xdr:cNvPr>
        <xdr:cNvCxnSpPr/>
      </xdr:nvCxnSpPr>
      <xdr:spPr>
        <a:xfrm>
          <a:off x="5826760" y="89420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86377</xdr:rowOff>
    </xdr:from>
    <xdr:ext cx="595419" cy="259045"/>
    <xdr:sp macro="" textlink="">
      <xdr:nvSpPr>
        <xdr:cNvPr id="227" name="テキスト ボックス 226">
          <a:extLst>
            <a:ext uri="{FF2B5EF4-FFF2-40B4-BE49-F238E27FC236}">
              <a16:creationId xmlns:a16="http://schemas.microsoft.com/office/drawing/2014/main" id="{6CEFCC15-94F1-4A21-88DA-75F4137451D9}"/>
            </a:ext>
          </a:extLst>
        </xdr:cNvPr>
        <xdr:cNvSpPr txBox="1"/>
      </xdr:nvSpPr>
      <xdr:spPr>
        <a:xfrm>
          <a:off x="5299921" y="880365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8" name="【橋りょう・トンネル】&#10;一人当たり有形固定資産（償却資産）額グラフ枠">
          <a:extLst>
            <a:ext uri="{FF2B5EF4-FFF2-40B4-BE49-F238E27FC236}">
              <a16:creationId xmlns:a16="http://schemas.microsoft.com/office/drawing/2014/main" id="{B4DB1F81-CCEC-45B9-8F8B-009DE1795E77}"/>
            </a:ext>
          </a:extLst>
        </xdr:cNvPr>
        <xdr:cNvSpPr/>
      </xdr:nvSpPr>
      <xdr:spPr>
        <a:xfrm>
          <a:off x="582676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152300</xdr:rowOff>
    </xdr:from>
    <xdr:to>
      <xdr:col>54</xdr:col>
      <xdr:colOff>189865</xdr:colOff>
      <xdr:row>64</xdr:row>
      <xdr:rowOff>120061</xdr:rowOff>
    </xdr:to>
    <xdr:cxnSp macro="">
      <xdr:nvCxnSpPr>
        <xdr:cNvPr id="229" name="直線コネクタ 228">
          <a:extLst>
            <a:ext uri="{FF2B5EF4-FFF2-40B4-BE49-F238E27FC236}">
              <a16:creationId xmlns:a16="http://schemas.microsoft.com/office/drawing/2014/main" id="{5DDF2016-CEC3-48C4-BC09-AFE0AC51D4EF}"/>
            </a:ext>
          </a:extLst>
        </xdr:cNvPr>
        <xdr:cNvCxnSpPr/>
      </xdr:nvCxnSpPr>
      <xdr:spPr>
        <a:xfrm flipV="1">
          <a:off x="9219565" y="9372500"/>
          <a:ext cx="0" cy="14765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123888</xdr:rowOff>
    </xdr:from>
    <xdr:ext cx="469744" cy="259045"/>
    <xdr:sp macro="" textlink="">
      <xdr:nvSpPr>
        <xdr:cNvPr id="230" name="【橋りょう・トンネル】&#10;一人当たり有形固定資産（償却資産）額最小値テキスト">
          <a:extLst>
            <a:ext uri="{FF2B5EF4-FFF2-40B4-BE49-F238E27FC236}">
              <a16:creationId xmlns:a16="http://schemas.microsoft.com/office/drawing/2014/main" id="{601DAEDC-C993-42F7-A5D3-FE9E0FC54944}"/>
            </a:ext>
          </a:extLst>
        </xdr:cNvPr>
        <xdr:cNvSpPr txBox="1"/>
      </xdr:nvSpPr>
      <xdr:spPr>
        <a:xfrm>
          <a:off x="9258300" y="108528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120061</xdr:rowOff>
    </xdr:from>
    <xdr:to>
      <xdr:col>55</xdr:col>
      <xdr:colOff>88900</xdr:colOff>
      <xdr:row>64</xdr:row>
      <xdr:rowOff>120061</xdr:rowOff>
    </xdr:to>
    <xdr:cxnSp macro="">
      <xdr:nvCxnSpPr>
        <xdr:cNvPr id="231" name="直線コネクタ 230">
          <a:extLst>
            <a:ext uri="{FF2B5EF4-FFF2-40B4-BE49-F238E27FC236}">
              <a16:creationId xmlns:a16="http://schemas.microsoft.com/office/drawing/2014/main" id="{90FB5166-6072-42B4-BBF1-5EC6E0E2BF1B}"/>
            </a:ext>
          </a:extLst>
        </xdr:cNvPr>
        <xdr:cNvCxnSpPr/>
      </xdr:nvCxnSpPr>
      <xdr:spPr>
        <a:xfrm>
          <a:off x="9154160" y="1084902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98977</xdr:rowOff>
    </xdr:from>
    <xdr:ext cx="599010" cy="259045"/>
    <xdr:sp macro="" textlink="">
      <xdr:nvSpPr>
        <xdr:cNvPr id="232" name="【橋りょう・トンネル】&#10;一人当たり有形固定資産（償却資産）額最大値テキスト">
          <a:extLst>
            <a:ext uri="{FF2B5EF4-FFF2-40B4-BE49-F238E27FC236}">
              <a16:creationId xmlns:a16="http://schemas.microsoft.com/office/drawing/2014/main" id="{EF005FF5-EA2D-45E7-BF78-82F072FF6522}"/>
            </a:ext>
          </a:extLst>
        </xdr:cNvPr>
        <xdr:cNvSpPr txBox="1"/>
      </xdr:nvSpPr>
      <xdr:spPr>
        <a:xfrm>
          <a:off x="9258300" y="91515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465,864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152300</xdr:rowOff>
    </xdr:from>
    <xdr:to>
      <xdr:col>55</xdr:col>
      <xdr:colOff>88900</xdr:colOff>
      <xdr:row>55</xdr:row>
      <xdr:rowOff>152300</xdr:rowOff>
    </xdr:to>
    <xdr:cxnSp macro="">
      <xdr:nvCxnSpPr>
        <xdr:cNvPr id="233" name="直線コネクタ 232">
          <a:extLst>
            <a:ext uri="{FF2B5EF4-FFF2-40B4-BE49-F238E27FC236}">
              <a16:creationId xmlns:a16="http://schemas.microsoft.com/office/drawing/2014/main" id="{024AE632-EA55-4268-9D71-64207848AD16}"/>
            </a:ext>
          </a:extLst>
        </xdr:cNvPr>
        <xdr:cNvCxnSpPr/>
      </xdr:nvCxnSpPr>
      <xdr:spPr>
        <a:xfrm>
          <a:off x="9154160" y="93725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126565</xdr:rowOff>
    </xdr:from>
    <xdr:ext cx="534377" cy="259045"/>
    <xdr:sp macro="" textlink="">
      <xdr:nvSpPr>
        <xdr:cNvPr id="234" name="【橋りょう・トンネル】&#10;一人当たり有形固定資産（償却資産）額平均値テキスト">
          <a:extLst>
            <a:ext uri="{FF2B5EF4-FFF2-40B4-BE49-F238E27FC236}">
              <a16:creationId xmlns:a16="http://schemas.microsoft.com/office/drawing/2014/main" id="{2EDC771E-B7B5-40B8-A776-C3DA0E5EBD5D}"/>
            </a:ext>
          </a:extLst>
        </xdr:cNvPr>
        <xdr:cNvSpPr txBox="1"/>
      </xdr:nvSpPr>
      <xdr:spPr>
        <a:xfrm>
          <a:off x="9258300" y="1035260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103688</xdr:rowOff>
    </xdr:from>
    <xdr:to>
      <xdr:col>55</xdr:col>
      <xdr:colOff>50800</xdr:colOff>
      <xdr:row>63</xdr:row>
      <xdr:rowOff>33838</xdr:rowOff>
    </xdr:to>
    <xdr:sp macro="" textlink="">
      <xdr:nvSpPr>
        <xdr:cNvPr id="235" name="フローチャート: 判断 234">
          <a:extLst>
            <a:ext uri="{FF2B5EF4-FFF2-40B4-BE49-F238E27FC236}">
              <a16:creationId xmlns:a16="http://schemas.microsoft.com/office/drawing/2014/main" id="{9A4C4D6D-21BE-4381-9B8E-018C6B28E136}"/>
            </a:ext>
          </a:extLst>
        </xdr:cNvPr>
        <xdr:cNvSpPr/>
      </xdr:nvSpPr>
      <xdr:spPr>
        <a:xfrm>
          <a:off x="9192260" y="1049736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100935</xdr:rowOff>
    </xdr:from>
    <xdr:to>
      <xdr:col>50</xdr:col>
      <xdr:colOff>165100</xdr:colOff>
      <xdr:row>63</xdr:row>
      <xdr:rowOff>31085</xdr:rowOff>
    </xdr:to>
    <xdr:sp macro="" textlink="">
      <xdr:nvSpPr>
        <xdr:cNvPr id="236" name="フローチャート: 判断 235">
          <a:extLst>
            <a:ext uri="{FF2B5EF4-FFF2-40B4-BE49-F238E27FC236}">
              <a16:creationId xmlns:a16="http://schemas.microsoft.com/office/drawing/2014/main" id="{CED7F3FD-3754-4D29-8B77-E4D18273C74B}"/>
            </a:ext>
          </a:extLst>
        </xdr:cNvPr>
        <xdr:cNvSpPr/>
      </xdr:nvSpPr>
      <xdr:spPr>
        <a:xfrm>
          <a:off x="8445500" y="1049461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106771</xdr:rowOff>
    </xdr:from>
    <xdr:to>
      <xdr:col>46</xdr:col>
      <xdr:colOff>38100</xdr:colOff>
      <xdr:row>63</xdr:row>
      <xdr:rowOff>36921</xdr:rowOff>
    </xdr:to>
    <xdr:sp macro="" textlink="">
      <xdr:nvSpPr>
        <xdr:cNvPr id="237" name="フローチャート: 判断 236">
          <a:extLst>
            <a:ext uri="{FF2B5EF4-FFF2-40B4-BE49-F238E27FC236}">
              <a16:creationId xmlns:a16="http://schemas.microsoft.com/office/drawing/2014/main" id="{48E0A053-E066-4E2F-8022-9D50F860AD0D}"/>
            </a:ext>
          </a:extLst>
        </xdr:cNvPr>
        <xdr:cNvSpPr/>
      </xdr:nvSpPr>
      <xdr:spPr>
        <a:xfrm>
          <a:off x="7670800" y="1050045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110830</xdr:rowOff>
    </xdr:from>
    <xdr:to>
      <xdr:col>41</xdr:col>
      <xdr:colOff>101600</xdr:colOff>
      <xdr:row>63</xdr:row>
      <xdr:rowOff>40980</xdr:rowOff>
    </xdr:to>
    <xdr:sp macro="" textlink="">
      <xdr:nvSpPr>
        <xdr:cNvPr id="238" name="フローチャート: 判断 237">
          <a:extLst>
            <a:ext uri="{FF2B5EF4-FFF2-40B4-BE49-F238E27FC236}">
              <a16:creationId xmlns:a16="http://schemas.microsoft.com/office/drawing/2014/main" id="{E83E535C-98CF-4F44-86FE-751E922A2FD2}"/>
            </a:ext>
          </a:extLst>
        </xdr:cNvPr>
        <xdr:cNvSpPr/>
      </xdr:nvSpPr>
      <xdr:spPr>
        <a:xfrm>
          <a:off x="6873240" y="105045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110660</xdr:rowOff>
    </xdr:from>
    <xdr:to>
      <xdr:col>36</xdr:col>
      <xdr:colOff>165100</xdr:colOff>
      <xdr:row>63</xdr:row>
      <xdr:rowOff>40810</xdr:rowOff>
    </xdr:to>
    <xdr:sp macro="" textlink="">
      <xdr:nvSpPr>
        <xdr:cNvPr id="239" name="フローチャート: 判断 238">
          <a:extLst>
            <a:ext uri="{FF2B5EF4-FFF2-40B4-BE49-F238E27FC236}">
              <a16:creationId xmlns:a16="http://schemas.microsoft.com/office/drawing/2014/main" id="{D6FD5F18-F7B6-49D1-AE33-F8355CD3BA2A}"/>
            </a:ext>
          </a:extLst>
        </xdr:cNvPr>
        <xdr:cNvSpPr/>
      </xdr:nvSpPr>
      <xdr:spPr>
        <a:xfrm>
          <a:off x="6098540" y="1050434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7DBDF7D1-6210-4C5D-A1E8-5E6CB7C4DCF9}"/>
            </a:ext>
          </a:extLst>
        </xdr:cNvPr>
        <xdr:cNvSpPr txBox="1"/>
      </xdr:nvSpPr>
      <xdr:spPr>
        <a:xfrm>
          <a:off x="90525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EFCDBC99-CCC8-4DFF-B196-159B4C4D79ED}"/>
            </a:ext>
          </a:extLst>
        </xdr:cNvPr>
        <xdr:cNvSpPr txBox="1"/>
      </xdr:nvSpPr>
      <xdr:spPr>
        <a:xfrm>
          <a:off x="83286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0FBBE7C7-0310-491E-927B-84547A133012}"/>
            </a:ext>
          </a:extLst>
        </xdr:cNvPr>
        <xdr:cNvSpPr txBox="1"/>
      </xdr:nvSpPr>
      <xdr:spPr>
        <a:xfrm>
          <a:off x="75463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F8D9BC66-F3C7-42FE-97E3-9906C07936E0}"/>
            </a:ext>
          </a:extLst>
        </xdr:cNvPr>
        <xdr:cNvSpPr txBox="1"/>
      </xdr:nvSpPr>
      <xdr:spPr>
        <a:xfrm>
          <a:off x="67564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56D127D7-8E27-4A5C-A0DF-1E36CC91E4DE}"/>
            </a:ext>
          </a:extLst>
        </xdr:cNvPr>
        <xdr:cNvSpPr txBox="1"/>
      </xdr:nvSpPr>
      <xdr:spPr>
        <a:xfrm>
          <a:off x="5981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64</xdr:row>
      <xdr:rowOff>40326</xdr:rowOff>
    </xdr:from>
    <xdr:to>
      <xdr:col>55</xdr:col>
      <xdr:colOff>50800</xdr:colOff>
      <xdr:row>64</xdr:row>
      <xdr:rowOff>141926</xdr:rowOff>
    </xdr:to>
    <xdr:sp macro="" textlink="">
      <xdr:nvSpPr>
        <xdr:cNvPr id="245" name="楕円 244">
          <a:extLst>
            <a:ext uri="{FF2B5EF4-FFF2-40B4-BE49-F238E27FC236}">
              <a16:creationId xmlns:a16="http://schemas.microsoft.com/office/drawing/2014/main" id="{56988439-683E-4F7C-B69C-CE89FA5CF020}"/>
            </a:ext>
          </a:extLst>
        </xdr:cNvPr>
        <xdr:cNvSpPr/>
      </xdr:nvSpPr>
      <xdr:spPr>
        <a:xfrm>
          <a:off x="9192260" y="1076928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126703</xdr:rowOff>
    </xdr:from>
    <xdr:ext cx="534377" cy="259045"/>
    <xdr:sp macro="" textlink="">
      <xdr:nvSpPr>
        <xdr:cNvPr id="246" name="【橋りょう・トンネル】&#10;一人当たり有形固定資産（償却資産）額該当値テキスト">
          <a:extLst>
            <a:ext uri="{FF2B5EF4-FFF2-40B4-BE49-F238E27FC236}">
              <a16:creationId xmlns:a16="http://schemas.microsoft.com/office/drawing/2014/main" id="{CE1F6EEA-B6A0-40CD-9E70-63A92AB891BF}"/>
            </a:ext>
          </a:extLst>
        </xdr:cNvPr>
        <xdr:cNvSpPr txBox="1"/>
      </xdr:nvSpPr>
      <xdr:spPr>
        <a:xfrm>
          <a:off x="9258300" y="106880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64</xdr:row>
      <xdr:rowOff>40438</xdr:rowOff>
    </xdr:from>
    <xdr:to>
      <xdr:col>50</xdr:col>
      <xdr:colOff>165100</xdr:colOff>
      <xdr:row>64</xdr:row>
      <xdr:rowOff>142038</xdr:rowOff>
    </xdr:to>
    <xdr:sp macro="" textlink="">
      <xdr:nvSpPr>
        <xdr:cNvPr id="247" name="楕円 246">
          <a:extLst>
            <a:ext uri="{FF2B5EF4-FFF2-40B4-BE49-F238E27FC236}">
              <a16:creationId xmlns:a16="http://schemas.microsoft.com/office/drawing/2014/main" id="{B6237A9D-A1DA-4CC2-A9B9-C259DDC11243}"/>
            </a:ext>
          </a:extLst>
        </xdr:cNvPr>
        <xdr:cNvSpPr/>
      </xdr:nvSpPr>
      <xdr:spPr>
        <a:xfrm>
          <a:off x="8445500" y="107693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64</xdr:row>
      <xdr:rowOff>91126</xdr:rowOff>
    </xdr:from>
    <xdr:to>
      <xdr:col>55</xdr:col>
      <xdr:colOff>0</xdr:colOff>
      <xdr:row>64</xdr:row>
      <xdr:rowOff>91238</xdr:rowOff>
    </xdr:to>
    <xdr:cxnSp macro="">
      <xdr:nvCxnSpPr>
        <xdr:cNvPr id="248" name="直線コネクタ 247">
          <a:extLst>
            <a:ext uri="{FF2B5EF4-FFF2-40B4-BE49-F238E27FC236}">
              <a16:creationId xmlns:a16="http://schemas.microsoft.com/office/drawing/2014/main" id="{2BEC578A-5513-4F34-A864-4F74C2F720A4}"/>
            </a:ext>
          </a:extLst>
        </xdr:cNvPr>
        <xdr:cNvCxnSpPr/>
      </xdr:nvCxnSpPr>
      <xdr:spPr>
        <a:xfrm flipV="1">
          <a:off x="8496300" y="10820086"/>
          <a:ext cx="723900" cy="1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64</xdr:row>
      <xdr:rowOff>40679</xdr:rowOff>
    </xdr:from>
    <xdr:to>
      <xdr:col>46</xdr:col>
      <xdr:colOff>38100</xdr:colOff>
      <xdr:row>64</xdr:row>
      <xdr:rowOff>142279</xdr:rowOff>
    </xdr:to>
    <xdr:sp macro="" textlink="">
      <xdr:nvSpPr>
        <xdr:cNvPr id="249" name="楕円 248">
          <a:extLst>
            <a:ext uri="{FF2B5EF4-FFF2-40B4-BE49-F238E27FC236}">
              <a16:creationId xmlns:a16="http://schemas.microsoft.com/office/drawing/2014/main" id="{ED3E6F1F-3648-4251-9C6B-78572DC51AB0}"/>
            </a:ext>
          </a:extLst>
        </xdr:cNvPr>
        <xdr:cNvSpPr/>
      </xdr:nvSpPr>
      <xdr:spPr>
        <a:xfrm>
          <a:off x="7670800" y="10769639"/>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64</xdr:row>
      <xdr:rowOff>91238</xdr:rowOff>
    </xdr:from>
    <xdr:to>
      <xdr:col>50</xdr:col>
      <xdr:colOff>114300</xdr:colOff>
      <xdr:row>64</xdr:row>
      <xdr:rowOff>91479</xdr:rowOff>
    </xdr:to>
    <xdr:cxnSp macro="">
      <xdr:nvCxnSpPr>
        <xdr:cNvPr id="250" name="直線コネクタ 249">
          <a:extLst>
            <a:ext uri="{FF2B5EF4-FFF2-40B4-BE49-F238E27FC236}">
              <a16:creationId xmlns:a16="http://schemas.microsoft.com/office/drawing/2014/main" id="{BAC5724F-80F1-4AC7-AEDC-29BAFE312813}"/>
            </a:ext>
          </a:extLst>
        </xdr:cNvPr>
        <xdr:cNvCxnSpPr/>
      </xdr:nvCxnSpPr>
      <xdr:spPr>
        <a:xfrm flipV="1">
          <a:off x="7713980" y="10820198"/>
          <a:ext cx="782320" cy="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64</xdr:row>
      <xdr:rowOff>40934</xdr:rowOff>
    </xdr:from>
    <xdr:to>
      <xdr:col>41</xdr:col>
      <xdr:colOff>101600</xdr:colOff>
      <xdr:row>64</xdr:row>
      <xdr:rowOff>142534</xdr:rowOff>
    </xdr:to>
    <xdr:sp macro="" textlink="">
      <xdr:nvSpPr>
        <xdr:cNvPr id="251" name="楕円 250">
          <a:extLst>
            <a:ext uri="{FF2B5EF4-FFF2-40B4-BE49-F238E27FC236}">
              <a16:creationId xmlns:a16="http://schemas.microsoft.com/office/drawing/2014/main" id="{3281961E-A4A1-4CBB-A7D3-1E2C5FC38C99}"/>
            </a:ext>
          </a:extLst>
        </xdr:cNvPr>
        <xdr:cNvSpPr/>
      </xdr:nvSpPr>
      <xdr:spPr>
        <a:xfrm>
          <a:off x="6873240" y="107698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64</xdr:row>
      <xdr:rowOff>91479</xdr:rowOff>
    </xdr:from>
    <xdr:to>
      <xdr:col>45</xdr:col>
      <xdr:colOff>177800</xdr:colOff>
      <xdr:row>64</xdr:row>
      <xdr:rowOff>91734</xdr:rowOff>
    </xdr:to>
    <xdr:cxnSp macro="">
      <xdr:nvCxnSpPr>
        <xdr:cNvPr id="252" name="直線コネクタ 251">
          <a:extLst>
            <a:ext uri="{FF2B5EF4-FFF2-40B4-BE49-F238E27FC236}">
              <a16:creationId xmlns:a16="http://schemas.microsoft.com/office/drawing/2014/main" id="{140DAC8B-9974-460D-85FB-3B37CC5C0E6E}"/>
            </a:ext>
          </a:extLst>
        </xdr:cNvPr>
        <xdr:cNvCxnSpPr/>
      </xdr:nvCxnSpPr>
      <xdr:spPr>
        <a:xfrm flipV="1">
          <a:off x="6924040" y="10820439"/>
          <a:ext cx="789940" cy="2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64</xdr:row>
      <xdr:rowOff>41235</xdr:rowOff>
    </xdr:from>
    <xdr:to>
      <xdr:col>36</xdr:col>
      <xdr:colOff>165100</xdr:colOff>
      <xdr:row>64</xdr:row>
      <xdr:rowOff>142835</xdr:rowOff>
    </xdr:to>
    <xdr:sp macro="" textlink="">
      <xdr:nvSpPr>
        <xdr:cNvPr id="253" name="楕円 252">
          <a:extLst>
            <a:ext uri="{FF2B5EF4-FFF2-40B4-BE49-F238E27FC236}">
              <a16:creationId xmlns:a16="http://schemas.microsoft.com/office/drawing/2014/main" id="{3350E834-6104-4C7E-B8D6-0300D45A2760}"/>
            </a:ext>
          </a:extLst>
        </xdr:cNvPr>
        <xdr:cNvSpPr/>
      </xdr:nvSpPr>
      <xdr:spPr>
        <a:xfrm>
          <a:off x="6098540" y="10770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64</xdr:row>
      <xdr:rowOff>91734</xdr:rowOff>
    </xdr:from>
    <xdr:to>
      <xdr:col>41</xdr:col>
      <xdr:colOff>50800</xdr:colOff>
      <xdr:row>64</xdr:row>
      <xdr:rowOff>92035</xdr:rowOff>
    </xdr:to>
    <xdr:cxnSp macro="">
      <xdr:nvCxnSpPr>
        <xdr:cNvPr id="254" name="直線コネクタ 253">
          <a:extLst>
            <a:ext uri="{FF2B5EF4-FFF2-40B4-BE49-F238E27FC236}">
              <a16:creationId xmlns:a16="http://schemas.microsoft.com/office/drawing/2014/main" id="{4D2361EF-86C8-435A-A114-32896F044AB4}"/>
            </a:ext>
          </a:extLst>
        </xdr:cNvPr>
        <xdr:cNvCxnSpPr/>
      </xdr:nvCxnSpPr>
      <xdr:spPr>
        <a:xfrm flipV="1">
          <a:off x="6149340" y="10820694"/>
          <a:ext cx="774700" cy="3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61</xdr:row>
      <xdr:rowOff>47612</xdr:rowOff>
    </xdr:from>
    <xdr:ext cx="534377" cy="259045"/>
    <xdr:sp macro="" textlink="">
      <xdr:nvSpPr>
        <xdr:cNvPr id="255" name="n_1aveValue【橋りょう・トンネル】&#10;一人当たり有形固定資産（償却資産）額">
          <a:extLst>
            <a:ext uri="{FF2B5EF4-FFF2-40B4-BE49-F238E27FC236}">
              <a16:creationId xmlns:a16="http://schemas.microsoft.com/office/drawing/2014/main" id="{1018169D-1D27-43DD-AC51-9D07AFC7E9C6}"/>
            </a:ext>
          </a:extLst>
        </xdr:cNvPr>
        <xdr:cNvSpPr txBox="1"/>
      </xdr:nvSpPr>
      <xdr:spPr>
        <a:xfrm>
          <a:off x="8239271" y="102736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61</xdr:row>
      <xdr:rowOff>53448</xdr:rowOff>
    </xdr:from>
    <xdr:ext cx="534377" cy="259045"/>
    <xdr:sp macro="" textlink="">
      <xdr:nvSpPr>
        <xdr:cNvPr id="256" name="n_2aveValue【橋りょう・トンネル】&#10;一人当たり有形固定資産（償却資産）額">
          <a:extLst>
            <a:ext uri="{FF2B5EF4-FFF2-40B4-BE49-F238E27FC236}">
              <a16:creationId xmlns:a16="http://schemas.microsoft.com/office/drawing/2014/main" id="{4E2C5B56-5939-4108-AE9F-903266B8168C}"/>
            </a:ext>
          </a:extLst>
        </xdr:cNvPr>
        <xdr:cNvSpPr txBox="1"/>
      </xdr:nvSpPr>
      <xdr:spPr>
        <a:xfrm>
          <a:off x="7477271" y="102794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96,750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61</xdr:row>
      <xdr:rowOff>57507</xdr:rowOff>
    </xdr:from>
    <xdr:ext cx="534377" cy="259045"/>
    <xdr:sp macro="" textlink="">
      <xdr:nvSpPr>
        <xdr:cNvPr id="257" name="n_3aveValue【橋りょう・トンネル】&#10;一人当たり有形固定資産（償却資産）額">
          <a:extLst>
            <a:ext uri="{FF2B5EF4-FFF2-40B4-BE49-F238E27FC236}">
              <a16:creationId xmlns:a16="http://schemas.microsoft.com/office/drawing/2014/main" id="{7DF44D2B-F859-448D-9500-C553D1E21E19}"/>
            </a:ext>
          </a:extLst>
        </xdr:cNvPr>
        <xdr:cNvSpPr txBox="1"/>
      </xdr:nvSpPr>
      <xdr:spPr>
        <a:xfrm>
          <a:off x="6702571" y="102835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61</xdr:row>
      <xdr:rowOff>57337</xdr:rowOff>
    </xdr:from>
    <xdr:ext cx="534377" cy="259045"/>
    <xdr:sp macro="" textlink="">
      <xdr:nvSpPr>
        <xdr:cNvPr id="258" name="n_4aveValue【橋りょう・トンネル】&#10;一人当たり有形固定資産（償却資産）額">
          <a:extLst>
            <a:ext uri="{FF2B5EF4-FFF2-40B4-BE49-F238E27FC236}">
              <a16:creationId xmlns:a16="http://schemas.microsoft.com/office/drawing/2014/main" id="{941903FB-49BA-4976-9602-259B4FDBA67E}"/>
            </a:ext>
          </a:extLst>
        </xdr:cNvPr>
        <xdr:cNvSpPr txBox="1"/>
      </xdr:nvSpPr>
      <xdr:spPr>
        <a:xfrm>
          <a:off x="5905011" y="102833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64</xdr:row>
      <xdr:rowOff>133165</xdr:rowOff>
    </xdr:from>
    <xdr:ext cx="534377" cy="259045"/>
    <xdr:sp macro="" textlink="">
      <xdr:nvSpPr>
        <xdr:cNvPr id="259" name="n_1mainValue【橋りょう・トンネル】&#10;一人当たり有形固定資産（償却資産）額">
          <a:extLst>
            <a:ext uri="{FF2B5EF4-FFF2-40B4-BE49-F238E27FC236}">
              <a16:creationId xmlns:a16="http://schemas.microsoft.com/office/drawing/2014/main" id="{DC1D356A-CF3B-40DD-8C18-3E1E2A4C75B4}"/>
            </a:ext>
          </a:extLst>
        </xdr:cNvPr>
        <xdr:cNvSpPr txBox="1"/>
      </xdr:nvSpPr>
      <xdr:spPr>
        <a:xfrm>
          <a:off x="8239271" y="108621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64</xdr:row>
      <xdr:rowOff>133406</xdr:rowOff>
    </xdr:from>
    <xdr:ext cx="534377" cy="259045"/>
    <xdr:sp macro="" textlink="">
      <xdr:nvSpPr>
        <xdr:cNvPr id="260" name="n_2mainValue【橋りょう・トンネル】&#10;一人当たり有形固定資産（償却資産）額">
          <a:extLst>
            <a:ext uri="{FF2B5EF4-FFF2-40B4-BE49-F238E27FC236}">
              <a16:creationId xmlns:a16="http://schemas.microsoft.com/office/drawing/2014/main" id="{C3A74895-B303-4DBB-8CBC-371C778411DD}"/>
            </a:ext>
          </a:extLst>
        </xdr:cNvPr>
        <xdr:cNvSpPr txBox="1"/>
      </xdr:nvSpPr>
      <xdr:spPr>
        <a:xfrm>
          <a:off x="7477271" y="108623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64</xdr:row>
      <xdr:rowOff>133661</xdr:rowOff>
    </xdr:from>
    <xdr:ext cx="534377" cy="259045"/>
    <xdr:sp macro="" textlink="">
      <xdr:nvSpPr>
        <xdr:cNvPr id="261" name="n_3mainValue【橋りょう・トンネル】&#10;一人当たり有形固定資産（償却資産）額">
          <a:extLst>
            <a:ext uri="{FF2B5EF4-FFF2-40B4-BE49-F238E27FC236}">
              <a16:creationId xmlns:a16="http://schemas.microsoft.com/office/drawing/2014/main" id="{96768AF3-A903-4720-BECA-2DA78115A51F}"/>
            </a:ext>
          </a:extLst>
        </xdr:cNvPr>
        <xdr:cNvSpPr txBox="1"/>
      </xdr:nvSpPr>
      <xdr:spPr>
        <a:xfrm>
          <a:off x="6702571" y="108626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64</xdr:row>
      <xdr:rowOff>133962</xdr:rowOff>
    </xdr:from>
    <xdr:ext cx="534377" cy="259045"/>
    <xdr:sp macro="" textlink="">
      <xdr:nvSpPr>
        <xdr:cNvPr id="262" name="n_4mainValue【橋りょう・トンネル】&#10;一人当たり有形固定資産（償却資産）額">
          <a:extLst>
            <a:ext uri="{FF2B5EF4-FFF2-40B4-BE49-F238E27FC236}">
              <a16:creationId xmlns:a16="http://schemas.microsoft.com/office/drawing/2014/main" id="{7E3B45D6-1A0B-46DC-93F2-5F81EB8439FB}"/>
            </a:ext>
          </a:extLst>
        </xdr:cNvPr>
        <xdr:cNvSpPr txBox="1"/>
      </xdr:nvSpPr>
      <xdr:spPr>
        <a:xfrm>
          <a:off x="5905011" y="108629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3" name="正方形/長方形 262">
          <a:extLst>
            <a:ext uri="{FF2B5EF4-FFF2-40B4-BE49-F238E27FC236}">
              <a16:creationId xmlns:a16="http://schemas.microsoft.com/office/drawing/2014/main" id="{76B99923-428E-4249-835D-A2D21351B3AC}"/>
            </a:ext>
          </a:extLst>
        </xdr:cNvPr>
        <xdr:cNvSpPr/>
      </xdr:nvSpPr>
      <xdr:spPr>
        <a:xfrm>
          <a:off x="67056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4" name="正方形/長方形 263">
          <a:extLst>
            <a:ext uri="{FF2B5EF4-FFF2-40B4-BE49-F238E27FC236}">
              <a16:creationId xmlns:a16="http://schemas.microsoft.com/office/drawing/2014/main" id="{8A49CA82-B59C-4203-9E26-34CD4F8945E7}"/>
            </a:ext>
          </a:extLst>
        </xdr:cNvPr>
        <xdr:cNvSpPr/>
      </xdr:nvSpPr>
      <xdr:spPr>
        <a:xfrm>
          <a:off x="79756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5" name="正方形/長方形 264">
          <a:extLst>
            <a:ext uri="{FF2B5EF4-FFF2-40B4-BE49-F238E27FC236}">
              <a16:creationId xmlns:a16="http://schemas.microsoft.com/office/drawing/2014/main" id="{B01FCE7E-517A-4649-82D4-7CE195908100}"/>
            </a:ext>
          </a:extLst>
        </xdr:cNvPr>
        <xdr:cNvSpPr/>
      </xdr:nvSpPr>
      <xdr:spPr>
        <a:xfrm>
          <a:off x="79756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6" name="正方形/長方形 265">
          <a:extLst>
            <a:ext uri="{FF2B5EF4-FFF2-40B4-BE49-F238E27FC236}">
              <a16:creationId xmlns:a16="http://schemas.microsoft.com/office/drawing/2014/main" id="{F994C308-D89C-43F1-83E8-F1EEF834E20E}"/>
            </a:ext>
          </a:extLst>
        </xdr:cNvPr>
        <xdr:cNvSpPr/>
      </xdr:nvSpPr>
      <xdr:spPr>
        <a:xfrm>
          <a:off x="16764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7" name="正方形/長方形 266">
          <a:extLst>
            <a:ext uri="{FF2B5EF4-FFF2-40B4-BE49-F238E27FC236}">
              <a16:creationId xmlns:a16="http://schemas.microsoft.com/office/drawing/2014/main" id="{DE2520DC-739E-4182-AA35-6CE15731819A}"/>
            </a:ext>
          </a:extLst>
        </xdr:cNvPr>
        <xdr:cNvSpPr/>
      </xdr:nvSpPr>
      <xdr:spPr>
        <a:xfrm>
          <a:off x="16764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8" name="正方形/長方形 267">
          <a:extLst>
            <a:ext uri="{FF2B5EF4-FFF2-40B4-BE49-F238E27FC236}">
              <a16:creationId xmlns:a16="http://schemas.microsoft.com/office/drawing/2014/main" id="{E18D5E98-CEAD-4309-931E-54F8EB5D5414}"/>
            </a:ext>
          </a:extLst>
        </xdr:cNvPr>
        <xdr:cNvSpPr/>
      </xdr:nvSpPr>
      <xdr:spPr>
        <a:xfrm>
          <a:off x="2682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9" name="正方形/長方形 268">
          <a:extLst>
            <a:ext uri="{FF2B5EF4-FFF2-40B4-BE49-F238E27FC236}">
              <a16:creationId xmlns:a16="http://schemas.microsoft.com/office/drawing/2014/main" id="{79F18A0E-3D8C-44DE-BCAA-2CD83B9C31E2}"/>
            </a:ext>
          </a:extLst>
        </xdr:cNvPr>
        <xdr:cNvSpPr/>
      </xdr:nvSpPr>
      <xdr:spPr>
        <a:xfrm>
          <a:off x="2682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0" name="正方形/長方形 269">
          <a:extLst>
            <a:ext uri="{FF2B5EF4-FFF2-40B4-BE49-F238E27FC236}">
              <a16:creationId xmlns:a16="http://schemas.microsoft.com/office/drawing/2014/main" id="{9B2C716D-9781-4CC1-9B45-04B5591C56A7}"/>
            </a:ext>
          </a:extLst>
        </xdr:cNvPr>
        <xdr:cNvSpPr/>
      </xdr:nvSpPr>
      <xdr:spPr>
        <a:xfrm>
          <a:off x="67056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1" name="テキスト ボックス 270">
          <a:extLst>
            <a:ext uri="{FF2B5EF4-FFF2-40B4-BE49-F238E27FC236}">
              <a16:creationId xmlns:a16="http://schemas.microsoft.com/office/drawing/2014/main" id="{044D24E4-8E9F-4215-9289-AC3D2B5A7A65}"/>
            </a:ext>
          </a:extLst>
        </xdr:cNvPr>
        <xdr:cNvSpPr txBox="1"/>
      </xdr:nvSpPr>
      <xdr:spPr>
        <a:xfrm>
          <a:off x="65532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2" name="直線コネクタ 271">
          <a:extLst>
            <a:ext uri="{FF2B5EF4-FFF2-40B4-BE49-F238E27FC236}">
              <a16:creationId xmlns:a16="http://schemas.microsoft.com/office/drawing/2014/main" id="{CDDE7F03-6F45-4D96-815F-8EB75E2F7D97}"/>
            </a:ext>
          </a:extLst>
        </xdr:cNvPr>
        <xdr:cNvCxnSpPr/>
      </xdr:nvCxnSpPr>
      <xdr:spPr>
        <a:xfrm>
          <a:off x="67056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3" name="テキスト ボックス 272">
          <a:extLst>
            <a:ext uri="{FF2B5EF4-FFF2-40B4-BE49-F238E27FC236}">
              <a16:creationId xmlns:a16="http://schemas.microsoft.com/office/drawing/2014/main" id="{EF2C2CE3-F075-4CBB-BC5F-21CBF74EF969}"/>
            </a:ext>
          </a:extLst>
        </xdr:cNvPr>
        <xdr:cNvSpPr txBox="1"/>
      </xdr:nvSpPr>
      <xdr:spPr>
        <a:xfrm>
          <a:off x="27196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4" name="直線コネクタ 273">
          <a:extLst>
            <a:ext uri="{FF2B5EF4-FFF2-40B4-BE49-F238E27FC236}">
              <a16:creationId xmlns:a16="http://schemas.microsoft.com/office/drawing/2014/main" id="{FA3225CE-D647-4B46-86AE-591FAE753423}"/>
            </a:ext>
          </a:extLst>
        </xdr:cNvPr>
        <xdr:cNvCxnSpPr/>
      </xdr:nvCxnSpPr>
      <xdr:spPr>
        <a:xfrm>
          <a:off x="670560" y="14585769"/>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5" name="テキスト ボックス 274">
          <a:extLst>
            <a:ext uri="{FF2B5EF4-FFF2-40B4-BE49-F238E27FC236}">
              <a16:creationId xmlns:a16="http://schemas.microsoft.com/office/drawing/2014/main" id="{E2A1857E-8D8B-44C1-8F9F-EDBC5B9F6DD7}"/>
            </a:ext>
          </a:extLst>
        </xdr:cNvPr>
        <xdr:cNvSpPr txBox="1"/>
      </xdr:nvSpPr>
      <xdr:spPr>
        <a:xfrm>
          <a:off x="271961" y="1444354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6" name="直線コネクタ 275">
          <a:extLst>
            <a:ext uri="{FF2B5EF4-FFF2-40B4-BE49-F238E27FC236}">
              <a16:creationId xmlns:a16="http://schemas.microsoft.com/office/drawing/2014/main" id="{93E4A087-DE27-410D-9F83-4CE848C87E31}"/>
            </a:ext>
          </a:extLst>
        </xdr:cNvPr>
        <xdr:cNvCxnSpPr/>
      </xdr:nvCxnSpPr>
      <xdr:spPr>
        <a:xfrm>
          <a:off x="670560" y="1426300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7" name="テキスト ボックス 276">
          <a:extLst>
            <a:ext uri="{FF2B5EF4-FFF2-40B4-BE49-F238E27FC236}">
              <a16:creationId xmlns:a16="http://schemas.microsoft.com/office/drawing/2014/main" id="{3F5E6458-B0C5-435A-B99C-4CF45EF379C8}"/>
            </a:ext>
          </a:extLst>
        </xdr:cNvPr>
        <xdr:cNvSpPr txBox="1"/>
      </xdr:nvSpPr>
      <xdr:spPr>
        <a:xfrm>
          <a:off x="336081" y="1412459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8" name="直線コネクタ 277">
          <a:extLst>
            <a:ext uri="{FF2B5EF4-FFF2-40B4-BE49-F238E27FC236}">
              <a16:creationId xmlns:a16="http://schemas.microsoft.com/office/drawing/2014/main" id="{7126EF62-3FBF-4CDF-8F7A-4713B3A514B6}"/>
            </a:ext>
          </a:extLst>
        </xdr:cNvPr>
        <xdr:cNvCxnSpPr/>
      </xdr:nvCxnSpPr>
      <xdr:spPr>
        <a:xfrm>
          <a:off x="670560" y="13944056"/>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79" name="テキスト ボックス 278">
          <a:extLst>
            <a:ext uri="{FF2B5EF4-FFF2-40B4-BE49-F238E27FC236}">
              <a16:creationId xmlns:a16="http://schemas.microsoft.com/office/drawing/2014/main" id="{F9E6937E-7330-46AC-8CD1-FDA33C01CD47}"/>
            </a:ext>
          </a:extLst>
        </xdr:cNvPr>
        <xdr:cNvSpPr txBox="1"/>
      </xdr:nvSpPr>
      <xdr:spPr>
        <a:xfrm>
          <a:off x="336081" y="1380564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80" name="直線コネクタ 279">
          <a:extLst>
            <a:ext uri="{FF2B5EF4-FFF2-40B4-BE49-F238E27FC236}">
              <a16:creationId xmlns:a16="http://schemas.microsoft.com/office/drawing/2014/main" id="{39F45186-006D-4A65-940C-C9983C7BEB0C}"/>
            </a:ext>
          </a:extLst>
        </xdr:cNvPr>
        <xdr:cNvCxnSpPr/>
      </xdr:nvCxnSpPr>
      <xdr:spPr>
        <a:xfrm>
          <a:off x="670560" y="1362510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81" name="テキスト ボックス 280">
          <a:extLst>
            <a:ext uri="{FF2B5EF4-FFF2-40B4-BE49-F238E27FC236}">
              <a16:creationId xmlns:a16="http://schemas.microsoft.com/office/drawing/2014/main" id="{1E30978F-D0B8-4680-B885-91B2778D7DC7}"/>
            </a:ext>
          </a:extLst>
        </xdr:cNvPr>
        <xdr:cNvSpPr txBox="1"/>
      </xdr:nvSpPr>
      <xdr:spPr>
        <a:xfrm>
          <a:off x="336081" y="134866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2" name="直線コネクタ 281">
          <a:extLst>
            <a:ext uri="{FF2B5EF4-FFF2-40B4-BE49-F238E27FC236}">
              <a16:creationId xmlns:a16="http://schemas.microsoft.com/office/drawing/2014/main" id="{28F3BE12-83D7-4FD6-BFE2-899A7C297E9F}"/>
            </a:ext>
          </a:extLst>
        </xdr:cNvPr>
        <xdr:cNvCxnSpPr/>
      </xdr:nvCxnSpPr>
      <xdr:spPr>
        <a:xfrm>
          <a:off x="670560" y="1330615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3" name="テキスト ボックス 282">
          <a:extLst>
            <a:ext uri="{FF2B5EF4-FFF2-40B4-BE49-F238E27FC236}">
              <a16:creationId xmlns:a16="http://schemas.microsoft.com/office/drawing/2014/main" id="{7E9ABA61-9745-4E7E-B3E8-7069F9869D91}"/>
            </a:ext>
          </a:extLst>
        </xdr:cNvPr>
        <xdr:cNvSpPr txBox="1"/>
      </xdr:nvSpPr>
      <xdr:spPr>
        <a:xfrm>
          <a:off x="336081" y="1316774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4" name="直線コネクタ 283">
          <a:extLst>
            <a:ext uri="{FF2B5EF4-FFF2-40B4-BE49-F238E27FC236}">
              <a16:creationId xmlns:a16="http://schemas.microsoft.com/office/drawing/2014/main" id="{3F373DF9-6CB7-425C-B3ED-87FDF76EBFC4}"/>
            </a:ext>
          </a:extLst>
        </xdr:cNvPr>
        <xdr:cNvCxnSpPr/>
      </xdr:nvCxnSpPr>
      <xdr:spPr>
        <a:xfrm>
          <a:off x="670560" y="12987201"/>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5" name="テキスト ボックス 284">
          <a:extLst>
            <a:ext uri="{FF2B5EF4-FFF2-40B4-BE49-F238E27FC236}">
              <a16:creationId xmlns:a16="http://schemas.microsoft.com/office/drawing/2014/main" id="{24A395F0-99F0-4731-8802-C9B0A5E1A842}"/>
            </a:ext>
          </a:extLst>
        </xdr:cNvPr>
        <xdr:cNvSpPr txBox="1"/>
      </xdr:nvSpPr>
      <xdr:spPr>
        <a:xfrm>
          <a:off x="377341" y="1284878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6" name="直線コネクタ 285">
          <a:extLst>
            <a:ext uri="{FF2B5EF4-FFF2-40B4-BE49-F238E27FC236}">
              <a16:creationId xmlns:a16="http://schemas.microsoft.com/office/drawing/2014/main" id="{E14BDA46-385D-4241-B7FF-BBA419AD2835}"/>
            </a:ext>
          </a:extLst>
        </xdr:cNvPr>
        <xdr:cNvCxnSpPr/>
      </xdr:nvCxnSpPr>
      <xdr:spPr>
        <a:xfrm>
          <a:off x="67056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7" name="【公営住宅】&#10;有形固定資産減価償却率グラフ枠">
          <a:extLst>
            <a:ext uri="{FF2B5EF4-FFF2-40B4-BE49-F238E27FC236}">
              <a16:creationId xmlns:a16="http://schemas.microsoft.com/office/drawing/2014/main" id="{08C39E4A-B627-40DD-BC66-23B339DCED64}"/>
            </a:ext>
          </a:extLst>
        </xdr:cNvPr>
        <xdr:cNvSpPr/>
      </xdr:nvSpPr>
      <xdr:spPr>
        <a:xfrm>
          <a:off x="67056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127907</xdr:rowOff>
    </xdr:from>
    <xdr:to>
      <xdr:col>24</xdr:col>
      <xdr:colOff>62865</xdr:colOff>
      <xdr:row>86</xdr:row>
      <xdr:rowOff>93618</xdr:rowOff>
    </xdr:to>
    <xdr:cxnSp macro="">
      <xdr:nvCxnSpPr>
        <xdr:cNvPr id="288" name="直線コネクタ 287">
          <a:extLst>
            <a:ext uri="{FF2B5EF4-FFF2-40B4-BE49-F238E27FC236}">
              <a16:creationId xmlns:a16="http://schemas.microsoft.com/office/drawing/2014/main" id="{62F88138-C9FF-43F8-AE5E-153A5A92AC5A}"/>
            </a:ext>
          </a:extLst>
        </xdr:cNvPr>
        <xdr:cNvCxnSpPr/>
      </xdr:nvCxnSpPr>
      <xdr:spPr>
        <a:xfrm flipV="1">
          <a:off x="4086225" y="13203827"/>
          <a:ext cx="0" cy="13068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97445</xdr:rowOff>
    </xdr:from>
    <xdr:ext cx="405111" cy="259045"/>
    <xdr:sp macro="" textlink="">
      <xdr:nvSpPr>
        <xdr:cNvPr id="289" name="【公営住宅】&#10;有形固定資産減価償却率最小値テキスト">
          <a:extLst>
            <a:ext uri="{FF2B5EF4-FFF2-40B4-BE49-F238E27FC236}">
              <a16:creationId xmlns:a16="http://schemas.microsoft.com/office/drawing/2014/main" id="{FB4375D1-6782-428D-8385-DC9552B192A9}"/>
            </a:ext>
          </a:extLst>
        </xdr:cNvPr>
        <xdr:cNvSpPr txBox="1"/>
      </xdr:nvSpPr>
      <xdr:spPr>
        <a:xfrm>
          <a:off x="4124960" y="145144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93618</xdr:rowOff>
    </xdr:from>
    <xdr:to>
      <xdr:col>24</xdr:col>
      <xdr:colOff>152400</xdr:colOff>
      <xdr:row>86</xdr:row>
      <xdr:rowOff>93618</xdr:rowOff>
    </xdr:to>
    <xdr:cxnSp macro="">
      <xdr:nvCxnSpPr>
        <xdr:cNvPr id="290" name="直線コネクタ 289">
          <a:extLst>
            <a:ext uri="{FF2B5EF4-FFF2-40B4-BE49-F238E27FC236}">
              <a16:creationId xmlns:a16="http://schemas.microsoft.com/office/drawing/2014/main" id="{AA54278E-7065-4B64-92BE-697FA03226FB}"/>
            </a:ext>
          </a:extLst>
        </xdr:cNvPr>
        <xdr:cNvCxnSpPr/>
      </xdr:nvCxnSpPr>
      <xdr:spPr>
        <a:xfrm>
          <a:off x="4020820" y="1451065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74584</xdr:rowOff>
    </xdr:from>
    <xdr:ext cx="405111" cy="259045"/>
    <xdr:sp macro="" textlink="">
      <xdr:nvSpPr>
        <xdr:cNvPr id="291" name="【公営住宅】&#10;有形固定資産減価償却率最大値テキスト">
          <a:extLst>
            <a:ext uri="{FF2B5EF4-FFF2-40B4-BE49-F238E27FC236}">
              <a16:creationId xmlns:a16="http://schemas.microsoft.com/office/drawing/2014/main" id="{587A09B4-7074-4DB8-8652-1D21F55FC07E}"/>
            </a:ext>
          </a:extLst>
        </xdr:cNvPr>
        <xdr:cNvSpPr txBox="1"/>
      </xdr:nvSpPr>
      <xdr:spPr>
        <a:xfrm>
          <a:off x="4124960" y="129828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127907</xdr:rowOff>
    </xdr:from>
    <xdr:to>
      <xdr:col>24</xdr:col>
      <xdr:colOff>152400</xdr:colOff>
      <xdr:row>78</xdr:row>
      <xdr:rowOff>127907</xdr:rowOff>
    </xdr:to>
    <xdr:cxnSp macro="">
      <xdr:nvCxnSpPr>
        <xdr:cNvPr id="292" name="直線コネクタ 291">
          <a:extLst>
            <a:ext uri="{FF2B5EF4-FFF2-40B4-BE49-F238E27FC236}">
              <a16:creationId xmlns:a16="http://schemas.microsoft.com/office/drawing/2014/main" id="{59904348-8CA7-45BA-813F-AA8CCC3DFDCA}"/>
            </a:ext>
          </a:extLst>
        </xdr:cNvPr>
        <xdr:cNvCxnSpPr/>
      </xdr:nvCxnSpPr>
      <xdr:spPr>
        <a:xfrm>
          <a:off x="4020820" y="1320382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70593</xdr:rowOff>
    </xdr:from>
    <xdr:ext cx="405111" cy="259045"/>
    <xdr:sp macro="" textlink="">
      <xdr:nvSpPr>
        <xdr:cNvPr id="293" name="【公営住宅】&#10;有形固定資産減価償却率平均値テキスト">
          <a:extLst>
            <a:ext uri="{FF2B5EF4-FFF2-40B4-BE49-F238E27FC236}">
              <a16:creationId xmlns:a16="http://schemas.microsoft.com/office/drawing/2014/main" id="{926D0175-DA00-4F03-9D45-457B84661215}"/>
            </a:ext>
          </a:extLst>
        </xdr:cNvPr>
        <xdr:cNvSpPr txBox="1"/>
      </xdr:nvSpPr>
      <xdr:spPr>
        <a:xfrm>
          <a:off x="4124960" y="1381707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47716</xdr:rowOff>
    </xdr:from>
    <xdr:to>
      <xdr:col>24</xdr:col>
      <xdr:colOff>114300</xdr:colOff>
      <xdr:row>83</xdr:row>
      <xdr:rowOff>149316</xdr:rowOff>
    </xdr:to>
    <xdr:sp macro="" textlink="">
      <xdr:nvSpPr>
        <xdr:cNvPr id="294" name="フローチャート: 判断 293">
          <a:extLst>
            <a:ext uri="{FF2B5EF4-FFF2-40B4-BE49-F238E27FC236}">
              <a16:creationId xmlns:a16="http://schemas.microsoft.com/office/drawing/2014/main" id="{434EA7F3-DFF7-44A4-AEC9-D1CA484EC8F9}"/>
            </a:ext>
          </a:extLst>
        </xdr:cNvPr>
        <xdr:cNvSpPr/>
      </xdr:nvSpPr>
      <xdr:spPr>
        <a:xfrm>
          <a:off x="4036060" y="13961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47716</xdr:rowOff>
    </xdr:from>
    <xdr:to>
      <xdr:col>20</xdr:col>
      <xdr:colOff>38100</xdr:colOff>
      <xdr:row>83</xdr:row>
      <xdr:rowOff>149316</xdr:rowOff>
    </xdr:to>
    <xdr:sp macro="" textlink="">
      <xdr:nvSpPr>
        <xdr:cNvPr id="295" name="フローチャート: 判断 294">
          <a:extLst>
            <a:ext uri="{FF2B5EF4-FFF2-40B4-BE49-F238E27FC236}">
              <a16:creationId xmlns:a16="http://schemas.microsoft.com/office/drawing/2014/main" id="{D8FEC1F2-D34C-4741-97DF-050FB393EEE4}"/>
            </a:ext>
          </a:extLst>
        </xdr:cNvPr>
        <xdr:cNvSpPr/>
      </xdr:nvSpPr>
      <xdr:spPr>
        <a:xfrm>
          <a:off x="3312160" y="1396183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41184</xdr:rowOff>
    </xdr:from>
    <xdr:to>
      <xdr:col>15</xdr:col>
      <xdr:colOff>101600</xdr:colOff>
      <xdr:row>83</xdr:row>
      <xdr:rowOff>142784</xdr:rowOff>
    </xdr:to>
    <xdr:sp macro="" textlink="">
      <xdr:nvSpPr>
        <xdr:cNvPr id="296" name="フローチャート: 判断 295">
          <a:extLst>
            <a:ext uri="{FF2B5EF4-FFF2-40B4-BE49-F238E27FC236}">
              <a16:creationId xmlns:a16="http://schemas.microsoft.com/office/drawing/2014/main" id="{94A2A1B0-9C30-4585-A028-19BAC30A0455}"/>
            </a:ext>
          </a:extLst>
        </xdr:cNvPr>
        <xdr:cNvSpPr/>
      </xdr:nvSpPr>
      <xdr:spPr>
        <a:xfrm>
          <a:off x="2514600" y="139553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83</xdr:row>
      <xdr:rowOff>39551</xdr:rowOff>
    </xdr:from>
    <xdr:to>
      <xdr:col>10</xdr:col>
      <xdr:colOff>165100</xdr:colOff>
      <xdr:row>83</xdr:row>
      <xdr:rowOff>141151</xdr:rowOff>
    </xdr:to>
    <xdr:sp macro="" textlink="">
      <xdr:nvSpPr>
        <xdr:cNvPr id="297" name="フローチャート: 判断 296">
          <a:extLst>
            <a:ext uri="{FF2B5EF4-FFF2-40B4-BE49-F238E27FC236}">
              <a16:creationId xmlns:a16="http://schemas.microsoft.com/office/drawing/2014/main" id="{AC996218-AEA5-4883-A09A-F80861323280}"/>
            </a:ext>
          </a:extLst>
        </xdr:cNvPr>
        <xdr:cNvSpPr/>
      </xdr:nvSpPr>
      <xdr:spPr>
        <a:xfrm>
          <a:off x="1739900" y="13953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83</xdr:row>
      <xdr:rowOff>95069</xdr:rowOff>
    </xdr:from>
    <xdr:to>
      <xdr:col>6</xdr:col>
      <xdr:colOff>38100</xdr:colOff>
      <xdr:row>84</xdr:row>
      <xdr:rowOff>25219</xdr:rowOff>
    </xdr:to>
    <xdr:sp macro="" textlink="">
      <xdr:nvSpPr>
        <xdr:cNvPr id="298" name="フローチャート: 判断 297">
          <a:extLst>
            <a:ext uri="{FF2B5EF4-FFF2-40B4-BE49-F238E27FC236}">
              <a16:creationId xmlns:a16="http://schemas.microsoft.com/office/drawing/2014/main" id="{1D563E0F-4FF7-4A63-A4FD-9A6E561D2C9C}"/>
            </a:ext>
          </a:extLst>
        </xdr:cNvPr>
        <xdr:cNvSpPr/>
      </xdr:nvSpPr>
      <xdr:spPr>
        <a:xfrm>
          <a:off x="965200" y="1400918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02C12267-5E74-4452-B121-83149AA22BE0}"/>
            </a:ext>
          </a:extLst>
        </xdr:cNvPr>
        <xdr:cNvSpPr txBox="1"/>
      </xdr:nvSpPr>
      <xdr:spPr>
        <a:xfrm>
          <a:off x="39192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C3978825-577C-4AC5-9F11-55068549CA7C}"/>
            </a:ext>
          </a:extLst>
        </xdr:cNvPr>
        <xdr:cNvSpPr txBox="1"/>
      </xdr:nvSpPr>
      <xdr:spPr>
        <a:xfrm>
          <a:off x="3187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7A509502-C0AE-460B-AEED-82319DA0045E}"/>
            </a:ext>
          </a:extLst>
        </xdr:cNvPr>
        <xdr:cNvSpPr txBox="1"/>
      </xdr:nvSpPr>
      <xdr:spPr>
        <a:xfrm>
          <a:off x="2397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4128488F-8376-4F6D-A8DF-298D85494F6C}"/>
            </a:ext>
          </a:extLst>
        </xdr:cNvPr>
        <xdr:cNvSpPr txBox="1"/>
      </xdr:nvSpPr>
      <xdr:spPr>
        <a:xfrm>
          <a:off x="16230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FDD279FA-DC53-4415-88EA-02CF3B98F1E9}"/>
            </a:ext>
          </a:extLst>
        </xdr:cNvPr>
        <xdr:cNvSpPr txBox="1"/>
      </xdr:nvSpPr>
      <xdr:spPr>
        <a:xfrm>
          <a:off x="8407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84</xdr:row>
      <xdr:rowOff>73842</xdr:rowOff>
    </xdr:from>
    <xdr:to>
      <xdr:col>24</xdr:col>
      <xdr:colOff>114300</xdr:colOff>
      <xdr:row>85</xdr:row>
      <xdr:rowOff>3992</xdr:rowOff>
    </xdr:to>
    <xdr:sp macro="" textlink="">
      <xdr:nvSpPr>
        <xdr:cNvPr id="304" name="楕円 303">
          <a:extLst>
            <a:ext uri="{FF2B5EF4-FFF2-40B4-BE49-F238E27FC236}">
              <a16:creationId xmlns:a16="http://schemas.microsoft.com/office/drawing/2014/main" id="{9C08A288-E5A7-4D90-B122-228A6806B271}"/>
            </a:ext>
          </a:extLst>
        </xdr:cNvPr>
        <xdr:cNvSpPr/>
      </xdr:nvSpPr>
      <xdr:spPr>
        <a:xfrm>
          <a:off x="4036060" y="1415560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84</xdr:row>
      <xdr:rowOff>52269</xdr:rowOff>
    </xdr:from>
    <xdr:ext cx="405111" cy="259045"/>
    <xdr:sp macro="" textlink="">
      <xdr:nvSpPr>
        <xdr:cNvPr id="305" name="【公営住宅】&#10;有形固定資産減価償却率該当値テキスト">
          <a:extLst>
            <a:ext uri="{FF2B5EF4-FFF2-40B4-BE49-F238E27FC236}">
              <a16:creationId xmlns:a16="http://schemas.microsoft.com/office/drawing/2014/main" id="{0ACD5232-3D71-48ED-9D67-BF97B7A40725}"/>
            </a:ext>
          </a:extLst>
        </xdr:cNvPr>
        <xdr:cNvSpPr txBox="1"/>
      </xdr:nvSpPr>
      <xdr:spPr>
        <a:xfrm>
          <a:off x="4124960" y="141340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84</xdr:row>
      <xdr:rowOff>64044</xdr:rowOff>
    </xdr:from>
    <xdr:to>
      <xdr:col>20</xdr:col>
      <xdr:colOff>38100</xdr:colOff>
      <xdr:row>84</xdr:row>
      <xdr:rowOff>165644</xdr:rowOff>
    </xdr:to>
    <xdr:sp macro="" textlink="">
      <xdr:nvSpPr>
        <xdr:cNvPr id="306" name="楕円 305">
          <a:extLst>
            <a:ext uri="{FF2B5EF4-FFF2-40B4-BE49-F238E27FC236}">
              <a16:creationId xmlns:a16="http://schemas.microsoft.com/office/drawing/2014/main" id="{378AC8D1-C547-478E-BAAE-5064F256DD33}"/>
            </a:ext>
          </a:extLst>
        </xdr:cNvPr>
        <xdr:cNvSpPr/>
      </xdr:nvSpPr>
      <xdr:spPr>
        <a:xfrm>
          <a:off x="3312160" y="1414580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84</xdr:row>
      <xdr:rowOff>114844</xdr:rowOff>
    </xdr:from>
    <xdr:to>
      <xdr:col>24</xdr:col>
      <xdr:colOff>63500</xdr:colOff>
      <xdr:row>84</xdr:row>
      <xdr:rowOff>124642</xdr:rowOff>
    </xdr:to>
    <xdr:cxnSp macro="">
      <xdr:nvCxnSpPr>
        <xdr:cNvPr id="307" name="直線コネクタ 306">
          <a:extLst>
            <a:ext uri="{FF2B5EF4-FFF2-40B4-BE49-F238E27FC236}">
              <a16:creationId xmlns:a16="http://schemas.microsoft.com/office/drawing/2014/main" id="{D18C0F95-104A-42D6-9D6A-C9FBCF84374D}"/>
            </a:ext>
          </a:extLst>
        </xdr:cNvPr>
        <xdr:cNvCxnSpPr/>
      </xdr:nvCxnSpPr>
      <xdr:spPr>
        <a:xfrm>
          <a:off x="3355340" y="14196604"/>
          <a:ext cx="731520" cy="97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84</xdr:row>
      <xdr:rowOff>42818</xdr:rowOff>
    </xdr:from>
    <xdr:to>
      <xdr:col>15</xdr:col>
      <xdr:colOff>101600</xdr:colOff>
      <xdr:row>84</xdr:row>
      <xdr:rowOff>144418</xdr:rowOff>
    </xdr:to>
    <xdr:sp macro="" textlink="">
      <xdr:nvSpPr>
        <xdr:cNvPr id="308" name="楕円 307">
          <a:extLst>
            <a:ext uri="{FF2B5EF4-FFF2-40B4-BE49-F238E27FC236}">
              <a16:creationId xmlns:a16="http://schemas.microsoft.com/office/drawing/2014/main" id="{069D2EF2-3CE2-493D-B466-719A58993F69}"/>
            </a:ext>
          </a:extLst>
        </xdr:cNvPr>
        <xdr:cNvSpPr/>
      </xdr:nvSpPr>
      <xdr:spPr>
        <a:xfrm>
          <a:off x="2514600" y="141245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84</xdr:row>
      <xdr:rowOff>93618</xdr:rowOff>
    </xdr:from>
    <xdr:to>
      <xdr:col>19</xdr:col>
      <xdr:colOff>177800</xdr:colOff>
      <xdr:row>84</xdr:row>
      <xdr:rowOff>114844</xdr:rowOff>
    </xdr:to>
    <xdr:cxnSp macro="">
      <xdr:nvCxnSpPr>
        <xdr:cNvPr id="309" name="直線コネクタ 308">
          <a:extLst>
            <a:ext uri="{FF2B5EF4-FFF2-40B4-BE49-F238E27FC236}">
              <a16:creationId xmlns:a16="http://schemas.microsoft.com/office/drawing/2014/main" id="{FA996B0F-CF43-469C-99D8-F20935F56463}"/>
            </a:ext>
          </a:extLst>
        </xdr:cNvPr>
        <xdr:cNvCxnSpPr/>
      </xdr:nvCxnSpPr>
      <xdr:spPr>
        <a:xfrm>
          <a:off x="2565400" y="14175378"/>
          <a:ext cx="789940" cy="212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84</xdr:row>
      <xdr:rowOff>26488</xdr:rowOff>
    </xdr:from>
    <xdr:to>
      <xdr:col>10</xdr:col>
      <xdr:colOff>165100</xdr:colOff>
      <xdr:row>84</xdr:row>
      <xdr:rowOff>128088</xdr:rowOff>
    </xdr:to>
    <xdr:sp macro="" textlink="">
      <xdr:nvSpPr>
        <xdr:cNvPr id="310" name="楕円 309">
          <a:extLst>
            <a:ext uri="{FF2B5EF4-FFF2-40B4-BE49-F238E27FC236}">
              <a16:creationId xmlns:a16="http://schemas.microsoft.com/office/drawing/2014/main" id="{F73B26EB-93B9-4642-83A0-F1337C87512C}"/>
            </a:ext>
          </a:extLst>
        </xdr:cNvPr>
        <xdr:cNvSpPr/>
      </xdr:nvSpPr>
      <xdr:spPr>
        <a:xfrm>
          <a:off x="1739900" y="14108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84</xdr:row>
      <xdr:rowOff>77288</xdr:rowOff>
    </xdr:from>
    <xdr:to>
      <xdr:col>15</xdr:col>
      <xdr:colOff>50800</xdr:colOff>
      <xdr:row>84</xdr:row>
      <xdr:rowOff>93618</xdr:rowOff>
    </xdr:to>
    <xdr:cxnSp macro="">
      <xdr:nvCxnSpPr>
        <xdr:cNvPr id="311" name="直線コネクタ 310">
          <a:extLst>
            <a:ext uri="{FF2B5EF4-FFF2-40B4-BE49-F238E27FC236}">
              <a16:creationId xmlns:a16="http://schemas.microsoft.com/office/drawing/2014/main" id="{8A61F49B-6385-43DC-965E-C772F39A8424}"/>
            </a:ext>
          </a:extLst>
        </xdr:cNvPr>
        <xdr:cNvCxnSpPr/>
      </xdr:nvCxnSpPr>
      <xdr:spPr>
        <a:xfrm>
          <a:off x="1790700" y="14159048"/>
          <a:ext cx="774700" cy="163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84</xdr:row>
      <xdr:rowOff>34652</xdr:rowOff>
    </xdr:from>
    <xdr:to>
      <xdr:col>6</xdr:col>
      <xdr:colOff>38100</xdr:colOff>
      <xdr:row>84</xdr:row>
      <xdr:rowOff>136252</xdr:rowOff>
    </xdr:to>
    <xdr:sp macro="" textlink="">
      <xdr:nvSpPr>
        <xdr:cNvPr id="312" name="楕円 311">
          <a:extLst>
            <a:ext uri="{FF2B5EF4-FFF2-40B4-BE49-F238E27FC236}">
              <a16:creationId xmlns:a16="http://schemas.microsoft.com/office/drawing/2014/main" id="{B4915777-7955-4739-891F-E5971862109F}"/>
            </a:ext>
          </a:extLst>
        </xdr:cNvPr>
        <xdr:cNvSpPr/>
      </xdr:nvSpPr>
      <xdr:spPr>
        <a:xfrm>
          <a:off x="965200" y="14116412"/>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84</xdr:row>
      <xdr:rowOff>77288</xdr:rowOff>
    </xdr:from>
    <xdr:to>
      <xdr:col>10</xdr:col>
      <xdr:colOff>114300</xdr:colOff>
      <xdr:row>84</xdr:row>
      <xdr:rowOff>85452</xdr:rowOff>
    </xdr:to>
    <xdr:cxnSp macro="">
      <xdr:nvCxnSpPr>
        <xdr:cNvPr id="313" name="直線コネクタ 312">
          <a:extLst>
            <a:ext uri="{FF2B5EF4-FFF2-40B4-BE49-F238E27FC236}">
              <a16:creationId xmlns:a16="http://schemas.microsoft.com/office/drawing/2014/main" id="{225FC2EB-F39B-4862-B65B-0CB4D6FE753D}"/>
            </a:ext>
          </a:extLst>
        </xdr:cNvPr>
        <xdr:cNvCxnSpPr/>
      </xdr:nvCxnSpPr>
      <xdr:spPr>
        <a:xfrm flipV="1">
          <a:off x="1008380" y="14159048"/>
          <a:ext cx="782320" cy="8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165843</xdr:rowOff>
    </xdr:from>
    <xdr:ext cx="405111" cy="259045"/>
    <xdr:sp macro="" textlink="">
      <xdr:nvSpPr>
        <xdr:cNvPr id="314" name="n_1aveValue【公営住宅】&#10;有形固定資産減価償却率">
          <a:extLst>
            <a:ext uri="{FF2B5EF4-FFF2-40B4-BE49-F238E27FC236}">
              <a16:creationId xmlns:a16="http://schemas.microsoft.com/office/drawing/2014/main" id="{0D41CC0A-76BE-41FA-9983-26D615C796E5}"/>
            </a:ext>
          </a:extLst>
        </xdr:cNvPr>
        <xdr:cNvSpPr txBox="1"/>
      </xdr:nvSpPr>
      <xdr:spPr>
        <a:xfrm>
          <a:off x="3170564" y="137446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159311</xdr:rowOff>
    </xdr:from>
    <xdr:ext cx="405111" cy="259045"/>
    <xdr:sp macro="" textlink="">
      <xdr:nvSpPr>
        <xdr:cNvPr id="315" name="n_2aveValue【公営住宅】&#10;有形固定資産減価償却率">
          <a:extLst>
            <a:ext uri="{FF2B5EF4-FFF2-40B4-BE49-F238E27FC236}">
              <a16:creationId xmlns:a16="http://schemas.microsoft.com/office/drawing/2014/main" id="{C19130D2-C950-4B25-A231-D3E378408209}"/>
            </a:ext>
          </a:extLst>
        </xdr:cNvPr>
        <xdr:cNvSpPr txBox="1"/>
      </xdr:nvSpPr>
      <xdr:spPr>
        <a:xfrm>
          <a:off x="2385704" y="137381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157678</xdr:rowOff>
    </xdr:from>
    <xdr:ext cx="405111" cy="259045"/>
    <xdr:sp macro="" textlink="">
      <xdr:nvSpPr>
        <xdr:cNvPr id="316" name="n_3aveValue【公営住宅】&#10;有形固定資産減価償却率">
          <a:extLst>
            <a:ext uri="{FF2B5EF4-FFF2-40B4-BE49-F238E27FC236}">
              <a16:creationId xmlns:a16="http://schemas.microsoft.com/office/drawing/2014/main" id="{18FDCBE6-9999-4FBF-9457-5D4D1F9E3C55}"/>
            </a:ext>
          </a:extLst>
        </xdr:cNvPr>
        <xdr:cNvSpPr txBox="1"/>
      </xdr:nvSpPr>
      <xdr:spPr>
        <a:xfrm>
          <a:off x="1611004" y="137365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41746</xdr:rowOff>
    </xdr:from>
    <xdr:ext cx="405111" cy="259045"/>
    <xdr:sp macro="" textlink="">
      <xdr:nvSpPr>
        <xdr:cNvPr id="317" name="n_4aveValue【公営住宅】&#10;有形固定資産減価償却率">
          <a:extLst>
            <a:ext uri="{FF2B5EF4-FFF2-40B4-BE49-F238E27FC236}">
              <a16:creationId xmlns:a16="http://schemas.microsoft.com/office/drawing/2014/main" id="{A6E986A8-C295-42A4-AEC1-1F6E06F62910}"/>
            </a:ext>
          </a:extLst>
        </xdr:cNvPr>
        <xdr:cNvSpPr txBox="1"/>
      </xdr:nvSpPr>
      <xdr:spPr>
        <a:xfrm>
          <a:off x="836304" y="137882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84</xdr:row>
      <xdr:rowOff>156771</xdr:rowOff>
    </xdr:from>
    <xdr:ext cx="405111" cy="259045"/>
    <xdr:sp macro="" textlink="">
      <xdr:nvSpPr>
        <xdr:cNvPr id="318" name="n_1mainValue【公営住宅】&#10;有形固定資産減価償却率">
          <a:extLst>
            <a:ext uri="{FF2B5EF4-FFF2-40B4-BE49-F238E27FC236}">
              <a16:creationId xmlns:a16="http://schemas.microsoft.com/office/drawing/2014/main" id="{A8A2ACC8-14D2-4476-8B08-2A49F37DC1C4}"/>
            </a:ext>
          </a:extLst>
        </xdr:cNvPr>
        <xdr:cNvSpPr txBox="1"/>
      </xdr:nvSpPr>
      <xdr:spPr>
        <a:xfrm>
          <a:off x="3170564" y="142385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84</xdr:row>
      <xdr:rowOff>135545</xdr:rowOff>
    </xdr:from>
    <xdr:ext cx="405111" cy="259045"/>
    <xdr:sp macro="" textlink="">
      <xdr:nvSpPr>
        <xdr:cNvPr id="319" name="n_2mainValue【公営住宅】&#10;有形固定資産減価償却率">
          <a:extLst>
            <a:ext uri="{FF2B5EF4-FFF2-40B4-BE49-F238E27FC236}">
              <a16:creationId xmlns:a16="http://schemas.microsoft.com/office/drawing/2014/main" id="{33C3FA2B-6D1A-4518-BEB4-9C8D2F890441}"/>
            </a:ext>
          </a:extLst>
        </xdr:cNvPr>
        <xdr:cNvSpPr txBox="1"/>
      </xdr:nvSpPr>
      <xdr:spPr>
        <a:xfrm>
          <a:off x="2385704" y="142173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84</xdr:row>
      <xdr:rowOff>119215</xdr:rowOff>
    </xdr:from>
    <xdr:ext cx="405111" cy="259045"/>
    <xdr:sp macro="" textlink="">
      <xdr:nvSpPr>
        <xdr:cNvPr id="320" name="n_3mainValue【公営住宅】&#10;有形固定資産減価償却率">
          <a:extLst>
            <a:ext uri="{FF2B5EF4-FFF2-40B4-BE49-F238E27FC236}">
              <a16:creationId xmlns:a16="http://schemas.microsoft.com/office/drawing/2014/main" id="{ECB7FCF2-3BE1-4FA0-A926-0FE2019BAC28}"/>
            </a:ext>
          </a:extLst>
        </xdr:cNvPr>
        <xdr:cNvSpPr txBox="1"/>
      </xdr:nvSpPr>
      <xdr:spPr>
        <a:xfrm>
          <a:off x="1611004" y="142009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84</xdr:row>
      <xdr:rowOff>127379</xdr:rowOff>
    </xdr:from>
    <xdr:ext cx="405111" cy="259045"/>
    <xdr:sp macro="" textlink="">
      <xdr:nvSpPr>
        <xdr:cNvPr id="321" name="n_4mainValue【公営住宅】&#10;有形固定資産減価償却率">
          <a:extLst>
            <a:ext uri="{FF2B5EF4-FFF2-40B4-BE49-F238E27FC236}">
              <a16:creationId xmlns:a16="http://schemas.microsoft.com/office/drawing/2014/main" id="{F743691C-B8B2-47DC-89CC-7F626A342A7C}"/>
            </a:ext>
          </a:extLst>
        </xdr:cNvPr>
        <xdr:cNvSpPr txBox="1"/>
      </xdr:nvSpPr>
      <xdr:spPr>
        <a:xfrm>
          <a:off x="836304" y="142091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E9C011A2-3FD8-403F-9BC5-A95162423469}"/>
            </a:ext>
          </a:extLst>
        </xdr:cNvPr>
        <xdr:cNvSpPr/>
      </xdr:nvSpPr>
      <xdr:spPr>
        <a:xfrm>
          <a:off x="582676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15E0F611-AB5C-4F9A-A3AB-B2AD8410C1CA}"/>
            </a:ext>
          </a:extLst>
        </xdr:cNvPr>
        <xdr:cNvSpPr/>
      </xdr:nvSpPr>
      <xdr:spPr>
        <a:xfrm>
          <a:off x="59309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963FC3E0-871E-4F40-99DB-F1A081390780}"/>
            </a:ext>
          </a:extLst>
        </xdr:cNvPr>
        <xdr:cNvSpPr/>
      </xdr:nvSpPr>
      <xdr:spPr>
        <a:xfrm>
          <a:off x="59309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0419EA1B-5973-41D7-9BBE-1BCB8C91979A}"/>
            </a:ext>
          </a:extLst>
        </xdr:cNvPr>
        <xdr:cNvSpPr/>
      </xdr:nvSpPr>
      <xdr:spPr>
        <a:xfrm>
          <a:off x="68326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4B617D56-F6D9-482E-ADCD-5A7531DBA74B}"/>
            </a:ext>
          </a:extLst>
        </xdr:cNvPr>
        <xdr:cNvSpPr/>
      </xdr:nvSpPr>
      <xdr:spPr>
        <a:xfrm>
          <a:off x="68326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57893747-4D8F-47CA-BD1B-03BD2F05AEBF}"/>
            </a:ext>
          </a:extLst>
        </xdr:cNvPr>
        <xdr:cNvSpPr/>
      </xdr:nvSpPr>
      <xdr:spPr>
        <a:xfrm>
          <a:off x="7838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D2C099A9-6ABE-4BB5-A580-F6356AA1F190}"/>
            </a:ext>
          </a:extLst>
        </xdr:cNvPr>
        <xdr:cNvSpPr/>
      </xdr:nvSpPr>
      <xdr:spPr>
        <a:xfrm>
          <a:off x="7838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16143BAF-4084-459D-9A11-9990061D4AC3}"/>
            </a:ext>
          </a:extLst>
        </xdr:cNvPr>
        <xdr:cNvSpPr/>
      </xdr:nvSpPr>
      <xdr:spPr>
        <a:xfrm>
          <a:off x="582676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id="{D1B384EE-3E6A-4399-8F05-2F59B7043645}"/>
            </a:ext>
          </a:extLst>
        </xdr:cNvPr>
        <xdr:cNvSpPr txBox="1"/>
      </xdr:nvSpPr>
      <xdr:spPr>
        <a:xfrm>
          <a:off x="578866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71C3A626-9BF7-4EE7-91A5-EEA9EE3AD038}"/>
            </a:ext>
          </a:extLst>
        </xdr:cNvPr>
        <xdr:cNvCxnSpPr/>
      </xdr:nvCxnSpPr>
      <xdr:spPr>
        <a:xfrm>
          <a:off x="5826760" y="149047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85</xdr:row>
      <xdr:rowOff>95250</xdr:rowOff>
    </xdr:from>
    <xdr:to>
      <xdr:col>59</xdr:col>
      <xdr:colOff>50800</xdr:colOff>
      <xdr:row>85</xdr:row>
      <xdr:rowOff>95250</xdr:rowOff>
    </xdr:to>
    <xdr:cxnSp macro="">
      <xdr:nvCxnSpPr>
        <xdr:cNvPr id="332" name="直線コネクタ 331">
          <a:extLst>
            <a:ext uri="{FF2B5EF4-FFF2-40B4-BE49-F238E27FC236}">
              <a16:creationId xmlns:a16="http://schemas.microsoft.com/office/drawing/2014/main" id="{D40AE0C5-C04B-4A16-BF65-13EBF784F982}"/>
            </a:ext>
          </a:extLst>
        </xdr:cNvPr>
        <xdr:cNvCxnSpPr/>
      </xdr:nvCxnSpPr>
      <xdr:spPr>
        <a:xfrm>
          <a:off x="5826760" y="143446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124477</xdr:rowOff>
    </xdr:from>
    <xdr:ext cx="467179" cy="259045"/>
    <xdr:sp macro="" textlink="">
      <xdr:nvSpPr>
        <xdr:cNvPr id="333" name="テキスト ボックス 332">
          <a:extLst>
            <a:ext uri="{FF2B5EF4-FFF2-40B4-BE49-F238E27FC236}">
              <a16:creationId xmlns:a16="http://schemas.microsoft.com/office/drawing/2014/main" id="{A81BEC4E-D311-4F27-9C53-99D221D84B35}"/>
            </a:ext>
          </a:extLst>
        </xdr:cNvPr>
        <xdr:cNvSpPr txBox="1"/>
      </xdr:nvSpPr>
      <xdr:spPr>
        <a:xfrm>
          <a:off x="5405301" y="142062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4" name="直線コネクタ 333">
          <a:extLst>
            <a:ext uri="{FF2B5EF4-FFF2-40B4-BE49-F238E27FC236}">
              <a16:creationId xmlns:a16="http://schemas.microsoft.com/office/drawing/2014/main" id="{C48A0949-A249-4C42-B9A6-F7951FFAD8C5}"/>
            </a:ext>
          </a:extLst>
        </xdr:cNvPr>
        <xdr:cNvCxnSpPr/>
      </xdr:nvCxnSpPr>
      <xdr:spPr>
        <a:xfrm>
          <a:off x="5826760" y="137845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5" name="テキスト ボックス 334">
          <a:extLst>
            <a:ext uri="{FF2B5EF4-FFF2-40B4-BE49-F238E27FC236}">
              <a16:creationId xmlns:a16="http://schemas.microsoft.com/office/drawing/2014/main" id="{ED8EB369-AE3B-498A-88C1-28C41EEE738F}"/>
            </a:ext>
          </a:extLst>
        </xdr:cNvPr>
        <xdr:cNvSpPr txBox="1"/>
      </xdr:nvSpPr>
      <xdr:spPr>
        <a:xfrm>
          <a:off x="5405301" y="136461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152400</xdr:rowOff>
    </xdr:from>
    <xdr:to>
      <xdr:col>59</xdr:col>
      <xdr:colOff>50800</xdr:colOff>
      <xdr:row>78</xdr:row>
      <xdr:rowOff>152400</xdr:rowOff>
    </xdr:to>
    <xdr:cxnSp macro="">
      <xdr:nvCxnSpPr>
        <xdr:cNvPr id="336" name="直線コネクタ 335">
          <a:extLst>
            <a:ext uri="{FF2B5EF4-FFF2-40B4-BE49-F238E27FC236}">
              <a16:creationId xmlns:a16="http://schemas.microsoft.com/office/drawing/2014/main" id="{671B061C-194C-4E2E-9D66-C64C03F166C6}"/>
            </a:ext>
          </a:extLst>
        </xdr:cNvPr>
        <xdr:cNvCxnSpPr/>
      </xdr:nvCxnSpPr>
      <xdr:spPr>
        <a:xfrm>
          <a:off x="5826760" y="132283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10177</xdr:rowOff>
    </xdr:from>
    <xdr:ext cx="467179" cy="259045"/>
    <xdr:sp macro="" textlink="">
      <xdr:nvSpPr>
        <xdr:cNvPr id="337" name="テキスト ボックス 336">
          <a:extLst>
            <a:ext uri="{FF2B5EF4-FFF2-40B4-BE49-F238E27FC236}">
              <a16:creationId xmlns:a16="http://schemas.microsoft.com/office/drawing/2014/main" id="{7349DD70-3FB7-43A8-9A1E-4F41BDBC2306}"/>
            </a:ext>
          </a:extLst>
        </xdr:cNvPr>
        <xdr:cNvSpPr txBox="1"/>
      </xdr:nvSpPr>
      <xdr:spPr>
        <a:xfrm>
          <a:off x="5405301" y="130860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8" name="直線コネクタ 337">
          <a:extLst>
            <a:ext uri="{FF2B5EF4-FFF2-40B4-BE49-F238E27FC236}">
              <a16:creationId xmlns:a16="http://schemas.microsoft.com/office/drawing/2014/main" id="{8DF07E4F-CF97-43D4-9E2D-8E0961C9B995}"/>
            </a:ext>
          </a:extLst>
        </xdr:cNvPr>
        <xdr:cNvCxnSpPr/>
      </xdr:nvCxnSpPr>
      <xdr:spPr>
        <a:xfrm>
          <a:off x="5826760" y="126682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9" name="テキスト ボックス 338">
          <a:extLst>
            <a:ext uri="{FF2B5EF4-FFF2-40B4-BE49-F238E27FC236}">
              <a16:creationId xmlns:a16="http://schemas.microsoft.com/office/drawing/2014/main" id="{1A324BC7-8BE0-458C-9A4D-0F99B50B8B6F}"/>
            </a:ext>
          </a:extLst>
        </xdr:cNvPr>
        <xdr:cNvSpPr txBox="1"/>
      </xdr:nvSpPr>
      <xdr:spPr>
        <a:xfrm>
          <a:off x="540530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0" name="【公営住宅】&#10;一人当たり面積グラフ枠">
          <a:extLst>
            <a:ext uri="{FF2B5EF4-FFF2-40B4-BE49-F238E27FC236}">
              <a16:creationId xmlns:a16="http://schemas.microsoft.com/office/drawing/2014/main" id="{8F1704C8-90CC-4F9C-8BB2-C9746C5594AB}"/>
            </a:ext>
          </a:extLst>
        </xdr:cNvPr>
        <xdr:cNvSpPr/>
      </xdr:nvSpPr>
      <xdr:spPr>
        <a:xfrm>
          <a:off x="582676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13525</xdr:rowOff>
    </xdr:from>
    <xdr:to>
      <xdr:col>54</xdr:col>
      <xdr:colOff>189865</xdr:colOff>
      <xdr:row>85</xdr:row>
      <xdr:rowOff>89536</xdr:rowOff>
    </xdr:to>
    <xdr:cxnSp macro="">
      <xdr:nvCxnSpPr>
        <xdr:cNvPr id="341" name="直線コネクタ 340">
          <a:extLst>
            <a:ext uri="{FF2B5EF4-FFF2-40B4-BE49-F238E27FC236}">
              <a16:creationId xmlns:a16="http://schemas.microsoft.com/office/drawing/2014/main" id="{4F03FE44-E4FD-4BE6-8AF3-71BAD6E1E0DF}"/>
            </a:ext>
          </a:extLst>
        </xdr:cNvPr>
        <xdr:cNvCxnSpPr/>
      </xdr:nvCxnSpPr>
      <xdr:spPr>
        <a:xfrm flipV="1">
          <a:off x="9219565" y="13089445"/>
          <a:ext cx="0" cy="12494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93363</xdr:rowOff>
    </xdr:from>
    <xdr:ext cx="469744" cy="259045"/>
    <xdr:sp macro="" textlink="">
      <xdr:nvSpPr>
        <xdr:cNvPr id="342" name="【公営住宅】&#10;一人当たり面積最小値テキスト">
          <a:extLst>
            <a:ext uri="{FF2B5EF4-FFF2-40B4-BE49-F238E27FC236}">
              <a16:creationId xmlns:a16="http://schemas.microsoft.com/office/drawing/2014/main" id="{B611DFDD-4746-43AD-B187-F24CE081799B}"/>
            </a:ext>
          </a:extLst>
        </xdr:cNvPr>
        <xdr:cNvSpPr txBox="1"/>
      </xdr:nvSpPr>
      <xdr:spPr>
        <a:xfrm>
          <a:off x="9258300" y="143427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85</xdr:row>
      <xdr:rowOff>89536</xdr:rowOff>
    </xdr:from>
    <xdr:to>
      <xdr:col>55</xdr:col>
      <xdr:colOff>88900</xdr:colOff>
      <xdr:row>85</xdr:row>
      <xdr:rowOff>89536</xdr:rowOff>
    </xdr:to>
    <xdr:cxnSp macro="">
      <xdr:nvCxnSpPr>
        <xdr:cNvPr id="343" name="直線コネクタ 342">
          <a:extLst>
            <a:ext uri="{FF2B5EF4-FFF2-40B4-BE49-F238E27FC236}">
              <a16:creationId xmlns:a16="http://schemas.microsoft.com/office/drawing/2014/main" id="{889E0055-9B80-4D9D-9751-A8C4F049BD49}"/>
            </a:ext>
          </a:extLst>
        </xdr:cNvPr>
        <xdr:cNvCxnSpPr/>
      </xdr:nvCxnSpPr>
      <xdr:spPr>
        <a:xfrm>
          <a:off x="9154160" y="1433893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131652</xdr:rowOff>
    </xdr:from>
    <xdr:ext cx="469744" cy="259045"/>
    <xdr:sp macro="" textlink="">
      <xdr:nvSpPr>
        <xdr:cNvPr id="344" name="【公営住宅】&#10;一人当たり面積最大値テキスト">
          <a:extLst>
            <a:ext uri="{FF2B5EF4-FFF2-40B4-BE49-F238E27FC236}">
              <a16:creationId xmlns:a16="http://schemas.microsoft.com/office/drawing/2014/main" id="{8F42B1FC-7445-40DC-8796-BB3659055187}"/>
            </a:ext>
          </a:extLst>
        </xdr:cNvPr>
        <xdr:cNvSpPr txBox="1"/>
      </xdr:nvSpPr>
      <xdr:spPr>
        <a:xfrm>
          <a:off x="9258300" y="128722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13525</xdr:rowOff>
    </xdr:from>
    <xdr:to>
      <xdr:col>55</xdr:col>
      <xdr:colOff>88900</xdr:colOff>
      <xdr:row>78</xdr:row>
      <xdr:rowOff>13525</xdr:rowOff>
    </xdr:to>
    <xdr:cxnSp macro="">
      <xdr:nvCxnSpPr>
        <xdr:cNvPr id="345" name="直線コネクタ 344">
          <a:extLst>
            <a:ext uri="{FF2B5EF4-FFF2-40B4-BE49-F238E27FC236}">
              <a16:creationId xmlns:a16="http://schemas.microsoft.com/office/drawing/2014/main" id="{34A9EB90-791E-4E60-9C65-4F8FC6A4A04F}"/>
            </a:ext>
          </a:extLst>
        </xdr:cNvPr>
        <xdr:cNvCxnSpPr/>
      </xdr:nvCxnSpPr>
      <xdr:spPr>
        <a:xfrm>
          <a:off x="9154160" y="1308944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133050</xdr:rowOff>
    </xdr:from>
    <xdr:ext cx="469744" cy="259045"/>
    <xdr:sp macro="" textlink="">
      <xdr:nvSpPr>
        <xdr:cNvPr id="346" name="【公営住宅】&#10;一人当たり面積平均値テキスト">
          <a:extLst>
            <a:ext uri="{FF2B5EF4-FFF2-40B4-BE49-F238E27FC236}">
              <a16:creationId xmlns:a16="http://schemas.microsoft.com/office/drawing/2014/main" id="{FD9E6BD6-0B5A-4F6A-8122-6BB64005621C}"/>
            </a:ext>
          </a:extLst>
        </xdr:cNvPr>
        <xdr:cNvSpPr txBox="1"/>
      </xdr:nvSpPr>
      <xdr:spPr>
        <a:xfrm>
          <a:off x="9258300" y="1387953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110173</xdr:rowOff>
    </xdr:from>
    <xdr:to>
      <xdr:col>55</xdr:col>
      <xdr:colOff>50800</xdr:colOff>
      <xdr:row>84</xdr:row>
      <xdr:rowOff>40323</xdr:rowOff>
    </xdr:to>
    <xdr:sp macro="" textlink="">
      <xdr:nvSpPr>
        <xdr:cNvPr id="347" name="フローチャート: 判断 346">
          <a:extLst>
            <a:ext uri="{FF2B5EF4-FFF2-40B4-BE49-F238E27FC236}">
              <a16:creationId xmlns:a16="http://schemas.microsoft.com/office/drawing/2014/main" id="{E253416B-66D9-461E-BC56-91EA58538C37}"/>
            </a:ext>
          </a:extLst>
        </xdr:cNvPr>
        <xdr:cNvSpPr/>
      </xdr:nvSpPr>
      <xdr:spPr>
        <a:xfrm>
          <a:off x="9192260" y="1402429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99885</xdr:rowOff>
    </xdr:from>
    <xdr:to>
      <xdr:col>50</xdr:col>
      <xdr:colOff>165100</xdr:colOff>
      <xdr:row>84</xdr:row>
      <xdr:rowOff>30035</xdr:rowOff>
    </xdr:to>
    <xdr:sp macro="" textlink="">
      <xdr:nvSpPr>
        <xdr:cNvPr id="348" name="フローチャート: 判断 347">
          <a:extLst>
            <a:ext uri="{FF2B5EF4-FFF2-40B4-BE49-F238E27FC236}">
              <a16:creationId xmlns:a16="http://schemas.microsoft.com/office/drawing/2014/main" id="{911F20FD-7B94-4A81-87D4-011D31982C9D}"/>
            </a:ext>
          </a:extLst>
        </xdr:cNvPr>
        <xdr:cNvSpPr/>
      </xdr:nvSpPr>
      <xdr:spPr>
        <a:xfrm>
          <a:off x="8445500" y="1401400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99313</xdr:rowOff>
    </xdr:from>
    <xdr:to>
      <xdr:col>46</xdr:col>
      <xdr:colOff>38100</xdr:colOff>
      <xdr:row>84</xdr:row>
      <xdr:rowOff>29463</xdr:rowOff>
    </xdr:to>
    <xdr:sp macro="" textlink="">
      <xdr:nvSpPr>
        <xdr:cNvPr id="349" name="フローチャート: 判断 348">
          <a:extLst>
            <a:ext uri="{FF2B5EF4-FFF2-40B4-BE49-F238E27FC236}">
              <a16:creationId xmlns:a16="http://schemas.microsoft.com/office/drawing/2014/main" id="{CD4EC1E4-F47C-43B7-A4BA-831070154EC6}"/>
            </a:ext>
          </a:extLst>
        </xdr:cNvPr>
        <xdr:cNvSpPr/>
      </xdr:nvSpPr>
      <xdr:spPr>
        <a:xfrm>
          <a:off x="7670800" y="1401343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107886</xdr:rowOff>
    </xdr:from>
    <xdr:to>
      <xdr:col>41</xdr:col>
      <xdr:colOff>101600</xdr:colOff>
      <xdr:row>84</xdr:row>
      <xdr:rowOff>38036</xdr:rowOff>
    </xdr:to>
    <xdr:sp macro="" textlink="">
      <xdr:nvSpPr>
        <xdr:cNvPr id="350" name="フローチャート: 判断 349">
          <a:extLst>
            <a:ext uri="{FF2B5EF4-FFF2-40B4-BE49-F238E27FC236}">
              <a16:creationId xmlns:a16="http://schemas.microsoft.com/office/drawing/2014/main" id="{419204FA-01EE-46BA-BFEB-7C3361D25580}"/>
            </a:ext>
          </a:extLst>
        </xdr:cNvPr>
        <xdr:cNvSpPr/>
      </xdr:nvSpPr>
      <xdr:spPr>
        <a:xfrm>
          <a:off x="6873240" y="1402200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130747</xdr:rowOff>
    </xdr:from>
    <xdr:to>
      <xdr:col>36</xdr:col>
      <xdr:colOff>165100</xdr:colOff>
      <xdr:row>84</xdr:row>
      <xdr:rowOff>60897</xdr:rowOff>
    </xdr:to>
    <xdr:sp macro="" textlink="">
      <xdr:nvSpPr>
        <xdr:cNvPr id="351" name="フローチャート: 判断 350">
          <a:extLst>
            <a:ext uri="{FF2B5EF4-FFF2-40B4-BE49-F238E27FC236}">
              <a16:creationId xmlns:a16="http://schemas.microsoft.com/office/drawing/2014/main" id="{F578D961-4C98-4ED0-8EF7-DCF01D83E5EF}"/>
            </a:ext>
          </a:extLst>
        </xdr:cNvPr>
        <xdr:cNvSpPr/>
      </xdr:nvSpPr>
      <xdr:spPr>
        <a:xfrm>
          <a:off x="6098540" y="1404486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2" name="テキスト ボックス 351">
          <a:extLst>
            <a:ext uri="{FF2B5EF4-FFF2-40B4-BE49-F238E27FC236}">
              <a16:creationId xmlns:a16="http://schemas.microsoft.com/office/drawing/2014/main" id="{CD205194-346E-4DBE-B592-7A02A5F78E92}"/>
            </a:ext>
          </a:extLst>
        </xdr:cNvPr>
        <xdr:cNvSpPr txBox="1"/>
      </xdr:nvSpPr>
      <xdr:spPr>
        <a:xfrm>
          <a:off x="90525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059B1408-A00F-4C4D-AE5C-BA83EB89749D}"/>
            </a:ext>
          </a:extLst>
        </xdr:cNvPr>
        <xdr:cNvSpPr txBox="1"/>
      </xdr:nvSpPr>
      <xdr:spPr>
        <a:xfrm>
          <a:off x="83286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48E89945-A8D6-4AD7-8D81-523F5D5A472F}"/>
            </a:ext>
          </a:extLst>
        </xdr:cNvPr>
        <xdr:cNvSpPr txBox="1"/>
      </xdr:nvSpPr>
      <xdr:spPr>
        <a:xfrm>
          <a:off x="75463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2634831E-3BAE-4FDC-92B5-71310708C58B}"/>
            </a:ext>
          </a:extLst>
        </xdr:cNvPr>
        <xdr:cNvSpPr txBox="1"/>
      </xdr:nvSpPr>
      <xdr:spPr>
        <a:xfrm>
          <a:off x="67564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9DB8CC81-2E86-4822-A1DA-DE4107DBA8EA}"/>
            </a:ext>
          </a:extLst>
        </xdr:cNvPr>
        <xdr:cNvSpPr txBox="1"/>
      </xdr:nvSpPr>
      <xdr:spPr>
        <a:xfrm>
          <a:off x="5981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40450</xdr:rowOff>
    </xdr:from>
    <xdr:to>
      <xdr:col>55</xdr:col>
      <xdr:colOff>50800</xdr:colOff>
      <xdr:row>84</xdr:row>
      <xdr:rowOff>142050</xdr:rowOff>
    </xdr:to>
    <xdr:sp macro="" textlink="">
      <xdr:nvSpPr>
        <xdr:cNvPr id="357" name="楕円 356">
          <a:extLst>
            <a:ext uri="{FF2B5EF4-FFF2-40B4-BE49-F238E27FC236}">
              <a16:creationId xmlns:a16="http://schemas.microsoft.com/office/drawing/2014/main" id="{89F865DC-61A8-4832-BEF4-368001003982}"/>
            </a:ext>
          </a:extLst>
        </xdr:cNvPr>
        <xdr:cNvSpPr/>
      </xdr:nvSpPr>
      <xdr:spPr>
        <a:xfrm>
          <a:off x="9192260" y="1412221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18877</xdr:rowOff>
    </xdr:from>
    <xdr:ext cx="469744" cy="259045"/>
    <xdr:sp macro="" textlink="">
      <xdr:nvSpPr>
        <xdr:cNvPr id="358" name="【公営住宅】&#10;一人当たり面積該当値テキスト">
          <a:extLst>
            <a:ext uri="{FF2B5EF4-FFF2-40B4-BE49-F238E27FC236}">
              <a16:creationId xmlns:a16="http://schemas.microsoft.com/office/drawing/2014/main" id="{3FFAC9A2-9910-43ED-822A-F4ED90BFC7D8}"/>
            </a:ext>
          </a:extLst>
        </xdr:cNvPr>
        <xdr:cNvSpPr txBox="1"/>
      </xdr:nvSpPr>
      <xdr:spPr>
        <a:xfrm>
          <a:off x="9258300" y="141006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41021</xdr:rowOff>
    </xdr:from>
    <xdr:to>
      <xdr:col>50</xdr:col>
      <xdr:colOff>165100</xdr:colOff>
      <xdr:row>84</xdr:row>
      <xdr:rowOff>142621</xdr:rowOff>
    </xdr:to>
    <xdr:sp macro="" textlink="">
      <xdr:nvSpPr>
        <xdr:cNvPr id="359" name="楕円 358">
          <a:extLst>
            <a:ext uri="{FF2B5EF4-FFF2-40B4-BE49-F238E27FC236}">
              <a16:creationId xmlns:a16="http://schemas.microsoft.com/office/drawing/2014/main" id="{C4513BE8-FD4B-4C34-8E9A-1C9B0187D228}"/>
            </a:ext>
          </a:extLst>
        </xdr:cNvPr>
        <xdr:cNvSpPr/>
      </xdr:nvSpPr>
      <xdr:spPr>
        <a:xfrm>
          <a:off x="8445500" y="141227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91250</xdr:rowOff>
    </xdr:from>
    <xdr:to>
      <xdr:col>55</xdr:col>
      <xdr:colOff>0</xdr:colOff>
      <xdr:row>84</xdr:row>
      <xdr:rowOff>91821</xdr:rowOff>
    </xdr:to>
    <xdr:cxnSp macro="">
      <xdr:nvCxnSpPr>
        <xdr:cNvPr id="360" name="直線コネクタ 359">
          <a:extLst>
            <a:ext uri="{FF2B5EF4-FFF2-40B4-BE49-F238E27FC236}">
              <a16:creationId xmlns:a16="http://schemas.microsoft.com/office/drawing/2014/main" id="{CAC56FB2-C9C1-4D87-81FF-A1D19E7B1BE9}"/>
            </a:ext>
          </a:extLst>
        </xdr:cNvPr>
        <xdr:cNvCxnSpPr/>
      </xdr:nvCxnSpPr>
      <xdr:spPr>
        <a:xfrm flipV="1">
          <a:off x="8496300" y="14173010"/>
          <a:ext cx="723900" cy="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41021</xdr:rowOff>
    </xdr:from>
    <xdr:to>
      <xdr:col>46</xdr:col>
      <xdr:colOff>38100</xdr:colOff>
      <xdr:row>84</xdr:row>
      <xdr:rowOff>142621</xdr:rowOff>
    </xdr:to>
    <xdr:sp macro="" textlink="">
      <xdr:nvSpPr>
        <xdr:cNvPr id="361" name="楕円 360">
          <a:extLst>
            <a:ext uri="{FF2B5EF4-FFF2-40B4-BE49-F238E27FC236}">
              <a16:creationId xmlns:a16="http://schemas.microsoft.com/office/drawing/2014/main" id="{915A4E29-2360-42C4-844F-B7C20D4E8AA4}"/>
            </a:ext>
          </a:extLst>
        </xdr:cNvPr>
        <xdr:cNvSpPr/>
      </xdr:nvSpPr>
      <xdr:spPr>
        <a:xfrm>
          <a:off x="7670800" y="14122781"/>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91821</xdr:rowOff>
    </xdr:from>
    <xdr:to>
      <xdr:col>50</xdr:col>
      <xdr:colOff>114300</xdr:colOff>
      <xdr:row>84</xdr:row>
      <xdr:rowOff>91821</xdr:rowOff>
    </xdr:to>
    <xdr:cxnSp macro="">
      <xdr:nvCxnSpPr>
        <xdr:cNvPr id="362" name="直線コネクタ 361">
          <a:extLst>
            <a:ext uri="{FF2B5EF4-FFF2-40B4-BE49-F238E27FC236}">
              <a16:creationId xmlns:a16="http://schemas.microsoft.com/office/drawing/2014/main" id="{11A48346-7DFB-4A01-9932-E70191DF9DFA}"/>
            </a:ext>
          </a:extLst>
        </xdr:cNvPr>
        <xdr:cNvCxnSpPr/>
      </xdr:nvCxnSpPr>
      <xdr:spPr>
        <a:xfrm>
          <a:off x="7713980" y="14173581"/>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42163</xdr:rowOff>
    </xdr:from>
    <xdr:to>
      <xdr:col>41</xdr:col>
      <xdr:colOff>101600</xdr:colOff>
      <xdr:row>84</xdr:row>
      <xdr:rowOff>143763</xdr:rowOff>
    </xdr:to>
    <xdr:sp macro="" textlink="">
      <xdr:nvSpPr>
        <xdr:cNvPr id="363" name="楕円 362">
          <a:extLst>
            <a:ext uri="{FF2B5EF4-FFF2-40B4-BE49-F238E27FC236}">
              <a16:creationId xmlns:a16="http://schemas.microsoft.com/office/drawing/2014/main" id="{9CEBF242-F9EA-4CFB-B105-DB3BB2EA0C00}"/>
            </a:ext>
          </a:extLst>
        </xdr:cNvPr>
        <xdr:cNvSpPr/>
      </xdr:nvSpPr>
      <xdr:spPr>
        <a:xfrm>
          <a:off x="6873240" y="141239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91821</xdr:rowOff>
    </xdr:from>
    <xdr:to>
      <xdr:col>45</xdr:col>
      <xdr:colOff>177800</xdr:colOff>
      <xdr:row>84</xdr:row>
      <xdr:rowOff>92963</xdr:rowOff>
    </xdr:to>
    <xdr:cxnSp macro="">
      <xdr:nvCxnSpPr>
        <xdr:cNvPr id="364" name="直線コネクタ 363">
          <a:extLst>
            <a:ext uri="{FF2B5EF4-FFF2-40B4-BE49-F238E27FC236}">
              <a16:creationId xmlns:a16="http://schemas.microsoft.com/office/drawing/2014/main" id="{A306C88D-2404-4E6A-8F1F-1902026B7505}"/>
            </a:ext>
          </a:extLst>
        </xdr:cNvPr>
        <xdr:cNvCxnSpPr/>
      </xdr:nvCxnSpPr>
      <xdr:spPr>
        <a:xfrm flipV="1">
          <a:off x="6924040" y="14173581"/>
          <a:ext cx="789940" cy="11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43878</xdr:rowOff>
    </xdr:from>
    <xdr:to>
      <xdr:col>36</xdr:col>
      <xdr:colOff>165100</xdr:colOff>
      <xdr:row>84</xdr:row>
      <xdr:rowOff>145478</xdr:rowOff>
    </xdr:to>
    <xdr:sp macro="" textlink="">
      <xdr:nvSpPr>
        <xdr:cNvPr id="365" name="楕円 364">
          <a:extLst>
            <a:ext uri="{FF2B5EF4-FFF2-40B4-BE49-F238E27FC236}">
              <a16:creationId xmlns:a16="http://schemas.microsoft.com/office/drawing/2014/main" id="{BAD4A763-03FE-4EA7-9363-5D5B3908C47D}"/>
            </a:ext>
          </a:extLst>
        </xdr:cNvPr>
        <xdr:cNvSpPr/>
      </xdr:nvSpPr>
      <xdr:spPr>
        <a:xfrm>
          <a:off x="6098540" y="141256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92963</xdr:rowOff>
    </xdr:from>
    <xdr:to>
      <xdr:col>41</xdr:col>
      <xdr:colOff>50800</xdr:colOff>
      <xdr:row>84</xdr:row>
      <xdr:rowOff>94678</xdr:rowOff>
    </xdr:to>
    <xdr:cxnSp macro="">
      <xdr:nvCxnSpPr>
        <xdr:cNvPr id="366" name="直線コネクタ 365">
          <a:extLst>
            <a:ext uri="{FF2B5EF4-FFF2-40B4-BE49-F238E27FC236}">
              <a16:creationId xmlns:a16="http://schemas.microsoft.com/office/drawing/2014/main" id="{33A9EA65-F983-441B-A43E-8669A01BD9C7}"/>
            </a:ext>
          </a:extLst>
        </xdr:cNvPr>
        <xdr:cNvCxnSpPr/>
      </xdr:nvCxnSpPr>
      <xdr:spPr>
        <a:xfrm flipV="1">
          <a:off x="6149340" y="14174723"/>
          <a:ext cx="774700" cy="1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46562</xdr:rowOff>
    </xdr:from>
    <xdr:ext cx="469744" cy="259045"/>
    <xdr:sp macro="" textlink="">
      <xdr:nvSpPr>
        <xdr:cNvPr id="367" name="n_1aveValue【公営住宅】&#10;一人当たり面積">
          <a:extLst>
            <a:ext uri="{FF2B5EF4-FFF2-40B4-BE49-F238E27FC236}">
              <a16:creationId xmlns:a16="http://schemas.microsoft.com/office/drawing/2014/main" id="{E6B64F01-F97B-4D2C-A97F-3DBCB164013E}"/>
            </a:ext>
          </a:extLst>
        </xdr:cNvPr>
        <xdr:cNvSpPr txBox="1"/>
      </xdr:nvSpPr>
      <xdr:spPr>
        <a:xfrm>
          <a:off x="8271587" y="137930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45990</xdr:rowOff>
    </xdr:from>
    <xdr:ext cx="469744" cy="259045"/>
    <xdr:sp macro="" textlink="">
      <xdr:nvSpPr>
        <xdr:cNvPr id="368" name="n_2aveValue【公営住宅】&#10;一人当たり面積">
          <a:extLst>
            <a:ext uri="{FF2B5EF4-FFF2-40B4-BE49-F238E27FC236}">
              <a16:creationId xmlns:a16="http://schemas.microsoft.com/office/drawing/2014/main" id="{5B9EDDE7-C2C3-4FB1-B7EB-CD586EA997D0}"/>
            </a:ext>
          </a:extLst>
        </xdr:cNvPr>
        <xdr:cNvSpPr txBox="1"/>
      </xdr:nvSpPr>
      <xdr:spPr>
        <a:xfrm>
          <a:off x="7509587" y="137924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54563</xdr:rowOff>
    </xdr:from>
    <xdr:ext cx="469744" cy="259045"/>
    <xdr:sp macro="" textlink="">
      <xdr:nvSpPr>
        <xdr:cNvPr id="369" name="n_3aveValue【公営住宅】&#10;一人当たり面積">
          <a:extLst>
            <a:ext uri="{FF2B5EF4-FFF2-40B4-BE49-F238E27FC236}">
              <a16:creationId xmlns:a16="http://schemas.microsoft.com/office/drawing/2014/main" id="{F0496C6C-6C67-4FEB-AB4F-377AD092D345}"/>
            </a:ext>
          </a:extLst>
        </xdr:cNvPr>
        <xdr:cNvSpPr txBox="1"/>
      </xdr:nvSpPr>
      <xdr:spPr>
        <a:xfrm>
          <a:off x="6712027" y="138010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77424</xdr:rowOff>
    </xdr:from>
    <xdr:ext cx="469744" cy="259045"/>
    <xdr:sp macro="" textlink="">
      <xdr:nvSpPr>
        <xdr:cNvPr id="370" name="n_4aveValue【公営住宅】&#10;一人当たり面積">
          <a:extLst>
            <a:ext uri="{FF2B5EF4-FFF2-40B4-BE49-F238E27FC236}">
              <a16:creationId xmlns:a16="http://schemas.microsoft.com/office/drawing/2014/main" id="{7DB523D6-5842-4685-87B7-21122E38CB66}"/>
            </a:ext>
          </a:extLst>
        </xdr:cNvPr>
        <xdr:cNvSpPr txBox="1"/>
      </xdr:nvSpPr>
      <xdr:spPr>
        <a:xfrm>
          <a:off x="5937327" y="138239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84</xdr:row>
      <xdr:rowOff>133748</xdr:rowOff>
    </xdr:from>
    <xdr:ext cx="469744" cy="259045"/>
    <xdr:sp macro="" textlink="">
      <xdr:nvSpPr>
        <xdr:cNvPr id="371" name="n_1mainValue【公営住宅】&#10;一人当たり面積">
          <a:extLst>
            <a:ext uri="{FF2B5EF4-FFF2-40B4-BE49-F238E27FC236}">
              <a16:creationId xmlns:a16="http://schemas.microsoft.com/office/drawing/2014/main" id="{113B8FED-4A39-473B-8DC5-09B059E3B5A5}"/>
            </a:ext>
          </a:extLst>
        </xdr:cNvPr>
        <xdr:cNvSpPr txBox="1"/>
      </xdr:nvSpPr>
      <xdr:spPr>
        <a:xfrm>
          <a:off x="8271587" y="142155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133748</xdr:rowOff>
    </xdr:from>
    <xdr:ext cx="469744" cy="259045"/>
    <xdr:sp macro="" textlink="">
      <xdr:nvSpPr>
        <xdr:cNvPr id="372" name="n_2mainValue【公営住宅】&#10;一人当たり面積">
          <a:extLst>
            <a:ext uri="{FF2B5EF4-FFF2-40B4-BE49-F238E27FC236}">
              <a16:creationId xmlns:a16="http://schemas.microsoft.com/office/drawing/2014/main" id="{CAEFFB51-5AF8-43CA-828E-9561BF34386A}"/>
            </a:ext>
          </a:extLst>
        </xdr:cNvPr>
        <xdr:cNvSpPr txBox="1"/>
      </xdr:nvSpPr>
      <xdr:spPr>
        <a:xfrm>
          <a:off x="7509587" y="142155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134890</xdr:rowOff>
    </xdr:from>
    <xdr:ext cx="469744" cy="259045"/>
    <xdr:sp macro="" textlink="">
      <xdr:nvSpPr>
        <xdr:cNvPr id="373" name="n_3mainValue【公営住宅】&#10;一人当たり面積">
          <a:extLst>
            <a:ext uri="{FF2B5EF4-FFF2-40B4-BE49-F238E27FC236}">
              <a16:creationId xmlns:a16="http://schemas.microsoft.com/office/drawing/2014/main" id="{8F4FC53A-0962-45FD-8DE1-D0C130130A63}"/>
            </a:ext>
          </a:extLst>
        </xdr:cNvPr>
        <xdr:cNvSpPr txBox="1"/>
      </xdr:nvSpPr>
      <xdr:spPr>
        <a:xfrm>
          <a:off x="6712027" y="142166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136605</xdr:rowOff>
    </xdr:from>
    <xdr:ext cx="469744" cy="259045"/>
    <xdr:sp macro="" textlink="">
      <xdr:nvSpPr>
        <xdr:cNvPr id="374" name="n_4mainValue【公営住宅】&#10;一人当たり面積">
          <a:extLst>
            <a:ext uri="{FF2B5EF4-FFF2-40B4-BE49-F238E27FC236}">
              <a16:creationId xmlns:a16="http://schemas.microsoft.com/office/drawing/2014/main" id="{9D93DF14-04E6-47C5-9A08-B95FBD50B061}"/>
            </a:ext>
          </a:extLst>
        </xdr:cNvPr>
        <xdr:cNvSpPr txBox="1"/>
      </xdr:nvSpPr>
      <xdr:spPr>
        <a:xfrm>
          <a:off x="5937327" y="142183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5" name="正方形/長方形 374">
          <a:extLst>
            <a:ext uri="{FF2B5EF4-FFF2-40B4-BE49-F238E27FC236}">
              <a16:creationId xmlns:a16="http://schemas.microsoft.com/office/drawing/2014/main" id="{E6A5B90C-8C10-4F76-AC3F-B8876A8B1441}"/>
            </a:ext>
          </a:extLst>
        </xdr:cNvPr>
        <xdr:cNvSpPr/>
      </xdr:nvSpPr>
      <xdr:spPr>
        <a:xfrm>
          <a:off x="67056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6" name="正方形/長方形 375">
          <a:extLst>
            <a:ext uri="{FF2B5EF4-FFF2-40B4-BE49-F238E27FC236}">
              <a16:creationId xmlns:a16="http://schemas.microsoft.com/office/drawing/2014/main" id="{68B76E7D-0B20-4F4A-AEED-6F128B1CC604}"/>
            </a:ext>
          </a:extLst>
        </xdr:cNvPr>
        <xdr:cNvSpPr/>
      </xdr:nvSpPr>
      <xdr:spPr>
        <a:xfrm>
          <a:off x="79756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7" name="正方形/長方形 376">
          <a:extLst>
            <a:ext uri="{FF2B5EF4-FFF2-40B4-BE49-F238E27FC236}">
              <a16:creationId xmlns:a16="http://schemas.microsoft.com/office/drawing/2014/main" id="{0F7D38A3-66AA-4F94-A770-2948040B8DB3}"/>
            </a:ext>
          </a:extLst>
        </xdr:cNvPr>
        <xdr:cNvSpPr/>
      </xdr:nvSpPr>
      <xdr:spPr>
        <a:xfrm>
          <a:off x="79756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8" name="正方形/長方形 377">
          <a:extLst>
            <a:ext uri="{FF2B5EF4-FFF2-40B4-BE49-F238E27FC236}">
              <a16:creationId xmlns:a16="http://schemas.microsoft.com/office/drawing/2014/main" id="{78BB6BED-035D-4963-98D2-08049BF8955B}"/>
            </a:ext>
          </a:extLst>
        </xdr:cNvPr>
        <xdr:cNvSpPr/>
      </xdr:nvSpPr>
      <xdr:spPr>
        <a:xfrm>
          <a:off x="16764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9" name="正方形/長方形 378">
          <a:extLst>
            <a:ext uri="{FF2B5EF4-FFF2-40B4-BE49-F238E27FC236}">
              <a16:creationId xmlns:a16="http://schemas.microsoft.com/office/drawing/2014/main" id="{565A00C9-895F-486B-968D-3D64867EA91E}"/>
            </a:ext>
          </a:extLst>
        </xdr:cNvPr>
        <xdr:cNvSpPr/>
      </xdr:nvSpPr>
      <xdr:spPr>
        <a:xfrm>
          <a:off x="16764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0" name="正方形/長方形 379">
          <a:extLst>
            <a:ext uri="{FF2B5EF4-FFF2-40B4-BE49-F238E27FC236}">
              <a16:creationId xmlns:a16="http://schemas.microsoft.com/office/drawing/2014/main" id="{72875055-960D-4C1C-9B73-60E38F67ED48}"/>
            </a:ext>
          </a:extLst>
        </xdr:cNvPr>
        <xdr:cNvSpPr/>
      </xdr:nvSpPr>
      <xdr:spPr>
        <a:xfrm>
          <a:off x="2682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1" name="正方形/長方形 380">
          <a:extLst>
            <a:ext uri="{FF2B5EF4-FFF2-40B4-BE49-F238E27FC236}">
              <a16:creationId xmlns:a16="http://schemas.microsoft.com/office/drawing/2014/main" id="{D451BA14-21A1-4FCF-B7D3-44966DB48151}"/>
            </a:ext>
          </a:extLst>
        </xdr:cNvPr>
        <xdr:cNvSpPr/>
      </xdr:nvSpPr>
      <xdr:spPr>
        <a:xfrm>
          <a:off x="2682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2" name="正方形/長方形 381">
          <a:extLst>
            <a:ext uri="{FF2B5EF4-FFF2-40B4-BE49-F238E27FC236}">
              <a16:creationId xmlns:a16="http://schemas.microsoft.com/office/drawing/2014/main" id="{9DF6D3CD-B198-47E9-A719-2CB5B09D872B}"/>
            </a:ext>
          </a:extLst>
        </xdr:cNvPr>
        <xdr:cNvSpPr/>
      </xdr:nvSpPr>
      <xdr:spPr>
        <a:xfrm>
          <a:off x="670560" y="16394430"/>
          <a:ext cx="417576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3" name="正方形/長方形 382">
          <a:extLst>
            <a:ext uri="{FF2B5EF4-FFF2-40B4-BE49-F238E27FC236}">
              <a16:creationId xmlns:a16="http://schemas.microsoft.com/office/drawing/2014/main" id="{019676D6-1B74-4760-8E94-5D1544D52F3F}"/>
            </a:ext>
          </a:extLst>
        </xdr:cNvPr>
        <xdr:cNvSpPr/>
      </xdr:nvSpPr>
      <xdr:spPr>
        <a:xfrm>
          <a:off x="582676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4" name="正方形/長方形 383">
          <a:extLst>
            <a:ext uri="{FF2B5EF4-FFF2-40B4-BE49-F238E27FC236}">
              <a16:creationId xmlns:a16="http://schemas.microsoft.com/office/drawing/2014/main" id="{219EA594-F96B-488D-9ED0-D6A0854DB760}"/>
            </a:ext>
          </a:extLst>
        </xdr:cNvPr>
        <xdr:cNvSpPr/>
      </xdr:nvSpPr>
      <xdr:spPr>
        <a:xfrm>
          <a:off x="59309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5" name="正方形/長方形 384">
          <a:extLst>
            <a:ext uri="{FF2B5EF4-FFF2-40B4-BE49-F238E27FC236}">
              <a16:creationId xmlns:a16="http://schemas.microsoft.com/office/drawing/2014/main" id="{9FBDA47C-A5FC-4CB6-AF24-74B350C2898D}"/>
            </a:ext>
          </a:extLst>
        </xdr:cNvPr>
        <xdr:cNvSpPr/>
      </xdr:nvSpPr>
      <xdr:spPr>
        <a:xfrm>
          <a:off x="59309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6" name="正方形/長方形 385">
          <a:extLst>
            <a:ext uri="{FF2B5EF4-FFF2-40B4-BE49-F238E27FC236}">
              <a16:creationId xmlns:a16="http://schemas.microsoft.com/office/drawing/2014/main" id="{EC7F903A-6454-4330-8F61-398C871732EA}"/>
            </a:ext>
          </a:extLst>
        </xdr:cNvPr>
        <xdr:cNvSpPr/>
      </xdr:nvSpPr>
      <xdr:spPr>
        <a:xfrm>
          <a:off x="68326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7" name="正方形/長方形 386">
          <a:extLst>
            <a:ext uri="{FF2B5EF4-FFF2-40B4-BE49-F238E27FC236}">
              <a16:creationId xmlns:a16="http://schemas.microsoft.com/office/drawing/2014/main" id="{8819CD1C-CB70-4FB9-A74A-60941257613D}"/>
            </a:ext>
          </a:extLst>
        </xdr:cNvPr>
        <xdr:cNvSpPr/>
      </xdr:nvSpPr>
      <xdr:spPr>
        <a:xfrm>
          <a:off x="68326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8" name="正方形/長方形 387">
          <a:extLst>
            <a:ext uri="{FF2B5EF4-FFF2-40B4-BE49-F238E27FC236}">
              <a16:creationId xmlns:a16="http://schemas.microsoft.com/office/drawing/2014/main" id="{C616569E-6DC1-441F-B03B-AE41B8CEB0B9}"/>
            </a:ext>
          </a:extLst>
        </xdr:cNvPr>
        <xdr:cNvSpPr/>
      </xdr:nvSpPr>
      <xdr:spPr>
        <a:xfrm>
          <a:off x="7838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89" name="正方形/長方形 388">
          <a:extLst>
            <a:ext uri="{FF2B5EF4-FFF2-40B4-BE49-F238E27FC236}">
              <a16:creationId xmlns:a16="http://schemas.microsoft.com/office/drawing/2014/main" id="{3F4F26FF-E08D-4D0C-AB2B-863FD62C82A4}"/>
            </a:ext>
          </a:extLst>
        </xdr:cNvPr>
        <xdr:cNvSpPr/>
      </xdr:nvSpPr>
      <xdr:spPr>
        <a:xfrm>
          <a:off x="7838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119,225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0" name="正方形/長方形 389">
          <a:extLst>
            <a:ext uri="{FF2B5EF4-FFF2-40B4-BE49-F238E27FC236}">
              <a16:creationId xmlns:a16="http://schemas.microsoft.com/office/drawing/2014/main" id="{B4EE547C-6BAD-499C-9ECC-F7B4A3589279}"/>
            </a:ext>
          </a:extLst>
        </xdr:cNvPr>
        <xdr:cNvSpPr/>
      </xdr:nvSpPr>
      <xdr:spPr>
        <a:xfrm>
          <a:off x="5826760" y="16394430"/>
          <a:ext cx="415290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1" name="正方形/長方形 390">
          <a:extLst>
            <a:ext uri="{FF2B5EF4-FFF2-40B4-BE49-F238E27FC236}">
              <a16:creationId xmlns:a16="http://schemas.microsoft.com/office/drawing/2014/main" id="{013300A0-83C5-43CF-A8F4-BA9AEAF13F68}"/>
            </a:ext>
          </a:extLst>
        </xdr:cNvPr>
        <xdr:cNvSpPr/>
      </xdr:nvSpPr>
      <xdr:spPr>
        <a:xfrm>
          <a:off x="1096010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2" name="正方形/長方形 391">
          <a:extLst>
            <a:ext uri="{FF2B5EF4-FFF2-40B4-BE49-F238E27FC236}">
              <a16:creationId xmlns:a16="http://schemas.microsoft.com/office/drawing/2014/main" id="{6D5C0988-F693-4ACE-8EE1-77E9D4D54B25}"/>
            </a:ext>
          </a:extLst>
        </xdr:cNvPr>
        <xdr:cNvSpPr/>
      </xdr:nvSpPr>
      <xdr:spPr>
        <a:xfrm>
          <a:off x="11064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3" name="正方形/長方形 392">
          <a:extLst>
            <a:ext uri="{FF2B5EF4-FFF2-40B4-BE49-F238E27FC236}">
              <a16:creationId xmlns:a16="http://schemas.microsoft.com/office/drawing/2014/main" id="{A96E2E2F-5D41-4814-A21F-F5971DB03D48}"/>
            </a:ext>
          </a:extLst>
        </xdr:cNvPr>
        <xdr:cNvSpPr/>
      </xdr:nvSpPr>
      <xdr:spPr>
        <a:xfrm>
          <a:off x="11064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4" name="正方形/長方形 393">
          <a:extLst>
            <a:ext uri="{FF2B5EF4-FFF2-40B4-BE49-F238E27FC236}">
              <a16:creationId xmlns:a16="http://schemas.microsoft.com/office/drawing/2014/main" id="{3B78E28F-E2F9-4D78-AE6A-350777417C4B}"/>
            </a:ext>
          </a:extLst>
        </xdr:cNvPr>
        <xdr:cNvSpPr/>
      </xdr:nvSpPr>
      <xdr:spPr>
        <a:xfrm>
          <a:off x="119659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5" name="正方形/長方形 394">
          <a:extLst>
            <a:ext uri="{FF2B5EF4-FFF2-40B4-BE49-F238E27FC236}">
              <a16:creationId xmlns:a16="http://schemas.microsoft.com/office/drawing/2014/main" id="{A812B2BE-40AC-4DBA-8A81-3AF7DAD767B6}"/>
            </a:ext>
          </a:extLst>
        </xdr:cNvPr>
        <xdr:cNvSpPr/>
      </xdr:nvSpPr>
      <xdr:spPr>
        <a:xfrm>
          <a:off x="119659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6" name="正方形/長方形 395">
          <a:extLst>
            <a:ext uri="{FF2B5EF4-FFF2-40B4-BE49-F238E27FC236}">
              <a16:creationId xmlns:a16="http://schemas.microsoft.com/office/drawing/2014/main" id="{6F543E06-CE52-49B0-984E-AE781F777F95}"/>
            </a:ext>
          </a:extLst>
        </xdr:cNvPr>
        <xdr:cNvSpPr/>
      </xdr:nvSpPr>
      <xdr:spPr>
        <a:xfrm>
          <a:off x="129717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7" name="正方形/長方形 396">
          <a:extLst>
            <a:ext uri="{FF2B5EF4-FFF2-40B4-BE49-F238E27FC236}">
              <a16:creationId xmlns:a16="http://schemas.microsoft.com/office/drawing/2014/main" id="{8210E90A-8490-4544-9DC1-BBCFD2A9DC16}"/>
            </a:ext>
          </a:extLst>
        </xdr:cNvPr>
        <xdr:cNvSpPr/>
      </xdr:nvSpPr>
      <xdr:spPr>
        <a:xfrm>
          <a:off x="129717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8" name="正方形/長方形 397">
          <a:extLst>
            <a:ext uri="{FF2B5EF4-FFF2-40B4-BE49-F238E27FC236}">
              <a16:creationId xmlns:a16="http://schemas.microsoft.com/office/drawing/2014/main" id="{082A55CB-3EBD-47A2-A3D7-CC2BB8DFD7CB}"/>
            </a:ext>
          </a:extLst>
        </xdr:cNvPr>
        <xdr:cNvSpPr/>
      </xdr:nvSpPr>
      <xdr:spPr>
        <a:xfrm>
          <a:off x="10960100" y="5215890"/>
          <a:ext cx="415290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399" name="正方形/長方形 398">
          <a:extLst>
            <a:ext uri="{FF2B5EF4-FFF2-40B4-BE49-F238E27FC236}">
              <a16:creationId xmlns:a16="http://schemas.microsoft.com/office/drawing/2014/main" id="{234FB390-59FA-4191-8063-96C49A30D65E}"/>
            </a:ext>
          </a:extLst>
        </xdr:cNvPr>
        <xdr:cNvSpPr/>
      </xdr:nvSpPr>
      <xdr:spPr>
        <a:xfrm>
          <a:off x="1609344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00" name="正方形/長方形 399">
          <a:extLst>
            <a:ext uri="{FF2B5EF4-FFF2-40B4-BE49-F238E27FC236}">
              <a16:creationId xmlns:a16="http://schemas.microsoft.com/office/drawing/2014/main" id="{1FD01B96-B907-4AAA-8C1F-8EF52CD97628}"/>
            </a:ext>
          </a:extLst>
        </xdr:cNvPr>
        <xdr:cNvSpPr/>
      </xdr:nvSpPr>
      <xdr:spPr>
        <a:xfrm>
          <a:off x="16220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01" name="正方形/長方形 400">
          <a:extLst>
            <a:ext uri="{FF2B5EF4-FFF2-40B4-BE49-F238E27FC236}">
              <a16:creationId xmlns:a16="http://schemas.microsoft.com/office/drawing/2014/main" id="{7BAB0DAF-81C2-47E5-90BE-728F7E358CDE}"/>
            </a:ext>
          </a:extLst>
        </xdr:cNvPr>
        <xdr:cNvSpPr/>
      </xdr:nvSpPr>
      <xdr:spPr>
        <a:xfrm>
          <a:off x="16220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02" name="正方形/長方形 401">
          <a:extLst>
            <a:ext uri="{FF2B5EF4-FFF2-40B4-BE49-F238E27FC236}">
              <a16:creationId xmlns:a16="http://schemas.microsoft.com/office/drawing/2014/main" id="{A12DAF0A-6A56-48E9-BA2C-B1ED6C2E2FE6}"/>
            </a:ext>
          </a:extLst>
        </xdr:cNvPr>
        <xdr:cNvSpPr/>
      </xdr:nvSpPr>
      <xdr:spPr>
        <a:xfrm>
          <a:off x="170992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03" name="正方形/長方形 402">
          <a:extLst>
            <a:ext uri="{FF2B5EF4-FFF2-40B4-BE49-F238E27FC236}">
              <a16:creationId xmlns:a16="http://schemas.microsoft.com/office/drawing/2014/main" id="{2D26FBC1-7B2E-4DC9-9753-3D96EC72644E}"/>
            </a:ext>
          </a:extLst>
        </xdr:cNvPr>
        <xdr:cNvSpPr/>
      </xdr:nvSpPr>
      <xdr:spPr>
        <a:xfrm>
          <a:off x="170992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04" name="正方形/長方形 403">
          <a:extLst>
            <a:ext uri="{FF2B5EF4-FFF2-40B4-BE49-F238E27FC236}">
              <a16:creationId xmlns:a16="http://schemas.microsoft.com/office/drawing/2014/main" id="{ADFA1F9B-44C1-48EE-A2C2-10A495CAA513}"/>
            </a:ext>
          </a:extLst>
        </xdr:cNvPr>
        <xdr:cNvSpPr/>
      </xdr:nvSpPr>
      <xdr:spPr>
        <a:xfrm>
          <a:off x="1810512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05" name="正方形/長方形 404">
          <a:extLst>
            <a:ext uri="{FF2B5EF4-FFF2-40B4-BE49-F238E27FC236}">
              <a16:creationId xmlns:a16="http://schemas.microsoft.com/office/drawing/2014/main" id="{94DC7AC3-8EDF-48B4-80DE-6DA3A163D3ED}"/>
            </a:ext>
          </a:extLst>
        </xdr:cNvPr>
        <xdr:cNvSpPr/>
      </xdr:nvSpPr>
      <xdr:spPr>
        <a:xfrm>
          <a:off x="1810512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06" name="正方形/長方形 405">
          <a:extLst>
            <a:ext uri="{FF2B5EF4-FFF2-40B4-BE49-F238E27FC236}">
              <a16:creationId xmlns:a16="http://schemas.microsoft.com/office/drawing/2014/main" id="{163999A4-300F-4143-BECF-9DE3442753A1}"/>
            </a:ext>
          </a:extLst>
        </xdr:cNvPr>
        <xdr:cNvSpPr/>
      </xdr:nvSpPr>
      <xdr:spPr>
        <a:xfrm>
          <a:off x="16093440" y="5215890"/>
          <a:ext cx="417576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407" name="正方形/長方形 406">
          <a:extLst>
            <a:ext uri="{FF2B5EF4-FFF2-40B4-BE49-F238E27FC236}">
              <a16:creationId xmlns:a16="http://schemas.microsoft.com/office/drawing/2014/main" id="{4A8998F8-D8A3-4E88-8E2C-4FE6C1413EB5}"/>
            </a:ext>
          </a:extLst>
        </xdr:cNvPr>
        <xdr:cNvSpPr/>
      </xdr:nvSpPr>
      <xdr:spPr>
        <a:xfrm>
          <a:off x="1096010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08" name="正方形/長方形 407">
          <a:extLst>
            <a:ext uri="{FF2B5EF4-FFF2-40B4-BE49-F238E27FC236}">
              <a16:creationId xmlns:a16="http://schemas.microsoft.com/office/drawing/2014/main" id="{B5EE4379-8BCE-4A4A-9295-800A8AB5297E}"/>
            </a:ext>
          </a:extLst>
        </xdr:cNvPr>
        <xdr:cNvSpPr/>
      </xdr:nvSpPr>
      <xdr:spPr>
        <a:xfrm>
          <a:off x="11064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09" name="正方形/長方形 408">
          <a:extLst>
            <a:ext uri="{FF2B5EF4-FFF2-40B4-BE49-F238E27FC236}">
              <a16:creationId xmlns:a16="http://schemas.microsoft.com/office/drawing/2014/main" id="{B396A93B-5C7C-45AD-8903-7F17597B9456}"/>
            </a:ext>
          </a:extLst>
        </xdr:cNvPr>
        <xdr:cNvSpPr/>
      </xdr:nvSpPr>
      <xdr:spPr>
        <a:xfrm>
          <a:off x="11064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10" name="正方形/長方形 409">
          <a:extLst>
            <a:ext uri="{FF2B5EF4-FFF2-40B4-BE49-F238E27FC236}">
              <a16:creationId xmlns:a16="http://schemas.microsoft.com/office/drawing/2014/main" id="{D911F12E-DDFF-48C0-B62A-C8D0CB522EFB}"/>
            </a:ext>
          </a:extLst>
        </xdr:cNvPr>
        <xdr:cNvSpPr/>
      </xdr:nvSpPr>
      <xdr:spPr>
        <a:xfrm>
          <a:off x="119659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11" name="正方形/長方形 410">
          <a:extLst>
            <a:ext uri="{FF2B5EF4-FFF2-40B4-BE49-F238E27FC236}">
              <a16:creationId xmlns:a16="http://schemas.microsoft.com/office/drawing/2014/main" id="{28182710-CEDD-4E6B-8805-05F12E713767}"/>
            </a:ext>
          </a:extLst>
        </xdr:cNvPr>
        <xdr:cNvSpPr/>
      </xdr:nvSpPr>
      <xdr:spPr>
        <a:xfrm>
          <a:off x="119659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12" name="正方形/長方形 411">
          <a:extLst>
            <a:ext uri="{FF2B5EF4-FFF2-40B4-BE49-F238E27FC236}">
              <a16:creationId xmlns:a16="http://schemas.microsoft.com/office/drawing/2014/main" id="{F863A4C6-8D28-4177-8265-8C63152EDBF8}"/>
            </a:ext>
          </a:extLst>
        </xdr:cNvPr>
        <xdr:cNvSpPr/>
      </xdr:nvSpPr>
      <xdr:spPr>
        <a:xfrm>
          <a:off x="129717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13" name="正方形/長方形 412">
          <a:extLst>
            <a:ext uri="{FF2B5EF4-FFF2-40B4-BE49-F238E27FC236}">
              <a16:creationId xmlns:a16="http://schemas.microsoft.com/office/drawing/2014/main" id="{CDB17CDD-90F9-473B-9CFF-4C49EA0BCE4E}"/>
            </a:ext>
          </a:extLst>
        </xdr:cNvPr>
        <xdr:cNvSpPr/>
      </xdr:nvSpPr>
      <xdr:spPr>
        <a:xfrm>
          <a:off x="129717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14" name="正方形/長方形 413">
          <a:extLst>
            <a:ext uri="{FF2B5EF4-FFF2-40B4-BE49-F238E27FC236}">
              <a16:creationId xmlns:a16="http://schemas.microsoft.com/office/drawing/2014/main" id="{2903ED41-5A46-4FB6-92A0-5BFA3F6F716B}"/>
            </a:ext>
          </a:extLst>
        </xdr:cNvPr>
        <xdr:cNvSpPr/>
      </xdr:nvSpPr>
      <xdr:spPr>
        <a:xfrm>
          <a:off x="1096010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15" name="テキスト ボックス 414">
          <a:extLst>
            <a:ext uri="{FF2B5EF4-FFF2-40B4-BE49-F238E27FC236}">
              <a16:creationId xmlns:a16="http://schemas.microsoft.com/office/drawing/2014/main" id="{BA3922E1-9BAA-4DB8-8A92-EA31AF7DDD61}"/>
            </a:ext>
          </a:extLst>
        </xdr:cNvPr>
        <xdr:cNvSpPr txBox="1"/>
      </xdr:nvSpPr>
      <xdr:spPr>
        <a:xfrm>
          <a:off x="1092200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16" name="直線コネクタ 415">
          <a:extLst>
            <a:ext uri="{FF2B5EF4-FFF2-40B4-BE49-F238E27FC236}">
              <a16:creationId xmlns:a16="http://schemas.microsoft.com/office/drawing/2014/main" id="{28D565FE-EC41-4B58-B71A-BABEF478983A}"/>
            </a:ext>
          </a:extLst>
        </xdr:cNvPr>
        <xdr:cNvCxnSpPr/>
      </xdr:nvCxnSpPr>
      <xdr:spPr>
        <a:xfrm>
          <a:off x="10960100" y="111785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417" name="テキスト ボックス 416">
          <a:extLst>
            <a:ext uri="{FF2B5EF4-FFF2-40B4-BE49-F238E27FC236}">
              <a16:creationId xmlns:a16="http://schemas.microsoft.com/office/drawing/2014/main" id="{75788E6F-7E4C-4F2B-9A75-FC155B31480E}"/>
            </a:ext>
          </a:extLst>
        </xdr:cNvPr>
        <xdr:cNvSpPr txBox="1"/>
      </xdr:nvSpPr>
      <xdr:spPr>
        <a:xfrm>
          <a:off x="1056150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418" name="直線コネクタ 417">
          <a:extLst>
            <a:ext uri="{FF2B5EF4-FFF2-40B4-BE49-F238E27FC236}">
              <a16:creationId xmlns:a16="http://schemas.microsoft.com/office/drawing/2014/main" id="{8AD0C35D-4B38-4EB5-A109-08579891FC96}"/>
            </a:ext>
          </a:extLst>
        </xdr:cNvPr>
        <xdr:cNvCxnSpPr/>
      </xdr:nvCxnSpPr>
      <xdr:spPr>
        <a:xfrm>
          <a:off x="10960100" y="10859588"/>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159855</xdr:rowOff>
    </xdr:from>
    <xdr:ext cx="403059" cy="259045"/>
    <xdr:sp macro="" textlink="">
      <xdr:nvSpPr>
        <xdr:cNvPr id="419" name="テキスト ボックス 418">
          <a:extLst>
            <a:ext uri="{FF2B5EF4-FFF2-40B4-BE49-F238E27FC236}">
              <a16:creationId xmlns:a16="http://schemas.microsoft.com/office/drawing/2014/main" id="{255B07C9-0DA4-453B-8909-E23A3FF88FD7}"/>
            </a:ext>
          </a:extLst>
        </xdr:cNvPr>
        <xdr:cNvSpPr txBox="1"/>
      </xdr:nvSpPr>
      <xdr:spPr>
        <a:xfrm>
          <a:off x="10602761" y="1072117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420" name="直線コネクタ 419">
          <a:extLst>
            <a:ext uri="{FF2B5EF4-FFF2-40B4-BE49-F238E27FC236}">
              <a16:creationId xmlns:a16="http://schemas.microsoft.com/office/drawing/2014/main" id="{6DEC14A2-EDE7-4357-9BCF-B7DCC7E60E25}"/>
            </a:ext>
          </a:extLst>
        </xdr:cNvPr>
        <xdr:cNvCxnSpPr/>
      </xdr:nvCxnSpPr>
      <xdr:spPr>
        <a:xfrm>
          <a:off x="10960100" y="1054063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421" name="テキスト ボックス 420">
          <a:extLst>
            <a:ext uri="{FF2B5EF4-FFF2-40B4-BE49-F238E27FC236}">
              <a16:creationId xmlns:a16="http://schemas.microsoft.com/office/drawing/2014/main" id="{2B1567A0-7461-4729-97ED-09CAE2F75BA9}"/>
            </a:ext>
          </a:extLst>
        </xdr:cNvPr>
        <xdr:cNvSpPr txBox="1"/>
      </xdr:nvSpPr>
      <xdr:spPr>
        <a:xfrm>
          <a:off x="10602761" y="1039841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422" name="直線コネクタ 421">
          <a:extLst>
            <a:ext uri="{FF2B5EF4-FFF2-40B4-BE49-F238E27FC236}">
              <a16:creationId xmlns:a16="http://schemas.microsoft.com/office/drawing/2014/main" id="{7DC585D2-2599-46C2-8973-2E0961E51112}"/>
            </a:ext>
          </a:extLst>
        </xdr:cNvPr>
        <xdr:cNvCxnSpPr/>
      </xdr:nvCxnSpPr>
      <xdr:spPr>
        <a:xfrm>
          <a:off x="10960100" y="1022168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423" name="テキスト ボックス 422">
          <a:extLst>
            <a:ext uri="{FF2B5EF4-FFF2-40B4-BE49-F238E27FC236}">
              <a16:creationId xmlns:a16="http://schemas.microsoft.com/office/drawing/2014/main" id="{0798ADC7-38D7-4752-A286-A8727F299591}"/>
            </a:ext>
          </a:extLst>
        </xdr:cNvPr>
        <xdr:cNvSpPr txBox="1"/>
      </xdr:nvSpPr>
      <xdr:spPr>
        <a:xfrm>
          <a:off x="10602761" y="100794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424" name="直線コネクタ 423">
          <a:extLst>
            <a:ext uri="{FF2B5EF4-FFF2-40B4-BE49-F238E27FC236}">
              <a16:creationId xmlns:a16="http://schemas.microsoft.com/office/drawing/2014/main" id="{1E644E42-CED0-4833-B75F-9D4FCD7CC296}"/>
            </a:ext>
          </a:extLst>
        </xdr:cNvPr>
        <xdr:cNvCxnSpPr/>
      </xdr:nvCxnSpPr>
      <xdr:spPr>
        <a:xfrm>
          <a:off x="10960100" y="989892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425" name="テキスト ボックス 424">
          <a:extLst>
            <a:ext uri="{FF2B5EF4-FFF2-40B4-BE49-F238E27FC236}">
              <a16:creationId xmlns:a16="http://schemas.microsoft.com/office/drawing/2014/main" id="{310668B6-A9D3-4E02-96B5-6D751FFC0703}"/>
            </a:ext>
          </a:extLst>
        </xdr:cNvPr>
        <xdr:cNvSpPr txBox="1"/>
      </xdr:nvSpPr>
      <xdr:spPr>
        <a:xfrm>
          <a:off x="10602761" y="97605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426" name="直線コネクタ 425">
          <a:extLst>
            <a:ext uri="{FF2B5EF4-FFF2-40B4-BE49-F238E27FC236}">
              <a16:creationId xmlns:a16="http://schemas.microsoft.com/office/drawing/2014/main" id="{8A14E681-CF66-4F21-B022-0E4FD0C9B658}"/>
            </a:ext>
          </a:extLst>
        </xdr:cNvPr>
        <xdr:cNvCxnSpPr/>
      </xdr:nvCxnSpPr>
      <xdr:spPr>
        <a:xfrm>
          <a:off x="10960100" y="957997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427" name="テキスト ボックス 426">
          <a:extLst>
            <a:ext uri="{FF2B5EF4-FFF2-40B4-BE49-F238E27FC236}">
              <a16:creationId xmlns:a16="http://schemas.microsoft.com/office/drawing/2014/main" id="{3D26BA88-4206-4403-8CF2-63A4DF27B904}"/>
            </a:ext>
          </a:extLst>
        </xdr:cNvPr>
        <xdr:cNvSpPr txBox="1"/>
      </xdr:nvSpPr>
      <xdr:spPr>
        <a:xfrm>
          <a:off x="10602761" y="944156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428" name="直線コネクタ 427">
          <a:extLst>
            <a:ext uri="{FF2B5EF4-FFF2-40B4-BE49-F238E27FC236}">
              <a16:creationId xmlns:a16="http://schemas.microsoft.com/office/drawing/2014/main" id="{FA04AC94-1C93-467A-97F0-1A2C35219A4D}"/>
            </a:ext>
          </a:extLst>
        </xdr:cNvPr>
        <xdr:cNvCxnSpPr/>
      </xdr:nvCxnSpPr>
      <xdr:spPr>
        <a:xfrm>
          <a:off x="10960100" y="9261022"/>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70049</xdr:rowOff>
    </xdr:from>
    <xdr:ext cx="403059" cy="259045"/>
    <xdr:sp macro="" textlink="">
      <xdr:nvSpPr>
        <xdr:cNvPr id="429" name="テキスト ボックス 428">
          <a:extLst>
            <a:ext uri="{FF2B5EF4-FFF2-40B4-BE49-F238E27FC236}">
              <a16:creationId xmlns:a16="http://schemas.microsoft.com/office/drawing/2014/main" id="{13908C3B-C9B4-4055-89E3-97762B86C5C6}"/>
            </a:ext>
          </a:extLst>
        </xdr:cNvPr>
        <xdr:cNvSpPr txBox="1"/>
      </xdr:nvSpPr>
      <xdr:spPr>
        <a:xfrm>
          <a:off x="10602761" y="912260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430" name="直線コネクタ 429">
          <a:extLst>
            <a:ext uri="{FF2B5EF4-FFF2-40B4-BE49-F238E27FC236}">
              <a16:creationId xmlns:a16="http://schemas.microsoft.com/office/drawing/2014/main" id="{4BF23D85-BDFC-4D91-936E-D77F3DCCC0D0}"/>
            </a:ext>
          </a:extLst>
        </xdr:cNvPr>
        <xdr:cNvCxnSpPr/>
      </xdr:nvCxnSpPr>
      <xdr:spPr>
        <a:xfrm>
          <a:off x="10960100" y="89420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431" name="テキスト ボックス 430">
          <a:extLst>
            <a:ext uri="{FF2B5EF4-FFF2-40B4-BE49-F238E27FC236}">
              <a16:creationId xmlns:a16="http://schemas.microsoft.com/office/drawing/2014/main" id="{ED730463-9A7C-4DF5-8627-E427B3D500F4}"/>
            </a:ext>
          </a:extLst>
        </xdr:cNvPr>
        <xdr:cNvSpPr txBox="1"/>
      </xdr:nvSpPr>
      <xdr:spPr>
        <a:xfrm>
          <a:off x="10602761" y="88036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432" name="【学校施設】&#10;有形固定資産減価償却率グラフ枠">
          <a:extLst>
            <a:ext uri="{FF2B5EF4-FFF2-40B4-BE49-F238E27FC236}">
              <a16:creationId xmlns:a16="http://schemas.microsoft.com/office/drawing/2014/main" id="{44A90AAA-E24B-4B28-9E6F-4555DC4B1449}"/>
            </a:ext>
          </a:extLst>
        </xdr:cNvPr>
        <xdr:cNvSpPr/>
      </xdr:nvSpPr>
      <xdr:spPr>
        <a:xfrm>
          <a:off x="1096010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54</xdr:row>
      <xdr:rowOff>163285</xdr:rowOff>
    </xdr:from>
    <xdr:to>
      <xdr:col>85</xdr:col>
      <xdr:colOff>126364</xdr:colOff>
      <xdr:row>63</xdr:row>
      <xdr:rowOff>145324</xdr:rowOff>
    </xdr:to>
    <xdr:cxnSp macro="">
      <xdr:nvCxnSpPr>
        <xdr:cNvPr id="433" name="直線コネクタ 432">
          <a:extLst>
            <a:ext uri="{FF2B5EF4-FFF2-40B4-BE49-F238E27FC236}">
              <a16:creationId xmlns:a16="http://schemas.microsoft.com/office/drawing/2014/main" id="{1E8438B7-21A0-4DE6-8BCC-F7D95CCCB3C2}"/>
            </a:ext>
          </a:extLst>
        </xdr:cNvPr>
        <xdr:cNvCxnSpPr/>
      </xdr:nvCxnSpPr>
      <xdr:spPr>
        <a:xfrm flipV="1">
          <a:off x="14375764" y="9215845"/>
          <a:ext cx="0" cy="14907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149151</xdr:rowOff>
    </xdr:from>
    <xdr:ext cx="405111" cy="259045"/>
    <xdr:sp macro="" textlink="">
      <xdr:nvSpPr>
        <xdr:cNvPr id="434" name="【学校施設】&#10;有形固定資産減価償却率最小値テキスト">
          <a:extLst>
            <a:ext uri="{FF2B5EF4-FFF2-40B4-BE49-F238E27FC236}">
              <a16:creationId xmlns:a16="http://schemas.microsoft.com/office/drawing/2014/main" id="{48676FDF-7333-4D60-9F99-D4E6F3606D8F}"/>
            </a:ext>
          </a:extLst>
        </xdr:cNvPr>
        <xdr:cNvSpPr txBox="1"/>
      </xdr:nvSpPr>
      <xdr:spPr>
        <a:xfrm>
          <a:off x="14414500" y="107104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145324</xdr:rowOff>
    </xdr:from>
    <xdr:to>
      <xdr:col>86</xdr:col>
      <xdr:colOff>25400</xdr:colOff>
      <xdr:row>63</xdr:row>
      <xdr:rowOff>145324</xdr:rowOff>
    </xdr:to>
    <xdr:cxnSp macro="">
      <xdr:nvCxnSpPr>
        <xdr:cNvPr id="435" name="直線コネクタ 434">
          <a:extLst>
            <a:ext uri="{FF2B5EF4-FFF2-40B4-BE49-F238E27FC236}">
              <a16:creationId xmlns:a16="http://schemas.microsoft.com/office/drawing/2014/main" id="{FC51C427-25C2-4052-B3EC-31AF30D15F07}"/>
            </a:ext>
          </a:extLst>
        </xdr:cNvPr>
        <xdr:cNvCxnSpPr/>
      </xdr:nvCxnSpPr>
      <xdr:spPr>
        <a:xfrm>
          <a:off x="14287500" y="1070664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109962</xdr:rowOff>
    </xdr:from>
    <xdr:ext cx="405111" cy="259045"/>
    <xdr:sp macro="" textlink="">
      <xdr:nvSpPr>
        <xdr:cNvPr id="436" name="【学校施設】&#10;有形固定資産減価償却率最大値テキスト">
          <a:extLst>
            <a:ext uri="{FF2B5EF4-FFF2-40B4-BE49-F238E27FC236}">
              <a16:creationId xmlns:a16="http://schemas.microsoft.com/office/drawing/2014/main" id="{16647CEE-80F6-4267-8281-86566C2F212C}"/>
            </a:ext>
          </a:extLst>
        </xdr:cNvPr>
        <xdr:cNvSpPr txBox="1"/>
      </xdr:nvSpPr>
      <xdr:spPr>
        <a:xfrm>
          <a:off x="14414500" y="8994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163285</xdr:rowOff>
    </xdr:from>
    <xdr:to>
      <xdr:col>86</xdr:col>
      <xdr:colOff>25400</xdr:colOff>
      <xdr:row>54</xdr:row>
      <xdr:rowOff>163285</xdr:rowOff>
    </xdr:to>
    <xdr:cxnSp macro="">
      <xdr:nvCxnSpPr>
        <xdr:cNvPr id="437" name="直線コネクタ 436">
          <a:extLst>
            <a:ext uri="{FF2B5EF4-FFF2-40B4-BE49-F238E27FC236}">
              <a16:creationId xmlns:a16="http://schemas.microsoft.com/office/drawing/2014/main" id="{F9C39E47-BFC2-4C51-B231-678420293BB3}"/>
            </a:ext>
          </a:extLst>
        </xdr:cNvPr>
        <xdr:cNvCxnSpPr/>
      </xdr:nvCxnSpPr>
      <xdr:spPr>
        <a:xfrm>
          <a:off x="14287500" y="921584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166387</xdr:rowOff>
    </xdr:from>
    <xdr:ext cx="405111" cy="259045"/>
    <xdr:sp macro="" textlink="">
      <xdr:nvSpPr>
        <xdr:cNvPr id="438" name="【学校施設】&#10;有形固定資産減価償却率平均値テキスト">
          <a:extLst>
            <a:ext uri="{FF2B5EF4-FFF2-40B4-BE49-F238E27FC236}">
              <a16:creationId xmlns:a16="http://schemas.microsoft.com/office/drawing/2014/main" id="{83A97A39-760C-48C4-B37F-761C2C238E43}"/>
            </a:ext>
          </a:extLst>
        </xdr:cNvPr>
        <xdr:cNvSpPr txBox="1"/>
      </xdr:nvSpPr>
      <xdr:spPr>
        <a:xfrm>
          <a:off x="14414500" y="98895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143510</xdr:rowOff>
    </xdr:from>
    <xdr:to>
      <xdr:col>85</xdr:col>
      <xdr:colOff>177800</xdr:colOff>
      <xdr:row>60</xdr:row>
      <xdr:rowOff>73660</xdr:rowOff>
    </xdr:to>
    <xdr:sp macro="" textlink="">
      <xdr:nvSpPr>
        <xdr:cNvPr id="439" name="フローチャート: 判断 438">
          <a:extLst>
            <a:ext uri="{FF2B5EF4-FFF2-40B4-BE49-F238E27FC236}">
              <a16:creationId xmlns:a16="http://schemas.microsoft.com/office/drawing/2014/main" id="{3F0ED090-EF10-43EF-B096-701B8388152A}"/>
            </a:ext>
          </a:extLst>
        </xdr:cNvPr>
        <xdr:cNvSpPr/>
      </xdr:nvSpPr>
      <xdr:spPr>
        <a:xfrm>
          <a:off x="14325600" y="10034270"/>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143510</xdr:rowOff>
    </xdr:from>
    <xdr:to>
      <xdr:col>81</xdr:col>
      <xdr:colOff>101600</xdr:colOff>
      <xdr:row>60</xdr:row>
      <xdr:rowOff>73660</xdr:rowOff>
    </xdr:to>
    <xdr:sp macro="" textlink="">
      <xdr:nvSpPr>
        <xdr:cNvPr id="440" name="フローチャート: 判断 439">
          <a:extLst>
            <a:ext uri="{FF2B5EF4-FFF2-40B4-BE49-F238E27FC236}">
              <a16:creationId xmlns:a16="http://schemas.microsoft.com/office/drawing/2014/main" id="{2ED1B3DE-00B7-4EE7-A169-B308199EECDB}"/>
            </a:ext>
          </a:extLst>
        </xdr:cNvPr>
        <xdr:cNvSpPr/>
      </xdr:nvSpPr>
      <xdr:spPr>
        <a:xfrm>
          <a:off x="13578840" y="100342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123916</xdr:rowOff>
    </xdr:from>
    <xdr:to>
      <xdr:col>76</xdr:col>
      <xdr:colOff>165100</xdr:colOff>
      <xdr:row>60</xdr:row>
      <xdr:rowOff>54066</xdr:rowOff>
    </xdr:to>
    <xdr:sp macro="" textlink="">
      <xdr:nvSpPr>
        <xdr:cNvPr id="441" name="フローチャート: 判断 440">
          <a:extLst>
            <a:ext uri="{FF2B5EF4-FFF2-40B4-BE49-F238E27FC236}">
              <a16:creationId xmlns:a16="http://schemas.microsoft.com/office/drawing/2014/main" id="{7E0C8297-90FF-42B2-94D7-18F412C8DB56}"/>
            </a:ext>
          </a:extLst>
        </xdr:cNvPr>
        <xdr:cNvSpPr/>
      </xdr:nvSpPr>
      <xdr:spPr>
        <a:xfrm>
          <a:off x="12804140" y="1001467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94524</xdr:rowOff>
    </xdr:from>
    <xdr:to>
      <xdr:col>72</xdr:col>
      <xdr:colOff>38100</xdr:colOff>
      <xdr:row>60</xdr:row>
      <xdr:rowOff>24674</xdr:rowOff>
    </xdr:to>
    <xdr:sp macro="" textlink="">
      <xdr:nvSpPr>
        <xdr:cNvPr id="442" name="フローチャート: 判断 441">
          <a:extLst>
            <a:ext uri="{FF2B5EF4-FFF2-40B4-BE49-F238E27FC236}">
              <a16:creationId xmlns:a16="http://schemas.microsoft.com/office/drawing/2014/main" id="{602F3CF4-C913-428E-90A4-CC10D737DEA5}"/>
            </a:ext>
          </a:extLst>
        </xdr:cNvPr>
        <xdr:cNvSpPr/>
      </xdr:nvSpPr>
      <xdr:spPr>
        <a:xfrm>
          <a:off x="12029440" y="998528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169635</xdr:rowOff>
    </xdr:from>
    <xdr:to>
      <xdr:col>67</xdr:col>
      <xdr:colOff>101600</xdr:colOff>
      <xdr:row>60</xdr:row>
      <xdr:rowOff>99785</xdr:rowOff>
    </xdr:to>
    <xdr:sp macro="" textlink="">
      <xdr:nvSpPr>
        <xdr:cNvPr id="443" name="フローチャート: 判断 442">
          <a:extLst>
            <a:ext uri="{FF2B5EF4-FFF2-40B4-BE49-F238E27FC236}">
              <a16:creationId xmlns:a16="http://schemas.microsoft.com/office/drawing/2014/main" id="{CBC04B79-BD27-48D1-AB52-6BF576310C42}"/>
            </a:ext>
          </a:extLst>
        </xdr:cNvPr>
        <xdr:cNvSpPr/>
      </xdr:nvSpPr>
      <xdr:spPr>
        <a:xfrm>
          <a:off x="11231880" y="1006039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444" name="テキスト ボックス 443">
          <a:extLst>
            <a:ext uri="{FF2B5EF4-FFF2-40B4-BE49-F238E27FC236}">
              <a16:creationId xmlns:a16="http://schemas.microsoft.com/office/drawing/2014/main" id="{02BDB5E5-14B9-4321-9DD2-0E3EDDF5787E}"/>
            </a:ext>
          </a:extLst>
        </xdr:cNvPr>
        <xdr:cNvSpPr txBox="1"/>
      </xdr:nvSpPr>
      <xdr:spPr>
        <a:xfrm>
          <a:off x="14208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445" name="テキスト ボックス 444">
          <a:extLst>
            <a:ext uri="{FF2B5EF4-FFF2-40B4-BE49-F238E27FC236}">
              <a16:creationId xmlns:a16="http://schemas.microsoft.com/office/drawing/2014/main" id="{7581B8EE-7C67-4CD7-AEB3-68BACA740A7B}"/>
            </a:ext>
          </a:extLst>
        </xdr:cNvPr>
        <xdr:cNvSpPr txBox="1"/>
      </xdr:nvSpPr>
      <xdr:spPr>
        <a:xfrm>
          <a:off x="134620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446" name="テキスト ボックス 445">
          <a:extLst>
            <a:ext uri="{FF2B5EF4-FFF2-40B4-BE49-F238E27FC236}">
              <a16:creationId xmlns:a16="http://schemas.microsoft.com/office/drawing/2014/main" id="{019F7B50-B69C-47F6-966E-5B8EAC603325}"/>
            </a:ext>
          </a:extLst>
        </xdr:cNvPr>
        <xdr:cNvSpPr txBox="1"/>
      </xdr:nvSpPr>
      <xdr:spPr>
        <a:xfrm>
          <a:off x="126873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447" name="テキスト ボックス 446">
          <a:extLst>
            <a:ext uri="{FF2B5EF4-FFF2-40B4-BE49-F238E27FC236}">
              <a16:creationId xmlns:a16="http://schemas.microsoft.com/office/drawing/2014/main" id="{66444E05-278F-4B4C-96F1-523B2485CCA2}"/>
            </a:ext>
          </a:extLst>
        </xdr:cNvPr>
        <xdr:cNvSpPr txBox="1"/>
      </xdr:nvSpPr>
      <xdr:spPr>
        <a:xfrm>
          <a:off x="119049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448" name="テキスト ボックス 447">
          <a:extLst>
            <a:ext uri="{FF2B5EF4-FFF2-40B4-BE49-F238E27FC236}">
              <a16:creationId xmlns:a16="http://schemas.microsoft.com/office/drawing/2014/main" id="{ACA41F27-0748-41F2-B5D0-15634736B264}"/>
            </a:ext>
          </a:extLst>
        </xdr:cNvPr>
        <xdr:cNvSpPr txBox="1"/>
      </xdr:nvSpPr>
      <xdr:spPr>
        <a:xfrm>
          <a:off x="111150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62</xdr:row>
      <xdr:rowOff>125549</xdr:rowOff>
    </xdr:from>
    <xdr:to>
      <xdr:col>85</xdr:col>
      <xdr:colOff>177800</xdr:colOff>
      <xdr:row>63</xdr:row>
      <xdr:rowOff>55699</xdr:rowOff>
    </xdr:to>
    <xdr:sp macro="" textlink="">
      <xdr:nvSpPr>
        <xdr:cNvPr id="449" name="楕円 448">
          <a:extLst>
            <a:ext uri="{FF2B5EF4-FFF2-40B4-BE49-F238E27FC236}">
              <a16:creationId xmlns:a16="http://schemas.microsoft.com/office/drawing/2014/main" id="{90E98AE3-FC10-426D-8703-BB550EDED053}"/>
            </a:ext>
          </a:extLst>
        </xdr:cNvPr>
        <xdr:cNvSpPr/>
      </xdr:nvSpPr>
      <xdr:spPr>
        <a:xfrm>
          <a:off x="14325600" y="10519229"/>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62</xdr:row>
      <xdr:rowOff>103976</xdr:rowOff>
    </xdr:from>
    <xdr:ext cx="405111" cy="259045"/>
    <xdr:sp macro="" textlink="">
      <xdr:nvSpPr>
        <xdr:cNvPr id="450" name="【学校施設】&#10;有形固定資産減価償却率該当値テキスト">
          <a:extLst>
            <a:ext uri="{FF2B5EF4-FFF2-40B4-BE49-F238E27FC236}">
              <a16:creationId xmlns:a16="http://schemas.microsoft.com/office/drawing/2014/main" id="{2768150D-1679-4AD2-A793-A98E9D2457A8}"/>
            </a:ext>
          </a:extLst>
        </xdr:cNvPr>
        <xdr:cNvSpPr txBox="1"/>
      </xdr:nvSpPr>
      <xdr:spPr>
        <a:xfrm>
          <a:off x="14414500" y="104976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62</xdr:row>
      <xdr:rowOff>128815</xdr:rowOff>
    </xdr:from>
    <xdr:to>
      <xdr:col>81</xdr:col>
      <xdr:colOff>101600</xdr:colOff>
      <xdr:row>63</xdr:row>
      <xdr:rowOff>58965</xdr:rowOff>
    </xdr:to>
    <xdr:sp macro="" textlink="">
      <xdr:nvSpPr>
        <xdr:cNvPr id="451" name="楕円 450">
          <a:extLst>
            <a:ext uri="{FF2B5EF4-FFF2-40B4-BE49-F238E27FC236}">
              <a16:creationId xmlns:a16="http://schemas.microsoft.com/office/drawing/2014/main" id="{554A42D1-2D3E-4F05-BB79-55DCC54D7530}"/>
            </a:ext>
          </a:extLst>
        </xdr:cNvPr>
        <xdr:cNvSpPr/>
      </xdr:nvSpPr>
      <xdr:spPr>
        <a:xfrm>
          <a:off x="13578840" y="1052249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63</xdr:row>
      <xdr:rowOff>4899</xdr:rowOff>
    </xdr:from>
    <xdr:to>
      <xdr:col>85</xdr:col>
      <xdr:colOff>127000</xdr:colOff>
      <xdr:row>63</xdr:row>
      <xdr:rowOff>8165</xdr:rowOff>
    </xdr:to>
    <xdr:cxnSp macro="">
      <xdr:nvCxnSpPr>
        <xdr:cNvPr id="452" name="直線コネクタ 451">
          <a:extLst>
            <a:ext uri="{FF2B5EF4-FFF2-40B4-BE49-F238E27FC236}">
              <a16:creationId xmlns:a16="http://schemas.microsoft.com/office/drawing/2014/main" id="{8B9598DC-BB08-45CA-9170-994F8DD17D19}"/>
            </a:ext>
          </a:extLst>
        </xdr:cNvPr>
        <xdr:cNvCxnSpPr/>
      </xdr:nvCxnSpPr>
      <xdr:spPr>
        <a:xfrm flipV="1">
          <a:off x="13629640" y="10566219"/>
          <a:ext cx="74676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62</xdr:row>
      <xdr:rowOff>151674</xdr:rowOff>
    </xdr:from>
    <xdr:to>
      <xdr:col>76</xdr:col>
      <xdr:colOff>165100</xdr:colOff>
      <xdr:row>63</xdr:row>
      <xdr:rowOff>81824</xdr:rowOff>
    </xdr:to>
    <xdr:sp macro="" textlink="">
      <xdr:nvSpPr>
        <xdr:cNvPr id="453" name="楕円 452">
          <a:extLst>
            <a:ext uri="{FF2B5EF4-FFF2-40B4-BE49-F238E27FC236}">
              <a16:creationId xmlns:a16="http://schemas.microsoft.com/office/drawing/2014/main" id="{D4FCB60D-4FB6-481C-BF28-DA3306648B3C}"/>
            </a:ext>
          </a:extLst>
        </xdr:cNvPr>
        <xdr:cNvSpPr/>
      </xdr:nvSpPr>
      <xdr:spPr>
        <a:xfrm>
          <a:off x="12804140" y="1054535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63</xdr:row>
      <xdr:rowOff>8165</xdr:rowOff>
    </xdr:from>
    <xdr:to>
      <xdr:col>81</xdr:col>
      <xdr:colOff>50800</xdr:colOff>
      <xdr:row>63</xdr:row>
      <xdr:rowOff>31024</xdr:rowOff>
    </xdr:to>
    <xdr:cxnSp macro="">
      <xdr:nvCxnSpPr>
        <xdr:cNvPr id="454" name="直線コネクタ 453">
          <a:extLst>
            <a:ext uri="{FF2B5EF4-FFF2-40B4-BE49-F238E27FC236}">
              <a16:creationId xmlns:a16="http://schemas.microsoft.com/office/drawing/2014/main" id="{31EF9B6F-A461-456E-B494-2547F743B389}"/>
            </a:ext>
          </a:extLst>
        </xdr:cNvPr>
        <xdr:cNvCxnSpPr/>
      </xdr:nvCxnSpPr>
      <xdr:spPr>
        <a:xfrm flipV="1">
          <a:off x="12854940" y="10569485"/>
          <a:ext cx="7747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63</xdr:row>
      <xdr:rowOff>19413</xdr:rowOff>
    </xdr:from>
    <xdr:to>
      <xdr:col>72</xdr:col>
      <xdr:colOff>38100</xdr:colOff>
      <xdr:row>63</xdr:row>
      <xdr:rowOff>121013</xdr:rowOff>
    </xdr:to>
    <xdr:sp macro="" textlink="">
      <xdr:nvSpPr>
        <xdr:cNvPr id="455" name="楕円 454">
          <a:extLst>
            <a:ext uri="{FF2B5EF4-FFF2-40B4-BE49-F238E27FC236}">
              <a16:creationId xmlns:a16="http://schemas.microsoft.com/office/drawing/2014/main" id="{002E873B-528A-4885-A794-CC461EB1B0B1}"/>
            </a:ext>
          </a:extLst>
        </xdr:cNvPr>
        <xdr:cNvSpPr/>
      </xdr:nvSpPr>
      <xdr:spPr>
        <a:xfrm>
          <a:off x="12029440" y="10580733"/>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63</xdr:row>
      <xdr:rowOff>31024</xdr:rowOff>
    </xdr:from>
    <xdr:to>
      <xdr:col>76</xdr:col>
      <xdr:colOff>114300</xdr:colOff>
      <xdr:row>63</xdr:row>
      <xdr:rowOff>70213</xdr:rowOff>
    </xdr:to>
    <xdr:cxnSp macro="">
      <xdr:nvCxnSpPr>
        <xdr:cNvPr id="456" name="直線コネクタ 455">
          <a:extLst>
            <a:ext uri="{FF2B5EF4-FFF2-40B4-BE49-F238E27FC236}">
              <a16:creationId xmlns:a16="http://schemas.microsoft.com/office/drawing/2014/main" id="{64A72E95-D008-45B9-9248-A5069B9C6962}"/>
            </a:ext>
          </a:extLst>
        </xdr:cNvPr>
        <xdr:cNvCxnSpPr/>
      </xdr:nvCxnSpPr>
      <xdr:spPr>
        <a:xfrm flipV="1">
          <a:off x="12072620" y="10592344"/>
          <a:ext cx="782320" cy="39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63</xdr:row>
      <xdr:rowOff>55335</xdr:rowOff>
    </xdr:from>
    <xdr:to>
      <xdr:col>67</xdr:col>
      <xdr:colOff>101600</xdr:colOff>
      <xdr:row>63</xdr:row>
      <xdr:rowOff>156935</xdr:rowOff>
    </xdr:to>
    <xdr:sp macro="" textlink="">
      <xdr:nvSpPr>
        <xdr:cNvPr id="457" name="楕円 456">
          <a:extLst>
            <a:ext uri="{FF2B5EF4-FFF2-40B4-BE49-F238E27FC236}">
              <a16:creationId xmlns:a16="http://schemas.microsoft.com/office/drawing/2014/main" id="{3B7A34B0-B283-4CBE-AD77-78B0316205C9}"/>
            </a:ext>
          </a:extLst>
        </xdr:cNvPr>
        <xdr:cNvSpPr/>
      </xdr:nvSpPr>
      <xdr:spPr>
        <a:xfrm>
          <a:off x="11231880" y="10616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63</xdr:row>
      <xdr:rowOff>70213</xdr:rowOff>
    </xdr:from>
    <xdr:to>
      <xdr:col>71</xdr:col>
      <xdr:colOff>177800</xdr:colOff>
      <xdr:row>63</xdr:row>
      <xdr:rowOff>106135</xdr:rowOff>
    </xdr:to>
    <xdr:cxnSp macro="">
      <xdr:nvCxnSpPr>
        <xdr:cNvPr id="458" name="直線コネクタ 457">
          <a:extLst>
            <a:ext uri="{FF2B5EF4-FFF2-40B4-BE49-F238E27FC236}">
              <a16:creationId xmlns:a16="http://schemas.microsoft.com/office/drawing/2014/main" id="{E79AFB1C-1D81-47A7-8768-DC17F35F912C}"/>
            </a:ext>
          </a:extLst>
        </xdr:cNvPr>
        <xdr:cNvCxnSpPr/>
      </xdr:nvCxnSpPr>
      <xdr:spPr>
        <a:xfrm flipV="1">
          <a:off x="11282680" y="10631533"/>
          <a:ext cx="789940" cy="35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90187</xdr:rowOff>
    </xdr:from>
    <xdr:ext cx="405111" cy="259045"/>
    <xdr:sp macro="" textlink="">
      <xdr:nvSpPr>
        <xdr:cNvPr id="459" name="n_1aveValue【学校施設】&#10;有形固定資産減価償却率">
          <a:extLst>
            <a:ext uri="{FF2B5EF4-FFF2-40B4-BE49-F238E27FC236}">
              <a16:creationId xmlns:a16="http://schemas.microsoft.com/office/drawing/2014/main" id="{4189E410-E7E3-4F18-AD06-C2017AF998A0}"/>
            </a:ext>
          </a:extLst>
        </xdr:cNvPr>
        <xdr:cNvSpPr txBox="1"/>
      </xdr:nvSpPr>
      <xdr:spPr>
        <a:xfrm>
          <a:off x="13437244" y="9813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70593</xdr:rowOff>
    </xdr:from>
    <xdr:ext cx="405111" cy="259045"/>
    <xdr:sp macro="" textlink="">
      <xdr:nvSpPr>
        <xdr:cNvPr id="460" name="n_2aveValue【学校施設】&#10;有形固定資産減価償却率">
          <a:extLst>
            <a:ext uri="{FF2B5EF4-FFF2-40B4-BE49-F238E27FC236}">
              <a16:creationId xmlns:a16="http://schemas.microsoft.com/office/drawing/2014/main" id="{E083198D-784B-4D8C-AD04-3F1C641048FF}"/>
            </a:ext>
          </a:extLst>
        </xdr:cNvPr>
        <xdr:cNvSpPr txBox="1"/>
      </xdr:nvSpPr>
      <xdr:spPr>
        <a:xfrm>
          <a:off x="12675244" y="97937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41201</xdr:rowOff>
    </xdr:from>
    <xdr:ext cx="405111" cy="259045"/>
    <xdr:sp macro="" textlink="">
      <xdr:nvSpPr>
        <xdr:cNvPr id="461" name="n_3aveValue【学校施設】&#10;有形固定資産減価償却率">
          <a:extLst>
            <a:ext uri="{FF2B5EF4-FFF2-40B4-BE49-F238E27FC236}">
              <a16:creationId xmlns:a16="http://schemas.microsoft.com/office/drawing/2014/main" id="{B1272168-074F-4B92-8089-E1BC6E307F67}"/>
            </a:ext>
          </a:extLst>
        </xdr:cNvPr>
        <xdr:cNvSpPr txBox="1"/>
      </xdr:nvSpPr>
      <xdr:spPr>
        <a:xfrm>
          <a:off x="11900544" y="97643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116312</xdr:rowOff>
    </xdr:from>
    <xdr:ext cx="405111" cy="259045"/>
    <xdr:sp macro="" textlink="">
      <xdr:nvSpPr>
        <xdr:cNvPr id="462" name="n_4aveValue【学校施設】&#10;有形固定資産減価償却率">
          <a:extLst>
            <a:ext uri="{FF2B5EF4-FFF2-40B4-BE49-F238E27FC236}">
              <a16:creationId xmlns:a16="http://schemas.microsoft.com/office/drawing/2014/main" id="{D07421EF-2BB4-4EF0-8A40-E711B78BC9E1}"/>
            </a:ext>
          </a:extLst>
        </xdr:cNvPr>
        <xdr:cNvSpPr txBox="1"/>
      </xdr:nvSpPr>
      <xdr:spPr>
        <a:xfrm>
          <a:off x="11102984" y="9839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63</xdr:row>
      <xdr:rowOff>50092</xdr:rowOff>
    </xdr:from>
    <xdr:ext cx="405111" cy="259045"/>
    <xdr:sp macro="" textlink="">
      <xdr:nvSpPr>
        <xdr:cNvPr id="463" name="n_1mainValue【学校施設】&#10;有形固定資産減価償却率">
          <a:extLst>
            <a:ext uri="{FF2B5EF4-FFF2-40B4-BE49-F238E27FC236}">
              <a16:creationId xmlns:a16="http://schemas.microsoft.com/office/drawing/2014/main" id="{6C73640E-C9B1-4251-8243-0DC5C2F242D4}"/>
            </a:ext>
          </a:extLst>
        </xdr:cNvPr>
        <xdr:cNvSpPr txBox="1"/>
      </xdr:nvSpPr>
      <xdr:spPr>
        <a:xfrm>
          <a:off x="13437244" y="106114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63</xdr:row>
      <xdr:rowOff>72951</xdr:rowOff>
    </xdr:from>
    <xdr:ext cx="405111" cy="259045"/>
    <xdr:sp macro="" textlink="">
      <xdr:nvSpPr>
        <xdr:cNvPr id="464" name="n_2mainValue【学校施設】&#10;有形固定資産減価償却率">
          <a:extLst>
            <a:ext uri="{FF2B5EF4-FFF2-40B4-BE49-F238E27FC236}">
              <a16:creationId xmlns:a16="http://schemas.microsoft.com/office/drawing/2014/main" id="{986EECA1-D354-4A55-90C5-7B52B76A4C66}"/>
            </a:ext>
          </a:extLst>
        </xdr:cNvPr>
        <xdr:cNvSpPr txBox="1"/>
      </xdr:nvSpPr>
      <xdr:spPr>
        <a:xfrm>
          <a:off x="12675244" y="106342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63</xdr:row>
      <xdr:rowOff>112140</xdr:rowOff>
    </xdr:from>
    <xdr:ext cx="405111" cy="259045"/>
    <xdr:sp macro="" textlink="">
      <xdr:nvSpPr>
        <xdr:cNvPr id="465" name="n_3mainValue【学校施設】&#10;有形固定資産減価償却率">
          <a:extLst>
            <a:ext uri="{FF2B5EF4-FFF2-40B4-BE49-F238E27FC236}">
              <a16:creationId xmlns:a16="http://schemas.microsoft.com/office/drawing/2014/main" id="{310E5BDD-6B52-4995-B8FC-AF06102CA46D}"/>
            </a:ext>
          </a:extLst>
        </xdr:cNvPr>
        <xdr:cNvSpPr txBox="1"/>
      </xdr:nvSpPr>
      <xdr:spPr>
        <a:xfrm>
          <a:off x="11900544" y="106734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63</xdr:row>
      <xdr:rowOff>148062</xdr:rowOff>
    </xdr:from>
    <xdr:ext cx="405111" cy="259045"/>
    <xdr:sp macro="" textlink="">
      <xdr:nvSpPr>
        <xdr:cNvPr id="466" name="n_4mainValue【学校施設】&#10;有形固定資産減価償却率">
          <a:extLst>
            <a:ext uri="{FF2B5EF4-FFF2-40B4-BE49-F238E27FC236}">
              <a16:creationId xmlns:a16="http://schemas.microsoft.com/office/drawing/2014/main" id="{5ED92E55-3591-4446-B84D-A29E0888BBBD}"/>
            </a:ext>
          </a:extLst>
        </xdr:cNvPr>
        <xdr:cNvSpPr txBox="1"/>
      </xdr:nvSpPr>
      <xdr:spPr>
        <a:xfrm>
          <a:off x="11102984" y="10709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467" name="正方形/長方形 466">
          <a:extLst>
            <a:ext uri="{FF2B5EF4-FFF2-40B4-BE49-F238E27FC236}">
              <a16:creationId xmlns:a16="http://schemas.microsoft.com/office/drawing/2014/main" id="{CC77E3C4-8D2F-4C13-B382-9FEFF5215984}"/>
            </a:ext>
          </a:extLst>
        </xdr:cNvPr>
        <xdr:cNvSpPr/>
      </xdr:nvSpPr>
      <xdr:spPr>
        <a:xfrm>
          <a:off x="1609344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68" name="正方形/長方形 467">
          <a:extLst>
            <a:ext uri="{FF2B5EF4-FFF2-40B4-BE49-F238E27FC236}">
              <a16:creationId xmlns:a16="http://schemas.microsoft.com/office/drawing/2014/main" id="{02F815C3-AF72-48BE-976E-7F7EB4C08C52}"/>
            </a:ext>
          </a:extLst>
        </xdr:cNvPr>
        <xdr:cNvSpPr/>
      </xdr:nvSpPr>
      <xdr:spPr>
        <a:xfrm>
          <a:off x="16220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69" name="正方形/長方形 468">
          <a:extLst>
            <a:ext uri="{FF2B5EF4-FFF2-40B4-BE49-F238E27FC236}">
              <a16:creationId xmlns:a16="http://schemas.microsoft.com/office/drawing/2014/main" id="{48DD3FCC-BC85-4687-A58C-A98C9062AFCC}"/>
            </a:ext>
          </a:extLst>
        </xdr:cNvPr>
        <xdr:cNvSpPr/>
      </xdr:nvSpPr>
      <xdr:spPr>
        <a:xfrm>
          <a:off x="16220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70" name="正方形/長方形 469">
          <a:extLst>
            <a:ext uri="{FF2B5EF4-FFF2-40B4-BE49-F238E27FC236}">
              <a16:creationId xmlns:a16="http://schemas.microsoft.com/office/drawing/2014/main" id="{3363CBBE-AA6C-4620-91AE-F65D1B4F7AE2}"/>
            </a:ext>
          </a:extLst>
        </xdr:cNvPr>
        <xdr:cNvSpPr/>
      </xdr:nvSpPr>
      <xdr:spPr>
        <a:xfrm>
          <a:off x="170992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71" name="正方形/長方形 470">
          <a:extLst>
            <a:ext uri="{FF2B5EF4-FFF2-40B4-BE49-F238E27FC236}">
              <a16:creationId xmlns:a16="http://schemas.microsoft.com/office/drawing/2014/main" id="{092CC6C0-6338-4592-A9B3-48618C06230C}"/>
            </a:ext>
          </a:extLst>
        </xdr:cNvPr>
        <xdr:cNvSpPr/>
      </xdr:nvSpPr>
      <xdr:spPr>
        <a:xfrm>
          <a:off x="170992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72" name="正方形/長方形 471">
          <a:extLst>
            <a:ext uri="{FF2B5EF4-FFF2-40B4-BE49-F238E27FC236}">
              <a16:creationId xmlns:a16="http://schemas.microsoft.com/office/drawing/2014/main" id="{D04B441F-7C93-4A42-BE80-89F4EE123AC7}"/>
            </a:ext>
          </a:extLst>
        </xdr:cNvPr>
        <xdr:cNvSpPr/>
      </xdr:nvSpPr>
      <xdr:spPr>
        <a:xfrm>
          <a:off x="1810512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73" name="正方形/長方形 472">
          <a:extLst>
            <a:ext uri="{FF2B5EF4-FFF2-40B4-BE49-F238E27FC236}">
              <a16:creationId xmlns:a16="http://schemas.microsoft.com/office/drawing/2014/main" id="{D1F0FA40-7124-49D1-ABAD-80F9B4967396}"/>
            </a:ext>
          </a:extLst>
        </xdr:cNvPr>
        <xdr:cNvSpPr/>
      </xdr:nvSpPr>
      <xdr:spPr>
        <a:xfrm>
          <a:off x="1810512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0.944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74" name="正方形/長方形 473">
          <a:extLst>
            <a:ext uri="{FF2B5EF4-FFF2-40B4-BE49-F238E27FC236}">
              <a16:creationId xmlns:a16="http://schemas.microsoft.com/office/drawing/2014/main" id="{08D71374-AA7C-4463-A7C3-200A82145E5F}"/>
            </a:ext>
          </a:extLst>
        </xdr:cNvPr>
        <xdr:cNvSpPr/>
      </xdr:nvSpPr>
      <xdr:spPr>
        <a:xfrm>
          <a:off x="1609344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475" name="テキスト ボックス 474">
          <a:extLst>
            <a:ext uri="{FF2B5EF4-FFF2-40B4-BE49-F238E27FC236}">
              <a16:creationId xmlns:a16="http://schemas.microsoft.com/office/drawing/2014/main" id="{CEA1F12B-AB1C-4AC5-BB4B-B4AEDE8F3276}"/>
            </a:ext>
          </a:extLst>
        </xdr:cNvPr>
        <xdr:cNvSpPr txBox="1"/>
      </xdr:nvSpPr>
      <xdr:spPr>
        <a:xfrm>
          <a:off x="1607820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476" name="直線コネクタ 475">
          <a:extLst>
            <a:ext uri="{FF2B5EF4-FFF2-40B4-BE49-F238E27FC236}">
              <a16:creationId xmlns:a16="http://schemas.microsoft.com/office/drawing/2014/main" id="{848D9305-5ECE-4C3F-921D-2390785246B6}"/>
            </a:ext>
          </a:extLst>
        </xdr:cNvPr>
        <xdr:cNvCxnSpPr/>
      </xdr:nvCxnSpPr>
      <xdr:spPr>
        <a:xfrm>
          <a:off x="1609344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477" name="テキスト ボックス 476">
          <a:extLst>
            <a:ext uri="{FF2B5EF4-FFF2-40B4-BE49-F238E27FC236}">
              <a16:creationId xmlns:a16="http://schemas.microsoft.com/office/drawing/2014/main" id="{21C4A561-3B2F-4680-B205-9504356BE692}"/>
            </a:ext>
          </a:extLst>
        </xdr:cNvPr>
        <xdr:cNvSpPr txBox="1"/>
      </xdr:nvSpPr>
      <xdr:spPr>
        <a:xfrm>
          <a:off x="1569484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130628</xdr:rowOff>
    </xdr:from>
    <xdr:to>
      <xdr:col>120</xdr:col>
      <xdr:colOff>114300</xdr:colOff>
      <xdr:row>64</xdr:row>
      <xdr:rowOff>130628</xdr:rowOff>
    </xdr:to>
    <xdr:cxnSp macro="">
      <xdr:nvCxnSpPr>
        <xdr:cNvPr id="478" name="直線コネクタ 477">
          <a:extLst>
            <a:ext uri="{FF2B5EF4-FFF2-40B4-BE49-F238E27FC236}">
              <a16:creationId xmlns:a16="http://schemas.microsoft.com/office/drawing/2014/main" id="{BAA180AD-19AC-4251-96A7-CEDA88EDD084}"/>
            </a:ext>
          </a:extLst>
        </xdr:cNvPr>
        <xdr:cNvCxnSpPr/>
      </xdr:nvCxnSpPr>
      <xdr:spPr>
        <a:xfrm>
          <a:off x="16093440" y="1085958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479" name="テキスト ボックス 478">
          <a:extLst>
            <a:ext uri="{FF2B5EF4-FFF2-40B4-BE49-F238E27FC236}">
              <a16:creationId xmlns:a16="http://schemas.microsoft.com/office/drawing/2014/main" id="{E1EE264D-665B-4BF4-A235-32760368361A}"/>
            </a:ext>
          </a:extLst>
        </xdr:cNvPr>
        <xdr:cNvSpPr txBox="1"/>
      </xdr:nvSpPr>
      <xdr:spPr>
        <a:xfrm>
          <a:off x="15694841" y="1072117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480" name="直線コネクタ 479">
          <a:extLst>
            <a:ext uri="{FF2B5EF4-FFF2-40B4-BE49-F238E27FC236}">
              <a16:creationId xmlns:a16="http://schemas.microsoft.com/office/drawing/2014/main" id="{A464FA7A-2B1B-4264-94EA-FE7EFD7A67BE}"/>
            </a:ext>
          </a:extLst>
        </xdr:cNvPr>
        <xdr:cNvCxnSpPr/>
      </xdr:nvCxnSpPr>
      <xdr:spPr>
        <a:xfrm>
          <a:off x="16093440" y="1054063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481" name="テキスト ボックス 480">
          <a:extLst>
            <a:ext uri="{FF2B5EF4-FFF2-40B4-BE49-F238E27FC236}">
              <a16:creationId xmlns:a16="http://schemas.microsoft.com/office/drawing/2014/main" id="{9AA34BDF-114E-4121-A735-B8C0E32FAF49}"/>
            </a:ext>
          </a:extLst>
        </xdr:cNvPr>
        <xdr:cNvSpPr txBox="1"/>
      </xdr:nvSpPr>
      <xdr:spPr>
        <a:xfrm>
          <a:off x="15694841" y="1039841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482" name="直線コネクタ 481">
          <a:extLst>
            <a:ext uri="{FF2B5EF4-FFF2-40B4-BE49-F238E27FC236}">
              <a16:creationId xmlns:a16="http://schemas.microsoft.com/office/drawing/2014/main" id="{B795D7D0-1CCC-48B0-BC91-E746339A8273}"/>
            </a:ext>
          </a:extLst>
        </xdr:cNvPr>
        <xdr:cNvCxnSpPr/>
      </xdr:nvCxnSpPr>
      <xdr:spPr>
        <a:xfrm>
          <a:off x="16093440" y="1022168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483" name="テキスト ボックス 482">
          <a:extLst>
            <a:ext uri="{FF2B5EF4-FFF2-40B4-BE49-F238E27FC236}">
              <a16:creationId xmlns:a16="http://schemas.microsoft.com/office/drawing/2014/main" id="{73106EEC-294B-4C4C-BF14-B15F500CFDD0}"/>
            </a:ext>
          </a:extLst>
        </xdr:cNvPr>
        <xdr:cNvSpPr txBox="1"/>
      </xdr:nvSpPr>
      <xdr:spPr>
        <a:xfrm>
          <a:off x="15694841" y="100794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484" name="直線コネクタ 483">
          <a:extLst>
            <a:ext uri="{FF2B5EF4-FFF2-40B4-BE49-F238E27FC236}">
              <a16:creationId xmlns:a16="http://schemas.microsoft.com/office/drawing/2014/main" id="{5788BE07-6BA1-4899-ABDC-8D9CD885A997}"/>
            </a:ext>
          </a:extLst>
        </xdr:cNvPr>
        <xdr:cNvCxnSpPr/>
      </xdr:nvCxnSpPr>
      <xdr:spPr>
        <a:xfrm>
          <a:off x="16093440" y="989892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485" name="テキスト ボックス 484">
          <a:extLst>
            <a:ext uri="{FF2B5EF4-FFF2-40B4-BE49-F238E27FC236}">
              <a16:creationId xmlns:a16="http://schemas.microsoft.com/office/drawing/2014/main" id="{8591F626-F27B-4ADC-B244-402260F8EDD8}"/>
            </a:ext>
          </a:extLst>
        </xdr:cNvPr>
        <xdr:cNvSpPr txBox="1"/>
      </xdr:nvSpPr>
      <xdr:spPr>
        <a:xfrm>
          <a:off x="15694841" y="976051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486" name="直線コネクタ 485">
          <a:extLst>
            <a:ext uri="{FF2B5EF4-FFF2-40B4-BE49-F238E27FC236}">
              <a16:creationId xmlns:a16="http://schemas.microsoft.com/office/drawing/2014/main" id="{474AE0E7-4ABE-4CFE-8C36-9DD9411D8215}"/>
            </a:ext>
          </a:extLst>
        </xdr:cNvPr>
        <xdr:cNvCxnSpPr/>
      </xdr:nvCxnSpPr>
      <xdr:spPr>
        <a:xfrm>
          <a:off x="16093440" y="957997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487" name="テキスト ボックス 486">
          <a:extLst>
            <a:ext uri="{FF2B5EF4-FFF2-40B4-BE49-F238E27FC236}">
              <a16:creationId xmlns:a16="http://schemas.microsoft.com/office/drawing/2014/main" id="{FDE5E011-7BAC-40FB-A951-A3C3F7C4F3E1}"/>
            </a:ext>
          </a:extLst>
        </xdr:cNvPr>
        <xdr:cNvSpPr txBox="1"/>
      </xdr:nvSpPr>
      <xdr:spPr>
        <a:xfrm>
          <a:off x="15694841" y="944156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488" name="直線コネクタ 487">
          <a:extLst>
            <a:ext uri="{FF2B5EF4-FFF2-40B4-BE49-F238E27FC236}">
              <a16:creationId xmlns:a16="http://schemas.microsoft.com/office/drawing/2014/main" id="{10DE3E97-ED3A-4F62-92E5-E4CD67C65063}"/>
            </a:ext>
          </a:extLst>
        </xdr:cNvPr>
        <xdr:cNvCxnSpPr/>
      </xdr:nvCxnSpPr>
      <xdr:spPr>
        <a:xfrm>
          <a:off x="16093440" y="926102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489" name="テキスト ボックス 488">
          <a:extLst>
            <a:ext uri="{FF2B5EF4-FFF2-40B4-BE49-F238E27FC236}">
              <a16:creationId xmlns:a16="http://schemas.microsoft.com/office/drawing/2014/main" id="{F39B06A4-2B48-4BAD-86A0-56FDD8D4E6D2}"/>
            </a:ext>
          </a:extLst>
        </xdr:cNvPr>
        <xdr:cNvSpPr txBox="1"/>
      </xdr:nvSpPr>
      <xdr:spPr>
        <a:xfrm>
          <a:off x="15694841" y="912260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490" name="直線コネクタ 489">
          <a:extLst>
            <a:ext uri="{FF2B5EF4-FFF2-40B4-BE49-F238E27FC236}">
              <a16:creationId xmlns:a16="http://schemas.microsoft.com/office/drawing/2014/main" id="{CB739BEB-4184-4FE8-84E7-0BFB02B01B3A}"/>
            </a:ext>
          </a:extLst>
        </xdr:cNvPr>
        <xdr:cNvCxnSpPr/>
      </xdr:nvCxnSpPr>
      <xdr:spPr>
        <a:xfrm>
          <a:off x="1609344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491" name="テキスト ボックス 490">
          <a:extLst>
            <a:ext uri="{FF2B5EF4-FFF2-40B4-BE49-F238E27FC236}">
              <a16:creationId xmlns:a16="http://schemas.microsoft.com/office/drawing/2014/main" id="{4A7D5645-E95D-4DA2-9DE6-48D68A6D3BAA}"/>
            </a:ext>
          </a:extLst>
        </xdr:cNvPr>
        <xdr:cNvSpPr txBox="1"/>
      </xdr:nvSpPr>
      <xdr:spPr>
        <a:xfrm>
          <a:off x="1569484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492" name="【学校施設】&#10;一人当たり面積グラフ枠">
          <a:extLst>
            <a:ext uri="{FF2B5EF4-FFF2-40B4-BE49-F238E27FC236}">
              <a16:creationId xmlns:a16="http://schemas.microsoft.com/office/drawing/2014/main" id="{7DBCD64B-1B6C-4A70-930E-089FCCAE4711}"/>
            </a:ext>
          </a:extLst>
        </xdr:cNvPr>
        <xdr:cNvSpPr/>
      </xdr:nvSpPr>
      <xdr:spPr>
        <a:xfrm>
          <a:off x="1609344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76744</xdr:rowOff>
    </xdr:from>
    <xdr:to>
      <xdr:col>116</xdr:col>
      <xdr:colOff>62864</xdr:colOff>
      <xdr:row>64</xdr:row>
      <xdr:rowOff>19594</xdr:rowOff>
    </xdr:to>
    <xdr:cxnSp macro="">
      <xdr:nvCxnSpPr>
        <xdr:cNvPr id="493" name="直線コネクタ 492">
          <a:extLst>
            <a:ext uri="{FF2B5EF4-FFF2-40B4-BE49-F238E27FC236}">
              <a16:creationId xmlns:a16="http://schemas.microsoft.com/office/drawing/2014/main" id="{D2783167-DFF1-4524-98A0-3CB14B13C24A}"/>
            </a:ext>
          </a:extLst>
        </xdr:cNvPr>
        <xdr:cNvCxnSpPr/>
      </xdr:nvCxnSpPr>
      <xdr:spPr>
        <a:xfrm flipV="1">
          <a:off x="19509104" y="9296944"/>
          <a:ext cx="0" cy="14516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23421</xdr:rowOff>
    </xdr:from>
    <xdr:ext cx="469744" cy="259045"/>
    <xdr:sp macro="" textlink="">
      <xdr:nvSpPr>
        <xdr:cNvPr id="494" name="【学校施設】&#10;一人当たり面積最小値テキスト">
          <a:extLst>
            <a:ext uri="{FF2B5EF4-FFF2-40B4-BE49-F238E27FC236}">
              <a16:creationId xmlns:a16="http://schemas.microsoft.com/office/drawing/2014/main" id="{4A6F0332-7552-4FDF-969D-CF84FD0ED7E2}"/>
            </a:ext>
          </a:extLst>
        </xdr:cNvPr>
        <xdr:cNvSpPr txBox="1"/>
      </xdr:nvSpPr>
      <xdr:spPr>
        <a:xfrm>
          <a:off x="19547840" y="107523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19594</xdr:rowOff>
    </xdr:from>
    <xdr:to>
      <xdr:col>116</xdr:col>
      <xdr:colOff>152400</xdr:colOff>
      <xdr:row>64</xdr:row>
      <xdr:rowOff>19594</xdr:rowOff>
    </xdr:to>
    <xdr:cxnSp macro="">
      <xdr:nvCxnSpPr>
        <xdr:cNvPr id="495" name="直線コネクタ 494">
          <a:extLst>
            <a:ext uri="{FF2B5EF4-FFF2-40B4-BE49-F238E27FC236}">
              <a16:creationId xmlns:a16="http://schemas.microsoft.com/office/drawing/2014/main" id="{DC5FE28B-30C3-4D9C-A381-3C8E350D642F}"/>
            </a:ext>
          </a:extLst>
        </xdr:cNvPr>
        <xdr:cNvCxnSpPr/>
      </xdr:nvCxnSpPr>
      <xdr:spPr>
        <a:xfrm>
          <a:off x="19443700" y="1074855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23421</xdr:rowOff>
    </xdr:from>
    <xdr:ext cx="469744" cy="259045"/>
    <xdr:sp macro="" textlink="">
      <xdr:nvSpPr>
        <xdr:cNvPr id="496" name="【学校施設】&#10;一人当たり面積最大値テキスト">
          <a:extLst>
            <a:ext uri="{FF2B5EF4-FFF2-40B4-BE49-F238E27FC236}">
              <a16:creationId xmlns:a16="http://schemas.microsoft.com/office/drawing/2014/main" id="{F33E29F6-6A09-4A7B-AF6E-F36C730318D9}"/>
            </a:ext>
          </a:extLst>
        </xdr:cNvPr>
        <xdr:cNvSpPr txBox="1"/>
      </xdr:nvSpPr>
      <xdr:spPr>
        <a:xfrm>
          <a:off x="19547840" y="90759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76744</xdr:rowOff>
    </xdr:from>
    <xdr:to>
      <xdr:col>116</xdr:col>
      <xdr:colOff>152400</xdr:colOff>
      <xdr:row>55</xdr:row>
      <xdr:rowOff>76744</xdr:rowOff>
    </xdr:to>
    <xdr:cxnSp macro="">
      <xdr:nvCxnSpPr>
        <xdr:cNvPr id="497" name="直線コネクタ 496">
          <a:extLst>
            <a:ext uri="{FF2B5EF4-FFF2-40B4-BE49-F238E27FC236}">
              <a16:creationId xmlns:a16="http://schemas.microsoft.com/office/drawing/2014/main" id="{4C8C2FD1-9319-4757-B421-C6A22E99246E}"/>
            </a:ext>
          </a:extLst>
        </xdr:cNvPr>
        <xdr:cNvCxnSpPr/>
      </xdr:nvCxnSpPr>
      <xdr:spPr>
        <a:xfrm>
          <a:off x="19443700" y="929694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59</xdr:row>
      <xdr:rowOff>119760</xdr:rowOff>
    </xdr:from>
    <xdr:ext cx="469744" cy="259045"/>
    <xdr:sp macro="" textlink="">
      <xdr:nvSpPr>
        <xdr:cNvPr id="498" name="【学校施設】&#10;一人当たり面積平均値テキスト">
          <a:extLst>
            <a:ext uri="{FF2B5EF4-FFF2-40B4-BE49-F238E27FC236}">
              <a16:creationId xmlns:a16="http://schemas.microsoft.com/office/drawing/2014/main" id="{85118781-9529-45BA-AA66-80A1D629C4E8}"/>
            </a:ext>
          </a:extLst>
        </xdr:cNvPr>
        <xdr:cNvSpPr txBox="1"/>
      </xdr:nvSpPr>
      <xdr:spPr>
        <a:xfrm>
          <a:off x="19547840" y="1001052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141333</xdr:rowOff>
    </xdr:from>
    <xdr:to>
      <xdr:col>116</xdr:col>
      <xdr:colOff>114300</xdr:colOff>
      <xdr:row>60</xdr:row>
      <xdr:rowOff>71483</xdr:rowOff>
    </xdr:to>
    <xdr:sp macro="" textlink="">
      <xdr:nvSpPr>
        <xdr:cNvPr id="499" name="フローチャート: 判断 498">
          <a:extLst>
            <a:ext uri="{FF2B5EF4-FFF2-40B4-BE49-F238E27FC236}">
              <a16:creationId xmlns:a16="http://schemas.microsoft.com/office/drawing/2014/main" id="{E4FAB323-0F49-4DB6-99E6-45123436A317}"/>
            </a:ext>
          </a:extLst>
        </xdr:cNvPr>
        <xdr:cNvSpPr/>
      </xdr:nvSpPr>
      <xdr:spPr>
        <a:xfrm>
          <a:off x="19458940" y="1003209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59</xdr:row>
      <xdr:rowOff>154396</xdr:rowOff>
    </xdr:from>
    <xdr:to>
      <xdr:col>112</xdr:col>
      <xdr:colOff>38100</xdr:colOff>
      <xdr:row>60</xdr:row>
      <xdr:rowOff>84546</xdr:rowOff>
    </xdr:to>
    <xdr:sp macro="" textlink="">
      <xdr:nvSpPr>
        <xdr:cNvPr id="500" name="フローチャート: 判断 499">
          <a:extLst>
            <a:ext uri="{FF2B5EF4-FFF2-40B4-BE49-F238E27FC236}">
              <a16:creationId xmlns:a16="http://schemas.microsoft.com/office/drawing/2014/main" id="{F15C4433-3818-4529-8695-245FECCD3BAC}"/>
            </a:ext>
          </a:extLst>
        </xdr:cNvPr>
        <xdr:cNvSpPr/>
      </xdr:nvSpPr>
      <xdr:spPr>
        <a:xfrm>
          <a:off x="18735040" y="1004515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59</xdr:row>
      <xdr:rowOff>165281</xdr:rowOff>
    </xdr:from>
    <xdr:to>
      <xdr:col>107</xdr:col>
      <xdr:colOff>101600</xdr:colOff>
      <xdr:row>60</xdr:row>
      <xdr:rowOff>95431</xdr:rowOff>
    </xdr:to>
    <xdr:sp macro="" textlink="">
      <xdr:nvSpPr>
        <xdr:cNvPr id="501" name="フローチャート: 判断 500">
          <a:extLst>
            <a:ext uri="{FF2B5EF4-FFF2-40B4-BE49-F238E27FC236}">
              <a16:creationId xmlns:a16="http://schemas.microsoft.com/office/drawing/2014/main" id="{233D6F51-BFF1-4CD9-A611-EDC91C2D2536}"/>
            </a:ext>
          </a:extLst>
        </xdr:cNvPr>
        <xdr:cNvSpPr/>
      </xdr:nvSpPr>
      <xdr:spPr>
        <a:xfrm>
          <a:off x="17937480" y="1005604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59</xdr:row>
      <xdr:rowOff>163104</xdr:rowOff>
    </xdr:from>
    <xdr:to>
      <xdr:col>102</xdr:col>
      <xdr:colOff>165100</xdr:colOff>
      <xdr:row>60</xdr:row>
      <xdr:rowOff>93254</xdr:rowOff>
    </xdr:to>
    <xdr:sp macro="" textlink="">
      <xdr:nvSpPr>
        <xdr:cNvPr id="502" name="フローチャート: 判断 501">
          <a:extLst>
            <a:ext uri="{FF2B5EF4-FFF2-40B4-BE49-F238E27FC236}">
              <a16:creationId xmlns:a16="http://schemas.microsoft.com/office/drawing/2014/main" id="{0E65DFF5-2C57-4870-B870-2D0218131BE4}"/>
            </a:ext>
          </a:extLst>
        </xdr:cNvPr>
        <xdr:cNvSpPr/>
      </xdr:nvSpPr>
      <xdr:spPr>
        <a:xfrm>
          <a:off x="17162780" y="1005386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60</xdr:row>
      <xdr:rowOff>7983</xdr:rowOff>
    </xdr:from>
    <xdr:to>
      <xdr:col>98</xdr:col>
      <xdr:colOff>38100</xdr:colOff>
      <xdr:row>60</xdr:row>
      <xdr:rowOff>109583</xdr:rowOff>
    </xdr:to>
    <xdr:sp macro="" textlink="">
      <xdr:nvSpPr>
        <xdr:cNvPr id="503" name="フローチャート: 判断 502">
          <a:extLst>
            <a:ext uri="{FF2B5EF4-FFF2-40B4-BE49-F238E27FC236}">
              <a16:creationId xmlns:a16="http://schemas.microsoft.com/office/drawing/2014/main" id="{847315EF-618D-480B-BB2F-B1C935FD5187}"/>
            </a:ext>
          </a:extLst>
        </xdr:cNvPr>
        <xdr:cNvSpPr/>
      </xdr:nvSpPr>
      <xdr:spPr>
        <a:xfrm>
          <a:off x="16388080" y="10066383"/>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04" name="テキスト ボックス 503">
          <a:extLst>
            <a:ext uri="{FF2B5EF4-FFF2-40B4-BE49-F238E27FC236}">
              <a16:creationId xmlns:a16="http://schemas.microsoft.com/office/drawing/2014/main" id="{A9AAE102-D517-4696-AA84-0AAF49134138}"/>
            </a:ext>
          </a:extLst>
        </xdr:cNvPr>
        <xdr:cNvSpPr txBox="1"/>
      </xdr:nvSpPr>
      <xdr:spPr>
        <a:xfrm>
          <a:off x="193421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05" name="テキスト ボックス 504">
          <a:extLst>
            <a:ext uri="{FF2B5EF4-FFF2-40B4-BE49-F238E27FC236}">
              <a16:creationId xmlns:a16="http://schemas.microsoft.com/office/drawing/2014/main" id="{82EBFB77-606B-4A9A-967A-F1FC77E2BE7E}"/>
            </a:ext>
          </a:extLst>
        </xdr:cNvPr>
        <xdr:cNvSpPr txBox="1"/>
      </xdr:nvSpPr>
      <xdr:spPr>
        <a:xfrm>
          <a:off x="186105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06" name="テキスト ボックス 505">
          <a:extLst>
            <a:ext uri="{FF2B5EF4-FFF2-40B4-BE49-F238E27FC236}">
              <a16:creationId xmlns:a16="http://schemas.microsoft.com/office/drawing/2014/main" id="{EDA11B34-CE42-4BFE-ADFF-D1FE44D650C7}"/>
            </a:ext>
          </a:extLst>
        </xdr:cNvPr>
        <xdr:cNvSpPr txBox="1"/>
      </xdr:nvSpPr>
      <xdr:spPr>
        <a:xfrm>
          <a:off x="178206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07" name="テキスト ボックス 506">
          <a:extLst>
            <a:ext uri="{FF2B5EF4-FFF2-40B4-BE49-F238E27FC236}">
              <a16:creationId xmlns:a16="http://schemas.microsoft.com/office/drawing/2014/main" id="{6FA702B7-5834-4470-99BA-FC22A4AE7ED0}"/>
            </a:ext>
          </a:extLst>
        </xdr:cNvPr>
        <xdr:cNvSpPr txBox="1"/>
      </xdr:nvSpPr>
      <xdr:spPr>
        <a:xfrm>
          <a:off x="170459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08" name="テキスト ボックス 507">
          <a:extLst>
            <a:ext uri="{FF2B5EF4-FFF2-40B4-BE49-F238E27FC236}">
              <a16:creationId xmlns:a16="http://schemas.microsoft.com/office/drawing/2014/main" id="{6977B4CF-C4C0-48DF-8AC2-D521F584ED87}"/>
            </a:ext>
          </a:extLst>
        </xdr:cNvPr>
        <xdr:cNvSpPr txBox="1"/>
      </xdr:nvSpPr>
      <xdr:spPr>
        <a:xfrm>
          <a:off x="162636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153851</xdr:rowOff>
    </xdr:from>
    <xdr:to>
      <xdr:col>116</xdr:col>
      <xdr:colOff>114300</xdr:colOff>
      <xdr:row>59</xdr:row>
      <xdr:rowOff>84001</xdr:rowOff>
    </xdr:to>
    <xdr:sp macro="" textlink="">
      <xdr:nvSpPr>
        <xdr:cNvPr id="509" name="楕円 508">
          <a:extLst>
            <a:ext uri="{FF2B5EF4-FFF2-40B4-BE49-F238E27FC236}">
              <a16:creationId xmlns:a16="http://schemas.microsoft.com/office/drawing/2014/main" id="{1C619F70-2073-4173-BF22-F942532863A2}"/>
            </a:ext>
          </a:extLst>
        </xdr:cNvPr>
        <xdr:cNvSpPr/>
      </xdr:nvSpPr>
      <xdr:spPr>
        <a:xfrm>
          <a:off x="19458940" y="987697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58</xdr:row>
      <xdr:rowOff>5278</xdr:rowOff>
    </xdr:from>
    <xdr:ext cx="469744" cy="259045"/>
    <xdr:sp macro="" textlink="">
      <xdr:nvSpPr>
        <xdr:cNvPr id="510" name="【学校施設】&#10;一人当たり面積該当値テキスト">
          <a:extLst>
            <a:ext uri="{FF2B5EF4-FFF2-40B4-BE49-F238E27FC236}">
              <a16:creationId xmlns:a16="http://schemas.microsoft.com/office/drawing/2014/main" id="{DC245518-C3F5-4E93-8B4D-D47E6BAFF62C}"/>
            </a:ext>
          </a:extLst>
        </xdr:cNvPr>
        <xdr:cNvSpPr txBox="1"/>
      </xdr:nvSpPr>
      <xdr:spPr>
        <a:xfrm>
          <a:off x="19547840" y="97283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158206</xdr:rowOff>
    </xdr:from>
    <xdr:to>
      <xdr:col>112</xdr:col>
      <xdr:colOff>38100</xdr:colOff>
      <xdr:row>59</xdr:row>
      <xdr:rowOff>88356</xdr:rowOff>
    </xdr:to>
    <xdr:sp macro="" textlink="">
      <xdr:nvSpPr>
        <xdr:cNvPr id="511" name="楕円 510">
          <a:extLst>
            <a:ext uri="{FF2B5EF4-FFF2-40B4-BE49-F238E27FC236}">
              <a16:creationId xmlns:a16="http://schemas.microsoft.com/office/drawing/2014/main" id="{E0788AFC-BD0E-4080-B0C9-DEFDC1617363}"/>
            </a:ext>
          </a:extLst>
        </xdr:cNvPr>
        <xdr:cNvSpPr/>
      </xdr:nvSpPr>
      <xdr:spPr>
        <a:xfrm>
          <a:off x="18735040" y="988132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59</xdr:row>
      <xdr:rowOff>33201</xdr:rowOff>
    </xdr:from>
    <xdr:to>
      <xdr:col>116</xdr:col>
      <xdr:colOff>63500</xdr:colOff>
      <xdr:row>59</xdr:row>
      <xdr:rowOff>37556</xdr:rowOff>
    </xdr:to>
    <xdr:cxnSp macro="">
      <xdr:nvCxnSpPr>
        <xdr:cNvPr id="512" name="直線コネクタ 511">
          <a:extLst>
            <a:ext uri="{FF2B5EF4-FFF2-40B4-BE49-F238E27FC236}">
              <a16:creationId xmlns:a16="http://schemas.microsoft.com/office/drawing/2014/main" id="{CE78725D-E4AB-43E4-9C39-4D559D0E0F6A}"/>
            </a:ext>
          </a:extLst>
        </xdr:cNvPr>
        <xdr:cNvCxnSpPr/>
      </xdr:nvCxnSpPr>
      <xdr:spPr>
        <a:xfrm flipV="1">
          <a:off x="18778220" y="9923961"/>
          <a:ext cx="731520" cy="43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168003</xdr:rowOff>
    </xdr:from>
    <xdr:to>
      <xdr:col>107</xdr:col>
      <xdr:colOff>101600</xdr:colOff>
      <xdr:row>59</xdr:row>
      <xdr:rowOff>98153</xdr:rowOff>
    </xdr:to>
    <xdr:sp macro="" textlink="">
      <xdr:nvSpPr>
        <xdr:cNvPr id="513" name="楕円 512">
          <a:extLst>
            <a:ext uri="{FF2B5EF4-FFF2-40B4-BE49-F238E27FC236}">
              <a16:creationId xmlns:a16="http://schemas.microsoft.com/office/drawing/2014/main" id="{58C44B89-E7CC-4F86-B8FC-F5455E95FD0E}"/>
            </a:ext>
          </a:extLst>
        </xdr:cNvPr>
        <xdr:cNvSpPr/>
      </xdr:nvSpPr>
      <xdr:spPr>
        <a:xfrm>
          <a:off x="17937480" y="989112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37556</xdr:rowOff>
    </xdr:from>
    <xdr:to>
      <xdr:col>111</xdr:col>
      <xdr:colOff>177800</xdr:colOff>
      <xdr:row>59</xdr:row>
      <xdr:rowOff>47353</xdr:rowOff>
    </xdr:to>
    <xdr:cxnSp macro="">
      <xdr:nvCxnSpPr>
        <xdr:cNvPr id="514" name="直線コネクタ 513">
          <a:extLst>
            <a:ext uri="{FF2B5EF4-FFF2-40B4-BE49-F238E27FC236}">
              <a16:creationId xmlns:a16="http://schemas.microsoft.com/office/drawing/2014/main" id="{B1E9DFD7-6871-4EA1-923A-786070A80B3D}"/>
            </a:ext>
          </a:extLst>
        </xdr:cNvPr>
        <xdr:cNvCxnSpPr/>
      </xdr:nvCxnSpPr>
      <xdr:spPr>
        <a:xfrm flipV="1">
          <a:off x="17988280" y="9928316"/>
          <a:ext cx="789940"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59</xdr:row>
      <xdr:rowOff>6350</xdr:rowOff>
    </xdr:from>
    <xdr:to>
      <xdr:col>102</xdr:col>
      <xdr:colOff>165100</xdr:colOff>
      <xdr:row>59</xdr:row>
      <xdr:rowOff>107950</xdr:rowOff>
    </xdr:to>
    <xdr:sp macro="" textlink="">
      <xdr:nvSpPr>
        <xdr:cNvPr id="515" name="楕円 514">
          <a:extLst>
            <a:ext uri="{FF2B5EF4-FFF2-40B4-BE49-F238E27FC236}">
              <a16:creationId xmlns:a16="http://schemas.microsoft.com/office/drawing/2014/main" id="{D78D4E42-794A-4B5F-AF9A-E95DE196B7AD}"/>
            </a:ext>
          </a:extLst>
        </xdr:cNvPr>
        <xdr:cNvSpPr/>
      </xdr:nvSpPr>
      <xdr:spPr>
        <a:xfrm>
          <a:off x="17162780" y="9897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59</xdr:row>
      <xdr:rowOff>47353</xdr:rowOff>
    </xdr:from>
    <xdr:to>
      <xdr:col>107</xdr:col>
      <xdr:colOff>50800</xdr:colOff>
      <xdr:row>59</xdr:row>
      <xdr:rowOff>57150</xdr:rowOff>
    </xdr:to>
    <xdr:cxnSp macro="">
      <xdr:nvCxnSpPr>
        <xdr:cNvPr id="516" name="直線コネクタ 515">
          <a:extLst>
            <a:ext uri="{FF2B5EF4-FFF2-40B4-BE49-F238E27FC236}">
              <a16:creationId xmlns:a16="http://schemas.microsoft.com/office/drawing/2014/main" id="{91C0DB3B-9098-4B2E-8991-C0BC1C829925}"/>
            </a:ext>
          </a:extLst>
        </xdr:cNvPr>
        <xdr:cNvCxnSpPr/>
      </xdr:nvCxnSpPr>
      <xdr:spPr>
        <a:xfrm flipV="1">
          <a:off x="17213580" y="9938113"/>
          <a:ext cx="774700"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59</xdr:row>
      <xdr:rowOff>19413</xdr:rowOff>
    </xdr:from>
    <xdr:to>
      <xdr:col>98</xdr:col>
      <xdr:colOff>38100</xdr:colOff>
      <xdr:row>59</xdr:row>
      <xdr:rowOff>121013</xdr:rowOff>
    </xdr:to>
    <xdr:sp macro="" textlink="">
      <xdr:nvSpPr>
        <xdr:cNvPr id="517" name="楕円 516">
          <a:extLst>
            <a:ext uri="{FF2B5EF4-FFF2-40B4-BE49-F238E27FC236}">
              <a16:creationId xmlns:a16="http://schemas.microsoft.com/office/drawing/2014/main" id="{CBDA8A5D-5638-4A82-B91F-7B223030AE99}"/>
            </a:ext>
          </a:extLst>
        </xdr:cNvPr>
        <xdr:cNvSpPr/>
      </xdr:nvSpPr>
      <xdr:spPr>
        <a:xfrm>
          <a:off x="16388080" y="9910173"/>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59</xdr:row>
      <xdr:rowOff>57150</xdr:rowOff>
    </xdr:from>
    <xdr:to>
      <xdr:col>102</xdr:col>
      <xdr:colOff>114300</xdr:colOff>
      <xdr:row>59</xdr:row>
      <xdr:rowOff>70213</xdr:rowOff>
    </xdr:to>
    <xdr:cxnSp macro="">
      <xdr:nvCxnSpPr>
        <xdr:cNvPr id="518" name="直線コネクタ 517">
          <a:extLst>
            <a:ext uri="{FF2B5EF4-FFF2-40B4-BE49-F238E27FC236}">
              <a16:creationId xmlns:a16="http://schemas.microsoft.com/office/drawing/2014/main" id="{724A1090-21B3-4312-9F96-5A74FE4E8244}"/>
            </a:ext>
          </a:extLst>
        </xdr:cNvPr>
        <xdr:cNvCxnSpPr/>
      </xdr:nvCxnSpPr>
      <xdr:spPr>
        <a:xfrm flipV="1">
          <a:off x="16431260" y="9947910"/>
          <a:ext cx="78232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75673</xdr:rowOff>
    </xdr:from>
    <xdr:ext cx="469744" cy="259045"/>
    <xdr:sp macro="" textlink="">
      <xdr:nvSpPr>
        <xdr:cNvPr id="519" name="n_1aveValue【学校施設】&#10;一人当たり面積">
          <a:extLst>
            <a:ext uri="{FF2B5EF4-FFF2-40B4-BE49-F238E27FC236}">
              <a16:creationId xmlns:a16="http://schemas.microsoft.com/office/drawing/2014/main" id="{4B44AC02-2A6A-451E-8021-4C70FC55AD4C}"/>
            </a:ext>
          </a:extLst>
        </xdr:cNvPr>
        <xdr:cNvSpPr txBox="1"/>
      </xdr:nvSpPr>
      <xdr:spPr>
        <a:xfrm>
          <a:off x="18561127" y="101340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86558</xdr:rowOff>
    </xdr:from>
    <xdr:ext cx="469744" cy="259045"/>
    <xdr:sp macro="" textlink="">
      <xdr:nvSpPr>
        <xdr:cNvPr id="520" name="n_2aveValue【学校施設】&#10;一人当たり面積">
          <a:extLst>
            <a:ext uri="{FF2B5EF4-FFF2-40B4-BE49-F238E27FC236}">
              <a16:creationId xmlns:a16="http://schemas.microsoft.com/office/drawing/2014/main" id="{C609CB34-6142-4E6A-A752-257E14C605CF}"/>
            </a:ext>
          </a:extLst>
        </xdr:cNvPr>
        <xdr:cNvSpPr txBox="1"/>
      </xdr:nvSpPr>
      <xdr:spPr>
        <a:xfrm>
          <a:off x="17776267" y="101449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84381</xdr:rowOff>
    </xdr:from>
    <xdr:ext cx="469744" cy="259045"/>
    <xdr:sp macro="" textlink="">
      <xdr:nvSpPr>
        <xdr:cNvPr id="521" name="n_3aveValue【学校施設】&#10;一人当たり面積">
          <a:extLst>
            <a:ext uri="{FF2B5EF4-FFF2-40B4-BE49-F238E27FC236}">
              <a16:creationId xmlns:a16="http://schemas.microsoft.com/office/drawing/2014/main" id="{33122258-9983-4E41-A9C8-355D72BBC795}"/>
            </a:ext>
          </a:extLst>
        </xdr:cNvPr>
        <xdr:cNvSpPr txBox="1"/>
      </xdr:nvSpPr>
      <xdr:spPr>
        <a:xfrm>
          <a:off x="17001567" y="101427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100710</xdr:rowOff>
    </xdr:from>
    <xdr:ext cx="469744" cy="259045"/>
    <xdr:sp macro="" textlink="">
      <xdr:nvSpPr>
        <xdr:cNvPr id="522" name="n_4aveValue【学校施設】&#10;一人当たり面積">
          <a:extLst>
            <a:ext uri="{FF2B5EF4-FFF2-40B4-BE49-F238E27FC236}">
              <a16:creationId xmlns:a16="http://schemas.microsoft.com/office/drawing/2014/main" id="{BF68FC75-C87B-4FDF-AD86-FEC0464D31D4}"/>
            </a:ext>
          </a:extLst>
        </xdr:cNvPr>
        <xdr:cNvSpPr txBox="1"/>
      </xdr:nvSpPr>
      <xdr:spPr>
        <a:xfrm>
          <a:off x="16226867" y="101591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57</xdr:row>
      <xdr:rowOff>104883</xdr:rowOff>
    </xdr:from>
    <xdr:ext cx="469744" cy="259045"/>
    <xdr:sp macro="" textlink="">
      <xdr:nvSpPr>
        <xdr:cNvPr id="523" name="n_1mainValue【学校施設】&#10;一人当たり面積">
          <a:extLst>
            <a:ext uri="{FF2B5EF4-FFF2-40B4-BE49-F238E27FC236}">
              <a16:creationId xmlns:a16="http://schemas.microsoft.com/office/drawing/2014/main" id="{32E823B4-373B-472F-ABB2-2F30CF0B0897}"/>
            </a:ext>
          </a:extLst>
        </xdr:cNvPr>
        <xdr:cNvSpPr txBox="1"/>
      </xdr:nvSpPr>
      <xdr:spPr>
        <a:xfrm>
          <a:off x="18561127" y="96603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57</xdr:row>
      <xdr:rowOff>114680</xdr:rowOff>
    </xdr:from>
    <xdr:ext cx="469744" cy="259045"/>
    <xdr:sp macro="" textlink="">
      <xdr:nvSpPr>
        <xdr:cNvPr id="524" name="n_2mainValue【学校施設】&#10;一人当たり面積">
          <a:extLst>
            <a:ext uri="{FF2B5EF4-FFF2-40B4-BE49-F238E27FC236}">
              <a16:creationId xmlns:a16="http://schemas.microsoft.com/office/drawing/2014/main" id="{3D7B59FD-DD12-4F9E-B5BE-2F470A077F2D}"/>
            </a:ext>
          </a:extLst>
        </xdr:cNvPr>
        <xdr:cNvSpPr txBox="1"/>
      </xdr:nvSpPr>
      <xdr:spPr>
        <a:xfrm>
          <a:off x="17776267" y="96701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57</xdr:row>
      <xdr:rowOff>124477</xdr:rowOff>
    </xdr:from>
    <xdr:ext cx="469744" cy="259045"/>
    <xdr:sp macro="" textlink="">
      <xdr:nvSpPr>
        <xdr:cNvPr id="525" name="n_3mainValue【学校施設】&#10;一人当たり面積">
          <a:extLst>
            <a:ext uri="{FF2B5EF4-FFF2-40B4-BE49-F238E27FC236}">
              <a16:creationId xmlns:a16="http://schemas.microsoft.com/office/drawing/2014/main" id="{251792AB-8EFB-431F-9AEC-E62D0BC5521C}"/>
            </a:ext>
          </a:extLst>
        </xdr:cNvPr>
        <xdr:cNvSpPr txBox="1"/>
      </xdr:nvSpPr>
      <xdr:spPr>
        <a:xfrm>
          <a:off x="17001567" y="9679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57</xdr:row>
      <xdr:rowOff>137540</xdr:rowOff>
    </xdr:from>
    <xdr:ext cx="469744" cy="259045"/>
    <xdr:sp macro="" textlink="">
      <xdr:nvSpPr>
        <xdr:cNvPr id="526" name="n_4mainValue【学校施設】&#10;一人当たり面積">
          <a:extLst>
            <a:ext uri="{FF2B5EF4-FFF2-40B4-BE49-F238E27FC236}">
              <a16:creationId xmlns:a16="http://schemas.microsoft.com/office/drawing/2014/main" id="{B35E0A9B-F850-45D6-9DA9-0945BB9EEBA6}"/>
            </a:ext>
          </a:extLst>
        </xdr:cNvPr>
        <xdr:cNvSpPr txBox="1"/>
      </xdr:nvSpPr>
      <xdr:spPr>
        <a:xfrm>
          <a:off x="16226867" y="96930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27" name="正方形/長方形 526">
          <a:extLst>
            <a:ext uri="{FF2B5EF4-FFF2-40B4-BE49-F238E27FC236}">
              <a16:creationId xmlns:a16="http://schemas.microsoft.com/office/drawing/2014/main" id="{069CCFA8-AF52-44A7-B447-2EAE6919BB55}"/>
            </a:ext>
          </a:extLst>
        </xdr:cNvPr>
        <xdr:cNvSpPr/>
      </xdr:nvSpPr>
      <xdr:spPr>
        <a:xfrm>
          <a:off x="1096010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28" name="正方形/長方形 527">
          <a:extLst>
            <a:ext uri="{FF2B5EF4-FFF2-40B4-BE49-F238E27FC236}">
              <a16:creationId xmlns:a16="http://schemas.microsoft.com/office/drawing/2014/main" id="{58F4CCF8-5942-47A5-8D8B-BA739AB3BC09}"/>
            </a:ext>
          </a:extLst>
        </xdr:cNvPr>
        <xdr:cNvSpPr/>
      </xdr:nvSpPr>
      <xdr:spPr>
        <a:xfrm>
          <a:off x="11064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29" name="正方形/長方形 528">
          <a:extLst>
            <a:ext uri="{FF2B5EF4-FFF2-40B4-BE49-F238E27FC236}">
              <a16:creationId xmlns:a16="http://schemas.microsoft.com/office/drawing/2014/main" id="{5893BD91-EDE3-49B1-9C6B-DD040A27BED4}"/>
            </a:ext>
          </a:extLst>
        </xdr:cNvPr>
        <xdr:cNvSpPr/>
      </xdr:nvSpPr>
      <xdr:spPr>
        <a:xfrm>
          <a:off x="11064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30" name="正方形/長方形 529">
          <a:extLst>
            <a:ext uri="{FF2B5EF4-FFF2-40B4-BE49-F238E27FC236}">
              <a16:creationId xmlns:a16="http://schemas.microsoft.com/office/drawing/2014/main" id="{1FB0C8A8-59A8-4690-8BFF-75BAF134872F}"/>
            </a:ext>
          </a:extLst>
        </xdr:cNvPr>
        <xdr:cNvSpPr/>
      </xdr:nvSpPr>
      <xdr:spPr>
        <a:xfrm>
          <a:off x="119659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31" name="正方形/長方形 530">
          <a:extLst>
            <a:ext uri="{FF2B5EF4-FFF2-40B4-BE49-F238E27FC236}">
              <a16:creationId xmlns:a16="http://schemas.microsoft.com/office/drawing/2014/main" id="{A7DE348D-7FA9-4A89-A7A9-C11F2E4F8035}"/>
            </a:ext>
          </a:extLst>
        </xdr:cNvPr>
        <xdr:cNvSpPr/>
      </xdr:nvSpPr>
      <xdr:spPr>
        <a:xfrm>
          <a:off x="119659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32" name="正方形/長方形 531">
          <a:extLst>
            <a:ext uri="{FF2B5EF4-FFF2-40B4-BE49-F238E27FC236}">
              <a16:creationId xmlns:a16="http://schemas.microsoft.com/office/drawing/2014/main" id="{C588830F-AC5B-47E1-834A-626BDA1EA2BA}"/>
            </a:ext>
          </a:extLst>
        </xdr:cNvPr>
        <xdr:cNvSpPr/>
      </xdr:nvSpPr>
      <xdr:spPr>
        <a:xfrm>
          <a:off x="129717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33" name="正方形/長方形 532">
          <a:extLst>
            <a:ext uri="{FF2B5EF4-FFF2-40B4-BE49-F238E27FC236}">
              <a16:creationId xmlns:a16="http://schemas.microsoft.com/office/drawing/2014/main" id="{572FDC33-0D73-456D-86B3-99F7D9408BD6}"/>
            </a:ext>
          </a:extLst>
        </xdr:cNvPr>
        <xdr:cNvSpPr/>
      </xdr:nvSpPr>
      <xdr:spPr>
        <a:xfrm>
          <a:off x="129717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34" name="正方形/長方形 533">
          <a:extLst>
            <a:ext uri="{FF2B5EF4-FFF2-40B4-BE49-F238E27FC236}">
              <a16:creationId xmlns:a16="http://schemas.microsoft.com/office/drawing/2014/main" id="{420FE697-1BB8-420A-8CDE-C9F45F4D7F63}"/>
            </a:ext>
          </a:extLst>
        </xdr:cNvPr>
        <xdr:cNvSpPr/>
      </xdr:nvSpPr>
      <xdr:spPr>
        <a:xfrm>
          <a:off x="10960100" y="12668250"/>
          <a:ext cx="415290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535" name="正方形/長方形 534">
          <a:extLst>
            <a:ext uri="{FF2B5EF4-FFF2-40B4-BE49-F238E27FC236}">
              <a16:creationId xmlns:a16="http://schemas.microsoft.com/office/drawing/2014/main" id="{48D08D6E-8080-499F-B9C9-0A309937C2FA}"/>
            </a:ext>
          </a:extLst>
        </xdr:cNvPr>
        <xdr:cNvSpPr/>
      </xdr:nvSpPr>
      <xdr:spPr>
        <a:xfrm>
          <a:off x="1609344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36" name="正方形/長方形 535">
          <a:extLst>
            <a:ext uri="{FF2B5EF4-FFF2-40B4-BE49-F238E27FC236}">
              <a16:creationId xmlns:a16="http://schemas.microsoft.com/office/drawing/2014/main" id="{0ABAC92A-7AED-46A6-8F0F-156B5A22956D}"/>
            </a:ext>
          </a:extLst>
        </xdr:cNvPr>
        <xdr:cNvSpPr/>
      </xdr:nvSpPr>
      <xdr:spPr>
        <a:xfrm>
          <a:off x="16220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37" name="正方形/長方形 536">
          <a:extLst>
            <a:ext uri="{FF2B5EF4-FFF2-40B4-BE49-F238E27FC236}">
              <a16:creationId xmlns:a16="http://schemas.microsoft.com/office/drawing/2014/main" id="{15B3A0AC-26BD-4D1B-943E-C738AA8E001B}"/>
            </a:ext>
          </a:extLst>
        </xdr:cNvPr>
        <xdr:cNvSpPr/>
      </xdr:nvSpPr>
      <xdr:spPr>
        <a:xfrm>
          <a:off x="16220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38" name="正方形/長方形 537">
          <a:extLst>
            <a:ext uri="{FF2B5EF4-FFF2-40B4-BE49-F238E27FC236}">
              <a16:creationId xmlns:a16="http://schemas.microsoft.com/office/drawing/2014/main" id="{EF35886A-B837-44C4-B9C9-7A51BE77B879}"/>
            </a:ext>
          </a:extLst>
        </xdr:cNvPr>
        <xdr:cNvSpPr/>
      </xdr:nvSpPr>
      <xdr:spPr>
        <a:xfrm>
          <a:off x="170992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39" name="正方形/長方形 538">
          <a:extLst>
            <a:ext uri="{FF2B5EF4-FFF2-40B4-BE49-F238E27FC236}">
              <a16:creationId xmlns:a16="http://schemas.microsoft.com/office/drawing/2014/main" id="{19B3CAAE-59E2-4E25-8692-566482634084}"/>
            </a:ext>
          </a:extLst>
        </xdr:cNvPr>
        <xdr:cNvSpPr/>
      </xdr:nvSpPr>
      <xdr:spPr>
        <a:xfrm>
          <a:off x="170992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40" name="正方形/長方形 539">
          <a:extLst>
            <a:ext uri="{FF2B5EF4-FFF2-40B4-BE49-F238E27FC236}">
              <a16:creationId xmlns:a16="http://schemas.microsoft.com/office/drawing/2014/main" id="{37DA736F-B7B1-495E-9CA8-E980DFD1BFAD}"/>
            </a:ext>
          </a:extLst>
        </xdr:cNvPr>
        <xdr:cNvSpPr/>
      </xdr:nvSpPr>
      <xdr:spPr>
        <a:xfrm>
          <a:off x="1810512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41" name="正方形/長方形 540">
          <a:extLst>
            <a:ext uri="{FF2B5EF4-FFF2-40B4-BE49-F238E27FC236}">
              <a16:creationId xmlns:a16="http://schemas.microsoft.com/office/drawing/2014/main" id="{4ABB5994-49BA-4743-B509-2E4FA0582037}"/>
            </a:ext>
          </a:extLst>
        </xdr:cNvPr>
        <xdr:cNvSpPr/>
      </xdr:nvSpPr>
      <xdr:spPr>
        <a:xfrm>
          <a:off x="1810512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42" name="正方形/長方形 541">
          <a:extLst>
            <a:ext uri="{FF2B5EF4-FFF2-40B4-BE49-F238E27FC236}">
              <a16:creationId xmlns:a16="http://schemas.microsoft.com/office/drawing/2014/main" id="{55287843-46B9-45D9-A1DE-0B3167ABFE9D}"/>
            </a:ext>
          </a:extLst>
        </xdr:cNvPr>
        <xdr:cNvSpPr/>
      </xdr:nvSpPr>
      <xdr:spPr>
        <a:xfrm>
          <a:off x="16093440" y="12668250"/>
          <a:ext cx="417576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543" name="正方形/長方形 542">
          <a:extLst>
            <a:ext uri="{FF2B5EF4-FFF2-40B4-BE49-F238E27FC236}">
              <a16:creationId xmlns:a16="http://schemas.microsoft.com/office/drawing/2014/main" id="{79621172-0194-4A3B-992C-4B64D434372E}"/>
            </a:ext>
          </a:extLst>
        </xdr:cNvPr>
        <xdr:cNvSpPr/>
      </xdr:nvSpPr>
      <xdr:spPr>
        <a:xfrm>
          <a:off x="1096010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544" name="正方形/長方形 543">
          <a:extLst>
            <a:ext uri="{FF2B5EF4-FFF2-40B4-BE49-F238E27FC236}">
              <a16:creationId xmlns:a16="http://schemas.microsoft.com/office/drawing/2014/main" id="{B798C642-D3D8-4B9B-B870-CBC1E15E7B6A}"/>
            </a:ext>
          </a:extLst>
        </xdr:cNvPr>
        <xdr:cNvSpPr/>
      </xdr:nvSpPr>
      <xdr:spPr>
        <a:xfrm>
          <a:off x="11064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545" name="正方形/長方形 544">
          <a:extLst>
            <a:ext uri="{FF2B5EF4-FFF2-40B4-BE49-F238E27FC236}">
              <a16:creationId xmlns:a16="http://schemas.microsoft.com/office/drawing/2014/main" id="{7C7C0D7E-E6EA-4487-8A4D-0B9B59AC7AA0}"/>
            </a:ext>
          </a:extLst>
        </xdr:cNvPr>
        <xdr:cNvSpPr/>
      </xdr:nvSpPr>
      <xdr:spPr>
        <a:xfrm>
          <a:off x="11064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546" name="正方形/長方形 545">
          <a:extLst>
            <a:ext uri="{FF2B5EF4-FFF2-40B4-BE49-F238E27FC236}">
              <a16:creationId xmlns:a16="http://schemas.microsoft.com/office/drawing/2014/main" id="{72092EB2-FD3A-4936-9CBB-6B6138CFD926}"/>
            </a:ext>
          </a:extLst>
        </xdr:cNvPr>
        <xdr:cNvSpPr/>
      </xdr:nvSpPr>
      <xdr:spPr>
        <a:xfrm>
          <a:off x="119659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547" name="正方形/長方形 546">
          <a:extLst>
            <a:ext uri="{FF2B5EF4-FFF2-40B4-BE49-F238E27FC236}">
              <a16:creationId xmlns:a16="http://schemas.microsoft.com/office/drawing/2014/main" id="{B413C4E2-A65C-47C7-BC16-5A758FD02557}"/>
            </a:ext>
          </a:extLst>
        </xdr:cNvPr>
        <xdr:cNvSpPr/>
      </xdr:nvSpPr>
      <xdr:spPr>
        <a:xfrm>
          <a:off x="119659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548" name="正方形/長方形 547">
          <a:extLst>
            <a:ext uri="{FF2B5EF4-FFF2-40B4-BE49-F238E27FC236}">
              <a16:creationId xmlns:a16="http://schemas.microsoft.com/office/drawing/2014/main" id="{D2DCE577-0DF4-42B6-B478-0E187B2F6CB0}"/>
            </a:ext>
          </a:extLst>
        </xdr:cNvPr>
        <xdr:cNvSpPr/>
      </xdr:nvSpPr>
      <xdr:spPr>
        <a:xfrm>
          <a:off x="129717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549" name="正方形/長方形 548">
          <a:extLst>
            <a:ext uri="{FF2B5EF4-FFF2-40B4-BE49-F238E27FC236}">
              <a16:creationId xmlns:a16="http://schemas.microsoft.com/office/drawing/2014/main" id="{BF1A9183-E43A-40A9-BA2B-0E690207C109}"/>
            </a:ext>
          </a:extLst>
        </xdr:cNvPr>
        <xdr:cNvSpPr/>
      </xdr:nvSpPr>
      <xdr:spPr>
        <a:xfrm>
          <a:off x="129717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50" name="正方形/長方形 549">
          <a:extLst>
            <a:ext uri="{FF2B5EF4-FFF2-40B4-BE49-F238E27FC236}">
              <a16:creationId xmlns:a16="http://schemas.microsoft.com/office/drawing/2014/main" id="{E56707F4-9D7C-4B17-85C2-2B8BAC4DFA17}"/>
            </a:ext>
          </a:extLst>
        </xdr:cNvPr>
        <xdr:cNvSpPr/>
      </xdr:nvSpPr>
      <xdr:spPr>
        <a:xfrm>
          <a:off x="10960100" y="16394430"/>
          <a:ext cx="415290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91</xdr:row>
      <xdr:rowOff>19050</xdr:rowOff>
    </xdr:from>
    <xdr:to>
      <xdr:col>120</xdr:col>
      <xdr:colOff>152400</xdr:colOff>
      <xdr:row>94</xdr:row>
      <xdr:rowOff>139700</xdr:rowOff>
    </xdr:to>
    <xdr:sp macro="" textlink="">
      <xdr:nvSpPr>
        <xdr:cNvPr id="551" name="正方形/長方形 550">
          <a:extLst>
            <a:ext uri="{FF2B5EF4-FFF2-40B4-BE49-F238E27FC236}">
              <a16:creationId xmlns:a16="http://schemas.microsoft.com/office/drawing/2014/main" id="{9DCE1A0B-6C44-438C-B93E-9B0356355527}"/>
            </a:ext>
          </a:extLst>
        </xdr:cNvPr>
        <xdr:cNvSpPr/>
      </xdr:nvSpPr>
      <xdr:spPr>
        <a:xfrm>
          <a:off x="1609344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552" name="正方形/長方形 551">
          <a:extLst>
            <a:ext uri="{FF2B5EF4-FFF2-40B4-BE49-F238E27FC236}">
              <a16:creationId xmlns:a16="http://schemas.microsoft.com/office/drawing/2014/main" id="{F1DF3BE4-4E93-4C0D-88C7-18F5626B070D}"/>
            </a:ext>
          </a:extLst>
        </xdr:cNvPr>
        <xdr:cNvSpPr/>
      </xdr:nvSpPr>
      <xdr:spPr>
        <a:xfrm>
          <a:off x="16220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553" name="正方形/長方形 552">
          <a:extLst>
            <a:ext uri="{FF2B5EF4-FFF2-40B4-BE49-F238E27FC236}">
              <a16:creationId xmlns:a16="http://schemas.microsoft.com/office/drawing/2014/main" id="{4580E9F2-5A83-436A-BBC6-8F2045B6C99A}"/>
            </a:ext>
          </a:extLst>
        </xdr:cNvPr>
        <xdr:cNvSpPr/>
      </xdr:nvSpPr>
      <xdr:spPr>
        <a:xfrm>
          <a:off x="16220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554" name="正方形/長方形 553">
          <a:extLst>
            <a:ext uri="{FF2B5EF4-FFF2-40B4-BE49-F238E27FC236}">
              <a16:creationId xmlns:a16="http://schemas.microsoft.com/office/drawing/2014/main" id="{F92CCED9-79DE-45DB-9F1F-23277DA2A557}"/>
            </a:ext>
          </a:extLst>
        </xdr:cNvPr>
        <xdr:cNvSpPr/>
      </xdr:nvSpPr>
      <xdr:spPr>
        <a:xfrm>
          <a:off x="170992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555" name="正方形/長方形 554">
          <a:extLst>
            <a:ext uri="{FF2B5EF4-FFF2-40B4-BE49-F238E27FC236}">
              <a16:creationId xmlns:a16="http://schemas.microsoft.com/office/drawing/2014/main" id="{5095BA57-999E-4347-9B41-3907A2F92349}"/>
            </a:ext>
          </a:extLst>
        </xdr:cNvPr>
        <xdr:cNvSpPr/>
      </xdr:nvSpPr>
      <xdr:spPr>
        <a:xfrm>
          <a:off x="170992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556" name="正方形/長方形 555">
          <a:extLst>
            <a:ext uri="{FF2B5EF4-FFF2-40B4-BE49-F238E27FC236}">
              <a16:creationId xmlns:a16="http://schemas.microsoft.com/office/drawing/2014/main" id="{8FB06431-16E9-425E-AAD8-B3BE381E7E86}"/>
            </a:ext>
          </a:extLst>
        </xdr:cNvPr>
        <xdr:cNvSpPr/>
      </xdr:nvSpPr>
      <xdr:spPr>
        <a:xfrm>
          <a:off x="1810512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557" name="正方形/長方形 556">
          <a:extLst>
            <a:ext uri="{FF2B5EF4-FFF2-40B4-BE49-F238E27FC236}">
              <a16:creationId xmlns:a16="http://schemas.microsoft.com/office/drawing/2014/main" id="{C56C8A4D-6719-435C-94EE-AA85D7861C29}"/>
            </a:ext>
          </a:extLst>
        </xdr:cNvPr>
        <xdr:cNvSpPr/>
      </xdr:nvSpPr>
      <xdr:spPr>
        <a:xfrm>
          <a:off x="1810512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558" name="正方形/長方形 557">
          <a:extLst>
            <a:ext uri="{FF2B5EF4-FFF2-40B4-BE49-F238E27FC236}">
              <a16:creationId xmlns:a16="http://schemas.microsoft.com/office/drawing/2014/main" id="{824EEBAC-8051-45E7-A4EA-65F0457A461B}"/>
            </a:ext>
          </a:extLst>
        </xdr:cNvPr>
        <xdr:cNvSpPr/>
      </xdr:nvSpPr>
      <xdr:spPr>
        <a:xfrm>
          <a:off x="16093440" y="16394430"/>
          <a:ext cx="417576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113</xdr:row>
      <xdr:rowOff>57150</xdr:rowOff>
    </xdr:from>
    <xdr:to>
      <xdr:col>120</xdr:col>
      <xdr:colOff>152400</xdr:colOff>
      <xdr:row>124</xdr:row>
      <xdr:rowOff>76200</xdr:rowOff>
    </xdr:to>
    <xdr:sp macro="" textlink="">
      <xdr:nvSpPr>
        <xdr:cNvPr id="559" name="正方形/長方形 558">
          <a:extLst>
            <a:ext uri="{FF2B5EF4-FFF2-40B4-BE49-F238E27FC236}">
              <a16:creationId xmlns:a16="http://schemas.microsoft.com/office/drawing/2014/main" id="{7893D067-4AD6-40F6-AE44-816BFF5C4EFF}"/>
            </a:ext>
          </a:extLst>
        </xdr:cNvPr>
        <xdr:cNvSpPr/>
      </xdr:nvSpPr>
      <xdr:spPr>
        <a:xfrm>
          <a:off x="670560" y="19000470"/>
          <a:ext cx="195986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560" name="正方形/長方形 559">
          <a:extLst>
            <a:ext uri="{FF2B5EF4-FFF2-40B4-BE49-F238E27FC236}">
              <a16:creationId xmlns:a16="http://schemas.microsoft.com/office/drawing/2014/main" id="{7D2AC50D-8CA1-495D-B404-96DD5F33D539}"/>
            </a:ext>
          </a:extLst>
        </xdr:cNvPr>
        <xdr:cNvSpPr/>
      </xdr:nvSpPr>
      <xdr:spPr>
        <a:xfrm>
          <a:off x="670560" y="19063970"/>
          <a:ext cx="33909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561" name="テキスト ボックス 560">
          <a:extLst>
            <a:ext uri="{FF2B5EF4-FFF2-40B4-BE49-F238E27FC236}">
              <a16:creationId xmlns:a16="http://schemas.microsoft.com/office/drawing/2014/main" id="{AEE201C2-D34A-43FD-B637-3D227B9889ED}"/>
            </a:ext>
          </a:extLst>
        </xdr:cNvPr>
        <xdr:cNvSpPr txBox="1"/>
      </xdr:nvSpPr>
      <xdr:spPr>
        <a:xfrm>
          <a:off x="746760" y="19310350"/>
          <a:ext cx="19433540" cy="145542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有形固定資産減価償却率を類似団体や全国平均で比べると、計画的な改修等を実施している道路、橋りょう、施設の建て替えを実施した庁舎、市民会館については、概ね平均の数値となっている。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しかしながら、学校施設、図書館、一般廃棄物処理施設、体育館、福祉施設については、類似団体等と比較しても特に老朽化が顕著であり、今後も計画的な老朽化対策に取り組んでいく必要がある。</a:t>
          </a:r>
        </a:p>
        <a:p>
          <a:r>
            <a:rPr kumimoji="1" lang="ja-JP" altLang="en-US" sz="1300">
              <a:latin typeface="ＭＳ Ｐゴシック" panose="020B0600070205080204" pitchFamily="50" charset="-128"/>
              <a:ea typeface="ＭＳ Ｐゴシック" panose="020B0600070205080204" pitchFamily="50" charset="-128"/>
            </a:rPr>
            <a:t>　さらに、学校施設、体育館および福祉施設は一人当たり面積等も平均を上回っていることから、統廃合などを検討・実施する必要がある。実際に学校施設については、個別計画における適正化基本方針にもとづき、学校規模の適正化を図っていく予定としている。</a:t>
          </a:r>
        </a:p>
        <a:p>
          <a:r>
            <a:rPr kumimoji="1" lang="ja-JP" altLang="en-US" sz="1300">
              <a:latin typeface="ＭＳ Ｐゴシック" panose="020B0600070205080204" pitchFamily="50" charset="-128"/>
              <a:ea typeface="ＭＳ Ｐゴシック" panose="020B0600070205080204" pitchFamily="50" charset="-128"/>
            </a:rPr>
            <a:t>　一般廃棄物処理施設については、長寿命化計画に基づきリサイクルセンターの基幹設備更新を進めており、一方で、図書館や福祉施設は新設に向けた検討や建築工事に着手しており、今後は施設の統廃合も視野に入れた再整備を推進す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公共施設再編計画に基づき利用を廃止した施設の中には、依然として取り壊しに至っていないものが存在する。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多くの施設や設備で老朽化に伴う更新・修繕が不可避となっている現状を鑑み、今後はその費用確保と並行して、老朽化した施設の維持補修・改修のみならず、施設の在り方そのものを抜本的・総合的に検討していく必要がある。</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CD252CB2-54D4-4D7B-BC6E-838F234FFF1B}"/>
            </a:ext>
          </a:extLst>
        </xdr:cNvPr>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324D1001-A961-4884-A99F-3A7A0BCD3E64}"/>
            </a:ext>
          </a:extLst>
        </xdr:cNvPr>
        <xdr:cNvSpPr/>
      </xdr:nvSpPr>
      <xdr:spPr>
        <a:xfrm>
          <a:off x="16764000" y="186690"/>
          <a:ext cx="35052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D1E156D8-7A04-4F6D-B9EA-534DF0F6B2A3}"/>
            </a:ext>
          </a:extLst>
        </xdr:cNvPr>
        <xdr:cNvSpPr/>
      </xdr:nvSpPr>
      <xdr:spPr>
        <a:xfrm>
          <a:off x="16783050" y="212090"/>
          <a:ext cx="34607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29BA2112-BF2A-47B1-AD1F-9A3C7F20375B}"/>
            </a:ext>
          </a:extLst>
        </xdr:cNvPr>
        <xdr:cNvSpPr/>
      </xdr:nvSpPr>
      <xdr:spPr>
        <a:xfrm>
          <a:off x="16808450" y="237490"/>
          <a:ext cx="34036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東京都青梅市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70BAA89B-4F3F-49DA-8717-76214A14E7EC}"/>
            </a:ext>
          </a:extLst>
        </xdr:cNvPr>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4F15A1CB-B1DC-4AAE-B6FF-B37AE274DC0F}"/>
            </a:ext>
          </a:extLst>
        </xdr:cNvPr>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620EAB9C-3141-4E1D-BB3B-053C75449D6C}"/>
            </a:ext>
          </a:extLst>
        </xdr:cNvPr>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72931F5-8E7A-49E3-9634-580AC9CA935E}"/>
            </a:ext>
          </a:extLst>
        </xdr:cNvPr>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6D03FF01-876C-4E15-9439-950DD62EC724}"/>
            </a:ext>
          </a:extLst>
        </xdr:cNvPr>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79FA6324-7F00-44D9-858B-AE158DC3D6B0}"/>
            </a:ext>
          </a:extLst>
        </xdr:cNvPr>
        <xdr:cNvSpPr/>
      </xdr:nvSpPr>
      <xdr:spPr>
        <a:xfrm>
          <a:off x="1971040" y="901700"/>
          <a:ext cx="117348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129,105
126,073
103.31
64,900,520
62,778,640
1,933,983
29,210,023
27,264,381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4C1E9F60-5E9F-436A-8A66-3817C4EEF3D0}"/>
            </a:ext>
          </a:extLst>
        </xdr:cNvPr>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AD777079-C53C-44E7-88F1-87E731650DC9}"/>
            </a:ext>
          </a:extLst>
        </xdr:cNvPr>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60EACD12-8FE9-4085-BEDB-D0E631ADE0F1}"/>
            </a:ext>
          </a:extLst>
        </xdr:cNvPr>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19CE6E18-B328-4A1E-8E2C-6D4EF21D69F5}"/>
            </a:ext>
          </a:extLst>
        </xdr:cNvPr>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9E07B3F5-5E90-48F9-BA91-ED3ED55D7295}"/>
            </a:ext>
          </a:extLst>
        </xdr:cNvPr>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6CDF74FE-0040-4A3C-9FAE-86DAC78DF4CB}"/>
            </a:ext>
          </a:extLst>
        </xdr:cNvPr>
        <xdr:cNvSpPr/>
      </xdr:nvSpPr>
      <xdr:spPr>
        <a:xfrm>
          <a:off x="6329680" y="1676400"/>
          <a:ext cx="30175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BAC156C2-D51B-45FE-81B6-17D5B5069142}"/>
            </a:ext>
          </a:extLst>
        </xdr:cNvPr>
        <xdr:cNvSpPr/>
      </xdr:nvSpPr>
      <xdr:spPr>
        <a:xfrm>
          <a:off x="9748520" y="869950"/>
          <a:ext cx="1341120" cy="124333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CACAF965-4EDE-4ED0-81B7-BF2DB3A98175}"/>
            </a:ext>
          </a:extLst>
        </xdr:cNvPr>
        <xdr:cNvSpPr/>
      </xdr:nvSpPr>
      <xdr:spPr>
        <a:xfrm>
          <a:off x="9986010" y="933450"/>
          <a:ext cx="11734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E03CE895-6D6A-4AA8-8A3D-1CCD0CEC5805}"/>
            </a:ext>
          </a:extLst>
        </xdr:cNvPr>
        <xdr:cNvSpPr/>
      </xdr:nvSpPr>
      <xdr:spPr>
        <a:xfrm>
          <a:off x="9986010" y="1192530"/>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AECD76DB-F760-468E-AA69-22DD13566B25}"/>
            </a:ext>
          </a:extLst>
        </xdr:cNvPr>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1D92028B-C702-45C8-A0A8-F038C79FA864}"/>
            </a:ext>
          </a:extLst>
        </xdr:cNvPr>
        <xdr:cNvCxnSpPr/>
      </xdr:nvCxnSpPr>
      <xdr:spPr>
        <a:xfrm flipH="1">
          <a:off x="9831070" y="10185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D128805F-BBE5-4DC3-9A27-156964E98C26}"/>
            </a:ext>
          </a:extLst>
        </xdr:cNvPr>
        <xdr:cNvSpPr/>
      </xdr:nvSpPr>
      <xdr:spPr>
        <a:xfrm>
          <a:off x="9885045" y="9715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AC42C7EA-E49F-4178-834D-001DA13BC9ED}"/>
            </a:ext>
          </a:extLst>
        </xdr:cNvPr>
        <xdr:cNvSpPr/>
      </xdr:nvSpPr>
      <xdr:spPr>
        <a:xfrm>
          <a:off x="9885045" y="12306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B194EA8-8ACB-46AE-BAA8-A0A4473FAD9D}"/>
            </a:ext>
          </a:extLst>
        </xdr:cNvPr>
        <xdr:cNvCxnSpPr/>
      </xdr:nvCxnSpPr>
      <xdr:spPr>
        <a:xfrm>
          <a:off x="9906635"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A7F2C503-3414-427A-8E43-6603D3B9A6B7}"/>
            </a:ext>
          </a:extLst>
        </xdr:cNvPr>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4183BB7A-79C6-48BA-BC74-E8ED4B1DFC85}"/>
            </a:ext>
          </a:extLst>
        </xdr:cNvPr>
        <xdr:cNvCxnSpPr/>
      </xdr:nvCxnSpPr>
      <xdr:spPr>
        <a:xfrm flipV="1">
          <a:off x="9906635"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5A632FAB-F83C-4627-9D6A-5380F6D0218B}"/>
            </a:ext>
          </a:extLst>
        </xdr:cNvPr>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FF4EA0E-8CD7-4712-B02B-2B72E42D7B5A}"/>
            </a:ext>
          </a:extLst>
        </xdr:cNvPr>
        <xdr:cNvSpPr txBox="1"/>
      </xdr:nvSpPr>
      <xdr:spPr>
        <a:xfrm>
          <a:off x="629920" y="27330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32CF4FB2-531E-412C-BEF9-66A613984904}"/>
            </a:ext>
          </a:extLst>
        </xdr:cNvPr>
        <xdr:cNvSpPr txBox="1"/>
      </xdr:nvSpPr>
      <xdr:spPr>
        <a:xfrm>
          <a:off x="629920" y="30429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9B4A8439-DE3C-484D-9116-532F9FC65FDB}"/>
            </a:ext>
          </a:extLst>
        </xdr:cNvPr>
        <xdr:cNvSpPr txBox="1"/>
      </xdr:nvSpPr>
      <xdr:spPr>
        <a:xfrm>
          <a:off x="629920" y="33528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C80CBC5E-C014-4583-865F-C35F76D43875}"/>
            </a:ext>
          </a:extLst>
        </xdr:cNvPr>
        <xdr:cNvSpPr txBox="1"/>
      </xdr:nvSpPr>
      <xdr:spPr>
        <a:xfrm>
          <a:off x="629920" y="366649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196ED5F8-EC5F-4977-A614-ED0807B45137}"/>
            </a:ext>
          </a:extLst>
        </xdr:cNvPr>
        <xdr:cNvSpPr/>
      </xdr:nvSpPr>
      <xdr:spPr>
        <a:xfrm>
          <a:off x="67056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FA12839D-D934-4239-A944-82F87A58A147}"/>
            </a:ext>
          </a:extLst>
        </xdr:cNvPr>
        <xdr:cNvSpPr/>
      </xdr:nvSpPr>
      <xdr:spPr>
        <a:xfrm>
          <a:off x="79756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DE601C04-6657-4469-A141-018BAE337DA6}"/>
            </a:ext>
          </a:extLst>
        </xdr:cNvPr>
        <xdr:cNvSpPr/>
      </xdr:nvSpPr>
      <xdr:spPr>
        <a:xfrm>
          <a:off x="79756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89FEB4E3-8C20-44A1-925A-666E8D3616F1}"/>
            </a:ext>
          </a:extLst>
        </xdr:cNvPr>
        <xdr:cNvSpPr/>
      </xdr:nvSpPr>
      <xdr:spPr>
        <a:xfrm>
          <a:off x="16764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E105788-B3A4-472D-BE21-477E7B5DA1C4}"/>
            </a:ext>
          </a:extLst>
        </xdr:cNvPr>
        <xdr:cNvSpPr/>
      </xdr:nvSpPr>
      <xdr:spPr>
        <a:xfrm>
          <a:off x="16764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481D4EDF-14E9-45B7-B175-F48F926DE61E}"/>
            </a:ext>
          </a:extLst>
        </xdr:cNvPr>
        <xdr:cNvSpPr/>
      </xdr:nvSpPr>
      <xdr:spPr>
        <a:xfrm>
          <a:off x="2682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129094BF-5D57-44A3-93F8-1B4F0DCB0B82}"/>
            </a:ext>
          </a:extLst>
        </xdr:cNvPr>
        <xdr:cNvSpPr/>
      </xdr:nvSpPr>
      <xdr:spPr>
        <a:xfrm>
          <a:off x="2682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B3D65510-5223-42A2-A2D5-22F0B3FDC7B9}"/>
            </a:ext>
          </a:extLst>
        </xdr:cNvPr>
        <xdr:cNvSpPr/>
      </xdr:nvSpPr>
      <xdr:spPr>
        <a:xfrm>
          <a:off x="67056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BF90CC70-2779-482C-AC37-CE7EFE03E22F}"/>
            </a:ext>
          </a:extLst>
        </xdr:cNvPr>
        <xdr:cNvSpPr txBox="1"/>
      </xdr:nvSpPr>
      <xdr:spPr>
        <a:xfrm>
          <a:off x="65532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BB5EDEAC-10AB-483A-9226-EE56FB2940FC}"/>
            </a:ext>
          </a:extLst>
        </xdr:cNvPr>
        <xdr:cNvCxnSpPr/>
      </xdr:nvCxnSpPr>
      <xdr:spPr>
        <a:xfrm>
          <a:off x="67056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A91D3C20-9925-4DC3-985A-90DDE850B913}"/>
            </a:ext>
          </a:extLst>
        </xdr:cNvPr>
        <xdr:cNvSpPr txBox="1"/>
      </xdr:nvSpPr>
      <xdr:spPr>
        <a:xfrm>
          <a:off x="27196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6F3C689D-9FC0-45F9-BD30-8C78919A9E33}"/>
            </a:ext>
          </a:extLst>
        </xdr:cNvPr>
        <xdr:cNvCxnSpPr/>
      </xdr:nvCxnSpPr>
      <xdr:spPr>
        <a:xfrm>
          <a:off x="670560" y="70789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DECD7FAF-CFCC-45C0-874D-946BE382B4BD}"/>
            </a:ext>
          </a:extLst>
        </xdr:cNvPr>
        <xdr:cNvSpPr txBox="1"/>
      </xdr:nvSpPr>
      <xdr:spPr>
        <a:xfrm>
          <a:off x="27196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BE72BA3C-4A4F-445B-A817-1A29E568B267}"/>
            </a:ext>
          </a:extLst>
        </xdr:cNvPr>
        <xdr:cNvCxnSpPr/>
      </xdr:nvCxnSpPr>
      <xdr:spPr>
        <a:xfrm>
          <a:off x="670560" y="6705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380BA341-5DC0-466A-8B51-B4A24D32A844}"/>
            </a:ext>
          </a:extLst>
        </xdr:cNvPr>
        <xdr:cNvSpPr txBox="1"/>
      </xdr:nvSpPr>
      <xdr:spPr>
        <a:xfrm>
          <a:off x="336081" y="65671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1AA29978-2C93-4FDB-B3D6-1D45C21D9EA3}"/>
            </a:ext>
          </a:extLst>
        </xdr:cNvPr>
        <xdr:cNvCxnSpPr/>
      </xdr:nvCxnSpPr>
      <xdr:spPr>
        <a:xfrm>
          <a:off x="670560" y="63360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29CAE51E-063E-4FD7-B639-B08991F63F57}"/>
            </a:ext>
          </a:extLst>
        </xdr:cNvPr>
        <xdr:cNvSpPr txBox="1"/>
      </xdr:nvSpPr>
      <xdr:spPr>
        <a:xfrm>
          <a:off x="336081" y="61976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084D9B88-A6F0-4B4C-841C-AD170D94B4F8}"/>
            </a:ext>
          </a:extLst>
        </xdr:cNvPr>
        <xdr:cNvCxnSpPr/>
      </xdr:nvCxnSpPr>
      <xdr:spPr>
        <a:xfrm>
          <a:off x="670560" y="59626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CD95A775-4169-4D92-AE21-06CFE22CF551}"/>
            </a:ext>
          </a:extLst>
        </xdr:cNvPr>
        <xdr:cNvSpPr txBox="1"/>
      </xdr:nvSpPr>
      <xdr:spPr>
        <a:xfrm>
          <a:off x="336081" y="58242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8A085A31-E6F3-4F07-A6C9-157D1600EC91}"/>
            </a:ext>
          </a:extLst>
        </xdr:cNvPr>
        <xdr:cNvCxnSpPr/>
      </xdr:nvCxnSpPr>
      <xdr:spPr>
        <a:xfrm>
          <a:off x="670560" y="55892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B27D6DA2-6E3D-4D58-9A32-952057D96961}"/>
            </a:ext>
          </a:extLst>
        </xdr:cNvPr>
        <xdr:cNvSpPr txBox="1"/>
      </xdr:nvSpPr>
      <xdr:spPr>
        <a:xfrm>
          <a:off x="336081" y="54508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282F1084-450C-4340-955E-FA427756A3CF}"/>
            </a:ext>
          </a:extLst>
        </xdr:cNvPr>
        <xdr:cNvCxnSpPr/>
      </xdr:nvCxnSpPr>
      <xdr:spPr>
        <a:xfrm>
          <a:off x="67056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94B252E1-79F2-4B0D-ADC7-70BE3EF5EBB8}"/>
            </a:ext>
          </a:extLst>
        </xdr:cNvPr>
        <xdr:cNvSpPr txBox="1"/>
      </xdr:nvSpPr>
      <xdr:spPr>
        <a:xfrm>
          <a:off x="377341" y="50774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図書館】&#10;有形固定資産減価償却率グラフ枠">
          <a:extLst>
            <a:ext uri="{FF2B5EF4-FFF2-40B4-BE49-F238E27FC236}">
              <a16:creationId xmlns:a16="http://schemas.microsoft.com/office/drawing/2014/main" id="{E4829B3A-2D14-4556-BCA0-3DB62F8735ED}"/>
            </a:ext>
          </a:extLst>
        </xdr:cNvPr>
        <xdr:cNvSpPr/>
      </xdr:nvSpPr>
      <xdr:spPr>
        <a:xfrm>
          <a:off x="67056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32</xdr:row>
      <xdr:rowOff>135255</xdr:rowOff>
    </xdr:from>
    <xdr:to>
      <xdr:col>24</xdr:col>
      <xdr:colOff>62865</xdr:colOff>
      <xdr:row>41</xdr:row>
      <xdr:rowOff>78105</xdr:rowOff>
    </xdr:to>
    <xdr:cxnSp macro="">
      <xdr:nvCxnSpPr>
        <xdr:cNvPr id="57" name="直線コネクタ 56">
          <a:extLst>
            <a:ext uri="{FF2B5EF4-FFF2-40B4-BE49-F238E27FC236}">
              <a16:creationId xmlns:a16="http://schemas.microsoft.com/office/drawing/2014/main" id="{01CC4B92-820E-445E-AB8D-0B15F1015769}"/>
            </a:ext>
          </a:extLst>
        </xdr:cNvPr>
        <xdr:cNvCxnSpPr/>
      </xdr:nvCxnSpPr>
      <xdr:spPr>
        <a:xfrm flipV="1">
          <a:off x="4086225" y="5499735"/>
          <a:ext cx="0" cy="14516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81932</xdr:rowOff>
    </xdr:from>
    <xdr:ext cx="405111" cy="259045"/>
    <xdr:sp macro="" textlink="">
      <xdr:nvSpPr>
        <xdr:cNvPr id="58" name="【図書館】&#10;有形固定資産減価償却率最小値テキスト">
          <a:extLst>
            <a:ext uri="{FF2B5EF4-FFF2-40B4-BE49-F238E27FC236}">
              <a16:creationId xmlns:a16="http://schemas.microsoft.com/office/drawing/2014/main" id="{5FE0895C-524C-4023-9DAA-3DE939493EA5}"/>
            </a:ext>
          </a:extLst>
        </xdr:cNvPr>
        <xdr:cNvSpPr txBox="1"/>
      </xdr:nvSpPr>
      <xdr:spPr>
        <a:xfrm>
          <a:off x="4124960" y="6955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78105</xdr:rowOff>
    </xdr:from>
    <xdr:to>
      <xdr:col>24</xdr:col>
      <xdr:colOff>152400</xdr:colOff>
      <xdr:row>41</xdr:row>
      <xdr:rowOff>78105</xdr:rowOff>
    </xdr:to>
    <xdr:cxnSp macro="">
      <xdr:nvCxnSpPr>
        <xdr:cNvPr id="59" name="直線コネクタ 58">
          <a:extLst>
            <a:ext uri="{FF2B5EF4-FFF2-40B4-BE49-F238E27FC236}">
              <a16:creationId xmlns:a16="http://schemas.microsoft.com/office/drawing/2014/main" id="{5CC2DDD1-35A1-43E7-B982-280999BA74DD}"/>
            </a:ext>
          </a:extLst>
        </xdr:cNvPr>
        <xdr:cNvCxnSpPr/>
      </xdr:nvCxnSpPr>
      <xdr:spPr>
        <a:xfrm>
          <a:off x="4020820" y="695134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81932</xdr:rowOff>
    </xdr:from>
    <xdr:ext cx="405111" cy="259045"/>
    <xdr:sp macro="" textlink="">
      <xdr:nvSpPr>
        <xdr:cNvPr id="60" name="【図書館】&#10;有形固定資産減価償却率最大値テキスト">
          <a:extLst>
            <a:ext uri="{FF2B5EF4-FFF2-40B4-BE49-F238E27FC236}">
              <a16:creationId xmlns:a16="http://schemas.microsoft.com/office/drawing/2014/main" id="{F11453C1-DFD1-401B-8C88-04AA1C9E57BF}"/>
            </a:ext>
          </a:extLst>
        </xdr:cNvPr>
        <xdr:cNvSpPr txBox="1"/>
      </xdr:nvSpPr>
      <xdr:spPr>
        <a:xfrm>
          <a:off x="4124960" y="5278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32</xdr:row>
      <xdr:rowOff>135255</xdr:rowOff>
    </xdr:from>
    <xdr:to>
      <xdr:col>24</xdr:col>
      <xdr:colOff>152400</xdr:colOff>
      <xdr:row>32</xdr:row>
      <xdr:rowOff>135255</xdr:rowOff>
    </xdr:to>
    <xdr:cxnSp macro="">
      <xdr:nvCxnSpPr>
        <xdr:cNvPr id="61" name="直線コネクタ 60">
          <a:extLst>
            <a:ext uri="{FF2B5EF4-FFF2-40B4-BE49-F238E27FC236}">
              <a16:creationId xmlns:a16="http://schemas.microsoft.com/office/drawing/2014/main" id="{088592B2-B845-48E6-AAFF-BB6721E94A83}"/>
            </a:ext>
          </a:extLst>
        </xdr:cNvPr>
        <xdr:cNvCxnSpPr/>
      </xdr:nvCxnSpPr>
      <xdr:spPr>
        <a:xfrm>
          <a:off x="4020820" y="549973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35</xdr:row>
      <xdr:rowOff>143527</xdr:rowOff>
    </xdr:from>
    <xdr:ext cx="405111" cy="259045"/>
    <xdr:sp macro="" textlink="">
      <xdr:nvSpPr>
        <xdr:cNvPr id="62" name="【図書館】&#10;有形固定資産減価償却率平均値テキスト">
          <a:extLst>
            <a:ext uri="{FF2B5EF4-FFF2-40B4-BE49-F238E27FC236}">
              <a16:creationId xmlns:a16="http://schemas.microsoft.com/office/drawing/2014/main" id="{FC4AE3FF-60FD-42E8-ADA3-16BD8CE252DB}"/>
            </a:ext>
          </a:extLst>
        </xdr:cNvPr>
        <xdr:cNvSpPr txBox="1"/>
      </xdr:nvSpPr>
      <xdr:spPr>
        <a:xfrm>
          <a:off x="4124960" y="60109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120650</xdr:rowOff>
    </xdr:from>
    <xdr:to>
      <xdr:col>24</xdr:col>
      <xdr:colOff>114300</xdr:colOff>
      <xdr:row>37</xdr:row>
      <xdr:rowOff>50800</xdr:rowOff>
    </xdr:to>
    <xdr:sp macro="" textlink="">
      <xdr:nvSpPr>
        <xdr:cNvPr id="63" name="フローチャート: 判断 62">
          <a:extLst>
            <a:ext uri="{FF2B5EF4-FFF2-40B4-BE49-F238E27FC236}">
              <a16:creationId xmlns:a16="http://schemas.microsoft.com/office/drawing/2014/main" id="{88BDE5DA-0C21-4812-A80D-B92727EEAE8F}"/>
            </a:ext>
          </a:extLst>
        </xdr:cNvPr>
        <xdr:cNvSpPr/>
      </xdr:nvSpPr>
      <xdr:spPr>
        <a:xfrm>
          <a:off x="4036060" y="615569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93980</xdr:rowOff>
    </xdr:from>
    <xdr:to>
      <xdr:col>20</xdr:col>
      <xdr:colOff>38100</xdr:colOff>
      <xdr:row>37</xdr:row>
      <xdr:rowOff>24130</xdr:rowOff>
    </xdr:to>
    <xdr:sp macro="" textlink="">
      <xdr:nvSpPr>
        <xdr:cNvPr id="64" name="フローチャート: 判断 63">
          <a:extLst>
            <a:ext uri="{FF2B5EF4-FFF2-40B4-BE49-F238E27FC236}">
              <a16:creationId xmlns:a16="http://schemas.microsoft.com/office/drawing/2014/main" id="{CFE01CA0-1E87-4647-BFA7-C56A8D34A2D5}"/>
            </a:ext>
          </a:extLst>
        </xdr:cNvPr>
        <xdr:cNvSpPr/>
      </xdr:nvSpPr>
      <xdr:spPr>
        <a:xfrm>
          <a:off x="3312160" y="612902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55880</xdr:rowOff>
    </xdr:from>
    <xdr:to>
      <xdr:col>15</xdr:col>
      <xdr:colOff>101600</xdr:colOff>
      <xdr:row>36</xdr:row>
      <xdr:rowOff>157480</xdr:rowOff>
    </xdr:to>
    <xdr:sp macro="" textlink="">
      <xdr:nvSpPr>
        <xdr:cNvPr id="65" name="フローチャート: 判断 64">
          <a:extLst>
            <a:ext uri="{FF2B5EF4-FFF2-40B4-BE49-F238E27FC236}">
              <a16:creationId xmlns:a16="http://schemas.microsoft.com/office/drawing/2014/main" id="{84D73AA6-6712-4E57-A46A-78EAFD1D1F32}"/>
            </a:ext>
          </a:extLst>
        </xdr:cNvPr>
        <xdr:cNvSpPr/>
      </xdr:nvSpPr>
      <xdr:spPr>
        <a:xfrm>
          <a:off x="2514600" y="6090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80645</xdr:rowOff>
    </xdr:from>
    <xdr:to>
      <xdr:col>10</xdr:col>
      <xdr:colOff>165100</xdr:colOff>
      <xdr:row>37</xdr:row>
      <xdr:rowOff>10795</xdr:rowOff>
    </xdr:to>
    <xdr:sp macro="" textlink="">
      <xdr:nvSpPr>
        <xdr:cNvPr id="66" name="フローチャート: 判断 65">
          <a:extLst>
            <a:ext uri="{FF2B5EF4-FFF2-40B4-BE49-F238E27FC236}">
              <a16:creationId xmlns:a16="http://schemas.microsoft.com/office/drawing/2014/main" id="{94BFBAC6-E75B-4744-A769-55BD772A51A2}"/>
            </a:ext>
          </a:extLst>
        </xdr:cNvPr>
        <xdr:cNvSpPr/>
      </xdr:nvSpPr>
      <xdr:spPr>
        <a:xfrm>
          <a:off x="1739900" y="611568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44450</xdr:rowOff>
    </xdr:from>
    <xdr:to>
      <xdr:col>6</xdr:col>
      <xdr:colOff>38100</xdr:colOff>
      <xdr:row>36</xdr:row>
      <xdr:rowOff>146050</xdr:rowOff>
    </xdr:to>
    <xdr:sp macro="" textlink="">
      <xdr:nvSpPr>
        <xdr:cNvPr id="67" name="フローチャート: 判断 66">
          <a:extLst>
            <a:ext uri="{FF2B5EF4-FFF2-40B4-BE49-F238E27FC236}">
              <a16:creationId xmlns:a16="http://schemas.microsoft.com/office/drawing/2014/main" id="{6375DA1C-45DB-4B17-BFC2-4EF44CCBF849}"/>
            </a:ext>
          </a:extLst>
        </xdr:cNvPr>
        <xdr:cNvSpPr/>
      </xdr:nvSpPr>
      <xdr:spPr>
        <a:xfrm>
          <a:off x="965200" y="607949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E818B2DE-FFA5-4845-81BD-DED7DFA0CDFB}"/>
            </a:ext>
          </a:extLst>
        </xdr:cNvPr>
        <xdr:cNvSpPr txBox="1"/>
      </xdr:nvSpPr>
      <xdr:spPr>
        <a:xfrm>
          <a:off x="39192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95E38741-49F1-46DE-BB45-2208034F6A40}"/>
            </a:ext>
          </a:extLst>
        </xdr:cNvPr>
        <xdr:cNvSpPr txBox="1"/>
      </xdr:nvSpPr>
      <xdr:spPr>
        <a:xfrm>
          <a:off x="3187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F02791CD-6C55-4D01-8F9C-480ECF0D6ADD}"/>
            </a:ext>
          </a:extLst>
        </xdr:cNvPr>
        <xdr:cNvSpPr txBox="1"/>
      </xdr:nvSpPr>
      <xdr:spPr>
        <a:xfrm>
          <a:off x="2397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E1D6CD49-54F4-4019-ADD4-93EAAA8E69E5}"/>
            </a:ext>
          </a:extLst>
        </xdr:cNvPr>
        <xdr:cNvSpPr txBox="1"/>
      </xdr:nvSpPr>
      <xdr:spPr>
        <a:xfrm>
          <a:off x="16230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D20302D2-32F6-400B-A0C9-A827D708372D}"/>
            </a:ext>
          </a:extLst>
        </xdr:cNvPr>
        <xdr:cNvSpPr txBox="1"/>
      </xdr:nvSpPr>
      <xdr:spPr>
        <a:xfrm>
          <a:off x="8407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113030</xdr:rowOff>
    </xdr:from>
    <xdr:to>
      <xdr:col>24</xdr:col>
      <xdr:colOff>114300</xdr:colOff>
      <xdr:row>40</xdr:row>
      <xdr:rowOff>43180</xdr:rowOff>
    </xdr:to>
    <xdr:sp macro="" textlink="">
      <xdr:nvSpPr>
        <xdr:cNvPr id="73" name="楕円 72">
          <a:extLst>
            <a:ext uri="{FF2B5EF4-FFF2-40B4-BE49-F238E27FC236}">
              <a16:creationId xmlns:a16="http://schemas.microsoft.com/office/drawing/2014/main" id="{149D3B8E-D6DB-47CA-ADE0-ED4F8AF81A58}"/>
            </a:ext>
          </a:extLst>
        </xdr:cNvPr>
        <xdr:cNvSpPr/>
      </xdr:nvSpPr>
      <xdr:spPr>
        <a:xfrm>
          <a:off x="4036060" y="665099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39</xdr:row>
      <xdr:rowOff>91457</xdr:rowOff>
    </xdr:from>
    <xdr:ext cx="405111" cy="259045"/>
    <xdr:sp macro="" textlink="">
      <xdr:nvSpPr>
        <xdr:cNvPr id="74" name="【図書館】&#10;有形固定資産減価償却率該当値テキスト">
          <a:extLst>
            <a:ext uri="{FF2B5EF4-FFF2-40B4-BE49-F238E27FC236}">
              <a16:creationId xmlns:a16="http://schemas.microsoft.com/office/drawing/2014/main" id="{EA7B51A5-4BA0-48EA-A207-4D5B5904C153}"/>
            </a:ext>
          </a:extLst>
        </xdr:cNvPr>
        <xdr:cNvSpPr txBox="1"/>
      </xdr:nvSpPr>
      <xdr:spPr>
        <a:xfrm>
          <a:off x="4124960" y="66294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39</xdr:row>
      <xdr:rowOff>86360</xdr:rowOff>
    </xdr:from>
    <xdr:to>
      <xdr:col>20</xdr:col>
      <xdr:colOff>38100</xdr:colOff>
      <xdr:row>40</xdr:row>
      <xdr:rowOff>16510</xdr:rowOff>
    </xdr:to>
    <xdr:sp macro="" textlink="">
      <xdr:nvSpPr>
        <xdr:cNvPr id="75" name="楕円 74">
          <a:extLst>
            <a:ext uri="{FF2B5EF4-FFF2-40B4-BE49-F238E27FC236}">
              <a16:creationId xmlns:a16="http://schemas.microsoft.com/office/drawing/2014/main" id="{9060C2CF-5EF9-4025-BF9D-A6EDE8FF569A}"/>
            </a:ext>
          </a:extLst>
        </xdr:cNvPr>
        <xdr:cNvSpPr/>
      </xdr:nvSpPr>
      <xdr:spPr>
        <a:xfrm>
          <a:off x="3312160" y="662432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39</xdr:row>
      <xdr:rowOff>137160</xdr:rowOff>
    </xdr:from>
    <xdr:to>
      <xdr:col>24</xdr:col>
      <xdr:colOff>63500</xdr:colOff>
      <xdr:row>39</xdr:row>
      <xdr:rowOff>163830</xdr:rowOff>
    </xdr:to>
    <xdr:cxnSp macro="">
      <xdr:nvCxnSpPr>
        <xdr:cNvPr id="76" name="直線コネクタ 75">
          <a:extLst>
            <a:ext uri="{FF2B5EF4-FFF2-40B4-BE49-F238E27FC236}">
              <a16:creationId xmlns:a16="http://schemas.microsoft.com/office/drawing/2014/main" id="{F669CEB9-F449-4265-9579-2444A0F11BC7}"/>
            </a:ext>
          </a:extLst>
        </xdr:cNvPr>
        <xdr:cNvCxnSpPr/>
      </xdr:nvCxnSpPr>
      <xdr:spPr>
        <a:xfrm>
          <a:off x="3355340" y="6675120"/>
          <a:ext cx="73152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39</xdr:row>
      <xdr:rowOff>63500</xdr:rowOff>
    </xdr:from>
    <xdr:to>
      <xdr:col>15</xdr:col>
      <xdr:colOff>101600</xdr:colOff>
      <xdr:row>39</xdr:row>
      <xdr:rowOff>165100</xdr:rowOff>
    </xdr:to>
    <xdr:sp macro="" textlink="">
      <xdr:nvSpPr>
        <xdr:cNvPr id="77" name="楕円 76">
          <a:extLst>
            <a:ext uri="{FF2B5EF4-FFF2-40B4-BE49-F238E27FC236}">
              <a16:creationId xmlns:a16="http://schemas.microsoft.com/office/drawing/2014/main" id="{E7BBF7A1-A7F6-4D83-8F8B-05E32F4183A4}"/>
            </a:ext>
          </a:extLst>
        </xdr:cNvPr>
        <xdr:cNvSpPr/>
      </xdr:nvSpPr>
      <xdr:spPr>
        <a:xfrm>
          <a:off x="2514600" y="6601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39</xdr:row>
      <xdr:rowOff>114300</xdr:rowOff>
    </xdr:from>
    <xdr:to>
      <xdr:col>19</xdr:col>
      <xdr:colOff>177800</xdr:colOff>
      <xdr:row>39</xdr:row>
      <xdr:rowOff>137160</xdr:rowOff>
    </xdr:to>
    <xdr:cxnSp macro="">
      <xdr:nvCxnSpPr>
        <xdr:cNvPr id="78" name="直線コネクタ 77">
          <a:extLst>
            <a:ext uri="{FF2B5EF4-FFF2-40B4-BE49-F238E27FC236}">
              <a16:creationId xmlns:a16="http://schemas.microsoft.com/office/drawing/2014/main" id="{734FC6D8-8604-4E29-ACAF-25272CEAD5D0}"/>
            </a:ext>
          </a:extLst>
        </xdr:cNvPr>
        <xdr:cNvCxnSpPr/>
      </xdr:nvCxnSpPr>
      <xdr:spPr>
        <a:xfrm>
          <a:off x="2565400" y="6652260"/>
          <a:ext cx="78994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39</xdr:row>
      <xdr:rowOff>6350</xdr:rowOff>
    </xdr:from>
    <xdr:to>
      <xdr:col>10</xdr:col>
      <xdr:colOff>165100</xdr:colOff>
      <xdr:row>39</xdr:row>
      <xdr:rowOff>107950</xdr:rowOff>
    </xdr:to>
    <xdr:sp macro="" textlink="">
      <xdr:nvSpPr>
        <xdr:cNvPr id="79" name="楕円 78">
          <a:extLst>
            <a:ext uri="{FF2B5EF4-FFF2-40B4-BE49-F238E27FC236}">
              <a16:creationId xmlns:a16="http://schemas.microsoft.com/office/drawing/2014/main" id="{5E21EC4C-75F6-45D6-98FC-585CFDF4A30C}"/>
            </a:ext>
          </a:extLst>
        </xdr:cNvPr>
        <xdr:cNvSpPr/>
      </xdr:nvSpPr>
      <xdr:spPr>
        <a:xfrm>
          <a:off x="1739900" y="6544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39</xdr:row>
      <xdr:rowOff>57150</xdr:rowOff>
    </xdr:from>
    <xdr:to>
      <xdr:col>15</xdr:col>
      <xdr:colOff>50800</xdr:colOff>
      <xdr:row>39</xdr:row>
      <xdr:rowOff>114300</xdr:rowOff>
    </xdr:to>
    <xdr:cxnSp macro="">
      <xdr:nvCxnSpPr>
        <xdr:cNvPr id="80" name="直線コネクタ 79">
          <a:extLst>
            <a:ext uri="{FF2B5EF4-FFF2-40B4-BE49-F238E27FC236}">
              <a16:creationId xmlns:a16="http://schemas.microsoft.com/office/drawing/2014/main" id="{4F53A9E8-4100-4834-8A3C-8307A9D2E21F}"/>
            </a:ext>
          </a:extLst>
        </xdr:cNvPr>
        <xdr:cNvCxnSpPr/>
      </xdr:nvCxnSpPr>
      <xdr:spPr>
        <a:xfrm>
          <a:off x="1790700" y="6595110"/>
          <a:ext cx="7747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39</xdr:row>
      <xdr:rowOff>17780</xdr:rowOff>
    </xdr:from>
    <xdr:to>
      <xdr:col>6</xdr:col>
      <xdr:colOff>38100</xdr:colOff>
      <xdr:row>39</xdr:row>
      <xdr:rowOff>119380</xdr:rowOff>
    </xdr:to>
    <xdr:sp macro="" textlink="">
      <xdr:nvSpPr>
        <xdr:cNvPr id="81" name="楕円 80">
          <a:extLst>
            <a:ext uri="{FF2B5EF4-FFF2-40B4-BE49-F238E27FC236}">
              <a16:creationId xmlns:a16="http://schemas.microsoft.com/office/drawing/2014/main" id="{3D040516-995B-48CD-B801-942FF9CCB010}"/>
            </a:ext>
          </a:extLst>
        </xdr:cNvPr>
        <xdr:cNvSpPr/>
      </xdr:nvSpPr>
      <xdr:spPr>
        <a:xfrm>
          <a:off x="965200" y="655574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39</xdr:row>
      <xdr:rowOff>57150</xdr:rowOff>
    </xdr:from>
    <xdr:to>
      <xdr:col>10</xdr:col>
      <xdr:colOff>114300</xdr:colOff>
      <xdr:row>39</xdr:row>
      <xdr:rowOff>68580</xdr:rowOff>
    </xdr:to>
    <xdr:cxnSp macro="">
      <xdr:nvCxnSpPr>
        <xdr:cNvPr id="82" name="直線コネクタ 81">
          <a:extLst>
            <a:ext uri="{FF2B5EF4-FFF2-40B4-BE49-F238E27FC236}">
              <a16:creationId xmlns:a16="http://schemas.microsoft.com/office/drawing/2014/main" id="{C468F9DE-89C0-4FB9-BC78-61F43D4BF9BC}"/>
            </a:ext>
          </a:extLst>
        </xdr:cNvPr>
        <xdr:cNvCxnSpPr/>
      </xdr:nvCxnSpPr>
      <xdr:spPr>
        <a:xfrm flipV="1">
          <a:off x="1008380" y="6595110"/>
          <a:ext cx="78232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40657</xdr:rowOff>
    </xdr:from>
    <xdr:ext cx="405111" cy="259045"/>
    <xdr:sp macro="" textlink="">
      <xdr:nvSpPr>
        <xdr:cNvPr id="83" name="n_1aveValue【図書館】&#10;有形固定資産減価償却率">
          <a:extLst>
            <a:ext uri="{FF2B5EF4-FFF2-40B4-BE49-F238E27FC236}">
              <a16:creationId xmlns:a16="http://schemas.microsoft.com/office/drawing/2014/main" id="{2573E64F-B058-4501-96F4-2E7E6A5DA1BD}"/>
            </a:ext>
          </a:extLst>
        </xdr:cNvPr>
        <xdr:cNvSpPr txBox="1"/>
      </xdr:nvSpPr>
      <xdr:spPr>
        <a:xfrm>
          <a:off x="3170564" y="5908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2557</xdr:rowOff>
    </xdr:from>
    <xdr:ext cx="405111" cy="259045"/>
    <xdr:sp macro="" textlink="">
      <xdr:nvSpPr>
        <xdr:cNvPr id="84" name="n_2aveValue【図書館】&#10;有形固定資産減価償却率">
          <a:extLst>
            <a:ext uri="{FF2B5EF4-FFF2-40B4-BE49-F238E27FC236}">
              <a16:creationId xmlns:a16="http://schemas.microsoft.com/office/drawing/2014/main" id="{F28263E9-43D5-4DFB-A120-B2B8741A8849}"/>
            </a:ext>
          </a:extLst>
        </xdr:cNvPr>
        <xdr:cNvSpPr txBox="1"/>
      </xdr:nvSpPr>
      <xdr:spPr>
        <a:xfrm>
          <a:off x="2385704" y="5869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27322</xdr:rowOff>
    </xdr:from>
    <xdr:ext cx="405111" cy="259045"/>
    <xdr:sp macro="" textlink="">
      <xdr:nvSpPr>
        <xdr:cNvPr id="85" name="n_3aveValue【図書館】&#10;有形固定資産減価償却率">
          <a:extLst>
            <a:ext uri="{FF2B5EF4-FFF2-40B4-BE49-F238E27FC236}">
              <a16:creationId xmlns:a16="http://schemas.microsoft.com/office/drawing/2014/main" id="{9AC4953D-4FAC-4838-89A6-DE02933BDDC2}"/>
            </a:ext>
          </a:extLst>
        </xdr:cNvPr>
        <xdr:cNvSpPr txBox="1"/>
      </xdr:nvSpPr>
      <xdr:spPr>
        <a:xfrm>
          <a:off x="1611004" y="5894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162577</xdr:rowOff>
    </xdr:from>
    <xdr:ext cx="405111" cy="259045"/>
    <xdr:sp macro="" textlink="">
      <xdr:nvSpPr>
        <xdr:cNvPr id="86" name="n_4aveValue【図書館】&#10;有形固定資産減価償却率">
          <a:extLst>
            <a:ext uri="{FF2B5EF4-FFF2-40B4-BE49-F238E27FC236}">
              <a16:creationId xmlns:a16="http://schemas.microsoft.com/office/drawing/2014/main" id="{86D8A4E7-DD5E-4017-B93D-BA3005BEECAE}"/>
            </a:ext>
          </a:extLst>
        </xdr:cNvPr>
        <xdr:cNvSpPr txBox="1"/>
      </xdr:nvSpPr>
      <xdr:spPr>
        <a:xfrm>
          <a:off x="836304" y="5862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40</xdr:row>
      <xdr:rowOff>7637</xdr:rowOff>
    </xdr:from>
    <xdr:ext cx="405111" cy="259045"/>
    <xdr:sp macro="" textlink="">
      <xdr:nvSpPr>
        <xdr:cNvPr id="87" name="n_1mainValue【図書館】&#10;有形固定資産減価償却率">
          <a:extLst>
            <a:ext uri="{FF2B5EF4-FFF2-40B4-BE49-F238E27FC236}">
              <a16:creationId xmlns:a16="http://schemas.microsoft.com/office/drawing/2014/main" id="{678F3CCE-C631-4407-8D1F-711B9501D9D9}"/>
            </a:ext>
          </a:extLst>
        </xdr:cNvPr>
        <xdr:cNvSpPr txBox="1"/>
      </xdr:nvSpPr>
      <xdr:spPr>
        <a:xfrm>
          <a:off x="3170564" y="67132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156227</xdr:rowOff>
    </xdr:from>
    <xdr:ext cx="405111" cy="259045"/>
    <xdr:sp macro="" textlink="">
      <xdr:nvSpPr>
        <xdr:cNvPr id="88" name="n_2mainValue【図書館】&#10;有形固定資産減価償却率">
          <a:extLst>
            <a:ext uri="{FF2B5EF4-FFF2-40B4-BE49-F238E27FC236}">
              <a16:creationId xmlns:a16="http://schemas.microsoft.com/office/drawing/2014/main" id="{0672DE6C-DFFD-4C94-AECE-5D08260721CF}"/>
            </a:ext>
          </a:extLst>
        </xdr:cNvPr>
        <xdr:cNvSpPr txBox="1"/>
      </xdr:nvSpPr>
      <xdr:spPr>
        <a:xfrm>
          <a:off x="2385704" y="66941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39</xdr:row>
      <xdr:rowOff>99077</xdr:rowOff>
    </xdr:from>
    <xdr:ext cx="405111" cy="259045"/>
    <xdr:sp macro="" textlink="">
      <xdr:nvSpPr>
        <xdr:cNvPr id="89" name="n_3mainValue【図書館】&#10;有形固定資産減価償却率">
          <a:extLst>
            <a:ext uri="{FF2B5EF4-FFF2-40B4-BE49-F238E27FC236}">
              <a16:creationId xmlns:a16="http://schemas.microsoft.com/office/drawing/2014/main" id="{0A5DD214-9BA5-401D-BFAB-15E3721B58F6}"/>
            </a:ext>
          </a:extLst>
        </xdr:cNvPr>
        <xdr:cNvSpPr txBox="1"/>
      </xdr:nvSpPr>
      <xdr:spPr>
        <a:xfrm>
          <a:off x="1611004" y="66370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39</xdr:row>
      <xdr:rowOff>110507</xdr:rowOff>
    </xdr:from>
    <xdr:ext cx="405111" cy="259045"/>
    <xdr:sp macro="" textlink="">
      <xdr:nvSpPr>
        <xdr:cNvPr id="90" name="n_4mainValue【図書館】&#10;有形固定資産減価償却率">
          <a:extLst>
            <a:ext uri="{FF2B5EF4-FFF2-40B4-BE49-F238E27FC236}">
              <a16:creationId xmlns:a16="http://schemas.microsoft.com/office/drawing/2014/main" id="{E3DE6C3B-4A03-4B2C-865F-7CC04DE02540}"/>
            </a:ext>
          </a:extLst>
        </xdr:cNvPr>
        <xdr:cNvSpPr txBox="1"/>
      </xdr:nvSpPr>
      <xdr:spPr>
        <a:xfrm>
          <a:off x="836304" y="66484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31FAA1E5-F94C-4397-A9CE-ED0F2971F534}"/>
            </a:ext>
          </a:extLst>
        </xdr:cNvPr>
        <xdr:cNvSpPr/>
      </xdr:nvSpPr>
      <xdr:spPr>
        <a:xfrm>
          <a:off x="582676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48B2D6C3-0BAD-434E-B5BD-197077E3E364}"/>
            </a:ext>
          </a:extLst>
        </xdr:cNvPr>
        <xdr:cNvSpPr/>
      </xdr:nvSpPr>
      <xdr:spPr>
        <a:xfrm>
          <a:off x="59309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12D1116F-23BA-406A-9152-B3DF323AA454}"/>
            </a:ext>
          </a:extLst>
        </xdr:cNvPr>
        <xdr:cNvSpPr/>
      </xdr:nvSpPr>
      <xdr:spPr>
        <a:xfrm>
          <a:off x="59309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AB827754-DD51-41B3-B2A3-DDE02B87AD9C}"/>
            </a:ext>
          </a:extLst>
        </xdr:cNvPr>
        <xdr:cNvSpPr/>
      </xdr:nvSpPr>
      <xdr:spPr>
        <a:xfrm>
          <a:off x="68326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0AA49D2A-679C-44D7-9FE8-849BCC7D4A93}"/>
            </a:ext>
          </a:extLst>
        </xdr:cNvPr>
        <xdr:cNvSpPr/>
      </xdr:nvSpPr>
      <xdr:spPr>
        <a:xfrm>
          <a:off x="68326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CADCC45E-E9F1-4177-8FEA-3DF700A81A00}"/>
            </a:ext>
          </a:extLst>
        </xdr:cNvPr>
        <xdr:cNvSpPr/>
      </xdr:nvSpPr>
      <xdr:spPr>
        <a:xfrm>
          <a:off x="7838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4831BE33-445A-427E-95E7-239705E2F135}"/>
            </a:ext>
          </a:extLst>
        </xdr:cNvPr>
        <xdr:cNvSpPr/>
      </xdr:nvSpPr>
      <xdr:spPr>
        <a:xfrm>
          <a:off x="7838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4AC7F26C-0A48-4E4A-9404-997D02411082}"/>
            </a:ext>
          </a:extLst>
        </xdr:cNvPr>
        <xdr:cNvSpPr/>
      </xdr:nvSpPr>
      <xdr:spPr>
        <a:xfrm>
          <a:off x="582676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9" name="テキスト ボックス 98">
          <a:extLst>
            <a:ext uri="{FF2B5EF4-FFF2-40B4-BE49-F238E27FC236}">
              <a16:creationId xmlns:a16="http://schemas.microsoft.com/office/drawing/2014/main" id="{45AE6DF5-F503-4014-992C-CCF9F2744C42}"/>
            </a:ext>
          </a:extLst>
        </xdr:cNvPr>
        <xdr:cNvSpPr txBox="1"/>
      </xdr:nvSpPr>
      <xdr:spPr>
        <a:xfrm>
          <a:off x="578866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5D79B6E4-03FF-419C-8E92-4C95761F9E15}"/>
            </a:ext>
          </a:extLst>
        </xdr:cNvPr>
        <xdr:cNvCxnSpPr/>
      </xdr:nvCxnSpPr>
      <xdr:spPr>
        <a:xfrm>
          <a:off x="5826760" y="74523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101" name="直線コネクタ 100">
          <a:extLst>
            <a:ext uri="{FF2B5EF4-FFF2-40B4-BE49-F238E27FC236}">
              <a16:creationId xmlns:a16="http://schemas.microsoft.com/office/drawing/2014/main" id="{C3B32AC6-0CDC-46D6-9B73-87E970C51A37}"/>
            </a:ext>
          </a:extLst>
        </xdr:cNvPr>
        <xdr:cNvCxnSpPr/>
      </xdr:nvCxnSpPr>
      <xdr:spPr>
        <a:xfrm>
          <a:off x="5826760" y="7133408"/>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2" name="テキスト ボックス 101">
          <a:extLst>
            <a:ext uri="{FF2B5EF4-FFF2-40B4-BE49-F238E27FC236}">
              <a16:creationId xmlns:a16="http://schemas.microsoft.com/office/drawing/2014/main" id="{EC498BDC-4751-4025-88FA-C2942A6EA2E3}"/>
            </a:ext>
          </a:extLst>
        </xdr:cNvPr>
        <xdr:cNvSpPr txBox="1"/>
      </xdr:nvSpPr>
      <xdr:spPr>
        <a:xfrm>
          <a:off x="5405301" y="69949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3" name="直線コネクタ 102">
          <a:extLst>
            <a:ext uri="{FF2B5EF4-FFF2-40B4-BE49-F238E27FC236}">
              <a16:creationId xmlns:a16="http://schemas.microsoft.com/office/drawing/2014/main" id="{512924EA-074B-4D60-9709-81A9741DBFFE}"/>
            </a:ext>
          </a:extLst>
        </xdr:cNvPr>
        <xdr:cNvCxnSpPr/>
      </xdr:nvCxnSpPr>
      <xdr:spPr>
        <a:xfrm>
          <a:off x="5826760" y="6814457"/>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138084</xdr:rowOff>
    </xdr:from>
    <xdr:ext cx="467179" cy="259045"/>
    <xdr:sp macro="" textlink="">
      <xdr:nvSpPr>
        <xdr:cNvPr id="104" name="テキスト ボックス 103">
          <a:extLst>
            <a:ext uri="{FF2B5EF4-FFF2-40B4-BE49-F238E27FC236}">
              <a16:creationId xmlns:a16="http://schemas.microsoft.com/office/drawing/2014/main" id="{5232E772-4E1F-4BFF-BEDD-228C26EF1B1B}"/>
            </a:ext>
          </a:extLst>
        </xdr:cNvPr>
        <xdr:cNvSpPr txBox="1"/>
      </xdr:nvSpPr>
      <xdr:spPr>
        <a:xfrm>
          <a:off x="5405301" y="667604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5" name="直線コネクタ 104">
          <a:extLst>
            <a:ext uri="{FF2B5EF4-FFF2-40B4-BE49-F238E27FC236}">
              <a16:creationId xmlns:a16="http://schemas.microsoft.com/office/drawing/2014/main" id="{210E4268-24BE-40A0-89AB-48EF9095B14F}"/>
            </a:ext>
          </a:extLst>
        </xdr:cNvPr>
        <xdr:cNvCxnSpPr/>
      </xdr:nvCxnSpPr>
      <xdr:spPr>
        <a:xfrm>
          <a:off x="5826760" y="6495505"/>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37</xdr:row>
      <xdr:rowOff>154412</xdr:rowOff>
    </xdr:from>
    <xdr:ext cx="467179" cy="259045"/>
    <xdr:sp macro="" textlink="">
      <xdr:nvSpPr>
        <xdr:cNvPr id="106" name="テキスト ボックス 105">
          <a:extLst>
            <a:ext uri="{FF2B5EF4-FFF2-40B4-BE49-F238E27FC236}">
              <a16:creationId xmlns:a16="http://schemas.microsoft.com/office/drawing/2014/main" id="{C4E43DE7-6DE2-4799-8A92-D306F3C3765F}"/>
            </a:ext>
          </a:extLst>
        </xdr:cNvPr>
        <xdr:cNvSpPr txBox="1"/>
      </xdr:nvSpPr>
      <xdr:spPr>
        <a:xfrm>
          <a:off x="5405301" y="63570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7" name="直線コネクタ 106">
          <a:extLst>
            <a:ext uri="{FF2B5EF4-FFF2-40B4-BE49-F238E27FC236}">
              <a16:creationId xmlns:a16="http://schemas.microsoft.com/office/drawing/2014/main" id="{0CA2BFFE-9878-4403-AEDB-2FBEC75A2A0D}"/>
            </a:ext>
          </a:extLst>
        </xdr:cNvPr>
        <xdr:cNvCxnSpPr/>
      </xdr:nvCxnSpPr>
      <xdr:spPr>
        <a:xfrm>
          <a:off x="5826760" y="6176554"/>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170741</xdr:rowOff>
    </xdr:from>
    <xdr:ext cx="467179" cy="259045"/>
    <xdr:sp macro="" textlink="">
      <xdr:nvSpPr>
        <xdr:cNvPr id="108" name="テキスト ボックス 107">
          <a:extLst>
            <a:ext uri="{FF2B5EF4-FFF2-40B4-BE49-F238E27FC236}">
              <a16:creationId xmlns:a16="http://schemas.microsoft.com/office/drawing/2014/main" id="{C5EE93E2-CFC9-40B5-BBB9-56095B6AB541}"/>
            </a:ext>
          </a:extLst>
        </xdr:cNvPr>
        <xdr:cNvSpPr txBox="1"/>
      </xdr:nvSpPr>
      <xdr:spPr>
        <a:xfrm>
          <a:off x="5405301" y="603814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09" name="直線コネクタ 108">
          <a:extLst>
            <a:ext uri="{FF2B5EF4-FFF2-40B4-BE49-F238E27FC236}">
              <a16:creationId xmlns:a16="http://schemas.microsoft.com/office/drawing/2014/main" id="{8E425968-1F61-4957-A747-B025C1F0F510}"/>
            </a:ext>
          </a:extLst>
        </xdr:cNvPr>
        <xdr:cNvCxnSpPr/>
      </xdr:nvCxnSpPr>
      <xdr:spPr>
        <a:xfrm>
          <a:off x="5826760" y="5857603"/>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15620</xdr:rowOff>
    </xdr:from>
    <xdr:ext cx="467179" cy="259045"/>
    <xdr:sp macro="" textlink="">
      <xdr:nvSpPr>
        <xdr:cNvPr id="110" name="テキスト ボックス 109">
          <a:extLst>
            <a:ext uri="{FF2B5EF4-FFF2-40B4-BE49-F238E27FC236}">
              <a16:creationId xmlns:a16="http://schemas.microsoft.com/office/drawing/2014/main" id="{71D41996-0264-4B98-A981-6A17FD3264C6}"/>
            </a:ext>
          </a:extLst>
        </xdr:cNvPr>
        <xdr:cNvSpPr txBox="1"/>
      </xdr:nvSpPr>
      <xdr:spPr>
        <a:xfrm>
          <a:off x="5405301" y="571538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11" name="直線コネクタ 110">
          <a:extLst>
            <a:ext uri="{FF2B5EF4-FFF2-40B4-BE49-F238E27FC236}">
              <a16:creationId xmlns:a16="http://schemas.microsoft.com/office/drawing/2014/main" id="{B31E36A4-E23B-4809-93DE-63AD7A331872}"/>
            </a:ext>
          </a:extLst>
        </xdr:cNvPr>
        <xdr:cNvCxnSpPr/>
      </xdr:nvCxnSpPr>
      <xdr:spPr>
        <a:xfrm>
          <a:off x="5826760" y="5534842"/>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31949</xdr:rowOff>
    </xdr:from>
    <xdr:ext cx="467179" cy="259045"/>
    <xdr:sp macro="" textlink="">
      <xdr:nvSpPr>
        <xdr:cNvPr id="112" name="テキスト ボックス 111">
          <a:extLst>
            <a:ext uri="{FF2B5EF4-FFF2-40B4-BE49-F238E27FC236}">
              <a16:creationId xmlns:a16="http://schemas.microsoft.com/office/drawing/2014/main" id="{E604D304-832D-4B31-8B02-0FC02551438A}"/>
            </a:ext>
          </a:extLst>
        </xdr:cNvPr>
        <xdr:cNvSpPr txBox="1"/>
      </xdr:nvSpPr>
      <xdr:spPr>
        <a:xfrm>
          <a:off x="5405301" y="539642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3" name="直線コネクタ 112">
          <a:extLst>
            <a:ext uri="{FF2B5EF4-FFF2-40B4-BE49-F238E27FC236}">
              <a16:creationId xmlns:a16="http://schemas.microsoft.com/office/drawing/2014/main" id="{E0E7A45B-87FB-4234-A041-A52DE23A5F54}"/>
            </a:ext>
          </a:extLst>
        </xdr:cNvPr>
        <xdr:cNvCxnSpPr/>
      </xdr:nvCxnSpPr>
      <xdr:spPr>
        <a:xfrm>
          <a:off x="5826760" y="52158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4" name="テキスト ボックス 113">
          <a:extLst>
            <a:ext uri="{FF2B5EF4-FFF2-40B4-BE49-F238E27FC236}">
              <a16:creationId xmlns:a16="http://schemas.microsoft.com/office/drawing/2014/main" id="{D43B81E3-054F-48A7-8719-CA07C325735E}"/>
            </a:ext>
          </a:extLst>
        </xdr:cNvPr>
        <xdr:cNvSpPr txBox="1"/>
      </xdr:nvSpPr>
      <xdr:spPr>
        <a:xfrm>
          <a:off x="5405301" y="5077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5" name="【図書館】&#10;一人当たり面積グラフ枠">
          <a:extLst>
            <a:ext uri="{FF2B5EF4-FFF2-40B4-BE49-F238E27FC236}">
              <a16:creationId xmlns:a16="http://schemas.microsoft.com/office/drawing/2014/main" id="{9CDC83A8-2233-476B-AB3E-533117C68B1B}"/>
            </a:ext>
          </a:extLst>
        </xdr:cNvPr>
        <xdr:cNvSpPr/>
      </xdr:nvSpPr>
      <xdr:spPr>
        <a:xfrm>
          <a:off x="582676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16328</xdr:rowOff>
    </xdr:from>
    <xdr:to>
      <xdr:col>54</xdr:col>
      <xdr:colOff>189865</xdr:colOff>
      <xdr:row>42</xdr:row>
      <xdr:rowOff>48985</xdr:rowOff>
    </xdr:to>
    <xdr:cxnSp macro="">
      <xdr:nvCxnSpPr>
        <xdr:cNvPr id="116" name="直線コネクタ 115">
          <a:extLst>
            <a:ext uri="{FF2B5EF4-FFF2-40B4-BE49-F238E27FC236}">
              <a16:creationId xmlns:a16="http://schemas.microsoft.com/office/drawing/2014/main" id="{95479816-2E49-4076-9557-8A49153AA902}"/>
            </a:ext>
          </a:extLst>
        </xdr:cNvPr>
        <xdr:cNvCxnSpPr/>
      </xdr:nvCxnSpPr>
      <xdr:spPr>
        <a:xfrm flipV="1">
          <a:off x="9219565" y="5716088"/>
          <a:ext cx="0" cy="13737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52812</xdr:rowOff>
    </xdr:from>
    <xdr:ext cx="469744" cy="259045"/>
    <xdr:sp macro="" textlink="">
      <xdr:nvSpPr>
        <xdr:cNvPr id="117" name="【図書館】&#10;一人当たり面積最小値テキスト">
          <a:extLst>
            <a:ext uri="{FF2B5EF4-FFF2-40B4-BE49-F238E27FC236}">
              <a16:creationId xmlns:a16="http://schemas.microsoft.com/office/drawing/2014/main" id="{E600B814-BF46-4797-A057-69CB2455E458}"/>
            </a:ext>
          </a:extLst>
        </xdr:cNvPr>
        <xdr:cNvSpPr txBox="1"/>
      </xdr:nvSpPr>
      <xdr:spPr>
        <a:xfrm>
          <a:off x="9258300" y="70936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48985</xdr:rowOff>
    </xdr:from>
    <xdr:to>
      <xdr:col>55</xdr:col>
      <xdr:colOff>88900</xdr:colOff>
      <xdr:row>42</xdr:row>
      <xdr:rowOff>48985</xdr:rowOff>
    </xdr:to>
    <xdr:cxnSp macro="">
      <xdr:nvCxnSpPr>
        <xdr:cNvPr id="118" name="直線コネクタ 117">
          <a:extLst>
            <a:ext uri="{FF2B5EF4-FFF2-40B4-BE49-F238E27FC236}">
              <a16:creationId xmlns:a16="http://schemas.microsoft.com/office/drawing/2014/main" id="{A327FE5D-4762-442F-B925-4AE1E955F51D}"/>
            </a:ext>
          </a:extLst>
        </xdr:cNvPr>
        <xdr:cNvCxnSpPr/>
      </xdr:nvCxnSpPr>
      <xdr:spPr>
        <a:xfrm>
          <a:off x="9154160" y="708986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134455</xdr:rowOff>
    </xdr:from>
    <xdr:ext cx="469744" cy="259045"/>
    <xdr:sp macro="" textlink="">
      <xdr:nvSpPr>
        <xdr:cNvPr id="119" name="【図書館】&#10;一人当たり面積最大値テキスト">
          <a:extLst>
            <a:ext uri="{FF2B5EF4-FFF2-40B4-BE49-F238E27FC236}">
              <a16:creationId xmlns:a16="http://schemas.microsoft.com/office/drawing/2014/main" id="{DCDC9E6F-73F1-4F3A-9CB5-2F015507AA25}"/>
            </a:ext>
          </a:extLst>
        </xdr:cNvPr>
        <xdr:cNvSpPr txBox="1"/>
      </xdr:nvSpPr>
      <xdr:spPr>
        <a:xfrm>
          <a:off x="9258300" y="54989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16328</xdr:rowOff>
    </xdr:from>
    <xdr:to>
      <xdr:col>55</xdr:col>
      <xdr:colOff>88900</xdr:colOff>
      <xdr:row>34</xdr:row>
      <xdr:rowOff>16328</xdr:rowOff>
    </xdr:to>
    <xdr:cxnSp macro="">
      <xdr:nvCxnSpPr>
        <xdr:cNvPr id="120" name="直線コネクタ 119">
          <a:extLst>
            <a:ext uri="{FF2B5EF4-FFF2-40B4-BE49-F238E27FC236}">
              <a16:creationId xmlns:a16="http://schemas.microsoft.com/office/drawing/2014/main" id="{FDD15DB9-87BD-45AD-90DB-55C9CE2A5263}"/>
            </a:ext>
          </a:extLst>
        </xdr:cNvPr>
        <xdr:cNvCxnSpPr/>
      </xdr:nvCxnSpPr>
      <xdr:spPr>
        <a:xfrm>
          <a:off x="9154160" y="571608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4734</xdr:rowOff>
    </xdr:from>
    <xdr:ext cx="469744" cy="259045"/>
    <xdr:sp macro="" textlink="">
      <xdr:nvSpPr>
        <xdr:cNvPr id="121" name="【図書館】&#10;一人当たり面積平均値テキスト">
          <a:extLst>
            <a:ext uri="{FF2B5EF4-FFF2-40B4-BE49-F238E27FC236}">
              <a16:creationId xmlns:a16="http://schemas.microsoft.com/office/drawing/2014/main" id="{7C28510A-3BDC-4F76-8D14-F1866E69B874}"/>
            </a:ext>
          </a:extLst>
        </xdr:cNvPr>
        <xdr:cNvSpPr txBox="1"/>
      </xdr:nvSpPr>
      <xdr:spPr>
        <a:xfrm>
          <a:off x="9258300" y="654269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153307</xdr:rowOff>
    </xdr:from>
    <xdr:to>
      <xdr:col>55</xdr:col>
      <xdr:colOff>50800</xdr:colOff>
      <xdr:row>40</xdr:row>
      <xdr:rowOff>83457</xdr:rowOff>
    </xdr:to>
    <xdr:sp macro="" textlink="">
      <xdr:nvSpPr>
        <xdr:cNvPr id="122" name="フローチャート: 判断 121">
          <a:extLst>
            <a:ext uri="{FF2B5EF4-FFF2-40B4-BE49-F238E27FC236}">
              <a16:creationId xmlns:a16="http://schemas.microsoft.com/office/drawing/2014/main" id="{29FA6F5D-FB8D-4864-ABF2-4B17559958D1}"/>
            </a:ext>
          </a:extLst>
        </xdr:cNvPr>
        <xdr:cNvSpPr/>
      </xdr:nvSpPr>
      <xdr:spPr>
        <a:xfrm>
          <a:off x="9192260" y="669126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153307</xdr:rowOff>
    </xdr:from>
    <xdr:to>
      <xdr:col>50</xdr:col>
      <xdr:colOff>165100</xdr:colOff>
      <xdr:row>40</xdr:row>
      <xdr:rowOff>83457</xdr:rowOff>
    </xdr:to>
    <xdr:sp macro="" textlink="">
      <xdr:nvSpPr>
        <xdr:cNvPr id="123" name="フローチャート: 判断 122">
          <a:extLst>
            <a:ext uri="{FF2B5EF4-FFF2-40B4-BE49-F238E27FC236}">
              <a16:creationId xmlns:a16="http://schemas.microsoft.com/office/drawing/2014/main" id="{994B4FF8-FEBF-456D-B762-6E81B831F761}"/>
            </a:ext>
          </a:extLst>
        </xdr:cNvPr>
        <xdr:cNvSpPr/>
      </xdr:nvSpPr>
      <xdr:spPr>
        <a:xfrm>
          <a:off x="8445500" y="669126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153307</xdr:rowOff>
    </xdr:from>
    <xdr:to>
      <xdr:col>46</xdr:col>
      <xdr:colOff>38100</xdr:colOff>
      <xdr:row>40</xdr:row>
      <xdr:rowOff>83457</xdr:rowOff>
    </xdr:to>
    <xdr:sp macro="" textlink="">
      <xdr:nvSpPr>
        <xdr:cNvPr id="124" name="フローチャート: 判断 123">
          <a:extLst>
            <a:ext uri="{FF2B5EF4-FFF2-40B4-BE49-F238E27FC236}">
              <a16:creationId xmlns:a16="http://schemas.microsoft.com/office/drawing/2014/main" id="{D7520428-7594-49E9-8C40-429647CB3445}"/>
            </a:ext>
          </a:extLst>
        </xdr:cNvPr>
        <xdr:cNvSpPr/>
      </xdr:nvSpPr>
      <xdr:spPr>
        <a:xfrm>
          <a:off x="7670800" y="669126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164193</xdr:rowOff>
    </xdr:from>
    <xdr:to>
      <xdr:col>41</xdr:col>
      <xdr:colOff>101600</xdr:colOff>
      <xdr:row>40</xdr:row>
      <xdr:rowOff>94343</xdr:rowOff>
    </xdr:to>
    <xdr:sp macro="" textlink="">
      <xdr:nvSpPr>
        <xdr:cNvPr id="125" name="フローチャート: 判断 124">
          <a:extLst>
            <a:ext uri="{FF2B5EF4-FFF2-40B4-BE49-F238E27FC236}">
              <a16:creationId xmlns:a16="http://schemas.microsoft.com/office/drawing/2014/main" id="{90009829-0D04-4224-A767-F4BE20A0AF83}"/>
            </a:ext>
          </a:extLst>
        </xdr:cNvPr>
        <xdr:cNvSpPr/>
      </xdr:nvSpPr>
      <xdr:spPr>
        <a:xfrm>
          <a:off x="6873240" y="670215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14515</xdr:rowOff>
    </xdr:from>
    <xdr:to>
      <xdr:col>36</xdr:col>
      <xdr:colOff>165100</xdr:colOff>
      <xdr:row>40</xdr:row>
      <xdr:rowOff>116115</xdr:rowOff>
    </xdr:to>
    <xdr:sp macro="" textlink="">
      <xdr:nvSpPr>
        <xdr:cNvPr id="126" name="フローチャート: 判断 125">
          <a:extLst>
            <a:ext uri="{FF2B5EF4-FFF2-40B4-BE49-F238E27FC236}">
              <a16:creationId xmlns:a16="http://schemas.microsoft.com/office/drawing/2014/main" id="{82209687-2805-4E21-BFF6-E4326F79DD45}"/>
            </a:ext>
          </a:extLst>
        </xdr:cNvPr>
        <xdr:cNvSpPr/>
      </xdr:nvSpPr>
      <xdr:spPr>
        <a:xfrm>
          <a:off x="6098540" y="6720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DFE10718-81E9-4FBE-BCB3-1FF034D01539}"/>
            </a:ext>
          </a:extLst>
        </xdr:cNvPr>
        <xdr:cNvSpPr txBox="1"/>
      </xdr:nvSpPr>
      <xdr:spPr>
        <a:xfrm>
          <a:off x="90525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D6A6A91D-7F86-4ACD-B146-B02ABCF72000}"/>
            </a:ext>
          </a:extLst>
        </xdr:cNvPr>
        <xdr:cNvSpPr txBox="1"/>
      </xdr:nvSpPr>
      <xdr:spPr>
        <a:xfrm>
          <a:off x="83286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A5E4CB5A-A4E0-4890-8F9B-3B6FAA17267A}"/>
            </a:ext>
          </a:extLst>
        </xdr:cNvPr>
        <xdr:cNvSpPr txBox="1"/>
      </xdr:nvSpPr>
      <xdr:spPr>
        <a:xfrm>
          <a:off x="75463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A96D52EC-F1CF-42EC-AEFB-1D2153FFF582}"/>
            </a:ext>
          </a:extLst>
        </xdr:cNvPr>
        <xdr:cNvSpPr txBox="1"/>
      </xdr:nvSpPr>
      <xdr:spPr>
        <a:xfrm>
          <a:off x="67564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1" name="テキスト ボックス 130">
          <a:extLst>
            <a:ext uri="{FF2B5EF4-FFF2-40B4-BE49-F238E27FC236}">
              <a16:creationId xmlns:a16="http://schemas.microsoft.com/office/drawing/2014/main" id="{38905413-79CE-4865-B0FB-3CE804E8AA43}"/>
            </a:ext>
          </a:extLst>
        </xdr:cNvPr>
        <xdr:cNvSpPr txBox="1"/>
      </xdr:nvSpPr>
      <xdr:spPr>
        <a:xfrm>
          <a:off x="5981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39007</xdr:rowOff>
    </xdr:from>
    <xdr:to>
      <xdr:col>55</xdr:col>
      <xdr:colOff>50800</xdr:colOff>
      <xdr:row>41</xdr:row>
      <xdr:rowOff>140607</xdr:rowOff>
    </xdr:to>
    <xdr:sp macro="" textlink="">
      <xdr:nvSpPr>
        <xdr:cNvPr id="132" name="楕円 131">
          <a:extLst>
            <a:ext uri="{FF2B5EF4-FFF2-40B4-BE49-F238E27FC236}">
              <a16:creationId xmlns:a16="http://schemas.microsoft.com/office/drawing/2014/main" id="{C1F2DB07-A533-4A6F-8751-B650B7102275}"/>
            </a:ext>
          </a:extLst>
        </xdr:cNvPr>
        <xdr:cNvSpPr/>
      </xdr:nvSpPr>
      <xdr:spPr>
        <a:xfrm>
          <a:off x="9192260" y="6912247"/>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41</xdr:row>
      <xdr:rowOff>17434</xdr:rowOff>
    </xdr:from>
    <xdr:ext cx="469744" cy="259045"/>
    <xdr:sp macro="" textlink="">
      <xdr:nvSpPr>
        <xdr:cNvPr id="133" name="【図書館】&#10;一人当たり面積該当値テキスト">
          <a:extLst>
            <a:ext uri="{FF2B5EF4-FFF2-40B4-BE49-F238E27FC236}">
              <a16:creationId xmlns:a16="http://schemas.microsoft.com/office/drawing/2014/main" id="{7D9FABF5-5760-4D41-8265-ECA22FA6CB31}"/>
            </a:ext>
          </a:extLst>
        </xdr:cNvPr>
        <xdr:cNvSpPr txBox="1"/>
      </xdr:nvSpPr>
      <xdr:spPr>
        <a:xfrm>
          <a:off x="9258300" y="68906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41</xdr:row>
      <xdr:rowOff>39007</xdr:rowOff>
    </xdr:from>
    <xdr:to>
      <xdr:col>50</xdr:col>
      <xdr:colOff>165100</xdr:colOff>
      <xdr:row>41</xdr:row>
      <xdr:rowOff>140607</xdr:rowOff>
    </xdr:to>
    <xdr:sp macro="" textlink="">
      <xdr:nvSpPr>
        <xdr:cNvPr id="134" name="楕円 133">
          <a:extLst>
            <a:ext uri="{FF2B5EF4-FFF2-40B4-BE49-F238E27FC236}">
              <a16:creationId xmlns:a16="http://schemas.microsoft.com/office/drawing/2014/main" id="{51004FFA-8051-4472-92FB-8828326AB57C}"/>
            </a:ext>
          </a:extLst>
        </xdr:cNvPr>
        <xdr:cNvSpPr/>
      </xdr:nvSpPr>
      <xdr:spPr>
        <a:xfrm>
          <a:off x="8445500" y="69122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89807</xdr:rowOff>
    </xdr:from>
    <xdr:to>
      <xdr:col>55</xdr:col>
      <xdr:colOff>0</xdr:colOff>
      <xdr:row>41</xdr:row>
      <xdr:rowOff>89807</xdr:rowOff>
    </xdr:to>
    <xdr:cxnSp macro="">
      <xdr:nvCxnSpPr>
        <xdr:cNvPr id="135" name="直線コネクタ 134">
          <a:extLst>
            <a:ext uri="{FF2B5EF4-FFF2-40B4-BE49-F238E27FC236}">
              <a16:creationId xmlns:a16="http://schemas.microsoft.com/office/drawing/2014/main" id="{67C0A45C-2228-4340-AC67-4365D2D9CC80}"/>
            </a:ext>
          </a:extLst>
        </xdr:cNvPr>
        <xdr:cNvCxnSpPr/>
      </xdr:nvCxnSpPr>
      <xdr:spPr>
        <a:xfrm>
          <a:off x="8496300" y="6963047"/>
          <a:ext cx="7239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39007</xdr:rowOff>
    </xdr:from>
    <xdr:to>
      <xdr:col>46</xdr:col>
      <xdr:colOff>38100</xdr:colOff>
      <xdr:row>41</xdr:row>
      <xdr:rowOff>140607</xdr:rowOff>
    </xdr:to>
    <xdr:sp macro="" textlink="">
      <xdr:nvSpPr>
        <xdr:cNvPr id="136" name="楕円 135">
          <a:extLst>
            <a:ext uri="{FF2B5EF4-FFF2-40B4-BE49-F238E27FC236}">
              <a16:creationId xmlns:a16="http://schemas.microsoft.com/office/drawing/2014/main" id="{DCAA5026-4B98-4C0D-B820-71EC646C6016}"/>
            </a:ext>
          </a:extLst>
        </xdr:cNvPr>
        <xdr:cNvSpPr/>
      </xdr:nvSpPr>
      <xdr:spPr>
        <a:xfrm>
          <a:off x="7670800" y="6912247"/>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89807</xdr:rowOff>
    </xdr:from>
    <xdr:to>
      <xdr:col>50</xdr:col>
      <xdr:colOff>114300</xdr:colOff>
      <xdr:row>41</xdr:row>
      <xdr:rowOff>89807</xdr:rowOff>
    </xdr:to>
    <xdr:cxnSp macro="">
      <xdr:nvCxnSpPr>
        <xdr:cNvPr id="137" name="直線コネクタ 136">
          <a:extLst>
            <a:ext uri="{FF2B5EF4-FFF2-40B4-BE49-F238E27FC236}">
              <a16:creationId xmlns:a16="http://schemas.microsoft.com/office/drawing/2014/main" id="{BAF7847E-EC8D-4133-962F-E1190AF70DBB}"/>
            </a:ext>
          </a:extLst>
        </xdr:cNvPr>
        <xdr:cNvCxnSpPr/>
      </xdr:nvCxnSpPr>
      <xdr:spPr>
        <a:xfrm>
          <a:off x="7713980" y="6963047"/>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39007</xdr:rowOff>
    </xdr:from>
    <xdr:to>
      <xdr:col>41</xdr:col>
      <xdr:colOff>101600</xdr:colOff>
      <xdr:row>41</xdr:row>
      <xdr:rowOff>140607</xdr:rowOff>
    </xdr:to>
    <xdr:sp macro="" textlink="">
      <xdr:nvSpPr>
        <xdr:cNvPr id="138" name="楕円 137">
          <a:extLst>
            <a:ext uri="{FF2B5EF4-FFF2-40B4-BE49-F238E27FC236}">
              <a16:creationId xmlns:a16="http://schemas.microsoft.com/office/drawing/2014/main" id="{14D02350-BA3E-4A79-BEC1-6A6FBBCF5153}"/>
            </a:ext>
          </a:extLst>
        </xdr:cNvPr>
        <xdr:cNvSpPr/>
      </xdr:nvSpPr>
      <xdr:spPr>
        <a:xfrm>
          <a:off x="6873240" y="69122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89807</xdr:rowOff>
    </xdr:from>
    <xdr:to>
      <xdr:col>45</xdr:col>
      <xdr:colOff>177800</xdr:colOff>
      <xdr:row>41</xdr:row>
      <xdr:rowOff>89807</xdr:rowOff>
    </xdr:to>
    <xdr:cxnSp macro="">
      <xdr:nvCxnSpPr>
        <xdr:cNvPr id="139" name="直線コネクタ 138">
          <a:extLst>
            <a:ext uri="{FF2B5EF4-FFF2-40B4-BE49-F238E27FC236}">
              <a16:creationId xmlns:a16="http://schemas.microsoft.com/office/drawing/2014/main" id="{A54D27F4-2EA9-4AF1-8CB1-1E112EAC29FA}"/>
            </a:ext>
          </a:extLst>
        </xdr:cNvPr>
        <xdr:cNvCxnSpPr/>
      </xdr:nvCxnSpPr>
      <xdr:spPr>
        <a:xfrm>
          <a:off x="6924040" y="6963047"/>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39007</xdr:rowOff>
    </xdr:from>
    <xdr:to>
      <xdr:col>36</xdr:col>
      <xdr:colOff>165100</xdr:colOff>
      <xdr:row>41</xdr:row>
      <xdr:rowOff>140607</xdr:rowOff>
    </xdr:to>
    <xdr:sp macro="" textlink="">
      <xdr:nvSpPr>
        <xdr:cNvPr id="140" name="楕円 139">
          <a:extLst>
            <a:ext uri="{FF2B5EF4-FFF2-40B4-BE49-F238E27FC236}">
              <a16:creationId xmlns:a16="http://schemas.microsoft.com/office/drawing/2014/main" id="{BE33B0CE-5E09-4A85-986A-9CD71A139391}"/>
            </a:ext>
          </a:extLst>
        </xdr:cNvPr>
        <xdr:cNvSpPr/>
      </xdr:nvSpPr>
      <xdr:spPr>
        <a:xfrm>
          <a:off x="6098540" y="69122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89807</xdr:rowOff>
    </xdr:from>
    <xdr:to>
      <xdr:col>41</xdr:col>
      <xdr:colOff>50800</xdr:colOff>
      <xdr:row>41</xdr:row>
      <xdr:rowOff>89807</xdr:rowOff>
    </xdr:to>
    <xdr:cxnSp macro="">
      <xdr:nvCxnSpPr>
        <xdr:cNvPr id="141" name="直線コネクタ 140">
          <a:extLst>
            <a:ext uri="{FF2B5EF4-FFF2-40B4-BE49-F238E27FC236}">
              <a16:creationId xmlns:a16="http://schemas.microsoft.com/office/drawing/2014/main" id="{705B3DE3-5EFE-47FB-B5AA-96489F47D27C}"/>
            </a:ext>
          </a:extLst>
        </xdr:cNvPr>
        <xdr:cNvCxnSpPr/>
      </xdr:nvCxnSpPr>
      <xdr:spPr>
        <a:xfrm>
          <a:off x="6149340" y="6963047"/>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99984</xdr:rowOff>
    </xdr:from>
    <xdr:ext cx="469744" cy="259045"/>
    <xdr:sp macro="" textlink="">
      <xdr:nvSpPr>
        <xdr:cNvPr id="142" name="n_1aveValue【図書館】&#10;一人当たり面積">
          <a:extLst>
            <a:ext uri="{FF2B5EF4-FFF2-40B4-BE49-F238E27FC236}">
              <a16:creationId xmlns:a16="http://schemas.microsoft.com/office/drawing/2014/main" id="{640D1679-EB02-4A0A-85EE-C5EE4DA31C19}"/>
            </a:ext>
          </a:extLst>
        </xdr:cNvPr>
        <xdr:cNvSpPr txBox="1"/>
      </xdr:nvSpPr>
      <xdr:spPr>
        <a:xfrm>
          <a:off x="8271587" y="64703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99984</xdr:rowOff>
    </xdr:from>
    <xdr:ext cx="469744" cy="259045"/>
    <xdr:sp macro="" textlink="">
      <xdr:nvSpPr>
        <xdr:cNvPr id="143" name="n_2aveValue【図書館】&#10;一人当たり面積">
          <a:extLst>
            <a:ext uri="{FF2B5EF4-FFF2-40B4-BE49-F238E27FC236}">
              <a16:creationId xmlns:a16="http://schemas.microsoft.com/office/drawing/2014/main" id="{A113BB31-C5B4-45E2-861A-B2A95C978CD9}"/>
            </a:ext>
          </a:extLst>
        </xdr:cNvPr>
        <xdr:cNvSpPr txBox="1"/>
      </xdr:nvSpPr>
      <xdr:spPr>
        <a:xfrm>
          <a:off x="7509587" y="64703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110870</xdr:rowOff>
    </xdr:from>
    <xdr:ext cx="469744" cy="259045"/>
    <xdr:sp macro="" textlink="">
      <xdr:nvSpPr>
        <xdr:cNvPr id="144" name="n_3aveValue【図書館】&#10;一人当たり面積">
          <a:extLst>
            <a:ext uri="{FF2B5EF4-FFF2-40B4-BE49-F238E27FC236}">
              <a16:creationId xmlns:a16="http://schemas.microsoft.com/office/drawing/2014/main" id="{778E1EF5-C39A-4B7F-881A-348D1859D5AB}"/>
            </a:ext>
          </a:extLst>
        </xdr:cNvPr>
        <xdr:cNvSpPr txBox="1"/>
      </xdr:nvSpPr>
      <xdr:spPr>
        <a:xfrm>
          <a:off x="6712027" y="64811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132642</xdr:rowOff>
    </xdr:from>
    <xdr:ext cx="469744" cy="259045"/>
    <xdr:sp macro="" textlink="">
      <xdr:nvSpPr>
        <xdr:cNvPr id="145" name="n_4aveValue【図書館】&#10;一人当たり面積">
          <a:extLst>
            <a:ext uri="{FF2B5EF4-FFF2-40B4-BE49-F238E27FC236}">
              <a16:creationId xmlns:a16="http://schemas.microsoft.com/office/drawing/2014/main" id="{25959422-7A74-4235-B4C5-A6758354ED82}"/>
            </a:ext>
          </a:extLst>
        </xdr:cNvPr>
        <xdr:cNvSpPr txBox="1"/>
      </xdr:nvSpPr>
      <xdr:spPr>
        <a:xfrm>
          <a:off x="5937327" y="65029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131734</xdr:rowOff>
    </xdr:from>
    <xdr:ext cx="469744" cy="259045"/>
    <xdr:sp macro="" textlink="">
      <xdr:nvSpPr>
        <xdr:cNvPr id="146" name="n_1mainValue【図書館】&#10;一人当たり面積">
          <a:extLst>
            <a:ext uri="{FF2B5EF4-FFF2-40B4-BE49-F238E27FC236}">
              <a16:creationId xmlns:a16="http://schemas.microsoft.com/office/drawing/2014/main" id="{B8BA29A8-3F95-4805-8427-B3567C045CFF}"/>
            </a:ext>
          </a:extLst>
        </xdr:cNvPr>
        <xdr:cNvSpPr txBox="1"/>
      </xdr:nvSpPr>
      <xdr:spPr>
        <a:xfrm>
          <a:off x="8271587" y="70049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131734</xdr:rowOff>
    </xdr:from>
    <xdr:ext cx="469744" cy="259045"/>
    <xdr:sp macro="" textlink="">
      <xdr:nvSpPr>
        <xdr:cNvPr id="147" name="n_2mainValue【図書館】&#10;一人当たり面積">
          <a:extLst>
            <a:ext uri="{FF2B5EF4-FFF2-40B4-BE49-F238E27FC236}">
              <a16:creationId xmlns:a16="http://schemas.microsoft.com/office/drawing/2014/main" id="{6D19D738-E94A-4B70-BD28-E81F3A87EE2B}"/>
            </a:ext>
          </a:extLst>
        </xdr:cNvPr>
        <xdr:cNvSpPr txBox="1"/>
      </xdr:nvSpPr>
      <xdr:spPr>
        <a:xfrm>
          <a:off x="7509587" y="70049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131734</xdr:rowOff>
    </xdr:from>
    <xdr:ext cx="469744" cy="259045"/>
    <xdr:sp macro="" textlink="">
      <xdr:nvSpPr>
        <xdr:cNvPr id="148" name="n_3mainValue【図書館】&#10;一人当たり面積">
          <a:extLst>
            <a:ext uri="{FF2B5EF4-FFF2-40B4-BE49-F238E27FC236}">
              <a16:creationId xmlns:a16="http://schemas.microsoft.com/office/drawing/2014/main" id="{92774C9B-06A6-4BB3-9E7D-1B3555085333}"/>
            </a:ext>
          </a:extLst>
        </xdr:cNvPr>
        <xdr:cNvSpPr txBox="1"/>
      </xdr:nvSpPr>
      <xdr:spPr>
        <a:xfrm>
          <a:off x="6712027" y="70049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131734</xdr:rowOff>
    </xdr:from>
    <xdr:ext cx="469744" cy="259045"/>
    <xdr:sp macro="" textlink="">
      <xdr:nvSpPr>
        <xdr:cNvPr id="149" name="n_4mainValue【図書館】&#10;一人当たり面積">
          <a:extLst>
            <a:ext uri="{FF2B5EF4-FFF2-40B4-BE49-F238E27FC236}">
              <a16:creationId xmlns:a16="http://schemas.microsoft.com/office/drawing/2014/main" id="{60FB7270-D23E-43E5-9CA2-99825E4AC09F}"/>
            </a:ext>
          </a:extLst>
        </xdr:cNvPr>
        <xdr:cNvSpPr txBox="1"/>
      </xdr:nvSpPr>
      <xdr:spPr>
        <a:xfrm>
          <a:off x="5937327" y="70049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0" name="正方形/長方形 149">
          <a:extLst>
            <a:ext uri="{FF2B5EF4-FFF2-40B4-BE49-F238E27FC236}">
              <a16:creationId xmlns:a16="http://schemas.microsoft.com/office/drawing/2014/main" id="{74AAFC73-1249-4AF6-A6B8-A63152BE6257}"/>
            </a:ext>
          </a:extLst>
        </xdr:cNvPr>
        <xdr:cNvSpPr/>
      </xdr:nvSpPr>
      <xdr:spPr>
        <a:xfrm>
          <a:off x="67056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1" name="正方形/長方形 150">
          <a:extLst>
            <a:ext uri="{FF2B5EF4-FFF2-40B4-BE49-F238E27FC236}">
              <a16:creationId xmlns:a16="http://schemas.microsoft.com/office/drawing/2014/main" id="{618FEBD8-EDB8-4EFB-B98E-180F685B732F}"/>
            </a:ext>
          </a:extLst>
        </xdr:cNvPr>
        <xdr:cNvSpPr/>
      </xdr:nvSpPr>
      <xdr:spPr>
        <a:xfrm>
          <a:off x="79756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2" name="正方形/長方形 151">
          <a:extLst>
            <a:ext uri="{FF2B5EF4-FFF2-40B4-BE49-F238E27FC236}">
              <a16:creationId xmlns:a16="http://schemas.microsoft.com/office/drawing/2014/main" id="{AF4D46B0-A636-4F17-BF4D-6472BFA0C9AE}"/>
            </a:ext>
          </a:extLst>
        </xdr:cNvPr>
        <xdr:cNvSpPr/>
      </xdr:nvSpPr>
      <xdr:spPr>
        <a:xfrm>
          <a:off x="79756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3" name="正方形/長方形 152">
          <a:extLst>
            <a:ext uri="{FF2B5EF4-FFF2-40B4-BE49-F238E27FC236}">
              <a16:creationId xmlns:a16="http://schemas.microsoft.com/office/drawing/2014/main" id="{9CB2BF8D-9A66-4A30-9482-3BD04A97A957}"/>
            </a:ext>
          </a:extLst>
        </xdr:cNvPr>
        <xdr:cNvSpPr/>
      </xdr:nvSpPr>
      <xdr:spPr>
        <a:xfrm>
          <a:off x="16764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4" name="正方形/長方形 153">
          <a:extLst>
            <a:ext uri="{FF2B5EF4-FFF2-40B4-BE49-F238E27FC236}">
              <a16:creationId xmlns:a16="http://schemas.microsoft.com/office/drawing/2014/main" id="{A5EB17A4-3E87-4187-B286-90BEF48B2D1E}"/>
            </a:ext>
          </a:extLst>
        </xdr:cNvPr>
        <xdr:cNvSpPr/>
      </xdr:nvSpPr>
      <xdr:spPr>
        <a:xfrm>
          <a:off x="16764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5" name="正方形/長方形 154">
          <a:extLst>
            <a:ext uri="{FF2B5EF4-FFF2-40B4-BE49-F238E27FC236}">
              <a16:creationId xmlns:a16="http://schemas.microsoft.com/office/drawing/2014/main" id="{FB46DD03-9994-4CBB-B95B-0EB50B2C835F}"/>
            </a:ext>
          </a:extLst>
        </xdr:cNvPr>
        <xdr:cNvSpPr/>
      </xdr:nvSpPr>
      <xdr:spPr>
        <a:xfrm>
          <a:off x="2682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6" name="正方形/長方形 155">
          <a:extLst>
            <a:ext uri="{FF2B5EF4-FFF2-40B4-BE49-F238E27FC236}">
              <a16:creationId xmlns:a16="http://schemas.microsoft.com/office/drawing/2014/main" id="{E7F7E938-7B2A-4727-9EF9-D792DBF0CE4F}"/>
            </a:ext>
          </a:extLst>
        </xdr:cNvPr>
        <xdr:cNvSpPr/>
      </xdr:nvSpPr>
      <xdr:spPr>
        <a:xfrm>
          <a:off x="2682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7" name="正方形/長方形 156">
          <a:extLst>
            <a:ext uri="{FF2B5EF4-FFF2-40B4-BE49-F238E27FC236}">
              <a16:creationId xmlns:a16="http://schemas.microsoft.com/office/drawing/2014/main" id="{29ACEB81-AFBE-415A-AFB6-CE42F1CAFB31}"/>
            </a:ext>
          </a:extLst>
        </xdr:cNvPr>
        <xdr:cNvSpPr/>
      </xdr:nvSpPr>
      <xdr:spPr>
        <a:xfrm>
          <a:off x="67056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8" name="テキスト ボックス 157">
          <a:extLst>
            <a:ext uri="{FF2B5EF4-FFF2-40B4-BE49-F238E27FC236}">
              <a16:creationId xmlns:a16="http://schemas.microsoft.com/office/drawing/2014/main" id="{8D7C73E0-AC83-4F85-A0C6-76C0EF238ED3}"/>
            </a:ext>
          </a:extLst>
        </xdr:cNvPr>
        <xdr:cNvSpPr txBox="1"/>
      </xdr:nvSpPr>
      <xdr:spPr>
        <a:xfrm>
          <a:off x="65532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9" name="直線コネクタ 158">
          <a:extLst>
            <a:ext uri="{FF2B5EF4-FFF2-40B4-BE49-F238E27FC236}">
              <a16:creationId xmlns:a16="http://schemas.microsoft.com/office/drawing/2014/main" id="{3C04C3E4-A410-4045-ACCD-D7D3E03B8F6C}"/>
            </a:ext>
          </a:extLst>
        </xdr:cNvPr>
        <xdr:cNvCxnSpPr/>
      </xdr:nvCxnSpPr>
      <xdr:spPr>
        <a:xfrm>
          <a:off x="67056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60" name="テキスト ボックス 159">
          <a:extLst>
            <a:ext uri="{FF2B5EF4-FFF2-40B4-BE49-F238E27FC236}">
              <a16:creationId xmlns:a16="http://schemas.microsoft.com/office/drawing/2014/main" id="{66FC9529-EE89-4B10-A748-1B0F23D19770}"/>
            </a:ext>
          </a:extLst>
        </xdr:cNvPr>
        <xdr:cNvSpPr txBox="1"/>
      </xdr:nvSpPr>
      <xdr:spPr>
        <a:xfrm>
          <a:off x="27196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61" name="直線コネクタ 160">
          <a:extLst>
            <a:ext uri="{FF2B5EF4-FFF2-40B4-BE49-F238E27FC236}">
              <a16:creationId xmlns:a16="http://schemas.microsoft.com/office/drawing/2014/main" id="{8849C0D6-9115-408B-9D5E-169B01DD05BB}"/>
            </a:ext>
          </a:extLst>
        </xdr:cNvPr>
        <xdr:cNvCxnSpPr/>
      </xdr:nvCxnSpPr>
      <xdr:spPr>
        <a:xfrm>
          <a:off x="670560" y="1085958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2" name="テキスト ボックス 161">
          <a:extLst>
            <a:ext uri="{FF2B5EF4-FFF2-40B4-BE49-F238E27FC236}">
              <a16:creationId xmlns:a16="http://schemas.microsoft.com/office/drawing/2014/main" id="{959940EF-5390-4F22-946E-364529C7F1F7}"/>
            </a:ext>
          </a:extLst>
        </xdr:cNvPr>
        <xdr:cNvSpPr txBox="1"/>
      </xdr:nvSpPr>
      <xdr:spPr>
        <a:xfrm>
          <a:off x="271961" y="1072117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3" name="直線コネクタ 162">
          <a:extLst>
            <a:ext uri="{FF2B5EF4-FFF2-40B4-BE49-F238E27FC236}">
              <a16:creationId xmlns:a16="http://schemas.microsoft.com/office/drawing/2014/main" id="{72A0F0EB-C64D-4183-A0BE-0528809FE9EE}"/>
            </a:ext>
          </a:extLst>
        </xdr:cNvPr>
        <xdr:cNvCxnSpPr/>
      </xdr:nvCxnSpPr>
      <xdr:spPr>
        <a:xfrm>
          <a:off x="670560" y="1054063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4" name="テキスト ボックス 163">
          <a:extLst>
            <a:ext uri="{FF2B5EF4-FFF2-40B4-BE49-F238E27FC236}">
              <a16:creationId xmlns:a16="http://schemas.microsoft.com/office/drawing/2014/main" id="{288EFB5E-824C-4B1E-85BA-0B4424C65547}"/>
            </a:ext>
          </a:extLst>
        </xdr:cNvPr>
        <xdr:cNvSpPr txBox="1"/>
      </xdr:nvSpPr>
      <xdr:spPr>
        <a:xfrm>
          <a:off x="336081" y="1039841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5" name="直線コネクタ 164">
          <a:extLst>
            <a:ext uri="{FF2B5EF4-FFF2-40B4-BE49-F238E27FC236}">
              <a16:creationId xmlns:a16="http://schemas.microsoft.com/office/drawing/2014/main" id="{CF90CC13-9D0B-4D65-BF3F-7D5464AB6C74}"/>
            </a:ext>
          </a:extLst>
        </xdr:cNvPr>
        <xdr:cNvCxnSpPr/>
      </xdr:nvCxnSpPr>
      <xdr:spPr>
        <a:xfrm>
          <a:off x="670560" y="1022168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6" name="テキスト ボックス 165">
          <a:extLst>
            <a:ext uri="{FF2B5EF4-FFF2-40B4-BE49-F238E27FC236}">
              <a16:creationId xmlns:a16="http://schemas.microsoft.com/office/drawing/2014/main" id="{53488A17-AD9D-47BD-9FEE-BE993AD7D941}"/>
            </a:ext>
          </a:extLst>
        </xdr:cNvPr>
        <xdr:cNvSpPr txBox="1"/>
      </xdr:nvSpPr>
      <xdr:spPr>
        <a:xfrm>
          <a:off x="336081" y="100794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7" name="直線コネクタ 166">
          <a:extLst>
            <a:ext uri="{FF2B5EF4-FFF2-40B4-BE49-F238E27FC236}">
              <a16:creationId xmlns:a16="http://schemas.microsoft.com/office/drawing/2014/main" id="{A655DD9A-A609-4A70-B392-FFA91BF8BD1A}"/>
            </a:ext>
          </a:extLst>
        </xdr:cNvPr>
        <xdr:cNvCxnSpPr/>
      </xdr:nvCxnSpPr>
      <xdr:spPr>
        <a:xfrm>
          <a:off x="670560" y="989892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8" name="テキスト ボックス 167">
          <a:extLst>
            <a:ext uri="{FF2B5EF4-FFF2-40B4-BE49-F238E27FC236}">
              <a16:creationId xmlns:a16="http://schemas.microsoft.com/office/drawing/2014/main" id="{80199EF6-B021-4B7C-AC0A-685357533A0A}"/>
            </a:ext>
          </a:extLst>
        </xdr:cNvPr>
        <xdr:cNvSpPr txBox="1"/>
      </xdr:nvSpPr>
      <xdr:spPr>
        <a:xfrm>
          <a:off x="336081" y="97605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9" name="直線コネクタ 168">
          <a:extLst>
            <a:ext uri="{FF2B5EF4-FFF2-40B4-BE49-F238E27FC236}">
              <a16:creationId xmlns:a16="http://schemas.microsoft.com/office/drawing/2014/main" id="{4459FB79-2412-471D-87BD-1DB7105BEAFE}"/>
            </a:ext>
          </a:extLst>
        </xdr:cNvPr>
        <xdr:cNvCxnSpPr/>
      </xdr:nvCxnSpPr>
      <xdr:spPr>
        <a:xfrm>
          <a:off x="670560" y="957997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70" name="テキスト ボックス 169">
          <a:extLst>
            <a:ext uri="{FF2B5EF4-FFF2-40B4-BE49-F238E27FC236}">
              <a16:creationId xmlns:a16="http://schemas.microsoft.com/office/drawing/2014/main" id="{72DB8EAE-491B-43C8-BFCC-D4B3C74BB1E5}"/>
            </a:ext>
          </a:extLst>
        </xdr:cNvPr>
        <xdr:cNvSpPr txBox="1"/>
      </xdr:nvSpPr>
      <xdr:spPr>
        <a:xfrm>
          <a:off x="336081" y="944156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71" name="直線コネクタ 170">
          <a:extLst>
            <a:ext uri="{FF2B5EF4-FFF2-40B4-BE49-F238E27FC236}">
              <a16:creationId xmlns:a16="http://schemas.microsoft.com/office/drawing/2014/main" id="{280DE4F7-B4F1-49E5-9AAC-A17976EE8EBD}"/>
            </a:ext>
          </a:extLst>
        </xdr:cNvPr>
        <xdr:cNvCxnSpPr/>
      </xdr:nvCxnSpPr>
      <xdr:spPr>
        <a:xfrm>
          <a:off x="670560" y="926102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2" name="テキスト ボックス 171">
          <a:extLst>
            <a:ext uri="{FF2B5EF4-FFF2-40B4-BE49-F238E27FC236}">
              <a16:creationId xmlns:a16="http://schemas.microsoft.com/office/drawing/2014/main" id="{458EBD0C-2B25-4EBE-9639-35449F724BA2}"/>
            </a:ext>
          </a:extLst>
        </xdr:cNvPr>
        <xdr:cNvSpPr txBox="1"/>
      </xdr:nvSpPr>
      <xdr:spPr>
        <a:xfrm>
          <a:off x="377341" y="912260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3" name="直線コネクタ 172">
          <a:extLst>
            <a:ext uri="{FF2B5EF4-FFF2-40B4-BE49-F238E27FC236}">
              <a16:creationId xmlns:a16="http://schemas.microsoft.com/office/drawing/2014/main" id="{C02FEB46-A41F-4F50-9029-FFC48188B190}"/>
            </a:ext>
          </a:extLst>
        </xdr:cNvPr>
        <xdr:cNvCxnSpPr/>
      </xdr:nvCxnSpPr>
      <xdr:spPr>
        <a:xfrm>
          <a:off x="67056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4" name="【体育館・プール】&#10;有形固定資産減価償却率グラフ枠">
          <a:extLst>
            <a:ext uri="{FF2B5EF4-FFF2-40B4-BE49-F238E27FC236}">
              <a16:creationId xmlns:a16="http://schemas.microsoft.com/office/drawing/2014/main" id="{9F2FE4D4-C790-4F6C-949B-F2D83AB029E9}"/>
            </a:ext>
          </a:extLst>
        </xdr:cNvPr>
        <xdr:cNvSpPr/>
      </xdr:nvSpPr>
      <xdr:spPr>
        <a:xfrm>
          <a:off x="67056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29391</xdr:rowOff>
    </xdr:from>
    <xdr:to>
      <xdr:col>24</xdr:col>
      <xdr:colOff>62865</xdr:colOff>
      <xdr:row>64</xdr:row>
      <xdr:rowOff>84909</xdr:rowOff>
    </xdr:to>
    <xdr:cxnSp macro="">
      <xdr:nvCxnSpPr>
        <xdr:cNvPr id="175" name="直線コネクタ 174">
          <a:extLst>
            <a:ext uri="{FF2B5EF4-FFF2-40B4-BE49-F238E27FC236}">
              <a16:creationId xmlns:a16="http://schemas.microsoft.com/office/drawing/2014/main" id="{B7372BB1-7E27-413C-B87A-34DF50757657}"/>
            </a:ext>
          </a:extLst>
        </xdr:cNvPr>
        <xdr:cNvCxnSpPr/>
      </xdr:nvCxnSpPr>
      <xdr:spPr>
        <a:xfrm flipV="1">
          <a:off x="4086225" y="9417231"/>
          <a:ext cx="0" cy="13966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88736</xdr:rowOff>
    </xdr:from>
    <xdr:ext cx="405111" cy="259045"/>
    <xdr:sp macro="" textlink="">
      <xdr:nvSpPr>
        <xdr:cNvPr id="176" name="【体育館・プール】&#10;有形固定資産減価償却率最小値テキスト">
          <a:extLst>
            <a:ext uri="{FF2B5EF4-FFF2-40B4-BE49-F238E27FC236}">
              <a16:creationId xmlns:a16="http://schemas.microsoft.com/office/drawing/2014/main" id="{D7B788BB-E691-4842-9CB1-E4EBBC904312}"/>
            </a:ext>
          </a:extLst>
        </xdr:cNvPr>
        <xdr:cNvSpPr txBox="1"/>
      </xdr:nvSpPr>
      <xdr:spPr>
        <a:xfrm>
          <a:off x="4124960" y="108176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84909</xdr:rowOff>
    </xdr:from>
    <xdr:to>
      <xdr:col>24</xdr:col>
      <xdr:colOff>152400</xdr:colOff>
      <xdr:row>64</xdr:row>
      <xdr:rowOff>84909</xdr:rowOff>
    </xdr:to>
    <xdr:cxnSp macro="">
      <xdr:nvCxnSpPr>
        <xdr:cNvPr id="177" name="直線コネクタ 176">
          <a:extLst>
            <a:ext uri="{FF2B5EF4-FFF2-40B4-BE49-F238E27FC236}">
              <a16:creationId xmlns:a16="http://schemas.microsoft.com/office/drawing/2014/main" id="{4D44CE25-EE89-40E3-B114-CD5C1CE2A9F6}"/>
            </a:ext>
          </a:extLst>
        </xdr:cNvPr>
        <xdr:cNvCxnSpPr/>
      </xdr:nvCxnSpPr>
      <xdr:spPr>
        <a:xfrm>
          <a:off x="4020820" y="1081386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147518</xdr:rowOff>
    </xdr:from>
    <xdr:ext cx="340478" cy="259045"/>
    <xdr:sp macro="" textlink="">
      <xdr:nvSpPr>
        <xdr:cNvPr id="178" name="【体育館・プール】&#10;有形固定資産減価償却率最大値テキスト">
          <a:extLst>
            <a:ext uri="{FF2B5EF4-FFF2-40B4-BE49-F238E27FC236}">
              <a16:creationId xmlns:a16="http://schemas.microsoft.com/office/drawing/2014/main" id="{39A01623-5B13-4F3D-8931-90BD0937BD27}"/>
            </a:ext>
          </a:extLst>
        </xdr:cNvPr>
        <xdr:cNvSpPr txBox="1"/>
      </xdr:nvSpPr>
      <xdr:spPr>
        <a:xfrm>
          <a:off x="4124960" y="920007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29391</xdr:rowOff>
    </xdr:from>
    <xdr:to>
      <xdr:col>24</xdr:col>
      <xdr:colOff>152400</xdr:colOff>
      <xdr:row>56</xdr:row>
      <xdr:rowOff>29391</xdr:rowOff>
    </xdr:to>
    <xdr:cxnSp macro="">
      <xdr:nvCxnSpPr>
        <xdr:cNvPr id="179" name="直線コネクタ 178">
          <a:extLst>
            <a:ext uri="{FF2B5EF4-FFF2-40B4-BE49-F238E27FC236}">
              <a16:creationId xmlns:a16="http://schemas.microsoft.com/office/drawing/2014/main" id="{06371CC2-80D3-47D1-B89A-8A233017429B}"/>
            </a:ext>
          </a:extLst>
        </xdr:cNvPr>
        <xdr:cNvCxnSpPr/>
      </xdr:nvCxnSpPr>
      <xdr:spPr>
        <a:xfrm>
          <a:off x="4020820" y="941723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135362</xdr:rowOff>
    </xdr:from>
    <xdr:ext cx="405111" cy="259045"/>
    <xdr:sp macro="" textlink="">
      <xdr:nvSpPr>
        <xdr:cNvPr id="180" name="【体育館・プール】&#10;有形固定資産減価償却率平均値テキスト">
          <a:extLst>
            <a:ext uri="{FF2B5EF4-FFF2-40B4-BE49-F238E27FC236}">
              <a16:creationId xmlns:a16="http://schemas.microsoft.com/office/drawing/2014/main" id="{35415813-92A0-4F7D-9CAF-064E357BD3E1}"/>
            </a:ext>
          </a:extLst>
        </xdr:cNvPr>
        <xdr:cNvSpPr txBox="1"/>
      </xdr:nvSpPr>
      <xdr:spPr>
        <a:xfrm>
          <a:off x="4124960" y="100261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112485</xdr:rowOff>
    </xdr:from>
    <xdr:to>
      <xdr:col>24</xdr:col>
      <xdr:colOff>114300</xdr:colOff>
      <xdr:row>61</xdr:row>
      <xdr:rowOff>42635</xdr:rowOff>
    </xdr:to>
    <xdr:sp macro="" textlink="">
      <xdr:nvSpPr>
        <xdr:cNvPr id="181" name="フローチャート: 判断 180">
          <a:extLst>
            <a:ext uri="{FF2B5EF4-FFF2-40B4-BE49-F238E27FC236}">
              <a16:creationId xmlns:a16="http://schemas.microsoft.com/office/drawing/2014/main" id="{DFCFC265-A415-4F7D-9213-37872839D608}"/>
            </a:ext>
          </a:extLst>
        </xdr:cNvPr>
        <xdr:cNvSpPr/>
      </xdr:nvSpPr>
      <xdr:spPr>
        <a:xfrm>
          <a:off x="4036060" y="1017088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159838</xdr:rowOff>
    </xdr:from>
    <xdr:to>
      <xdr:col>20</xdr:col>
      <xdr:colOff>38100</xdr:colOff>
      <xdr:row>61</xdr:row>
      <xdr:rowOff>89988</xdr:rowOff>
    </xdr:to>
    <xdr:sp macro="" textlink="">
      <xdr:nvSpPr>
        <xdr:cNvPr id="182" name="フローチャート: 判断 181">
          <a:extLst>
            <a:ext uri="{FF2B5EF4-FFF2-40B4-BE49-F238E27FC236}">
              <a16:creationId xmlns:a16="http://schemas.microsoft.com/office/drawing/2014/main" id="{DF46F0F4-9F63-4B56-B14A-902826FB5865}"/>
            </a:ext>
          </a:extLst>
        </xdr:cNvPr>
        <xdr:cNvSpPr/>
      </xdr:nvSpPr>
      <xdr:spPr>
        <a:xfrm>
          <a:off x="3312160" y="1021823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164737</xdr:rowOff>
    </xdr:from>
    <xdr:to>
      <xdr:col>15</xdr:col>
      <xdr:colOff>101600</xdr:colOff>
      <xdr:row>61</xdr:row>
      <xdr:rowOff>94887</xdr:rowOff>
    </xdr:to>
    <xdr:sp macro="" textlink="">
      <xdr:nvSpPr>
        <xdr:cNvPr id="183" name="フローチャート: 判断 182">
          <a:extLst>
            <a:ext uri="{FF2B5EF4-FFF2-40B4-BE49-F238E27FC236}">
              <a16:creationId xmlns:a16="http://schemas.microsoft.com/office/drawing/2014/main" id="{1E1DC93C-4A25-42A6-871E-164110FF2482}"/>
            </a:ext>
          </a:extLst>
        </xdr:cNvPr>
        <xdr:cNvSpPr/>
      </xdr:nvSpPr>
      <xdr:spPr>
        <a:xfrm>
          <a:off x="2514600" y="1022313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151674</xdr:rowOff>
    </xdr:from>
    <xdr:to>
      <xdr:col>10</xdr:col>
      <xdr:colOff>165100</xdr:colOff>
      <xdr:row>61</xdr:row>
      <xdr:rowOff>81824</xdr:rowOff>
    </xdr:to>
    <xdr:sp macro="" textlink="">
      <xdr:nvSpPr>
        <xdr:cNvPr id="184" name="フローチャート: 判断 183">
          <a:extLst>
            <a:ext uri="{FF2B5EF4-FFF2-40B4-BE49-F238E27FC236}">
              <a16:creationId xmlns:a16="http://schemas.microsoft.com/office/drawing/2014/main" id="{62D4454E-2EC9-4669-AEEF-A6AD0325712A}"/>
            </a:ext>
          </a:extLst>
        </xdr:cNvPr>
        <xdr:cNvSpPr/>
      </xdr:nvSpPr>
      <xdr:spPr>
        <a:xfrm>
          <a:off x="1739900" y="1021007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127181</xdr:rowOff>
    </xdr:from>
    <xdr:to>
      <xdr:col>6</xdr:col>
      <xdr:colOff>38100</xdr:colOff>
      <xdr:row>61</xdr:row>
      <xdr:rowOff>57331</xdr:rowOff>
    </xdr:to>
    <xdr:sp macro="" textlink="">
      <xdr:nvSpPr>
        <xdr:cNvPr id="185" name="フローチャート: 判断 184">
          <a:extLst>
            <a:ext uri="{FF2B5EF4-FFF2-40B4-BE49-F238E27FC236}">
              <a16:creationId xmlns:a16="http://schemas.microsoft.com/office/drawing/2014/main" id="{0A87D167-9C12-469D-815E-0945F7AB851C}"/>
            </a:ext>
          </a:extLst>
        </xdr:cNvPr>
        <xdr:cNvSpPr/>
      </xdr:nvSpPr>
      <xdr:spPr>
        <a:xfrm>
          <a:off x="965200" y="1018558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9044E1B5-89DF-4840-A77F-0075F6CA7CBA}"/>
            </a:ext>
          </a:extLst>
        </xdr:cNvPr>
        <xdr:cNvSpPr txBox="1"/>
      </xdr:nvSpPr>
      <xdr:spPr>
        <a:xfrm>
          <a:off x="39192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A466C46B-1B68-4ED6-9593-FC507ACBD96A}"/>
            </a:ext>
          </a:extLst>
        </xdr:cNvPr>
        <xdr:cNvSpPr txBox="1"/>
      </xdr:nvSpPr>
      <xdr:spPr>
        <a:xfrm>
          <a:off x="3187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08FA2CDD-B9A7-4238-BC0C-B973A28A574C}"/>
            </a:ext>
          </a:extLst>
        </xdr:cNvPr>
        <xdr:cNvSpPr txBox="1"/>
      </xdr:nvSpPr>
      <xdr:spPr>
        <a:xfrm>
          <a:off x="2397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FF754FA1-F037-47FA-B44E-E7E41D8CD0BB}"/>
            </a:ext>
          </a:extLst>
        </xdr:cNvPr>
        <xdr:cNvSpPr txBox="1"/>
      </xdr:nvSpPr>
      <xdr:spPr>
        <a:xfrm>
          <a:off x="16230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90" name="テキスト ボックス 189">
          <a:extLst>
            <a:ext uri="{FF2B5EF4-FFF2-40B4-BE49-F238E27FC236}">
              <a16:creationId xmlns:a16="http://schemas.microsoft.com/office/drawing/2014/main" id="{D25563D4-0F8A-4B1F-B20B-231D320D9079}"/>
            </a:ext>
          </a:extLst>
        </xdr:cNvPr>
        <xdr:cNvSpPr txBox="1"/>
      </xdr:nvSpPr>
      <xdr:spPr>
        <a:xfrm>
          <a:off x="8407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63</xdr:row>
      <xdr:rowOff>119017</xdr:rowOff>
    </xdr:from>
    <xdr:to>
      <xdr:col>24</xdr:col>
      <xdr:colOff>114300</xdr:colOff>
      <xdr:row>64</xdr:row>
      <xdr:rowOff>49167</xdr:rowOff>
    </xdr:to>
    <xdr:sp macro="" textlink="">
      <xdr:nvSpPr>
        <xdr:cNvPr id="191" name="楕円 190">
          <a:extLst>
            <a:ext uri="{FF2B5EF4-FFF2-40B4-BE49-F238E27FC236}">
              <a16:creationId xmlns:a16="http://schemas.microsoft.com/office/drawing/2014/main" id="{135F23A4-D070-42FE-AEAC-BFD02DB4EC5D}"/>
            </a:ext>
          </a:extLst>
        </xdr:cNvPr>
        <xdr:cNvSpPr/>
      </xdr:nvSpPr>
      <xdr:spPr>
        <a:xfrm>
          <a:off x="4036060" y="1068033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63</xdr:row>
      <xdr:rowOff>33944</xdr:rowOff>
    </xdr:from>
    <xdr:ext cx="405111" cy="259045"/>
    <xdr:sp macro="" textlink="">
      <xdr:nvSpPr>
        <xdr:cNvPr id="192" name="【体育館・プール】&#10;有形固定資産減価償却率該当値テキスト">
          <a:extLst>
            <a:ext uri="{FF2B5EF4-FFF2-40B4-BE49-F238E27FC236}">
              <a16:creationId xmlns:a16="http://schemas.microsoft.com/office/drawing/2014/main" id="{0A9D0AB2-4E13-4803-AA66-03430B451ECE}"/>
            </a:ext>
          </a:extLst>
        </xdr:cNvPr>
        <xdr:cNvSpPr txBox="1"/>
      </xdr:nvSpPr>
      <xdr:spPr>
        <a:xfrm>
          <a:off x="4124960" y="105952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63</xdr:row>
      <xdr:rowOff>104322</xdr:rowOff>
    </xdr:from>
    <xdr:to>
      <xdr:col>20</xdr:col>
      <xdr:colOff>38100</xdr:colOff>
      <xdr:row>64</xdr:row>
      <xdr:rowOff>34472</xdr:rowOff>
    </xdr:to>
    <xdr:sp macro="" textlink="">
      <xdr:nvSpPr>
        <xdr:cNvPr id="193" name="楕円 192">
          <a:extLst>
            <a:ext uri="{FF2B5EF4-FFF2-40B4-BE49-F238E27FC236}">
              <a16:creationId xmlns:a16="http://schemas.microsoft.com/office/drawing/2014/main" id="{7C611854-E626-456C-A0E3-ACFB55A92615}"/>
            </a:ext>
          </a:extLst>
        </xdr:cNvPr>
        <xdr:cNvSpPr/>
      </xdr:nvSpPr>
      <xdr:spPr>
        <a:xfrm>
          <a:off x="3312160" y="1066564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63</xdr:row>
      <xdr:rowOff>155122</xdr:rowOff>
    </xdr:from>
    <xdr:to>
      <xdr:col>24</xdr:col>
      <xdr:colOff>63500</xdr:colOff>
      <xdr:row>63</xdr:row>
      <xdr:rowOff>169817</xdr:rowOff>
    </xdr:to>
    <xdr:cxnSp macro="">
      <xdr:nvCxnSpPr>
        <xdr:cNvPr id="194" name="直線コネクタ 193">
          <a:extLst>
            <a:ext uri="{FF2B5EF4-FFF2-40B4-BE49-F238E27FC236}">
              <a16:creationId xmlns:a16="http://schemas.microsoft.com/office/drawing/2014/main" id="{703B8CD7-758F-40CC-AE4E-7AF85B46F236}"/>
            </a:ext>
          </a:extLst>
        </xdr:cNvPr>
        <xdr:cNvCxnSpPr/>
      </xdr:nvCxnSpPr>
      <xdr:spPr>
        <a:xfrm>
          <a:off x="3355340" y="10716442"/>
          <a:ext cx="731520" cy="146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63</xdr:row>
      <xdr:rowOff>84727</xdr:rowOff>
    </xdr:from>
    <xdr:to>
      <xdr:col>15</xdr:col>
      <xdr:colOff>101600</xdr:colOff>
      <xdr:row>64</xdr:row>
      <xdr:rowOff>14877</xdr:rowOff>
    </xdr:to>
    <xdr:sp macro="" textlink="">
      <xdr:nvSpPr>
        <xdr:cNvPr id="195" name="楕円 194">
          <a:extLst>
            <a:ext uri="{FF2B5EF4-FFF2-40B4-BE49-F238E27FC236}">
              <a16:creationId xmlns:a16="http://schemas.microsoft.com/office/drawing/2014/main" id="{C4AD882B-EDC7-4653-BB84-DCDB0811DDE2}"/>
            </a:ext>
          </a:extLst>
        </xdr:cNvPr>
        <xdr:cNvSpPr/>
      </xdr:nvSpPr>
      <xdr:spPr>
        <a:xfrm>
          <a:off x="2514600" y="1064604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63</xdr:row>
      <xdr:rowOff>135527</xdr:rowOff>
    </xdr:from>
    <xdr:to>
      <xdr:col>19</xdr:col>
      <xdr:colOff>177800</xdr:colOff>
      <xdr:row>63</xdr:row>
      <xdr:rowOff>155122</xdr:rowOff>
    </xdr:to>
    <xdr:cxnSp macro="">
      <xdr:nvCxnSpPr>
        <xdr:cNvPr id="196" name="直線コネクタ 195">
          <a:extLst>
            <a:ext uri="{FF2B5EF4-FFF2-40B4-BE49-F238E27FC236}">
              <a16:creationId xmlns:a16="http://schemas.microsoft.com/office/drawing/2014/main" id="{1659E1D5-885E-443E-A728-5087A741502F}"/>
            </a:ext>
          </a:extLst>
        </xdr:cNvPr>
        <xdr:cNvCxnSpPr/>
      </xdr:nvCxnSpPr>
      <xdr:spPr>
        <a:xfrm>
          <a:off x="2565400" y="10696847"/>
          <a:ext cx="789940" cy="19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63</xdr:row>
      <xdr:rowOff>74930</xdr:rowOff>
    </xdr:from>
    <xdr:to>
      <xdr:col>10</xdr:col>
      <xdr:colOff>165100</xdr:colOff>
      <xdr:row>64</xdr:row>
      <xdr:rowOff>5080</xdr:rowOff>
    </xdr:to>
    <xdr:sp macro="" textlink="">
      <xdr:nvSpPr>
        <xdr:cNvPr id="197" name="楕円 196">
          <a:extLst>
            <a:ext uri="{FF2B5EF4-FFF2-40B4-BE49-F238E27FC236}">
              <a16:creationId xmlns:a16="http://schemas.microsoft.com/office/drawing/2014/main" id="{E37C6114-C14B-49DA-B9EF-33CA440403C0}"/>
            </a:ext>
          </a:extLst>
        </xdr:cNvPr>
        <xdr:cNvSpPr/>
      </xdr:nvSpPr>
      <xdr:spPr>
        <a:xfrm>
          <a:off x="1739900" y="1063625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63</xdr:row>
      <xdr:rowOff>125730</xdr:rowOff>
    </xdr:from>
    <xdr:to>
      <xdr:col>15</xdr:col>
      <xdr:colOff>50800</xdr:colOff>
      <xdr:row>63</xdr:row>
      <xdr:rowOff>135527</xdr:rowOff>
    </xdr:to>
    <xdr:cxnSp macro="">
      <xdr:nvCxnSpPr>
        <xdr:cNvPr id="198" name="直線コネクタ 197">
          <a:extLst>
            <a:ext uri="{FF2B5EF4-FFF2-40B4-BE49-F238E27FC236}">
              <a16:creationId xmlns:a16="http://schemas.microsoft.com/office/drawing/2014/main" id="{1E79E1FF-D5EF-4CD1-A2E8-DFC4D3021781}"/>
            </a:ext>
          </a:extLst>
        </xdr:cNvPr>
        <xdr:cNvCxnSpPr/>
      </xdr:nvCxnSpPr>
      <xdr:spPr>
        <a:xfrm>
          <a:off x="1790700" y="10687050"/>
          <a:ext cx="774700"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63</xdr:row>
      <xdr:rowOff>58601</xdr:rowOff>
    </xdr:from>
    <xdr:to>
      <xdr:col>6</xdr:col>
      <xdr:colOff>38100</xdr:colOff>
      <xdr:row>63</xdr:row>
      <xdr:rowOff>160201</xdr:rowOff>
    </xdr:to>
    <xdr:sp macro="" textlink="">
      <xdr:nvSpPr>
        <xdr:cNvPr id="199" name="楕円 198">
          <a:extLst>
            <a:ext uri="{FF2B5EF4-FFF2-40B4-BE49-F238E27FC236}">
              <a16:creationId xmlns:a16="http://schemas.microsoft.com/office/drawing/2014/main" id="{9BDF19A6-162C-4B08-B3C1-02C942158DE8}"/>
            </a:ext>
          </a:extLst>
        </xdr:cNvPr>
        <xdr:cNvSpPr/>
      </xdr:nvSpPr>
      <xdr:spPr>
        <a:xfrm>
          <a:off x="965200" y="10619921"/>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63</xdr:row>
      <xdr:rowOff>109401</xdr:rowOff>
    </xdr:from>
    <xdr:to>
      <xdr:col>10</xdr:col>
      <xdr:colOff>114300</xdr:colOff>
      <xdr:row>63</xdr:row>
      <xdr:rowOff>125730</xdr:rowOff>
    </xdr:to>
    <xdr:cxnSp macro="">
      <xdr:nvCxnSpPr>
        <xdr:cNvPr id="200" name="直線コネクタ 199">
          <a:extLst>
            <a:ext uri="{FF2B5EF4-FFF2-40B4-BE49-F238E27FC236}">
              <a16:creationId xmlns:a16="http://schemas.microsoft.com/office/drawing/2014/main" id="{750E08B0-69D1-4112-900B-44DEBDA4AD94}"/>
            </a:ext>
          </a:extLst>
        </xdr:cNvPr>
        <xdr:cNvCxnSpPr/>
      </xdr:nvCxnSpPr>
      <xdr:spPr>
        <a:xfrm>
          <a:off x="1008380" y="10670721"/>
          <a:ext cx="78232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106515</xdr:rowOff>
    </xdr:from>
    <xdr:ext cx="405111" cy="259045"/>
    <xdr:sp macro="" textlink="">
      <xdr:nvSpPr>
        <xdr:cNvPr id="201" name="n_1aveValue【体育館・プール】&#10;有形固定資産減価償却率">
          <a:extLst>
            <a:ext uri="{FF2B5EF4-FFF2-40B4-BE49-F238E27FC236}">
              <a16:creationId xmlns:a16="http://schemas.microsoft.com/office/drawing/2014/main" id="{E7531BAC-BB39-437D-BFF7-EDDC3CD21FFB}"/>
            </a:ext>
          </a:extLst>
        </xdr:cNvPr>
        <xdr:cNvSpPr txBox="1"/>
      </xdr:nvSpPr>
      <xdr:spPr>
        <a:xfrm>
          <a:off x="3170564" y="99972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111414</xdr:rowOff>
    </xdr:from>
    <xdr:ext cx="405111" cy="259045"/>
    <xdr:sp macro="" textlink="">
      <xdr:nvSpPr>
        <xdr:cNvPr id="202" name="n_2aveValue【体育館・プール】&#10;有形固定資産減価償却率">
          <a:extLst>
            <a:ext uri="{FF2B5EF4-FFF2-40B4-BE49-F238E27FC236}">
              <a16:creationId xmlns:a16="http://schemas.microsoft.com/office/drawing/2014/main" id="{4FACFA18-4857-4150-AF53-E801B21A24BA}"/>
            </a:ext>
          </a:extLst>
        </xdr:cNvPr>
        <xdr:cNvSpPr txBox="1"/>
      </xdr:nvSpPr>
      <xdr:spPr>
        <a:xfrm>
          <a:off x="2385704" y="100021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98351</xdr:rowOff>
    </xdr:from>
    <xdr:ext cx="405111" cy="259045"/>
    <xdr:sp macro="" textlink="">
      <xdr:nvSpPr>
        <xdr:cNvPr id="203" name="n_3aveValue【体育館・プール】&#10;有形固定資産減価償却率">
          <a:extLst>
            <a:ext uri="{FF2B5EF4-FFF2-40B4-BE49-F238E27FC236}">
              <a16:creationId xmlns:a16="http://schemas.microsoft.com/office/drawing/2014/main" id="{8AAA843D-872B-48F7-ADE9-AFA07190F8FF}"/>
            </a:ext>
          </a:extLst>
        </xdr:cNvPr>
        <xdr:cNvSpPr txBox="1"/>
      </xdr:nvSpPr>
      <xdr:spPr>
        <a:xfrm>
          <a:off x="1611004" y="99891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73858</xdr:rowOff>
    </xdr:from>
    <xdr:ext cx="405111" cy="259045"/>
    <xdr:sp macro="" textlink="">
      <xdr:nvSpPr>
        <xdr:cNvPr id="204" name="n_4aveValue【体育館・プール】&#10;有形固定資産減価償却率">
          <a:extLst>
            <a:ext uri="{FF2B5EF4-FFF2-40B4-BE49-F238E27FC236}">
              <a16:creationId xmlns:a16="http://schemas.microsoft.com/office/drawing/2014/main" id="{BAAD270C-E88A-424A-95FA-A4C903011526}"/>
            </a:ext>
          </a:extLst>
        </xdr:cNvPr>
        <xdr:cNvSpPr txBox="1"/>
      </xdr:nvSpPr>
      <xdr:spPr>
        <a:xfrm>
          <a:off x="836304" y="99646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64</xdr:row>
      <xdr:rowOff>25599</xdr:rowOff>
    </xdr:from>
    <xdr:ext cx="405111" cy="259045"/>
    <xdr:sp macro="" textlink="">
      <xdr:nvSpPr>
        <xdr:cNvPr id="205" name="n_1mainValue【体育館・プール】&#10;有形固定資産減価償却率">
          <a:extLst>
            <a:ext uri="{FF2B5EF4-FFF2-40B4-BE49-F238E27FC236}">
              <a16:creationId xmlns:a16="http://schemas.microsoft.com/office/drawing/2014/main" id="{92742858-6EF3-43D0-9877-87CC3FDE42F0}"/>
            </a:ext>
          </a:extLst>
        </xdr:cNvPr>
        <xdr:cNvSpPr txBox="1"/>
      </xdr:nvSpPr>
      <xdr:spPr>
        <a:xfrm>
          <a:off x="3170564" y="107545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64</xdr:row>
      <xdr:rowOff>6004</xdr:rowOff>
    </xdr:from>
    <xdr:ext cx="405111" cy="259045"/>
    <xdr:sp macro="" textlink="">
      <xdr:nvSpPr>
        <xdr:cNvPr id="206" name="n_2mainValue【体育館・プール】&#10;有形固定資産減価償却率">
          <a:extLst>
            <a:ext uri="{FF2B5EF4-FFF2-40B4-BE49-F238E27FC236}">
              <a16:creationId xmlns:a16="http://schemas.microsoft.com/office/drawing/2014/main" id="{A81CD1EB-D6A3-447A-9EC8-C1D2B7C6FD31}"/>
            </a:ext>
          </a:extLst>
        </xdr:cNvPr>
        <xdr:cNvSpPr txBox="1"/>
      </xdr:nvSpPr>
      <xdr:spPr>
        <a:xfrm>
          <a:off x="2385704" y="107349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63</xdr:row>
      <xdr:rowOff>167657</xdr:rowOff>
    </xdr:from>
    <xdr:ext cx="405111" cy="259045"/>
    <xdr:sp macro="" textlink="">
      <xdr:nvSpPr>
        <xdr:cNvPr id="207" name="n_3mainValue【体育館・プール】&#10;有形固定資産減価償却率">
          <a:extLst>
            <a:ext uri="{FF2B5EF4-FFF2-40B4-BE49-F238E27FC236}">
              <a16:creationId xmlns:a16="http://schemas.microsoft.com/office/drawing/2014/main" id="{C7208C10-0C32-4B30-A506-E6347042DE7F}"/>
            </a:ext>
          </a:extLst>
        </xdr:cNvPr>
        <xdr:cNvSpPr txBox="1"/>
      </xdr:nvSpPr>
      <xdr:spPr>
        <a:xfrm>
          <a:off x="1611004" y="10728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63</xdr:row>
      <xdr:rowOff>151328</xdr:rowOff>
    </xdr:from>
    <xdr:ext cx="405111" cy="259045"/>
    <xdr:sp macro="" textlink="">
      <xdr:nvSpPr>
        <xdr:cNvPr id="208" name="n_4mainValue【体育館・プール】&#10;有形固定資産減価償却率">
          <a:extLst>
            <a:ext uri="{FF2B5EF4-FFF2-40B4-BE49-F238E27FC236}">
              <a16:creationId xmlns:a16="http://schemas.microsoft.com/office/drawing/2014/main" id="{8BFBDAF2-AECE-443A-810C-3CF829709339}"/>
            </a:ext>
          </a:extLst>
        </xdr:cNvPr>
        <xdr:cNvSpPr txBox="1"/>
      </xdr:nvSpPr>
      <xdr:spPr>
        <a:xfrm>
          <a:off x="836304" y="107126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9" name="正方形/長方形 208">
          <a:extLst>
            <a:ext uri="{FF2B5EF4-FFF2-40B4-BE49-F238E27FC236}">
              <a16:creationId xmlns:a16="http://schemas.microsoft.com/office/drawing/2014/main" id="{1E000293-CA7E-4666-8AB9-8821AAC904AA}"/>
            </a:ext>
          </a:extLst>
        </xdr:cNvPr>
        <xdr:cNvSpPr/>
      </xdr:nvSpPr>
      <xdr:spPr>
        <a:xfrm>
          <a:off x="582676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10" name="正方形/長方形 209">
          <a:extLst>
            <a:ext uri="{FF2B5EF4-FFF2-40B4-BE49-F238E27FC236}">
              <a16:creationId xmlns:a16="http://schemas.microsoft.com/office/drawing/2014/main" id="{0B350AAE-76A2-4B7A-BF17-730B6D797DA5}"/>
            </a:ext>
          </a:extLst>
        </xdr:cNvPr>
        <xdr:cNvSpPr/>
      </xdr:nvSpPr>
      <xdr:spPr>
        <a:xfrm>
          <a:off x="59309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1" name="正方形/長方形 210">
          <a:extLst>
            <a:ext uri="{FF2B5EF4-FFF2-40B4-BE49-F238E27FC236}">
              <a16:creationId xmlns:a16="http://schemas.microsoft.com/office/drawing/2014/main" id="{B9BA5161-187D-4633-ADA7-0C06735E9A2B}"/>
            </a:ext>
          </a:extLst>
        </xdr:cNvPr>
        <xdr:cNvSpPr/>
      </xdr:nvSpPr>
      <xdr:spPr>
        <a:xfrm>
          <a:off x="59309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2" name="正方形/長方形 211">
          <a:extLst>
            <a:ext uri="{FF2B5EF4-FFF2-40B4-BE49-F238E27FC236}">
              <a16:creationId xmlns:a16="http://schemas.microsoft.com/office/drawing/2014/main" id="{6B274CBA-5553-4683-B50A-B513DCAC29F2}"/>
            </a:ext>
          </a:extLst>
        </xdr:cNvPr>
        <xdr:cNvSpPr/>
      </xdr:nvSpPr>
      <xdr:spPr>
        <a:xfrm>
          <a:off x="68326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3" name="正方形/長方形 212">
          <a:extLst>
            <a:ext uri="{FF2B5EF4-FFF2-40B4-BE49-F238E27FC236}">
              <a16:creationId xmlns:a16="http://schemas.microsoft.com/office/drawing/2014/main" id="{257CFAAC-984A-4924-9417-607B39DDF2E0}"/>
            </a:ext>
          </a:extLst>
        </xdr:cNvPr>
        <xdr:cNvSpPr/>
      </xdr:nvSpPr>
      <xdr:spPr>
        <a:xfrm>
          <a:off x="68326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4" name="正方形/長方形 213">
          <a:extLst>
            <a:ext uri="{FF2B5EF4-FFF2-40B4-BE49-F238E27FC236}">
              <a16:creationId xmlns:a16="http://schemas.microsoft.com/office/drawing/2014/main" id="{FF26F4A7-8E7F-4F16-A694-CBC15BAC7879}"/>
            </a:ext>
          </a:extLst>
        </xdr:cNvPr>
        <xdr:cNvSpPr/>
      </xdr:nvSpPr>
      <xdr:spPr>
        <a:xfrm>
          <a:off x="7838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5" name="正方形/長方形 214">
          <a:extLst>
            <a:ext uri="{FF2B5EF4-FFF2-40B4-BE49-F238E27FC236}">
              <a16:creationId xmlns:a16="http://schemas.microsoft.com/office/drawing/2014/main" id="{2449FEA3-33F6-4679-99A6-3E9E12D658B2}"/>
            </a:ext>
          </a:extLst>
        </xdr:cNvPr>
        <xdr:cNvSpPr/>
      </xdr:nvSpPr>
      <xdr:spPr>
        <a:xfrm>
          <a:off x="7838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6" name="正方形/長方形 215">
          <a:extLst>
            <a:ext uri="{FF2B5EF4-FFF2-40B4-BE49-F238E27FC236}">
              <a16:creationId xmlns:a16="http://schemas.microsoft.com/office/drawing/2014/main" id="{5C60CFF0-E41B-4AB7-BC2B-B1926CFE3491}"/>
            </a:ext>
          </a:extLst>
        </xdr:cNvPr>
        <xdr:cNvSpPr/>
      </xdr:nvSpPr>
      <xdr:spPr>
        <a:xfrm>
          <a:off x="582676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7" name="テキスト ボックス 216">
          <a:extLst>
            <a:ext uri="{FF2B5EF4-FFF2-40B4-BE49-F238E27FC236}">
              <a16:creationId xmlns:a16="http://schemas.microsoft.com/office/drawing/2014/main" id="{153BDF96-1F69-4027-A868-2F3E0F4E7777}"/>
            </a:ext>
          </a:extLst>
        </xdr:cNvPr>
        <xdr:cNvSpPr txBox="1"/>
      </xdr:nvSpPr>
      <xdr:spPr>
        <a:xfrm>
          <a:off x="578866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8" name="直線コネクタ 217">
          <a:extLst>
            <a:ext uri="{FF2B5EF4-FFF2-40B4-BE49-F238E27FC236}">
              <a16:creationId xmlns:a16="http://schemas.microsoft.com/office/drawing/2014/main" id="{89A1AE37-C995-4668-90B0-E822A418DFD6}"/>
            </a:ext>
          </a:extLst>
        </xdr:cNvPr>
        <xdr:cNvCxnSpPr/>
      </xdr:nvCxnSpPr>
      <xdr:spPr>
        <a:xfrm>
          <a:off x="5826760" y="111785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9" name="直線コネクタ 218">
          <a:extLst>
            <a:ext uri="{FF2B5EF4-FFF2-40B4-BE49-F238E27FC236}">
              <a16:creationId xmlns:a16="http://schemas.microsoft.com/office/drawing/2014/main" id="{AA3E9718-CA63-4097-8DFF-8D0E379B1FE5}"/>
            </a:ext>
          </a:extLst>
        </xdr:cNvPr>
        <xdr:cNvCxnSpPr/>
      </xdr:nvCxnSpPr>
      <xdr:spPr>
        <a:xfrm>
          <a:off x="5826760" y="108051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20" name="テキスト ボックス 219">
          <a:extLst>
            <a:ext uri="{FF2B5EF4-FFF2-40B4-BE49-F238E27FC236}">
              <a16:creationId xmlns:a16="http://schemas.microsoft.com/office/drawing/2014/main" id="{BB5DBBD8-87C2-4E1A-85C6-94B9DD15A79E}"/>
            </a:ext>
          </a:extLst>
        </xdr:cNvPr>
        <xdr:cNvSpPr txBox="1"/>
      </xdr:nvSpPr>
      <xdr:spPr>
        <a:xfrm>
          <a:off x="540530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21" name="直線コネクタ 220">
          <a:extLst>
            <a:ext uri="{FF2B5EF4-FFF2-40B4-BE49-F238E27FC236}">
              <a16:creationId xmlns:a16="http://schemas.microsoft.com/office/drawing/2014/main" id="{1178D27B-CE90-47CF-A80F-CC35C46060FB}"/>
            </a:ext>
          </a:extLst>
        </xdr:cNvPr>
        <xdr:cNvCxnSpPr/>
      </xdr:nvCxnSpPr>
      <xdr:spPr>
        <a:xfrm>
          <a:off x="5826760" y="104317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22" name="テキスト ボックス 221">
          <a:extLst>
            <a:ext uri="{FF2B5EF4-FFF2-40B4-BE49-F238E27FC236}">
              <a16:creationId xmlns:a16="http://schemas.microsoft.com/office/drawing/2014/main" id="{1BE5B845-CA2A-4E25-A1AE-233BC4DF79D1}"/>
            </a:ext>
          </a:extLst>
        </xdr:cNvPr>
        <xdr:cNvSpPr txBox="1"/>
      </xdr:nvSpPr>
      <xdr:spPr>
        <a:xfrm>
          <a:off x="5405301" y="102933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3" name="直線コネクタ 222">
          <a:extLst>
            <a:ext uri="{FF2B5EF4-FFF2-40B4-BE49-F238E27FC236}">
              <a16:creationId xmlns:a16="http://schemas.microsoft.com/office/drawing/2014/main" id="{1EEB319D-7C8A-4F47-99F0-64BC99976F16}"/>
            </a:ext>
          </a:extLst>
        </xdr:cNvPr>
        <xdr:cNvCxnSpPr/>
      </xdr:nvCxnSpPr>
      <xdr:spPr>
        <a:xfrm>
          <a:off x="5826760" y="100584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4" name="テキスト ボックス 223">
          <a:extLst>
            <a:ext uri="{FF2B5EF4-FFF2-40B4-BE49-F238E27FC236}">
              <a16:creationId xmlns:a16="http://schemas.microsoft.com/office/drawing/2014/main" id="{08A96C45-BFB5-41A3-AD07-16737377104F}"/>
            </a:ext>
          </a:extLst>
        </xdr:cNvPr>
        <xdr:cNvSpPr txBox="1"/>
      </xdr:nvSpPr>
      <xdr:spPr>
        <a:xfrm>
          <a:off x="5405301" y="99199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5" name="直線コネクタ 224">
          <a:extLst>
            <a:ext uri="{FF2B5EF4-FFF2-40B4-BE49-F238E27FC236}">
              <a16:creationId xmlns:a16="http://schemas.microsoft.com/office/drawing/2014/main" id="{D4CE7B4F-4612-4E75-8AC6-6492267F9245}"/>
            </a:ext>
          </a:extLst>
        </xdr:cNvPr>
        <xdr:cNvCxnSpPr/>
      </xdr:nvCxnSpPr>
      <xdr:spPr>
        <a:xfrm>
          <a:off x="5826760" y="96888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6" name="テキスト ボックス 225">
          <a:extLst>
            <a:ext uri="{FF2B5EF4-FFF2-40B4-BE49-F238E27FC236}">
              <a16:creationId xmlns:a16="http://schemas.microsoft.com/office/drawing/2014/main" id="{63A15410-BFE4-4637-8305-2C407970FC39}"/>
            </a:ext>
          </a:extLst>
        </xdr:cNvPr>
        <xdr:cNvSpPr txBox="1"/>
      </xdr:nvSpPr>
      <xdr:spPr>
        <a:xfrm>
          <a:off x="5405301" y="95504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7" name="直線コネクタ 226">
          <a:extLst>
            <a:ext uri="{FF2B5EF4-FFF2-40B4-BE49-F238E27FC236}">
              <a16:creationId xmlns:a16="http://schemas.microsoft.com/office/drawing/2014/main" id="{0C9AF25D-C278-4C53-9CEC-13B0DB17453F}"/>
            </a:ext>
          </a:extLst>
        </xdr:cNvPr>
        <xdr:cNvCxnSpPr/>
      </xdr:nvCxnSpPr>
      <xdr:spPr>
        <a:xfrm>
          <a:off x="5826760" y="93154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8" name="テキスト ボックス 227">
          <a:extLst>
            <a:ext uri="{FF2B5EF4-FFF2-40B4-BE49-F238E27FC236}">
              <a16:creationId xmlns:a16="http://schemas.microsoft.com/office/drawing/2014/main" id="{BDC05C7B-F11C-4D0E-AA8C-0E03CD3E37C7}"/>
            </a:ext>
          </a:extLst>
        </xdr:cNvPr>
        <xdr:cNvSpPr txBox="1"/>
      </xdr:nvSpPr>
      <xdr:spPr>
        <a:xfrm>
          <a:off x="5405301" y="91770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9" name="直線コネクタ 228">
          <a:extLst>
            <a:ext uri="{FF2B5EF4-FFF2-40B4-BE49-F238E27FC236}">
              <a16:creationId xmlns:a16="http://schemas.microsoft.com/office/drawing/2014/main" id="{999F5FC0-DBE5-49BF-9A1F-FB903E67916E}"/>
            </a:ext>
          </a:extLst>
        </xdr:cNvPr>
        <xdr:cNvCxnSpPr/>
      </xdr:nvCxnSpPr>
      <xdr:spPr>
        <a:xfrm>
          <a:off x="5826760" y="89420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30" name="テキスト ボックス 229">
          <a:extLst>
            <a:ext uri="{FF2B5EF4-FFF2-40B4-BE49-F238E27FC236}">
              <a16:creationId xmlns:a16="http://schemas.microsoft.com/office/drawing/2014/main" id="{30A4441C-5D9A-49A9-8688-B515DAC14FE1}"/>
            </a:ext>
          </a:extLst>
        </xdr:cNvPr>
        <xdr:cNvSpPr txBox="1"/>
      </xdr:nvSpPr>
      <xdr:spPr>
        <a:xfrm>
          <a:off x="540530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1" name="【体育館・プール】&#10;一人当たり面積グラフ枠">
          <a:extLst>
            <a:ext uri="{FF2B5EF4-FFF2-40B4-BE49-F238E27FC236}">
              <a16:creationId xmlns:a16="http://schemas.microsoft.com/office/drawing/2014/main" id="{C5DBFAA0-F73E-4A5F-8358-1B397C52A8E8}"/>
            </a:ext>
          </a:extLst>
        </xdr:cNvPr>
        <xdr:cNvSpPr/>
      </xdr:nvSpPr>
      <xdr:spPr>
        <a:xfrm>
          <a:off x="582676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140970</xdr:rowOff>
    </xdr:from>
    <xdr:to>
      <xdr:col>54</xdr:col>
      <xdr:colOff>189865</xdr:colOff>
      <xdr:row>63</xdr:row>
      <xdr:rowOff>129540</xdr:rowOff>
    </xdr:to>
    <xdr:cxnSp macro="">
      <xdr:nvCxnSpPr>
        <xdr:cNvPr id="232" name="直線コネクタ 231">
          <a:extLst>
            <a:ext uri="{FF2B5EF4-FFF2-40B4-BE49-F238E27FC236}">
              <a16:creationId xmlns:a16="http://schemas.microsoft.com/office/drawing/2014/main" id="{BE5ACF9F-E0C3-46C3-B5BC-DC597DED18A0}"/>
            </a:ext>
          </a:extLst>
        </xdr:cNvPr>
        <xdr:cNvCxnSpPr/>
      </xdr:nvCxnSpPr>
      <xdr:spPr>
        <a:xfrm flipV="1">
          <a:off x="9219565" y="9528810"/>
          <a:ext cx="0" cy="11620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133367</xdr:rowOff>
    </xdr:from>
    <xdr:ext cx="469744" cy="259045"/>
    <xdr:sp macro="" textlink="">
      <xdr:nvSpPr>
        <xdr:cNvPr id="233" name="【体育館・プール】&#10;一人当たり面積最小値テキスト">
          <a:extLst>
            <a:ext uri="{FF2B5EF4-FFF2-40B4-BE49-F238E27FC236}">
              <a16:creationId xmlns:a16="http://schemas.microsoft.com/office/drawing/2014/main" id="{9264FEF6-4A18-49A0-BE64-7D3B173332AE}"/>
            </a:ext>
          </a:extLst>
        </xdr:cNvPr>
        <xdr:cNvSpPr txBox="1"/>
      </xdr:nvSpPr>
      <xdr:spPr>
        <a:xfrm>
          <a:off x="9258300" y="106946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129540</xdr:rowOff>
    </xdr:from>
    <xdr:to>
      <xdr:col>55</xdr:col>
      <xdr:colOff>88900</xdr:colOff>
      <xdr:row>63</xdr:row>
      <xdr:rowOff>129540</xdr:rowOff>
    </xdr:to>
    <xdr:cxnSp macro="">
      <xdr:nvCxnSpPr>
        <xdr:cNvPr id="234" name="直線コネクタ 233">
          <a:extLst>
            <a:ext uri="{FF2B5EF4-FFF2-40B4-BE49-F238E27FC236}">
              <a16:creationId xmlns:a16="http://schemas.microsoft.com/office/drawing/2014/main" id="{2B466ADF-A108-49DE-9901-FF2F48351D9E}"/>
            </a:ext>
          </a:extLst>
        </xdr:cNvPr>
        <xdr:cNvCxnSpPr/>
      </xdr:nvCxnSpPr>
      <xdr:spPr>
        <a:xfrm>
          <a:off x="9154160" y="106908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87647</xdr:rowOff>
    </xdr:from>
    <xdr:ext cx="469744" cy="259045"/>
    <xdr:sp macro="" textlink="">
      <xdr:nvSpPr>
        <xdr:cNvPr id="235" name="【体育館・プール】&#10;一人当たり面積最大値テキスト">
          <a:extLst>
            <a:ext uri="{FF2B5EF4-FFF2-40B4-BE49-F238E27FC236}">
              <a16:creationId xmlns:a16="http://schemas.microsoft.com/office/drawing/2014/main" id="{5987EF05-4D8D-426A-9A88-1F0BC83A31ED}"/>
            </a:ext>
          </a:extLst>
        </xdr:cNvPr>
        <xdr:cNvSpPr txBox="1"/>
      </xdr:nvSpPr>
      <xdr:spPr>
        <a:xfrm>
          <a:off x="9258300" y="9307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140970</xdr:rowOff>
    </xdr:from>
    <xdr:to>
      <xdr:col>55</xdr:col>
      <xdr:colOff>88900</xdr:colOff>
      <xdr:row>56</xdr:row>
      <xdr:rowOff>140970</xdr:rowOff>
    </xdr:to>
    <xdr:cxnSp macro="">
      <xdr:nvCxnSpPr>
        <xdr:cNvPr id="236" name="直線コネクタ 235">
          <a:extLst>
            <a:ext uri="{FF2B5EF4-FFF2-40B4-BE49-F238E27FC236}">
              <a16:creationId xmlns:a16="http://schemas.microsoft.com/office/drawing/2014/main" id="{24E71ED9-80F2-4C2F-AB6E-4B291ED22BE3}"/>
            </a:ext>
          </a:extLst>
        </xdr:cNvPr>
        <xdr:cNvCxnSpPr/>
      </xdr:nvCxnSpPr>
      <xdr:spPr>
        <a:xfrm>
          <a:off x="9154160" y="952881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60977</xdr:rowOff>
    </xdr:from>
    <xdr:ext cx="469744" cy="259045"/>
    <xdr:sp macro="" textlink="">
      <xdr:nvSpPr>
        <xdr:cNvPr id="237" name="【体育館・プール】&#10;一人当たり面積平均値テキスト">
          <a:extLst>
            <a:ext uri="{FF2B5EF4-FFF2-40B4-BE49-F238E27FC236}">
              <a16:creationId xmlns:a16="http://schemas.microsoft.com/office/drawing/2014/main" id="{ADA9F94B-247E-4750-A835-67622C02EF5C}"/>
            </a:ext>
          </a:extLst>
        </xdr:cNvPr>
        <xdr:cNvSpPr txBox="1"/>
      </xdr:nvSpPr>
      <xdr:spPr>
        <a:xfrm>
          <a:off x="9258300" y="102870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82550</xdr:rowOff>
    </xdr:from>
    <xdr:to>
      <xdr:col>55</xdr:col>
      <xdr:colOff>50800</xdr:colOff>
      <xdr:row>62</xdr:row>
      <xdr:rowOff>12700</xdr:rowOff>
    </xdr:to>
    <xdr:sp macro="" textlink="">
      <xdr:nvSpPr>
        <xdr:cNvPr id="238" name="フローチャート: 判断 237">
          <a:extLst>
            <a:ext uri="{FF2B5EF4-FFF2-40B4-BE49-F238E27FC236}">
              <a16:creationId xmlns:a16="http://schemas.microsoft.com/office/drawing/2014/main" id="{CCA9AF0C-F5E4-4D61-BD41-5945AFD7A6CB}"/>
            </a:ext>
          </a:extLst>
        </xdr:cNvPr>
        <xdr:cNvSpPr/>
      </xdr:nvSpPr>
      <xdr:spPr>
        <a:xfrm>
          <a:off x="9192260" y="1030859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74930</xdr:rowOff>
    </xdr:from>
    <xdr:to>
      <xdr:col>50</xdr:col>
      <xdr:colOff>165100</xdr:colOff>
      <xdr:row>62</xdr:row>
      <xdr:rowOff>5080</xdr:rowOff>
    </xdr:to>
    <xdr:sp macro="" textlink="">
      <xdr:nvSpPr>
        <xdr:cNvPr id="239" name="フローチャート: 判断 238">
          <a:extLst>
            <a:ext uri="{FF2B5EF4-FFF2-40B4-BE49-F238E27FC236}">
              <a16:creationId xmlns:a16="http://schemas.microsoft.com/office/drawing/2014/main" id="{D3B2A241-B5DE-4F5E-9DA9-B4C4787E3A80}"/>
            </a:ext>
          </a:extLst>
        </xdr:cNvPr>
        <xdr:cNvSpPr/>
      </xdr:nvSpPr>
      <xdr:spPr>
        <a:xfrm>
          <a:off x="8445500" y="103009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78740</xdr:rowOff>
    </xdr:from>
    <xdr:to>
      <xdr:col>46</xdr:col>
      <xdr:colOff>38100</xdr:colOff>
      <xdr:row>62</xdr:row>
      <xdr:rowOff>8890</xdr:rowOff>
    </xdr:to>
    <xdr:sp macro="" textlink="">
      <xdr:nvSpPr>
        <xdr:cNvPr id="240" name="フローチャート: 判断 239">
          <a:extLst>
            <a:ext uri="{FF2B5EF4-FFF2-40B4-BE49-F238E27FC236}">
              <a16:creationId xmlns:a16="http://schemas.microsoft.com/office/drawing/2014/main" id="{7AB9CC0F-789F-44E9-B792-99E4F6C9ED49}"/>
            </a:ext>
          </a:extLst>
        </xdr:cNvPr>
        <xdr:cNvSpPr/>
      </xdr:nvSpPr>
      <xdr:spPr>
        <a:xfrm>
          <a:off x="7670800" y="1030478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90170</xdr:rowOff>
    </xdr:from>
    <xdr:to>
      <xdr:col>41</xdr:col>
      <xdr:colOff>101600</xdr:colOff>
      <xdr:row>62</xdr:row>
      <xdr:rowOff>20320</xdr:rowOff>
    </xdr:to>
    <xdr:sp macro="" textlink="">
      <xdr:nvSpPr>
        <xdr:cNvPr id="241" name="フローチャート: 判断 240">
          <a:extLst>
            <a:ext uri="{FF2B5EF4-FFF2-40B4-BE49-F238E27FC236}">
              <a16:creationId xmlns:a16="http://schemas.microsoft.com/office/drawing/2014/main" id="{07D5021E-D642-426D-A2E6-828A5FF53681}"/>
            </a:ext>
          </a:extLst>
        </xdr:cNvPr>
        <xdr:cNvSpPr/>
      </xdr:nvSpPr>
      <xdr:spPr>
        <a:xfrm>
          <a:off x="6873240" y="103162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74930</xdr:rowOff>
    </xdr:from>
    <xdr:to>
      <xdr:col>36</xdr:col>
      <xdr:colOff>165100</xdr:colOff>
      <xdr:row>62</xdr:row>
      <xdr:rowOff>5080</xdr:rowOff>
    </xdr:to>
    <xdr:sp macro="" textlink="">
      <xdr:nvSpPr>
        <xdr:cNvPr id="242" name="フローチャート: 判断 241">
          <a:extLst>
            <a:ext uri="{FF2B5EF4-FFF2-40B4-BE49-F238E27FC236}">
              <a16:creationId xmlns:a16="http://schemas.microsoft.com/office/drawing/2014/main" id="{F8DF4942-69FD-42D0-94DD-99B6A6B90A76}"/>
            </a:ext>
          </a:extLst>
        </xdr:cNvPr>
        <xdr:cNvSpPr/>
      </xdr:nvSpPr>
      <xdr:spPr>
        <a:xfrm>
          <a:off x="6098540" y="103009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023E0CF9-F0D0-4E33-81FF-FB0321F9C107}"/>
            </a:ext>
          </a:extLst>
        </xdr:cNvPr>
        <xdr:cNvSpPr txBox="1"/>
      </xdr:nvSpPr>
      <xdr:spPr>
        <a:xfrm>
          <a:off x="90525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8E17841C-0338-4F2B-9670-1FABB324B7FE}"/>
            </a:ext>
          </a:extLst>
        </xdr:cNvPr>
        <xdr:cNvSpPr txBox="1"/>
      </xdr:nvSpPr>
      <xdr:spPr>
        <a:xfrm>
          <a:off x="83286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A0A03D1A-E182-4F97-968B-BCE525904589}"/>
            </a:ext>
          </a:extLst>
        </xdr:cNvPr>
        <xdr:cNvSpPr txBox="1"/>
      </xdr:nvSpPr>
      <xdr:spPr>
        <a:xfrm>
          <a:off x="75463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5A54034C-0C2F-40FE-8259-590D4AC99E65}"/>
            </a:ext>
          </a:extLst>
        </xdr:cNvPr>
        <xdr:cNvSpPr txBox="1"/>
      </xdr:nvSpPr>
      <xdr:spPr>
        <a:xfrm>
          <a:off x="67564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3F6082E7-9888-4F85-A47A-9972164D5490}"/>
            </a:ext>
          </a:extLst>
        </xdr:cNvPr>
        <xdr:cNvSpPr txBox="1"/>
      </xdr:nvSpPr>
      <xdr:spPr>
        <a:xfrm>
          <a:off x="5981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2540</xdr:rowOff>
    </xdr:from>
    <xdr:to>
      <xdr:col>55</xdr:col>
      <xdr:colOff>50800</xdr:colOff>
      <xdr:row>61</xdr:row>
      <xdr:rowOff>104140</xdr:rowOff>
    </xdr:to>
    <xdr:sp macro="" textlink="">
      <xdr:nvSpPr>
        <xdr:cNvPr id="248" name="楕円 247">
          <a:extLst>
            <a:ext uri="{FF2B5EF4-FFF2-40B4-BE49-F238E27FC236}">
              <a16:creationId xmlns:a16="http://schemas.microsoft.com/office/drawing/2014/main" id="{938E683C-3403-483A-B953-C80FFADF1B48}"/>
            </a:ext>
          </a:extLst>
        </xdr:cNvPr>
        <xdr:cNvSpPr/>
      </xdr:nvSpPr>
      <xdr:spPr>
        <a:xfrm>
          <a:off x="9192260" y="1022858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60</xdr:row>
      <xdr:rowOff>25417</xdr:rowOff>
    </xdr:from>
    <xdr:ext cx="469744" cy="259045"/>
    <xdr:sp macro="" textlink="">
      <xdr:nvSpPr>
        <xdr:cNvPr id="249" name="【体育館・プール】&#10;一人当たり面積該当値テキスト">
          <a:extLst>
            <a:ext uri="{FF2B5EF4-FFF2-40B4-BE49-F238E27FC236}">
              <a16:creationId xmlns:a16="http://schemas.microsoft.com/office/drawing/2014/main" id="{B251BD75-3448-47EE-B3F7-87CF7EA4A997}"/>
            </a:ext>
          </a:extLst>
        </xdr:cNvPr>
        <xdr:cNvSpPr txBox="1"/>
      </xdr:nvSpPr>
      <xdr:spPr>
        <a:xfrm>
          <a:off x="9258300" y="100838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2540</xdr:rowOff>
    </xdr:from>
    <xdr:to>
      <xdr:col>50</xdr:col>
      <xdr:colOff>165100</xdr:colOff>
      <xdr:row>61</xdr:row>
      <xdr:rowOff>104140</xdr:rowOff>
    </xdr:to>
    <xdr:sp macro="" textlink="">
      <xdr:nvSpPr>
        <xdr:cNvPr id="250" name="楕円 249">
          <a:extLst>
            <a:ext uri="{FF2B5EF4-FFF2-40B4-BE49-F238E27FC236}">
              <a16:creationId xmlns:a16="http://schemas.microsoft.com/office/drawing/2014/main" id="{58ADA9B4-0A50-4910-89EA-0B94306E1F78}"/>
            </a:ext>
          </a:extLst>
        </xdr:cNvPr>
        <xdr:cNvSpPr/>
      </xdr:nvSpPr>
      <xdr:spPr>
        <a:xfrm>
          <a:off x="8445500" y="10228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61</xdr:row>
      <xdr:rowOff>53340</xdr:rowOff>
    </xdr:from>
    <xdr:to>
      <xdr:col>55</xdr:col>
      <xdr:colOff>0</xdr:colOff>
      <xdr:row>61</xdr:row>
      <xdr:rowOff>53340</xdr:rowOff>
    </xdr:to>
    <xdr:cxnSp macro="">
      <xdr:nvCxnSpPr>
        <xdr:cNvPr id="251" name="直線コネクタ 250">
          <a:extLst>
            <a:ext uri="{FF2B5EF4-FFF2-40B4-BE49-F238E27FC236}">
              <a16:creationId xmlns:a16="http://schemas.microsoft.com/office/drawing/2014/main" id="{D60227AF-711E-45F0-8543-402D66F7E782}"/>
            </a:ext>
          </a:extLst>
        </xdr:cNvPr>
        <xdr:cNvCxnSpPr/>
      </xdr:nvCxnSpPr>
      <xdr:spPr>
        <a:xfrm>
          <a:off x="8496300" y="10279380"/>
          <a:ext cx="7239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60</xdr:row>
      <xdr:rowOff>162560</xdr:rowOff>
    </xdr:from>
    <xdr:to>
      <xdr:col>46</xdr:col>
      <xdr:colOff>38100</xdr:colOff>
      <xdr:row>61</xdr:row>
      <xdr:rowOff>92710</xdr:rowOff>
    </xdr:to>
    <xdr:sp macro="" textlink="">
      <xdr:nvSpPr>
        <xdr:cNvPr id="252" name="楕円 251">
          <a:extLst>
            <a:ext uri="{FF2B5EF4-FFF2-40B4-BE49-F238E27FC236}">
              <a16:creationId xmlns:a16="http://schemas.microsoft.com/office/drawing/2014/main" id="{B8FD3C96-95B9-43D5-90F1-C947295C42BA}"/>
            </a:ext>
          </a:extLst>
        </xdr:cNvPr>
        <xdr:cNvSpPr/>
      </xdr:nvSpPr>
      <xdr:spPr>
        <a:xfrm>
          <a:off x="7670800" y="1022096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61</xdr:row>
      <xdr:rowOff>41910</xdr:rowOff>
    </xdr:from>
    <xdr:to>
      <xdr:col>50</xdr:col>
      <xdr:colOff>114300</xdr:colOff>
      <xdr:row>61</xdr:row>
      <xdr:rowOff>53340</xdr:rowOff>
    </xdr:to>
    <xdr:cxnSp macro="">
      <xdr:nvCxnSpPr>
        <xdr:cNvPr id="253" name="直線コネクタ 252">
          <a:extLst>
            <a:ext uri="{FF2B5EF4-FFF2-40B4-BE49-F238E27FC236}">
              <a16:creationId xmlns:a16="http://schemas.microsoft.com/office/drawing/2014/main" id="{08F4BCA6-4120-4C26-9E1F-95F635B07854}"/>
            </a:ext>
          </a:extLst>
        </xdr:cNvPr>
        <xdr:cNvCxnSpPr/>
      </xdr:nvCxnSpPr>
      <xdr:spPr>
        <a:xfrm>
          <a:off x="7713980" y="10267950"/>
          <a:ext cx="78232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60</xdr:row>
      <xdr:rowOff>166370</xdr:rowOff>
    </xdr:from>
    <xdr:to>
      <xdr:col>41</xdr:col>
      <xdr:colOff>101600</xdr:colOff>
      <xdr:row>61</xdr:row>
      <xdr:rowOff>96520</xdr:rowOff>
    </xdr:to>
    <xdr:sp macro="" textlink="">
      <xdr:nvSpPr>
        <xdr:cNvPr id="254" name="楕円 253">
          <a:extLst>
            <a:ext uri="{FF2B5EF4-FFF2-40B4-BE49-F238E27FC236}">
              <a16:creationId xmlns:a16="http://schemas.microsoft.com/office/drawing/2014/main" id="{C319951E-D9C2-4C60-B950-8E175DCFA879}"/>
            </a:ext>
          </a:extLst>
        </xdr:cNvPr>
        <xdr:cNvSpPr/>
      </xdr:nvSpPr>
      <xdr:spPr>
        <a:xfrm>
          <a:off x="6873240" y="102247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61</xdr:row>
      <xdr:rowOff>41910</xdr:rowOff>
    </xdr:from>
    <xdr:to>
      <xdr:col>45</xdr:col>
      <xdr:colOff>177800</xdr:colOff>
      <xdr:row>61</xdr:row>
      <xdr:rowOff>45720</xdr:rowOff>
    </xdr:to>
    <xdr:cxnSp macro="">
      <xdr:nvCxnSpPr>
        <xdr:cNvPr id="255" name="直線コネクタ 254">
          <a:extLst>
            <a:ext uri="{FF2B5EF4-FFF2-40B4-BE49-F238E27FC236}">
              <a16:creationId xmlns:a16="http://schemas.microsoft.com/office/drawing/2014/main" id="{447F9FEB-BBBE-480A-9857-484B2C6C3ADB}"/>
            </a:ext>
          </a:extLst>
        </xdr:cNvPr>
        <xdr:cNvCxnSpPr/>
      </xdr:nvCxnSpPr>
      <xdr:spPr>
        <a:xfrm flipV="1">
          <a:off x="6924040" y="10267950"/>
          <a:ext cx="78994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60</xdr:row>
      <xdr:rowOff>170180</xdr:rowOff>
    </xdr:from>
    <xdr:to>
      <xdr:col>36</xdr:col>
      <xdr:colOff>165100</xdr:colOff>
      <xdr:row>61</xdr:row>
      <xdr:rowOff>100330</xdr:rowOff>
    </xdr:to>
    <xdr:sp macro="" textlink="">
      <xdr:nvSpPr>
        <xdr:cNvPr id="256" name="楕円 255">
          <a:extLst>
            <a:ext uri="{FF2B5EF4-FFF2-40B4-BE49-F238E27FC236}">
              <a16:creationId xmlns:a16="http://schemas.microsoft.com/office/drawing/2014/main" id="{380C6EF6-94F7-4881-B843-46C0F7A8158A}"/>
            </a:ext>
          </a:extLst>
        </xdr:cNvPr>
        <xdr:cNvSpPr/>
      </xdr:nvSpPr>
      <xdr:spPr>
        <a:xfrm>
          <a:off x="6098540" y="1022858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61</xdr:row>
      <xdr:rowOff>45720</xdr:rowOff>
    </xdr:from>
    <xdr:to>
      <xdr:col>41</xdr:col>
      <xdr:colOff>50800</xdr:colOff>
      <xdr:row>61</xdr:row>
      <xdr:rowOff>49530</xdr:rowOff>
    </xdr:to>
    <xdr:cxnSp macro="">
      <xdr:nvCxnSpPr>
        <xdr:cNvPr id="257" name="直線コネクタ 256">
          <a:extLst>
            <a:ext uri="{FF2B5EF4-FFF2-40B4-BE49-F238E27FC236}">
              <a16:creationId xmlns:a16="http://schemas.microsoft.com/office/drawing/2014/main" id="{F5A149E7-4153-40A7-86CA-7257AEC06A2D}"/>
            </a:ext>
          </a:extLst>
        </xdr:cNvPr>
        <xdr:cNvCxnSpPr/>
      </xdr:nvCxnSpPr>
      <xdr:spPr>
        <a:xfrm flipV="1">
          <a:off x="6149340" y="10271760"/>
          <a:ext cx="7747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61</xdr:row>
      <xdr:rowOff>167657</xdr:rowOff>
    </xdr:from>
    <xdr:ext cx="469744" cy="259045"/>
    <xdr:sp macro="" textlink="">
      <xdr:nvSpPr>
        <xdr:cNvPr id="258" name="n_1aveValue【体育館・プール】&#10;一人当たり面積">
          <a:extLst>
            <a:ext uri="{FF2B5EF4-FFF2-40B4-BE49-F238E27FC236}">
              <a16:creationId xmlns:a16="http://schemas.microsoft.com/office/drawing/2014/main" id="{93A79752-F627-4525-BB8A-6623C9ACEDD1}"/>
            </a:ext>
          </a:extLst>
        </xdr:cNvPr>
        <xdr:cNvSpPr txBox="1"/>
      </xdr:nvSpPr>
      <xdr:spPr>
        <a:xfrm>
          <a:off x="8271587" y="10393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17</xdr:rowOff>
    </xdr:from>
    <xdr:ext cx="469744" cy="259045"/>
    <xdr:sp macro="" textlink="">
      <xdr:nvSpPr>
        <xdr:cNvPr id="259" name="n_2aveValue【体育館・プール】&#10;一人当たり面積">
          <a:extLst>
            <a:ext uri="{FF2B5EF4-FFF2-40B4-BE49-F238E27FC236}">
              <a16:creationId xmlns:a16="http://schemas.microsoft.com/office/drawing/2014/main" id="{FD6F6338-6FD6-4D94-A54D-074BB2922667}"/>
            </a:ext>
          </a:extLst>
        </xdr:cNvPr>
        <xdr:cNvSpPr txBox="1"/>
      </xdr:nvSpPr>
      <xdr:spPr>
        <a:xfrm>
          <a:off x="7509587" y="10393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11447</xdr:rowOff>
    </xdr:from>
    <xdr:ext cx="469744" cy="259045"/>
    <xdr:sp macro="" textlink="">
      <xdr:nvSpPr>
        <xdr:cNvPr id="260" name="n_3aveValue【体育館・プール】&#10;一人当たり面積">
          <a:extLst>
            <a:ext uri="{FF2B5EF4-FFF2-40B4-BE49-F238E27FC236}">
              <a16:creationId xmlns:a16="http://schemas.microsoft.com/office/drawing/2014/main" id="{AE257375-5C6D-43CC-938C-AEEADDE23E4F}"/>
            </a:ext>
          </a:extLst>
        </xdr:cNvPr>
        <xdr:cNvSpPr txBox="1"/>
      </xdr:nvSpPr>
      <xdr:spPr>
        <a:xfrm>
          <a:off x="6712027" y="10405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61</xdr:row>
      <xdr:rowOff>167657</xdr:rowOff>
    </xdr:from>
    <xdr:ext cx="469744" cy="259045"/>
    <xdr:sp macro="" textlink="">
      <xdr:nvSpPr>
        <xdr:cNvPr id="261" name="n_4aveValue【体育館・プール】&#10;一人当たり面積">
          <a:extLst>
            <a:ext uri="{FF2B5EF4-FFF2-40B4-BE49-F238E27FC236}">
              <a16:creationId xmlns:a16="http://schemas.microsoft.com/office/drawing/2014/main" id="{A681C1AB-A72C-472F-9A3E-4D18D74BE3DD}"/>
            </a:ext>
          </a:extLst>
        </xdr:cNvPr>
        <xdr:cNvSpPr txBox="1"/>
      </xdr:nvSpPr>
      <xdr:spPr>
        <a:xfrm>
          <a:off x="5937327" y="10393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59</xdr:row>
      <xdr:rowOff>120667</xdr:rowOff>
    </xdr:from>
    <xdr:ext cx="469744" cy="259045"/>
    <xdr:sp macro="" textlink="">
      <xdr:nvSpPr>
        <xdr:cNvPr id="262" name="n_1mainValue【体育館・プール】&#10;一人当たり面積">
          <a:extLst>
            <a:ext uri="{FF2B5EF4-FFF2-40B4-BE49-F238E27FC236}">
              <a16:creationId xmlns:a16="http://schemas.microsoft.com/office/drawing/2014/main" id="{DE8E03A5-ED9B-40D5-AE68-2439E0D357DA}"/>
            </a:ext>
          </a:extLst>
        </xdr:cNvPr>
        <xdr:cNvSpPr txBox="1"/>
      </xdr:nvSpPr>
      <xdr:spPr>
        <a:xfrm>
          <a:off x="8271587" y="10011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59</xdr:row>
      <xdr:rowOff>109237</xdr:rowOff>
    </xdr:from>
    <xdr:ext cx="469744" cy="259045"/>
    <xdr:sp macro="" textlink="">
      <xdr:nvSpPr>
        <xdr:cNvPr id="263" name="n_2mainValue【体育館・プール】&#10;一人当たり面積">
          <a:extLst>
            <a:ext uri="{FF2B5EF4-FFF2-40B4-BE49-F238E27FC236}">
              <a16:creationId xmlns:a16="http://schemas.microsoft.com/office/drawing/2014/main" id="{B8E3431B-64C6-4207-AA71-CFB7424CD017}"/>
            </a:ext>
          </a:extLst>
        </xdr:cNvPr>
        <xdr:cNvSpPr txBox="1"/>
      </xdr:nvSpPr>
      <xdr:spPr>
        <a:xfrm>
          <a:off x="7509587" y="9999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59</xdr:row>
      <xdr:rowOff>113047</xdr:rowOff>
    </xdr:from>
    <xdr:ext cx="469744" cy="259045"/>
    <xdr:sp macro="" textlink="">
      <xdr:nvSpPr>
        <xdr:cNvPr id="264" name="n_3mainValue【体育館・プール】&#10;一人当たり面積">
          <a:extLst>
            <a:ext uri="{FF2B5EF4-FFF2-40B4-BE49-F238E27FC236}">
              <a16:creationId xmlns:a16="http://schemas.microsoft.com/office/drawing/2014/main" id="{F918E8AD-ED83-4C29-AD50-36A8725D98EF}"/>
            </a:ext>
          </a:extLst>
        </xdr:cNvPr>
        <xdr:cNvSpPr txBox="1"/>
      </xdr:nvSpPr>
      <xdr:spPr>
        <a:xfrm>
          <a:off x="6712027" y="10003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59</xdr:row>
      <xdr:rowOff>116857</xdr:rowOff>
    </xdr:from>
    <xdr:ext cx="469744" cy="259045"/>
    <xdr:sp macro="" textlink="">
      <xdr:nvSpPr>
        <xdr:cNvPr id="265" name="n_4mainValue【体育館・プール】&#10;一人当たり面積">
          <a:extLst>
            <a:ext uri="{FF2B5EF4-FFF2-40B4-BE49-F238E27FC236}">
              <a16:creationId xmlns:a16="http://schemas.microsoft.com/office/drawing/2014/main" id="{0E369689-E28D-4822-9ADA-723AFAA76689}"/>
            </a:ext>
          </a:extLst>
        </xdr:cNvPr>
        <xdr:cNvSpPr txBox="1"/>
      </xdr:nvSpPr>
      <xdr:spPr>
        <a:xfrm>
          <a:off x="5937327" y="10007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6" name="正方形/長方形 265">
          <a:extLst>
            <a:ext uri="{FF2B5EF4-FFF2-40B4-BE49-F238E27FC236}">
              <a16:creationId xmlns:a16="http://schemas.microsoft.com/office/drawing/2014/main" id="{4D5621C0-43C8-4705-88CB-CA0FB9392149}"/>
            </a:ext>
          </a:extLst>
        </xdr:cNvPr>
        <xdr:cNvSpPr/>
      </xdr:nvSpPr>
      <xdr:spPr>
        <a:xfrm>
          <a:off x="67056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7" name="正方形/長方形 266">
          <a:extLst>
            <a:ext uri="{FF2B5EF4-FFF2-40B4-BE49-F238E27FC236}">
              <a16:creationId xmlns:a16="http://schemas.microsoft.com/office/drawing/2014/main" id="{3B846CA7-971B-40EE-BFF4-1237C747F491}"/>
            </a:ext>
          </a:extLst>
        </xdr:cNvPr>
        <xdr:cNvSpPr/>
      </xdr:nvSpPr>
      <xdr:spPr>
        <a:xfrm>
          <a:off x="79756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8" name="正方形/長方形 267">
          <a:extLst>
            <a:ext uri="{FF2B5EF4-FFF2-40B4-BE49-F238E27FC236}">
              <a16:creationId xmlns:a16="http://schemas.microsoft.com/office/drawing/2014/main" id="{2CC14CC3-5407-48A7-8BB3-7623E7C82A9A}"/>
            </a:ext>
          </a:extLst>
        </xdr:cNvPr>
        <xdr:cNvSpPr/>
      </xdr:nvSpPr>
      <xdr:spPr>
        <a:xfrm>
          <a:off x="79756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9" name="正方形/長方形 268">
          <a:extLst>
            <a:ext uri="{FF2B5EF4-FFF2-40B4-BE49-F238E27FC236}">
              <a16:creationId xmlns:a16="http://schemas.microsoft.com/office/drawing/2014/main" id="{A709327E-5A4C-4F89-94CB-2982CE492CA2}"/>
            </a:ext>
          </a:extLst>
        </xdr:cNvPr>
        <xdr:cNvSpPr/>
      </xdr:nvSpPr>
      <xdr:spPr>
        <a:xfrm>
          <a:off x="16764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0" name="正方形/長方形 269">
          <a:extLst>
            <a:ext uri="{FF2B5EF4-FFF2-40B4-BE49-F238E27FC236}">
              <a16:creationId xmlns:a16="http://schemas.microsoft.com/office/drawing/2014/main" id="{2C286087-4C0F-49C3-99AD-823EE795B725}"/>
            </a:ext>
          </a:extLst>
        </xdr:cNvPr>
        <xdr:cNvSpPr/>
      </xdr:nvSpPr>
      <xdr:spPr>
        <a:xfrm>
          <a:off x="16764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1" name="正方形/長方形 270">
          <a:extLst>
            <a:ext uri="{FF2B5EF4-FFF2-40B4-BE49-F238E27FC236}">
              <a16:creationId xmlns:a16="http://schemas.microsoft.com/office/drawing/2014/main" id="{EB8B0039-A9E1-4F83-B9F9-A59E09E20B64}"/>
            </a:ext>
          </a:extLst>
        </xdr:cNvPr>
        <xdr:cNvSpPr/>
      </xdr:nvSpPr>
      <xdr:spPr>
        <a:xfrm>
          <a:off x="2682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2" name="正方形/長方形 271">
          <a:extLst>
            <a:ext uri="{FF2B5EF4-FFF2-40B4-BE49-F238E27FC236}">
              <a16:creationId xmlns:a16="http://schemas.microsoft.com/office/drawing/2014/main" id="{DBD73697-2500-4DFA-B017-C8C8B2DD8911}"/>
            </a:ext>
          </a:extLst>
        </xdr:cNvPr>
        <xdr:cNvSpPr/>
      </xdr:nvSpPr>
      <xdr:spPr>
        <a:xfrm>
          <a:off x="2682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3" name="正方形/長方形 272">
          <a:extLst>
            <a:ext uri="{FF2B5EF4-FFF2-40B4-BE49-F238E27FC236}">
              <a16:creationId xmlns:a16="http://schemas.microsoft.com/office/drawing/2014/main" id="{70730A91-5918-4A82-896F-0891699A3146}"/>
            </a:ext>
          </a:extLst>
        </xdr:cNvPr>
        <xdr:cNvSpPr/>
      </xdr:nvSpPr>
      <xdr:spPr>
        <a:xfrm>
          <a:off x="67056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4" name="テキスト ボックス 273">
          <a:extLst>
            <a:ext uri="{FF2B5EF4-FFF2-40B4-BE49-F238E27FC236}">
              <a16:creationId xmlns:a16="http://schemas.microsoft.com/office/drawing/2014/main" id="{F77FD628-259A-4192-95E5-1B1A72C4C7A4}"/>
            </a:ext>
          </a:extLst>
        </xdr:cNvPr>
        <xdr:cNvSpPr txBox="1"/>
      </xdr:nvSpPr>
      <xdr:spPr>
        <a:xfrm>
          <a:off x="65532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5" name="直線コネクタ 274">
          <a:extLst>
            <a:ext uri="{FF2B5EF4-FFF2-40B4-BE49-F238E27FC236}">
              <a16:creationId xmlns:a16="http://schemas.microsoft.com/office/drawing/2014/main" id="{6C195559-8F80-41D7-B5CB-7D12C83FCA1C}"/>
            </a:ext>
          </a:extLst>
        </xdr:cNvPr>
        <xdr:cNvCxnSpPr/>
      </xdr:nvCxnSpPr>
      <xdr:spPr>
        <a:xfrm>
          <a:off x="67056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6" name="テキスト ボックス 275">
          <a:extLst>
            <a:ext uri="{FF2B5EF4-FFF2-40B4-BE49-F238E27FC236}">
              <a16:creationId xmlns:a16="http://schemas.microsoft.com/office/drawing/2014/main" id="{A5C83F18-D513-4F57-A636-617C15E9CA66}"/>
            </a:ext>
          </a:extLst>
        </xdr:cNvPr>
        <xdr:cNvSpPr txBox="1"/>
      </xdr:nvSpPr>
      <xdr:spPr>
        <a:xfrm>
          <a:off x="27196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77" name="直線コネクタ 276">
          <a:extLst>
            <a:ext uri="{FF2B5EF4-FFF2-40B4-BE49-F238E27FC236}">
              <a16:creationId xmlns:a16="http://schemas.microsoft.com/office/drawing/2014/main" id="{3E786658-8BAA-4904-98C5-C79BA8667939}"/>
            </a:ext>
          </a:extLst>
        </xdr:cNvPr>
        <xdr:cNvCxnSpPr/>
      </xdr:nvCxnSpPr>
      <xdr:spPr>
        <a:xfrm>
          <a:off x="670560" y="144551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67327</xdr:rowOff>
    </xdr:from>
    <xdr:ext cx="467179" cy="259045"/>
    <xdr:sp macro="" textlink="">
      <xdr:nvSpPr>
        <xdr:cNvPr id="278" name="テキスト ボックス 277">
          <a:extLst>
            <a:ext uri="{FF2B5EF4-FFF2-40B4-BE49-F238E27FC236}">
              <a16:creationId xmlns:a16="http://schemas.microsoft.com/office/drawing/2014/main" id="{4A29BA04-5FBA-484D-9286-BA7C76558D13}"/>
            </a:ext>
          </a:extLst>
        </xdr:cNvPr>
        <xdr:cNvSpPr txBox="1"/>
      </xdr:nvSpPr>
      <xdr:spPr>
        <a:xfrm>
          <a:off x="271961" y="1431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79" name="直線コネクタ 278">
          <a:extLst>
            <a:ext uri="{FF2B5EF4-FFF2-40B4-BE49-F238E27FC236}">
              <a16:creationId xmlns:a16="http://schemas.microsoft.com/office/drawing/2014/main" id="{4C2092AD-6D5D-43E5-B9B1-7DAF80483417}"/>
            </a:ext>
          </a:extLst>
        </xdr:cNvPr>
        <xdr:cNvCxnSpPr/>
      </xdr:nvCxnSpPr>
      <xdr:spPr>
        <a:xfrm>
          <a:off x="670560" y="140093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80" name="テキスト ボックス 279">
          <a:extLst>
            <a:ext uri="{FF2B5EF4-FFF2-40B4-BE49-F238E27FC236}">
              <a16:creationId xmlns:a16="http://schemas.microsoft.com/office/drawing/2014/main" id="{B4421F86-ADDD-42F2-90A7-031911C15B2F}"/>
            </a:ext>
          </a:extLst>
        </xdr:cNvPr>
        <xdr:cNvSpPr txBox="1"/>
      </xdr:nvSpPr>
      <xdr:spPr>
        <a:xfrm>
          <a:off x="336081" y="138709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81" name="直線コネクタ 280">
          <a:extLst>
            <a:ext uri="{FF2B5EF4-FFF2-40B4-BE49-F238E27FC236}">
              <a16:creationId xmlns:a16="http://schemas.microsoft.com/office/drawing/2014/main" id="{4B7B208B-165A-4205-9581-DC83D1F26DBC}"/>
            </a:ext>
          </a:extLst>
        </xdr:cNvPr>
        <xdr:cNvCxnSpPr/>
      </xdr:nvCxnSpPr>
      <xdr:spPr>
        <a:xfrm>
          <a:off x="670560" y="13563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82" name="テキスト ボックス 281">
          <a:extLst>
            <a:ext uri="{FF2B5EF4-FFF2-40B4-BE49-F238E27FC236}">
              <a16:creationId xmlns:a16="http://schemas.microsoft.com/office/drawing/2014/main" id="{7A68D860-6F41-4BC5-A5C0-60787A1713B0}"/>
            </a:ext>
          </a:extLst>
        </xdr:cNvPr>
        <xdr:cNvSpPr txBox="1"/>
      </xdr:nvSpPr>
      <xdr:spPr>
        <a:xfrm>
          <a:off x="336081" y="13421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83" name="直線コネクタ 282">
          <a:extLst>
            <a:ext uri="{FF2B5EF4-FFF2-40B4-BE49-F238E27FC236}">
              <a16:creationId xmlns:a16="http://schemas.microsoft.com/office/drawing/2014/main" id="{486183A9-FF47-40B3-B00B-0B4CD565B75A}"/>
            </a:ext>
          </a:extLst>
        </xdr:cNvPr>
        <xdr:cNvCxnSpPr/>
      </xdr:nvCxnSpPr>
      <xdr:spPr>
        <a:xfrm>
          <a:off x="670560" y="131140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284" name="テキスト ボックス 283">
          <a:extLst>
            <a:ext uri="{FF2B5EF4-FFF2-40B4-BE49-F238E27FC236}">
              <a16:creationId xmlns:a16="http://schemas.microsoft.com/office/drawing/2014/main" id="{84FD76CE-98D8-444B-9A45-5ABB726EB25E}"/>
            </a:ext>
          </a:extLst>
        </xdr:cNvPr>
        <xdr:cNvSpPr txBox="1"/>
      </xdr:nvSpPr>
      <xdr:spPr>
        <a:xfrm>
          <a:off x="336081" y="1297560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FB06E7C9-7E93-4CC1-89A5-94E071961EBA}"/>
            </a:ext>
          </a:extLst>
        </xdr:cNvPr>
        <xdr:cNvCxnSpPr/>
      </xdr:nvCxnSpPr>
      <xdr:spPr>
        <a:xfrm>
          <a:off x="67056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6" name="テキスト ボックス 285">
          <a:extLst>
            <a:ext uri="{FF2B5EF4-FFF2-40B4-BE49-F238E27FC236}">
              <a16:creationId xmlns:a16="http://schemas.microsoft.com/office/drawing/2014/main" id="{8CB570F2-2A26-4B55-A193-1693B9E7DDF2}"/>
            </a:ext>
          </a:extLst>
        </xdr:cNvPr>
        <xdr:cNvSpPr txBox="1"/>
      </xdr:nvSpPr>
      <xdr:spPr>
        <a:xfrm>
          <a:off x="336081" y="125298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7" name="【福祉施設】&#10;有形固定資産減価償却率グラフ枠">
          <a:extLst>
            <a:ext uri="{FF2B5EF4-FFF2-40B4-BE49-F238E27FC236}">
              <a16:creationId xmlns:a16="http://schemas.microsoft.com/office/drawing/2014/main" id="{4D30FEB6-81B0-484C-BAF2-9E532E54FFB3}"/>
            </a:ext>
          </a:extLst>
        </xdr:cNvPr>
        <xdr:cNvSpPr/>
      </xdr:nvSpPr>
      <xdr:spPr>
        <a:xfrm>
          <a:off x="67056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122682</xdr:rowOff>
    </xdr:from>
    <xdr:to>
      <xdr:col>24</xdr:col>
      <xdr:colOff>62865</xdr:colOff>
      <xdr:row>86</xdr:row>
      <xdr:rowOff>38100</xdr:rowOff>
    </xdr:to>
    <xdr:cxnSp macro="">
      <xdr:nvCxnSpPr>
        <xdr:cNvPr id="288" name="直線コネクタ 287">
          <a:extLst>
            <a:ext uri="{FF2B5EF4-FFF2-40B4-BE49-F238E27FC236}">
              <a16:creationId xmlns:a16="http://schemas.microsoft.com/office/drawing/2014/main" id="{34873657-D132-4534-A87D-AC2BB2DE1D0A}"/>
            </a:ext>
          </a:extLst>
        </xdr:cNvPr>
        <xdr:cNvCxnSpPr/>
      </xdr:nvCxnSpPr>
      <xdr:spPr>
        <a:xfrm flipV="1">
          <a:off x="4086225" y="13198602"/>
          <a:ext cx="0" cy="12565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41927</xdr:rowOff>
    </xdr:from>
    <xdr:ext cx="469744" cy="259045"/>
    <xdr:sp macro="" textlink="">
      <xdr:nvSpPr>
        <xdr:cNvPr id="289" name="【福祉施設】&#10;有形固定資産減価償却率最小値テキスト">
          <a:extLst>
            <a:ext uri="{FF2B5EF4-FFF2-40B4-BE49-F238E27FC236}">
              <a16:creationId xmlns:a16="http://schemas.microsoft.com/office/drawing/2014/main" id="{51A53FC3-4475-466E-B561-288AD818AC7E}"/>
            </a:ext>
          </a:extLst>
        </xdr:cNvPr>
        <xdr:cNvSpPr txBox="1"/>
      </xdr:nvSpPr>
      <xdr:spPr>
        <a:xfrm>
          <a:off x="4124960" y="14458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38100</xdr:rowOff>
    </xdr:from>
    <xdr:to>
      <xdr:col>24</xdr:col>
      <xdr:colOff>152400</xdr:colOff>
      <xdr:row>86</xdr:row>
      <xdr:rowOff>38100</xdr:rowOff>
    </xdr:to>
    <xdr:cxnSp macro="">
      <xdr:nvCxnSpPr>
        <xdr:cNvPr id="290" name="直線コネクタ 289">
          <a:extLst>
            <a:ext uri="{FF2B5EF4-FFF2-40B4-BE49-F238E27FC236}">
              <a16:creationId xmlns:a16="http://schemas.microsoft.com/office/drawing/2014/main" id="{BD4336DF-0791-4F69-B6A7-15C15D885A34}"/>
            </a:ext>
          </a:extLst>
        </xdr:cNvPr>
        <xdr:cNvCxnSpPr/>
      </xdr:nvCxnSpPr>
      <xdr:spPr>
        <a:xfrm>
          <a:off x="4020820" y="144551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69359</xdr:rowOff>
    </xdr:from>
    <xdr:ext cx="405111" cy="259045"/>
    <xdr:sp macro="" textlink="">
      <xdr:nvSpPr>
        <xdr:cNvPr id="291" name="【福祉施設】&#10;有形固定資産減価償却率最大値テキスト">
          <a:extLst>
            <a:ext uri="{FF2B5EF4-FFF2-40B4-BE49-F238E27FC236}">
              <a16:creationId xmlns:a16="http://schemas.microsoft.com/office/drawing/2014/main" id="{903D0EFE-FEED-43BF-8187-AAAF3E9E2645}"/>
            </a:ext>
          </a:extLst>
        </xdr:cNvPr>
        <xdr:cNvSpPr txBox="1"/>
      </xdr:nvSpPr>
      <xdr:spPr>
        <a:xfrm>
          <a:off x="4124960" y="129776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122682</xdr:rowOff>
    </xdr:from>
    <xdr:to>
      <xdr:col>24</xdr:col>
      <xdr:colOff>152400</xdr:colOff>
      <xdr:row>78</xdr:row>
      <xdr:rowOff>122682</xdr:rowOff>
    </xdr:to>
    <xdr:cxnSp macro="">
      <xdr:nvCxnSpPr>
        <xdr:cNvPr id="292" name="直線コネクタ 291">
          <a:extLst>
            <a:ext uri="{FF2B5EF4-FFF2-40B4-BE49-F238E27FC236}">
              <a16:creationId xmlns:a16="http://schemas.microsoft.com/office/drawing/2014/main" id="{2B2AEEA6-44B0-46CF-8A90-99C4C0D47A9E}"/>
            </a:ext>
          </a:extLst>
        </xdr:cNvPr>
        <xdr:cNvCxnSpPr/>
      </xdr:nvCxnSpPr>
      <xdr:spPr>
        <a:xfrm>
          <a:off x="4020820" y="1319860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79</xdr:row>
      <xdr:rowOff>129049</xdr:rowOff>
    </xdr:from>
    <xdr:ext cx="405111" cy="259045"/>
    <xdr:sp macro="" textlink="">
      <xdr:nvSpPr>
        <xdr:cNvPr id="293" name="【福祉施設】&#10;有形固定資産減価償却率平均値テキスト">
          <a:extLst>
            <a:ext uri="{FF2B5EF4-FFF2-40B4-BE49-F238E27FC236}">
              <a16:creationId xmlns:a16="http://schemas.microsoft.com/office/drawing/2014/main" id="{EA6C3E43-86B8-4775-ABA7-9F7B40AD2CD0}"/>
            </a:ext>
          </a:extLst>
        </xdr:cNvPr>
        <xdr:cNvSpPr txBox="1"/>
      </xdr:nvSpPr>
      <xdr:spPr>
        <a:xfrm>
          <a:off x="4124960" y="1337260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106172</xdr:rowOff>
    </xdr:from>
    <xdr:to>
      <xdr:col>24</xdr:col>
      <xdr:colOff>114300</xdr:colOff>
      <xdr:row>81</xdr:row>
      <xdr:rowOff>36322</xdr:rowOff>
    </xdr:to>
    <xdr:sp macro="" textlink="">
      <xdr:nvSpPr>
        <xdr:cNvPr id="294" name="フローチャート: 判断 293">
          <a:extLst>
            <a:ext uri="{FF2B5EF4-FFF2-40B4-BE49-F238E27FC236}">
              <a16:creationId xmlns:a16="http://schemas.microsoft.com/office/drawing/2014/main" id="{284E2691-8588-4FA3-9A63-2BAE8349CD97}"/>
            </a:ext>
          </a:extLst>
        </xdr:cNvPr>
        <xdr:cNvSpPr/>
      </xdr:nvSpPr>
      <xdr:spPr>
        <a:xfrm>
          <a:off x="4036060" y="1351737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80</xdr:row>
      <xdr:rowOff>97028</xdr:rowOff>
    </xdr:from>
    <xdr:to>
      <xdr:col>20</xdr:col>
      <xdr:colOff>38100</xdr:colOff>
      <xdr:row>81</xdr:row>
      <xdr:rowOff>27178</xdr:rowOff>
    </xdr:to>
    <xdr:sp macro="" textlink="">
      <xdr:nvSpPr>
        <xdr:cNvPr id="295" name="フローチャート: 判断 294">
          <a:extLst>
            <a:ext uri="{FF2B5EF4-FFF2-40B4-BE49-F238E27FC236}">
              <a16:creationId xmlns:a16="http://schemas.microsoft.com/office/drawing/2014/main" id="{72D1F534-89E8-4D91-BB4C-54B0B8FF91A9}"/>
            </a:ext>
          </a:extLst>
        </xdr:cNvPr>
        <xdr:cNvSpPr/>
      </xdr:nvSpPr>
      <xdr:spPr>
        <a:xfrm>
          <a:off x="3312160" y="1350822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80</xdr:row>
      <xdr:rowOff>97028</xdr:rowOff>
    </xdr:from>
    <xdr:to>
      <xdr:col>15</xdr:col>
      <xdr:colOff>101600</xdr:colOff>
      <xdr:row>81</xdr:row>
      <xdr:rowOff>27178</xdr:rowOff>
    </xdr:to>
    <xdr:sp macro="" textlink="">
      <xdr:nvSpPr>
        <xdr:cNvPr id="296" name="フローチャート: 判断 295">
          <a:extLst>
            <a:ext uri="{FF2B5EF4-FFF2-40B4-BE49-F238E27FC236}">
              <a16:creationId xmlns:a16="http://schemas.microsoft.com/office/drawing/2014/main" id="{E966B94E-C5A8-4E5F-8979-B435EE48FB1C}"/>
            </a:ext>
          </a:extLst>
        </xdr:cNvPr>
        <xdr:cNvSpPr/>
      </xdr:nvSpPr>
      <xdr:spPr>
        <a:xfrm>
          <a:off x="2514600" y="1350822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80</xdr:row>
      <xdr:rowOff>65024</xdr:rowOff>
    </xdr:from>
    <xdr:to>
      <xdr:col>10</xdr:col>
      <xdr:colOff>165100</xdr:colOff>
      <xdr:row>80</xdr:row>
      <xdr:rowOff>166624</xdr:rowOff>
    </xdr:to>
    <xdr:sp macro="" textlink="">
      <xdr:nvSpPr>
        <xdr:cNvPr id="297" name="フローチャート: 判断 296">
          <a:extLst>
            <a:ext uri="{FF2B5EF4-FFF2-40B4-BE49-F238E27FC236}">
              <a16:creationId xmlns:a16="http://schemas.microsoft.com/office/drawing/2014/main" id="{3B108EAA-CAF6-4CB3-8ED0-98AD6B52C74A}"/>
            </a:ext>
          </a:extLst>
        </xdr:cNvPr>
        <xdr:cNvSpPr/>
      </xdr:nvSpPr>
      <xdr:spPr>
        <a:xfrm>
          <a:off x="1739900" y="134762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80</xdr:row>
      <xdr:rowOff>46737</xdr:rowOff>
    </xdr:from>
    <xdr:to>
      <xdr:col>6</xdr:col>
      <xdr:colOff>38100</xdr:colOff>
      <xdr:row>80</xdr:row>
      <xdr:rowOff>148337</xdr:rowOff>
    </xdr:to>
    <xdr:sp macro="" textlink="">
      <xdr:nvSpPr>
        <xdr:cNvPr id="298" name="フローチャート: 判断 297">
          <a:extLst>
            <a:ext uri="{FF2B5EF4-FFF2-40B4-BE49-F238E27FC236}">
              <a16:creationId xmlns:a16="http://schemas.microsoft.com/office/drawing/2014/main" id="{AA940CE9-0835-40A5-9D1C-F7CD941248E0}"/>
            </a:ext>
          </a:extLst>
        </xdr:cNvPr>
        <xdr:cNvSpPr/>
      </xdr:nvSpPr>
      <xdr:spPr>
        <a:xfrm>
          <a:off x="965200" y="13457937"/>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B7F66BDD-48DE-4AFB-B06E-5187F8D3AEC1}"/>
            </a:ext>
          </a:extLst>
        </xdr:cNvPr>
        <xdr:cNvSpPr txBox="1"/>
      </xdr:nvSpPr>
      <xdr:spPr>
        <a:xfrm>
          <a:off x="39192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A595080E-E96D-4CC4-ABFA-AFE81EDA1B08}"/>
            </a:ext>
          </a:extLst>
        </xdr:cNvPr>
        <xdr:cNvSpPr txBox="1"/>
      </xdr:nvSpPr>
      <xdr:spPr>
        <a:xfrm>
          <a:off x="3187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31B36877-01B5-4EF9-A52A-C1EBEB90D53C}"/>
            </a:ext>
          </a:extLst>
        </xdr:cNvPr>
        <xdr:cNvSpPr txBox="1"/>
      </xdr:nvSpPr>
      <xdr:spPr>
        <a:xfrm>
          <a:off x="2397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E0E025BD-DCC9-4C67-8E0A-AD24AF20AEA5}"/>
            </a:ext>
          </a:extLst>
        </xdr:cNvPr>
        <xdr:cNvSpPr txBox="1"/>
      </xdr:nvSpPr>
      <xdr:spPr>
        <a:xfrm>
          <a:off x="16230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F6A0EC0E-745D-4EF9-ABC5-26E257ED06D8}"/>
            </a:ext>
          </a:extLst>
        </xdr:cNvPr>
        <xdr:cNvSpPr txBox="1"/>
      </xdr:nvSpPr>
      <xdr:spPr>
        <a:xfrm>
          <a:off x="8407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84</xdr:row>
      <xdr:rowOff>67311</xdr:rowOff>
    </xdr:from>
    <xdr:to>
      <xdr:col>24</xdr:col>
      <xdr:colOff>114300</xdr:colOff>
      <xdr:row>84</xdr:row>
      <xdr:rowOff>168911</xdr:rowOff>
    </xdr:to>
    <xdr:sp macro="" textlink="">
      <xdr:nvSpPr>
        <xdr:cNvPr id="304" name="楕円 303">
          <a:extLst>
            <a:ext uri="{FF2B5EF4-FFF2-40B4-BE49-F238E27FC236}">
              <a16:creationId xmlns:a16="http://schemas.microsoft.com/office/drawing/2014/main" id="{4268ACDD-3BBE-4FE0-B196-DB2A0919C987}"/>
            </a:ext>
          </a:extLst>
        </xdr:cNvPr>
        <xdr:cNvSpPr/>
      </xdr:nvSpPr>
      <xdr:spPr>
        <a:xfrm>
          <a:off x="4036060" y="141490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84</xdr:row>
      <xdr:rowOff>45738</xdr:rowOff>
    </xdr:from>
    <xdr:ext cx="405111" cy="259045"/>
    <xdr:sp macro="" textlink="">
      <xdr:nvSpPr>
        <xdr:cNvPr id="305" name="【福祉施設】&#10;有形固定資産減価償却率該当値テキスト">
          <a:extLst>
            <a:ext uri="{FF2B5EF4-FFF2-40B4-BE49-F238E27FC236}">
              <a16:creationId xmlns:a16="http://schemas.microsoft.com/office/drawing/2014/main" id="{78998EB1-9BAA-4E4E-B5C7-115D4FADAB3B}"/>
            </a:ext>
          </a:extLst>
        </xdr:cNvPr>
        <xdr:cNvSpPr txBox="1"/>
      </xdr:nvSpPr>
      <xdr:spPr>
        <a:xfrm>
          <a:off x="4124960" y="141274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84</xdr:row>
      <xdr:rowOff>51308</xdr:rowOff>
    </xdr:from>
    <xdr:to>
      <xdr:col>20</xdr:col>
      <xdr:colOff>38100</xdr:colOff>
      <xdr:row>84</xdr:row>
      <xdr:rowOff>152908</xdr:rowOff>
    </xdr:to>
    <xdr:sp macro="" textlink="">
      <xdr:nvSpPr>
        <xdr:cNvPr id="306" name="楕円 305">
          <a:extLst>
            <a:ext uri="{FF2B5EF4-FFF2-40B4-BE49-F238E27FC236}">
              <a16:creationId xmlns:a16="http://schemas.microsoft.com/office/drawing/2014/main" id="{158789FC-86E4-403A-8C3E-D21E4EAC2CEB}"/>
            </a:ext>
          </a:extLst>
        </xdr:cNvPr>
        <xdr:cNvSpPr/>
      </xdr:nvSpPr>
      <xdr:spPr>
        <a:xfrm>
          <a:off x="3312160" y="14133068"/>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84</xdr:row>
      <xdr:rowOff>102108</xdr:rowOff>
    </xdr:from>
    <xdr:to>
      <xdr:col>24</xdr:col>
      <xdr:colOff>63500</xdr:colOff>
      <xdr:row>84</xdr:row>
      <xdr:rowOff>118111</xdr:rowOff>
    </xdr:to>
    <xdr:cxnSp macro="">
      <xdr:nvCxnSpPr>
        <xdr:cNvPr id="307" name="直線コネクタ 306">
          <a:extLst>
            <a:ext uri="{FF2B5EF4-FFF2-40B4-BE49-F238E27FC236}">
              <a16:creationId xmlns:a16="http://schemas.microsoft.com/office/drawing/2014/main" id="{3CABDC3D-5532-4B6E-A75F-E3B0B1A384A8}"/>
            </a:ext>
          </a:extLst>
        </xdr:cNvPr>
        <xdr:cNvCxnSpPr/>
      </xdr:nvCxnSpPr>
      <xdr:spPr>
        <a:xfrm>
          <a:off x="3355340" y="14183868"/>
          <a:ext cx="731520" cy="160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84</xdr:row>
      <xdr:rowOff>37592</xdr:rowOff>
    </xdr:from>
    <xdr:to>
      <xdr:col>15</xdr:col>
      <xdr:colOff>101600</xdr:colOff>
      <xdr:row>84</xdr:row>
      <xdr:rowOff>139192</xdr:rowOff>
    </xdr:to>
    <xdr:sp macro="" textlink="">
      <xdr:nvSpPr>
        <xdr:cNvPr id="308" name="楕円 307">
          <a:extLst>
            <a:ext uri="{FF2B5EF4-FFF2-40B4-BE49-F238E27FC236}">
              <a16:creationId xmlns:a16="http://schemas.microsoft.com/office/drawing/2014/main" id="{6F807985-1FCB-43AF-8D3F-0ACE61B8678B}"/>
            </a:ext>
          </a:extLst>
        </xdr:cNvPr>
        <xdr:cNvSpPr/>
      </xdr:nvSpPr>
      <xdr:spPr>
        <a:xfrm>
          <a:off x="2514600" y="141193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84</xdr:row>
      <xdr:rowOff>88392</xdr:rowOff>
    </xdr:from>
    <xdr:to>
      <xdr:col>19</xdr:col>
      <xdr:colOff>177800</xdr:colOff>
      <xdr:row>84</xdr:row>
      <xdr:rowOff>102108</xdr:rowOff>
    </xdr:to>
    <xdr:cxnSp macro="">
      <xdr:nvCxnSpPr>
        <xdr:cNvPr id="309" name="直線コネクタ 308">
          <a:extLst>
            <a:ext uri="{FF2B5EF4-FFF2-40B4-BE49-F238E27FC236}">
              <a16:creationId xmlns:a16="http://schemas.microsoft.com/office/drawing/2014/main" id="{3120B870-85EA-470A-BDD4-3861AC358774}"/>
            </a:ext>
          </a:extLst>
        </xdr:cNvPr>
        <xdr:cNvCxnSpPr/>
      </xdr:nvCxnSpPr>
      <xdr:spPr>
        <a:xfrm>
          <a:off x="2565400" y="14170152"/>
          <a:ext cx="78994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84</xdr:row>
      <xdr:rowOff>23876</xdr:rowOff>
    </xdr:from>
    <xdr:to>
      <xdr:col>10</xdr:col>
      <xdr:colOff>165100</xdr:colOff>
      <xdr:row>84</xdr:row>
      <xdr:rowOff>125476</xdr:rowOff>
    </xdr:to>
    <xdr:sp macro="" textlink="">
      <xdr:nvSpPr>
        <xdr:cNvPr id="310" name="楕円 309">
          <a:extLst>
            <a:ext uri="{FF2B5EF4-FFF2-40B4-BE49-F238E27FC236}">
              <a16:creationId xmlns:a16="http://schemas.microsoft.com/office/drawing/2014/main" id="{F7772BD5-6B07-4ABC-ACD3-E9DCB881B28E}"/>
            </a:ext>
          </a:extLst>
        </xdr:cNvPr>
        <xdr:cNvSpPr/>
      </xdr:nvSpPr>
      <xdr:spPr>
        <a:xfrm>
          <a:off x="1739900" y="14105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84</xdr:row>
      <xdr:rowOff>74676</xdr:rowOff>
    </xdr:from>
    <xdr:to>
      <xdr:col>15</xdr:col>
      <xdr:colOff>50800</xdr:colOff>
      <xdr:row>84</xdr:row>
      <xdr:rowOff>88392</xdr:rowOff>
    </xdr:to>
    <xdr:cxnSp macro="">
      <xdr:nvCxnSpPr>
        <xdr:cNvPr id="311" name="直線コネクタ 310">
          <a:extLst>
            <a:ext uri="{FF2B5EF4-FFF2-40B4-BE49-F238E27FC236}">
              <a16:creationId xmlns:a16="http://schemas.microsoft.com/office/drawing/2014/main" id="{40DA65D7-8EE2-4F8F-A33C-480C56DBD269}"/>
            </a:ext>
          </a:extLst>
        </xdr:cNvPr>
        <xdr:cNvCxnSpPr/>
      </xdr:nvCxnSpPr>
      <xdr:spPr>
        <a:xfrm>
          <a:off x="1790700" y="14156436"/>
          <a:ext cx="7747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84</xdr:row>
      <xdr:rowOff>17018</xdr:rowOff>
    </xdr:from>
    <xdr:to>
      <xdr:col>6</xdr:col>
      <xdr:colOff>38100</xdr:colOff>
      <xdr:row>84</xdr:row>
      <xdr:rowOff>118618</xdr:rowOff>
    </xdr:to>
    <xdr:sp macro="" textlink="">
      <xdr:nvSpPr>
        <xdr:cNvPr id="312" name="楕円 311">
          <a:extLst>
            <a:ext uri="{FF2B5EF4-FFF2-40B4-BE49-F238E27FC236}">
              <a16:creationId xmlns:a16="http://schemas.microsoft.com/office/drawing/2014/main" id="{1CA202D0-CA5B-40AF-8ACE-024003685BC0}"/>
            </a:ext>
          </a:extLst>
        </xdr:cNvPr>
        <xdr:cNvSpPr/>
      </xdr:nvSpPr>
      <xdr:spPr>
        <a:xfrm>
          <a:off x="965200" y="14098778"/>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84</xdr:row>
      <xdr:rowOff>67818</xdr:rowOff>
    </xdr:from>
    <xdr:to>
      <xdr:col>10</xdr:col>
      <xdr:colOff>114300</xdr:colOff>
      <xdr:row>84</xdr:row>
      <xdr:rowOff>74676</xdr:rowOff>
    </xdr:to>
    <xdr:cxnSp macro="">
      <xdr:nvCxnSpPr>
        <xdr:cNvPr id="313" name="直線コネクタ 312">
          <a:extLst>
            <a:ext uri="{FF2B5EF4-FFF2-40B4-BE49-F238E27FC236}">
              <a16:creationId xmlns:a16="http://schemas.microsoft.com/office/drawing/2014/main" id="{48ECB217-75C5-4EAF-ACB6-040442655860}"/>
            </a:ext>
          </a:extLst>
        </xdr:cNvPr>
        <xdr:cNvCxnSpPr/>
      </xdr:nvCxnSpPr>
      <xdr:spPr>
        <a:xfrm>
          <a:off x="1008380" y="14149578"/>
          <a:ext cx="78232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79</xdr:row>
      <xdr:rowOff>43705</xdr:rowOff>
    </xdr:from>
    <xdr:ext cx="405111" cy="259045"/>
    <xdr:sp macro="" textlink="">
      <xdr:nvSpPr>
        <xdr:cNvPr id="314" name="n_1aveValue【福祉施設】&#10;有形固定資産減価償却率">
          <a:extLst>
            <a:ext uri="{FF2B5EF4-FFF2-40B4-BE49-F238E27FC236}">
              <a16:creationId xmlns:a16="http://schemas.microsoft.com/office/drawing/2014/main" id="{A969882B-E58D-4318-9B52-BE00F2FFE03C}"/>
            </a:ext>
          </a:extLst>
        </xdr:cNvPr>
        <xdr:cNvSpPr txBox="1"/>
      </xdr:nvSpPr>
      <xdr:spPr>
        <a:xfrm>
          <a:off x="3170564" y="132872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79</xdr:row>
      <xdr:rowOff>43705</xdr:rowOff>
    </xdr:from>
    <xdr:ext cx="405111" cy="259045"/>
    <xdr:sp macro="" textlink="">
      <xdr:nvSpPr>
        <xdr:cNvPr id="315" name="n_2aveValue【福祉施設】&#10;有形固定資産減価償却率">
          <a:extLst>
            <a:ext uri="{FF2B5EF4-FFF2-40B4-BE49-F238E27FC236}">
              <a16:creationId xmlns:a16="http://schemas.microsoft.com/office/drawing/2014/main" id="{085333D2-7C0C-4BEF-B0CD-AFFA3DF75F3F}"/>
            </a:ext>
          </a:extLst>
        </xdr:cNvPr>
        <xdr:cNvSpPr txBox="1"/>
      </xdr:nvSpPr>
      <xdr:spPr>
        <a:xfrm>
          <a:off x="2385704" y="132872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79</xdr:row>
      <xdr:rowOff>11701</xdr:rowOff>
    </xdr:from>
    <xdr:ext cx="405111" cy="259045"/>
    <xdr:sp macro="" textlink="">
      <xdr:nvSpPr>
        <xdr:cNvPr id="316" name="n_3aveValue【福祉施設】&#10;有形固定資産減価償却率">
          <a:extLst>
            <a:ext uri="{FF2B5EF4-FFF2-40B4-BE49-F238E27FC236}">
              <a16:creationId xmlns:a16="http://schemas.microsoft.com/office/drawing/2014/main" id="{1A4BBC9D-1CF4-4E38-B304-E6256DFB6DBA}"/>
            </a:ext>
          </a:extLst>
        </xdr:cNvPr>
        <xdr:cNvSpPr txBox="1"/>
      </xdr:nvSpPr>
      <xdr:spPr>
        <a:xfrm>
          <a:off x="1611004" y="132552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78</xdr:row>
      <xdr:rowOff>164864</xdr:rowOff>
    </xdr:from>
    <xdr:ext cx="405111" cy="259045"/>
    <xdr:sp macro="" textlink="">
      <xdr:nvSpPr>
        <xdr:cNvPr id="317" name="n_4aveValue【福祉施設】&#10;有形固定資産減価償却率">
          <a:extLst>
            <a:ext uri="{FF2B5EF4-FFF2-40B4-BE49-F238E27FC236}">
              <a16:creationId xmlns:a16="http://schemas.microsoft.com/office/drawing/2014/main" id="{5637CA39-A99D-4059-AB71-F5819FD2C19E}"/>
            </a:ext>
          </a:extLst>
        </xdr:cNvPr>
        <xdr:cNvSpPr txBox="1"/>
      </xdr:nvSpPr>
      <xdr:spPr>
        <a:xfrm>
          <a:off x="836304" y="132407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84</xdr:row>
      <xdr:rowOff>144035</xdr:rowOff>
    </xdr:from>
    <xdr:ext cx="405111" cy="259045"/>
    <xdr:sp macro="" textlink="">
      <xdr:nvSpPr>
        <xdr:cNvPr id="318" name="n_1mainValue【福祉施設】&#10;有形固定資産減価償却率">
          <a:extLst>
            <a:ext uri="{FF2B5EF4-FFF2-40B4-BE49-F238E27FC236}">
              <a16:creationId xmlns:a16="http://schemas.microsoft.com/office/drawing/2014/main" id="{D0FE315A-1840-4203-B7D2-660ECEAD1A91}"/>
            </a:ext>
          </a:extLst>
        </xdr:cNvPr>
        <xdr:cNvSpPr txBox="1"/>
      </xdr:nvSpPr>
      <xdr:spPr>
        <a:xfrm>
          <a:off x="3170564" y="142257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84</xdr:row>
      <xdr:rowOff>130319</xdr:rowOff>
    </xdr:from>
    <xdr:ext cx="405111" cy="259045"/>
    <xdr:sp macro="" textlink="">
      <xdr:nvSpPr>
        <xdr:cNvPr id="319" name="n_2mainValue【福祉施設】&#10;有形固定資産減価償却率">
          <a:extLst>
            <a:ext uri="{FF2B5EF4-FFF2-40B4-BE49-F238E27FC236}">
              <a16:creationId xmlns:a16="http://schemas.microsoft.com/office/drawing/2014/main" id="{983F6C41-F065-4426-A7F0-9C8BAEAAF5E5}"/>
            </a:ext>
          </a:extLst>
        </xdr:cNvPr>
        <xdr:cNvSpPr txBox="1"/>
      </xdr:nvSpPr>
      <xdr:spPr>
        <a:xfrm>
          <a:off x="2385704" y="142120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84</xdr:row>
      <xdr:rowOff>116603</xdr:rowOff>
    </xdr:from>
    <xdr:ext cx="405111" cy="259045"/>
    <xdr:sp macro="" textlink="">
      <xdr:nvSpPr>
        <xdr:cNvPr id="320" name="n_3mainValue【福祉施設】&#10;有形固定資産減価償却率">
          <a:extLst>
            <a:ext uri="{FF2B5EF4-FFF2-40B4-BE49-F238E27FC236}">
              <a16:creationId xmlns:a16="http://schemas.microsoft.com/office/drawing/2014/main" id="{FEB32CA4-DA19-40CE-96FF-D66B47ACEF79}"/>
            </a:ext>
          </a:extLst>
        </xdr:cNvPr>
        <xdr:cNvSpPr txBox="1"/>
      </xdr:nvSpPr>
      <xdr:spPr>
        <a:xfrm>
          <a:off x="1611004" y="141983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84</xdr:row>
      <xdr:rowOff>109745</xdr:rowOff>
    </xdr:from>
    <xdr:ext cx="405111" cy="259045"/>
    <xdr:sp macro="" textlink="">
      <xdr:nvSpPr>
        <xdr:cNvPr id="321" name="n_4mainValue【福祉施設】&#10;有形固定資産減価償却率">
          <a:extLst>
            <a:ext uri="{FF2B5EF4-FFF2-40B4-BE49-F238E27FC236}">
              <a16:creationId xmlns:a16="http://schemas.microsoft.com/office/drawing/2014/main" id="{72D62EE8-C052-47FA-B24A-6D1CC6BF593C}"/>
            </a:ext>
          </a:extLst>
        </xdr:cNvPr>
        <xdr:cNvSpPr txBox="1"/>
      </xdr:nvSpPr>
      <xdr:spPr>
        <a:xfrm>
          <a:off x="836304" y="141915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A5C8395E-BBB3-46CE-92FE-387EB1D1013A}"/>
            </a:ext>
          </a:extLst>
        </xdr:cNvPr>
        <xdr:cNvSpPr/>
      </xdr:nvSpPr>
      <xdr:spPr>
        <a:xfrm>
          <a:off x="582676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69BA508C-76B6-4280-B029-5F4E22D53C9E}"/>
            </a:ext>
          </a:extLst>
        </xdr:cNvPr>
        <xdr:cNvSpPr/>
      </xdr:nvSpPr>
      <xdr:spPr>
        <a:xfrm>
          <a:off x="59309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6954B795-9231-44C3-B4E3-A420ECF802E7}"/>
            </a:ext>
          </a:extLst>
        </xdr:cNvPr>
        <xdr:cNvSpPr/>
      </xdr:nvSpPr>
      <xdr:spPr>
        <a:xfrm>
          <a:off x="59309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7A5522EE-ADB0-408D-9169-8630DB595807}"/>
            </a:ext>
          </a:extLst>
        </xdr:cNvPr>
        <xdr:cNvSpPr/>
      </xdr:nvSpPr>
      <xdr:spPr>
        <a:xfrm>
          <a:off x="68326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EC9A5A0B-5CA7-449C-A6D7-6DC0CC828D86}"/>
            </a:ext>
          </a:extLst>
        </xdr:cNvPr>
        <xdr:cNvSpPr/>
      </xdr:nvSpPr>
      <xdr:spPr>
        <a:xfrm>
          <a:off x="68326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FDDE4BE8-CF92-478B-BE37-D12E6470973B}"/>
            </a:ext>
          </a:extLst>
        </xdr:cNvPr>
        <xdr:cNvSpPr/>
      </xdr:nvSpPr>
      <xdr:spPr>
        <a:xfrm>
          <a:off x="7838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1CA103D6-C0CF-46CE-8361-68A5081E1CDC}"/>
            </a:ext>
          </a:extLst>
        </xdr:cNvPr>
        <xdr:cNvSpPr/>
      </xdr:nvSpPr>
      <xdr:spPr>
        <a:xfrm>
          <a:off x="7838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8E32CB0A-069E-4FCE-B175-1D98F9EB2129}"/>
            </a:ext>
          </a:extLst>
        </xdr:cNvPr>
        <xdr:cNvSpPr/>
      </xdr:nvSpPr>
      <xdr:spPr>
        <a:xfrm>
          <a:off x="582676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id="{4FF632AC-9D4F-4074-BAEF-7D0662B05728}"/>
            </a:ext>
          </a:extLst>
        </xdr:cNvPr>
        <xdr:cNvSpPr txBox="1"/>
      </xdr:nvSpPr>
      <xdr:spPr>
        <a:xfrm>
          <a:off x="578866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CF733C8E-5485-49B1-ADD8-9F7E857E71E7}"/>
            </a:ext>
          </a:extLst>
        </xdr:cNvPr>
        <xdr:cNvCxnSpPr/>
      </xdr:nvCxnSpPr>
      <xdr:spPr>
        <a:xfrm>
          <a:off x="5826760" y="149047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32" name="直線コネクタ 331">
          <a:extLst>
            <a:ext uri="{FF2B5EF4-FFF2-40B4-BE49-F238E27FC236}">
              <a16:creationId xmlns:a16="http://schemas.microsoft.com/office/drawing/2014/main" id="{D1C31088-CA8D-4EE0-B2B7-558D015CFB05}"/>
            </a:ext>
          </a:extLst>
        </xdr:cNvPr>
        <xdr:cNvCxnSpPr/>
      </xdr:nvCxnSpPr>
      <xdr:spPr>
        <a:xfrm>
          <a:off x="5826760" y="14585769"/>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33" name="テキスト ボックス 332">
          <a:extLst>
            <a:ext uri="{FF2B5EF4-FFF2-40B4-BE49-F238E27FC236}">
              <a16:creationId xmlns:a16="http://schemas.microsoft.com/office/drawing/2014/main" id="{ABB876DE-38C0-4725-B44B-4F293CE8660A}"/>
            </a:ext>
          </a:extLst>
        </xdr:cNvPr>
        <xdr:cNvSpPr txBox="1"/>
      </xdr:nvSpPr>
      <xdr:spPr>
        <a:xfrm>
          <a:off x="5405301" y="1444354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34" name="直線コネクタ 333">
          <a:extLst>
            <a:ext uri="{FF2B5EF4-FFF2-40B4-BE49-F238E27FC236}">
              <a16:creationId xmlns:a16="http://schemas.microsoft.com/office/drawing/2014/main" id="{289FD8D8-79BB-4BFC-B5A0-3DF7B8BD3053}"/>
            </a:ext>
          </a:extLst>
        </xdr:cNvPr>
        <xdr:cNvCxnSpPr/>
      </xdr:nvCxnSpPr>
      <xdr:spPr>
        <a:xfrm>
          <a:off x="5826760" y="14263007"/>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35" name="テキスト ボックス 334">
          <a:extLst>
            <a:ext uri="{FF2B5EF4-FFF2-40B4-BE49-F238E27FC236}">
              <a16:creationId xmlns:a16="http://schemas.microsoft.com/office/drawing/2014/main" id="{AFD861AB-C805-4BB7-892A-7F8E0187FAF5}"/>
            </a:ext>
          </a:extLst>
        </xdr:cNvPr>
        <xdr:cNvSpPr txBox="1"/>
      </xdr:nvSpPr>
      <xdr:spPr>
        <a:xfrm>
          <a:off x="5405301" y="1412459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36" name="直線コネクタ 335">
          <a:extLst>
            <a:ext uri="{FF2B5EF4-FFF2-40B4-BE49-F238E27FC236}">
              <a16:creationId xmlns:a16="http://schemas.microsoft.com/office/drawing/2014/main" id="{EB34EBEF-ABE2-43E8-8A3D-105699F23C7D}"/>
            </a:ext>
          </a:extLst>
        </xdr:cNvPr>
        <xdr:cNvCxnSpPr/>
      </xdr:nvCxnSpPr>
      <xdr:spPr>
        <a:xfrm>
          <a:off x="5826760" y="13944056"/>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37" name="テキスト ボックス 336">
          <a:extLst>
            <a:ext uri="{FF2B5EF4-FFF2-40B4-BE49-F238E27FC236}">
              <a16:creationId xmlns:a16="http://schemas.microsoft.com/office/drawing/2014/main" id="{94DD335B-A4A8-4758-A1F5-16A713D0BB07}"/>
            </a:ext>
          </a:extLst>
        </xdr:cNvPr>
        <xdr:cNvSpPr txBox="1"/>
      </xdr:nvSpPr>
      <xdr:spPr>
        <a:xfrm>
          <a:off x="5405301" y="1380564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38" name="直線コネクタ 337">
          <a:extLst>
            <a:ext uri="{FF2B5EF4-FFF2-40B4-BE49-F238E27FC236}">
              <a16:creationId xmlns:a16="http://schemas.microsoft.com/office/drawing/2014/main" id="{E9B5C173-7D2F-4B89-8843-E5620DFA30C0}"/>
            </a:ext>
          </a:extLst>
        </xdr:cNvPr>
        <xdr:cNvCxnSpPr/>
      </xdr:nvCxnSpPr>
      <xdr:spPr>
        <a:xfrm>
          <a:off x="5826760" y="13625104"/>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39" name="テキスト ボックス 338">
          <a:extLst>
            <a:ext uri="{FF2B5EF4-FFF2-40B4-BE49-F238E27FC236}">
              <a16:creationId xmlns:a16="http://schemas.microsoft.com/office/drawing/2014/main" id="{6D1433F2-7D7D-40F0-9CD4-CE59E7B6DFB7}"/>
            </a:ext>
          </a:extLst>
        </xdr:cNvPr>
        <xdr:cNvSpPr txBox="1"/>
      </xdr:nvSpPr>
      <xdr:spPr>
        <a:xfrm>
          <a:off x="5405301" y="134866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40" name="直線コネクタ 339">
          <a:extLst>
            <a:ext uri="{FF2B5EF4-FFF2-40B4-BE49-F238E27FC236}">
              <a16:creationId xmlns:a16="http://schemas.microsoft.com/office/drawing/2014/main" id="{2A7C8D35-C8C9-4471-871F-2BEDB57139AC}"/>
            </a:ext>
          </a:extLst>
        </xdr:cNvPr>
        <xdr:cNvCxnSpPr/>
      </xdr:nvCxnSpPr>
      <xdr:spPr>
        <a:xfrm>
          <a:off x="5826760" y="13306153"/>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341" name="テキスト ボックス 340">
          <a:extLst>
            <a:ext uri="{FF2B5EF4-FFF2-40B4-BE49-F238E27FC236}">
              <a16:creationId xmlns:a16="http://schemas.microsoft.com/office/drawing/2014/main" id="{02597A64-1E03-4EB3-98BA-E33DB3859588}"/>
            </a:ext>
          </a:extLst>
        </xdr:cNvPr>
        <xdr:cNvSpPr txBox="1"/>
      </xdr:nvSpPr>
      <xdr:spPr>
        <a:xfrm>
          <a:off x="5405301" y="1316774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42" name="直線コネクタ 341">
          <a:extLst>
            <a:ext uri="{FF2B5EF4-FFF2-40B4-BE49-F238E27FC236}">
              <a16:creationId xmlns:a16="http://schemas.microsoft.com/office/drawing/2014/main" id="{05B24C90-79A0-4B15-81EC-FC30A95CE7AA}"/>
            </a:ext>
          </a:extLst>
        </xdr:cNvPr>
        <xdr:cNvCxnSpPr/>
      </xdr:nvCxnSpPr>
      <xdr:spPr>
        <a:xfrm>
          <a:off x="5826760" y="12987201"/>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343" name="テキスト ボックス 342">
          <a:extLst>
            <a:ext uri="{FF2B5EF4-FFF2-40B4-BE49-F238E27FC236}">
              <a16:creationId xmlns:a16="http://schemas.microsoft.com/office/drawing/2014/main" id="{B558FA20-04B0-4AED-8E82-051FE306EEBC}"/>
            </a:ext>
          </a:extLst>
        </xdr:cNvPr>
        <xdr:cNvSpPr txBox="1"/>
      </xdr:nvSpPr>
      <xdr:spPr>
        <a:xfrm>
          <a:off x="5405301" y="1284878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4" name="直線コネクタ 343">
          <a:extLst>
            <a:ext uri="{FF2B5EF4-FFF2-40B4-BE49-F238E27FC236}">
              <a16:creationId xmlns:a16="http://schemas.microsoft.com/office/drawing/2014/main" id="{AAEB4824-3E81-451D-BE7F-B943EA022E63}"/>
            </a:ext>
          </a:extLst>
        </xdr:cNvPr>
        <xdr:cNvCxnSpPr/>
      </xdr:nvCxnSpPr>
      <xdr:spPr>
        <a:xfrm>
          <a:off x="5826760" y="126682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5" name="テキスト ボックス 344">
          <a:extLst>
            <a:ext uri="{FF2B5EF4-FFF2-40B4-BE49-F238E27FC236}">
              <a16:creationId xmlns:a16="http://schemas.microsoft.com/office/drawing/2014/main" id="{EE251082-1BE1-4D0C-926A-295F91A0DB8B}"/>
            </a:ext>
          </a:extLst>
        </xdr:cNvPr>
        <xdr:cNvSpPr txBox="1"/>
      </xdr:nvSpPr>
      <xdr:spPr>
        <a:xfrm>
          <a:off x="540530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6" name="【福祉施設】&#10;一人当たり面積グラフ枠">
          <a:extLst>
            <a:ext uri="{FF2B5EF4-FFF2-40B4-BE49-F238E27FC236}">
              <a16:creationId xmlns:a16="http://schemas.microsoft.com/office/drawing/2014/main" id="{39E686E8-3503-44B1-9505-655832D5FF3E}"/>
            </a:ext>
          </a:extLst>
        </xdr:cNvPr>
        <xdr:cNvSpPr/>
      </xdr:nvSpPr>
      <xdr:spPr>
        <a:xfrm>
          <a:off x="582676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59871</xdr:rowOff>
    </xdr:from>
    <xdr:to>
      <xdr:col>54</xdr:col>
      <xdr:colOff>189865</xdr:colOff>
      <xdr:row>86</xdr:row>
      <xdr:rowOff>114300</xdr:rowOff>
    </xdr:to>
    <xdr:cxnSp macro="">
      <xdr:nvCxnSpPr>
        <xdr:cNvPr id="347" name="直線コネクタ 346">
          <a:extLst>
            <a:ext uri="{FF2B5EF4-FFF2-40B4-BE49-F238E27FC236}">
              <a16:creationId xmlns:a16="http://schemas.microsoft.com/office/drawing/2014/main" id="{9C46A798-AF4B-4FC3-8C22-B80B4DF08095}"/>
            </a:ext>
          </a:extLst>
        </xdr:cNvPr>
        <xdr:cNvCxnSpPr/>
      </xdr:nvCxnSpPr>
      <xdr:spPr>
        <a:xfrm flipV="1">
          <a:off x="9219565" y="13135791"/>
          <a:ext cx="0" cy="13955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118127</xdr:rowOff>
    </xdr:from>
    <xdr:ext cx="469744" cy="259045"/>
    <xdr:sp macro="" textlink="">
      <xdr:nvSpPr>
        <xdr:cNvPr id="348" name="【福祉施設】&#10;一人当たり面積最小値テキスト">
          <a:extLst>
            <a:ext uri="{FF2B5EF4-FFF2-40B4-BE49-F238E27FC236}">
              <a16:creationId xmlns:a16="http://schemas.microsoft.com/office/drawing/2014/main" id="{7475373B-25DC-4110-900B-20806F65C736}"/>
            </a:ext>
          </a:extLst>
        </xdr:cNvPr>
        <xdr:cNvSpPr txBox="1"/>
      </xdr:nvSpPr>
      <xdr:spPr>
        <a:xfrm>
          <a:off x="9258300" y="14535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114300</xdr:rowOff>
    </xdr:from>
    <xdr:to>
      <xdr:col>55</xdr:col>
      <xdr:colOff>88900</xdr:colOff>
      <xdr:row>86</xdr:row>
      <xdr:rowOff>114300</xdr:rowOff>
    </xdr:to>
    <xdr:cxnSp macro="">
      <xdr:nvCxnSpPr>
        <xdr:cNvPr id="349" name="直線コネクタ 348">
          <a:extLst>
            <a:ext uri="{FF2B5EF4-FFF2-40B4-BE49-F238E27FC236}">
              <a16:creationId xmlns:a16="http://schemas.microsoft.com/office/drawing/2014/main" id="{0FD54ADB-1891-4393-A442-C990C1293173}"/>
            </a:ext>
          </a:extLst>
        </xdr:cNvPr>
        <xdr:cNvCxnSpPr/>
      </xdr:nvCxnSpPr>
      <xdr:spPr>
        <a:xfrm>
          <a:off x="9154160" y="145313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6548</xdr:rowOff>
    </xdr:from>
    <xdr:ext cx="469744" cy="259045"/>
    <xdr:sp macro="" textlink="">
      <xdr:nvSpPr>
        <xdr:cNvPr id="350" name="【福祉施設】&#10;一人当たり面積最大値テキスト">
          <a:extLst>
            <a:ext uri="{FF2B5EF4-FFF2-40B4-BE49-F238E27FC236}">
              <a16:creationId xmlns:a16="http://schemas.microsoft.com/office/drawing/2014/main" id="{6F9F366A-6744-4889-BDBF-626E89DCCE4D}"/>
            </a:ext>
          </a:extLst>
        </xdr:cNvPr>
        <xdr:cNvSpPr txBox="1"/>
      </xdr:nvSpPr>
      <xdr:spPr>
        <a:xfrm>
          <a:off x="9258300" y="129148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59871</xdr:rowOff>
    </xdr:from>
    <xdr:to>
      <xdr:col>55</xdr:col>
      <xdr:colOff>88900</xdr:colOff>
      <xdr:row>78</xdr:row>
      <xdr:rowOff>59871</xdr:rowOff>
    </xdr:to>
    <xdr:cxnSp macro="">
      <xdr:nvCxnSpPr>
        <xdr:cNvPr id="351" name="直線コネクタ 350">
          <a:extLst>
            <a:ext uri="{FF2B5EF4-FFF2-40B4-BE49-F238E27FC236}">
              <a16:creationId xmlns:a16="http://schemas.microsoft.com/office/drawing/2014/main" id="{738AE332-4FD9-4877-930E-38263CD10C2B}"/>
            </a:ext>
          </a:extLst>
        </xdr:cNvPr>
        <xdr:cNvCxnSpPr/>
      </xdr:nvCxnSpPr>
      <xdr:spPr>
        <a:xfrm>
          <a:off x="9154160" y="1313579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22877</xdr:rowOff>
    </xdr:from>
    <xdr:ext cx="469744" cy="259045"/>
    <xdr:sp macro="" textlink="">
      <xdr:nvSpPr>
        <xdr:cNvPr id="352" name="【福祉施設】&#10;一人当たり面積平均値テキスト">
          <a:extLst>
            <a:ext uri="{FF2B5EF4-FFF2-40B4-BE49-F238E27FC236}">
              <a16:creationId xmlns:a16="http://schemas.microsoft.com/office/drawing/2014/main" id="{07597E81-70C0-4F83-8DBC-2AFF7013E4A1}"/>
            </a:ext>
          </a:extLst>
        </xdr:cNvPr>
        <xdr:cNvSpPr txBox="1"/>
      </xdr:nvSpPr>
      <xdr:spPr>
        <a:xfrm>
          <a:off x="9258300" y="1393699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44450</xdr:rowOff>
    </xdr:from>
    <xdr:to>
      <xdr:col>55</xdr:col>
      <xdr:colOff>50800</xdr:colOff>
      <xdr:row>83</xdr:row>
      <xdr:rowOff>146050</xdr:rowOff>
    </xdr:to>
    <xdr:sp macro="" textlink="">
      <xdr:nvSpPr>
        <xdr:cNvPr id="353" name="フローチャート: 判断 352">
          <a:extLst>
            <a:ext uri="{FF2B5EF4-FFF2-40B4-BE49-F238E27FC236}">
              <a16:creationId xmlns:a16="http://schemas.microsoft.com/office/drawing/2014/main" id="{F84D4577-AC05-4550-A807-8315E21F5609}"/>
            </a:ext>
          </a:extLst>
        </xdr:cNvPr>
        <xdr:cNvSpPr/>
      </xdr:nvSpPr>
      <xdr:spPr>
        <a:xfrm>
          <a:off x="9192260" y="1395857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77107</xdr:rowOff>
    </xdr:from>
    <xdr:to>
      <xdr:col>50</xdr:col>
      <xdr:colOff>165100</xdr:colOff>
      <xdr:row>84</xdr:row>
      <xdr:rowOff>7257</xdr:rowOff>
    </xdr:to>
    <xdr:sp macro="" textlink="">
      <xdr:nvSpPr>
        <xdr:cNvPr id="354" name="フローチャート: 判断 353">
          <a:extLst>
            <a:ext uri="{FF2B5EF4-FFF2-40B4-BE49-F238E27FC236}">
              <a16:creationId xmlns:a16="http://schemas.microsoft.com/office/drawing/2014/main" id="{D6A3560F-E3D6-445D-976F-3043248DB7D2}"/>
            </a:ext>
          </a:extLst>
        </xdr:cNvPr>
        <xdr:cNvSpPr/>
      </xdr:nvSpPr>
      <xdr:spPr>
        <a:xfrm>
          <a:off x="8445500" y="1399122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77107</xdr:rowOff>
    </xdr:from>
    <xdr:to>
      <xdr:col>46</xdr:col>
      <xdr:colOff>38100</xdr:colOff>
      <xdr:row>84</xdr:row>
      <xdr:rowOff>7257</xdr:rowOff>
    </xdr:to>
    <xdr:sp macro="" textlink="">
      <xdr:nvSpPr>
        <xdr:cNvPr id="355" name="フローチャート: 判断 354">
          <a:extLst>
            <a:ext uri="{FF2B5EF4-FFF2-40B4-BE49-F238E27FC236}">
              <a16:creationId xmlns:a16="http://schemas.microsoft.com/office/drawing/2014/main" id="{BAB0CB35-1CF3-47ED-98CD-8644249FF0AB}"/>
            </a:ext>
          </a:extLst>
        </xdr:cNvPr>
        <xdr:cNvSpPr/>
      </xdr:nvSpPr>
      <xdr:spPr>
        <a:xfrm>
          <a:off x="7670800" y="1399122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87993</xdr:rowOff>
    </xdr:from>
    <xdr:to>
      <xdr:col>41</xdr:col>
      <xdr:colOff>101600</xdr:colOff>
      <xdr:row>84</xdr:row>
      <xdr:rowOff>18143</xdr:rowOff>
    </xdr:to>
    <xdr:sp macro="" textlink="">
      <xdr:nvSpPr>
        <xdr:cNvPr id="356" name="フローチャート: 判断 355">
          <a:extLst>
            <a:ext uri="{FF2B5EF4-FFF2-40B4-BE49-F238E27FC236}">
              <a16:creationId xmlns:a16="http://schemas.microsoft.com/office/drawing/2014/main" id="{A4C9FE90-C8E9-4730-8F5A-69E31467D4A5}"/>
            </a:ext>
          </a:extLst>
        </xdr:cNvPr>
        <xdr:cNvSpPr/>
      </xdr:nvSpPr>
      <xdr:spPr>
        <a:xfrm>
          <a:off x="6873240" y="1400211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66221</xdr:rowOff>
    </xdr:from>
    <xdr:to>
      <xdr:col>36</xdr:col>
      <xdr:colOff>165100</xdr:colOff>
      <xdr:row>83</xdr:row>
      <xdr:rowOff>167821</xdr:rowOff>
    </xdr:to>
    <xdr:sp macro="" textlink="">
      <xdr:nvSpPr>
        <xdr:cNvPr id="357" name="フローチャート: 判断 356">
          <a:extLst>
            <a:ext uri="{FF2B5EF4-FFF2-40B4-BE49-F238E27FC236}">
              <a16:creationId xmlns:a16="http://schemas.microsoft.com/office/drawing/2014/main" id="{3F0E111E-34FF-487B-A804-BC1F56BC0FD3}"/>
            </a:ext>
          </a:extLst>
        </xdr:cNvPr>
        <xdr:cNvSpPr/>
      </xdr:nvSpPr>
      <xdr:spPr>
        <a:xfrm>
          <a:off x="6098540" y="139803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6174AAE9-DB50-4DB0-A944-AF6A5B038C2B}"/>
            </a:ext>
          </a:extLst>
        </xdr:cNvPr>
        <xdr:cNvSpPr txBox="1"/>
      </xdr:nvSpPr>
      <xdr:spPr>
        <a:xfrm>
          <a:off x="90525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3D82D054-A2D6-4F07-BEBE-D9C5A0A13C22}"/>
            </a:ext>
          </a:extLst>
        </xdr:cNvPr>
        <xdr:cNvSpPr txBox="1"/>
      </xdr:nvSpPr>
      <xdr:spPr>
        <a:xfrm>
          <a:off x="83286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E79013E7-3EF7-4702-8603-71B50A97C669}"/>
            </a:ext>
          </a:extLst>
        </xdr:cNvPr>
        <xdr:cNvSpPr txBox="1"/>
      </xdr:nvSpPr>
      <xdr:spPr>
        <a:xfrm>
          <a:off x="75463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1" name="テキスト ボックス 360">
          <a:extLst>
            <a:ext uri="{FF2B5EF4-FFF2-40B4-BE49-F238E27FC236}">
              <a16:creationId xmlns:a16="http://schemas.microsoft.com/office/drawing/2014/main" id="{026647F6-379D-4099-9568-9298C4C90B87}"/>
            </a:ext>
          </a:extLst>
        </xdr:cNvPr>
        <xdr:cNvSpPr txBox="1"/>
      </xdr:nvSpPr>
      <xdr:spPr>
        <a:xfrm>
          <a:off x="67564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2" name="テキスト ボックス 361">
          <a:extLst>
            <a:ext uri="{FF2B5EF4-FFF2-40B4-BE49-F238E27FC236}">
              <a16:creationId xmlns:a16="http://schemas.microsoft.com/office/drawing/2014/main" id="{1E274B25-9550-4100-9312-F1549E8CA6AA}"/>
            </a:ext>
          </a:extLst>
        </xdr:cNvPr>
        <xdr:cNvSpPr txBox="1"/>
      </xdr:nvSpPr>
      <xdr:spPr>
        <a:xfrm>
          <a:off x="5981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81</xdr:row>
      <xdr:rowOff>6350</xdr:rowOff>
    </xdr:from>
    <xdr:to>
      <xdr:col>55</xdr:col>
      <xdr:colOff>50800</xdr:colOff>
      <xdr:row>81</xdr:row>
      <xdr:rowOff>107950</xdr:rowOff>
    </xdr:to>
    <xdr:sp macro="" textlink="">
      <xdr:nvSpPr>
        <xdr:cNvPr id="363" name="楕円 362">
          <a:extLst>
            <a:ext uri="{FF2B5EF4-FFF2-40B4-BE49-F238E27FC236}">
              <a16:creationId xmlns:a16="http://schemas.microsoft.com/office/drawing/2014/main" id="{EBF64510-80A9-4D8D-ABA6-D64EF2134B66}"/>
            </a:ext>
          </a:extLst>
        </xdr:cNvPr>
        <xdr:cNvSpPr/>
      </xdr:nvSpPr>
      <xdr:spPr>
        <a:xfrm>
          <a:off x="9192260" y="1358519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80</xdr:row>
      <xdr:rowOff>29227</xdr:rowOff>
    </xdr:from>
    <xdr:ext cx="469744" cy="259045"/>
    <xdr:sp macro="" textlink="">
      <xdr:nvSpPr>
        <xdr:cNvPr id="364" name="【福祉施設】&#10;一人当たり面積該当値テキスト">
          <a:extLst>
            <a:ext uri="{FF2B5EF4-FFF2-40B4-BE49-F238E27FC236}">
              <a16:creationId xmlns:a16="http://schemas.microsoft.com/office/drawing/2014/main" id="{50C6C311-F82E-4880-9B5D-1F9E07ECE89C}"/>
            </a:ext>
          </a:extLst>
        </xdr:cNvPr>
        <xdr:cNvSpPr txBox="1"/>
      </xdr:nvSpPr>
      <xdr:spPr>
        <a:xfrm>
          <a:off x="9258300" y="13440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81</xdr:row>
      <xdr:rowOff>6350</xdr:rowOff>
    </xdr:from>
    <xdr:to>
      <xdr:col>50</xdr:col>
      <xdr:colOff>165100</xdr:colOff>
      <xdr:row>81</xdr:row>
      <xdr:rowOff>107950</xdr:rowOff>
    </xdr:to>
    <xdr:sp macro="" textlink="">
      <xdr:nvSpPr>
        <xdr:cNvPr id="365" name="楕円 364">
          <a:extLst>
            <a:ext uri="{FF2B5EF4-FFF2-40B4-BE49-F238E27FC236}">
              <a16:creationId xmlns:a16="http://schemas.microsoft.com/office/drawing/2014/main" id="{9DE05BAD-FC9D-47DF-BDE5-BB8ABFF59578}"/>
            </a:ext>
          </a:extLst>
        </xdr:cNvPr>
        <xdr:cNvSpPr/>
      </xdr:nvSpPr>
      <xdr:spPr>
        <a:xfrm>
          <a:off x="8445500" y="13585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81</xdr:row>
      <xdr:rowOff>57150</xdr:rowOff>
    </xdr:from>
    <xdr:to>
      <xdr:col>55</xdr:col>
      <xdr:colOff>0</xdr:colOff>
      <xdr:row>81</xdr:row>
      <xdr:rowOff>57150</xdr:rowOff>
    </xdr:to>
    <xdr:cxnSp macro="">
      <xdr:nvCxnSpPr>
        <xdr:cNvPr id="366" name="直線コネクタ 365">
          <a:extLst>
            <a:ext uri="{FF2B5EF4-FFF2-40B4-BE49-F238E27FC236}">
              <a16:creationId xmlns:a16="http://schemas.microsoft.com/office/drawing/2014/main" id="{17857858-D931-45E3-AED2-49D876A68988}"/>
            </a:ext>
          </a:extLst>
        </xdr:cNvPr>
        <xdr:cNvCxnSpPr/>
      </xdr:nvCxnSpPr>
      <xdr:spPr>
        <a:xfrm>
          <a:off x="8496300" y="13635990"/>
          <a:ext cx="7239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81</xdr:row>
      <xdr:rowOff>17236</xdr:rowOff>
    </xdr:from>
    <xdr:to>
      <xdr:col>46</xdr:col>
      <xdr:colOff>38100</xdr:colOff>
      <xdr:row>81</xdr:row>
      <xdr:rowOff>118836</xdr:rowOff>
    </xdr:to>
    <xdr:sp macro="" textlink="">
      <xdr:nvSpPr>
        <xdr:cNvPr id="367" name="楕円 366">
          <a:extLst>
            <a:ext uri="{FF2B5EF4-FFF2-40B4-BE49-F238E27FC236}">
              <a16:creationId xmlns:a16="http://schemas.microsoft.com/office/drawing/2014/main" id="{39CA1989-24EB-471D-A572-AE5FABE39E1D}"/>
            </a:ext>
          </a:extLst>
        </xdr:cNvPr>
        <xdr:cNvSpPr/>
      </xdr:nvSpPr>
      <xdr:spPr>
        <a:xfrm>
          <a:off x="7670800" y="1359607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81</xdr:row>
      <xdr:rowOff>57150</xdr:rowOff>
    </xdr:from>
    <xdr:to>
      <xdr:col>50</xdr:col>
      <xdr:colOff>114300</xdr:colOff>
      <xdr:row>81</xdr:row>
      <xdr:rowOff>68036</xdr:rowOff>
    </xdr:to>
    <xdr:cxnSp macro="">
      <xdr:nvCxnSpPr>
        <xdr:cNvPr id="368" name="直線コネクタ 367">
          <a:extLst>
            <a:ext uri="{FF2B5EF4-FFF2-40B4-BE49-F238E27FC236}">
              <a16:creationId xmlns:a16="http://schemas.microsoft.com/office/drawing/2014/main" id="{90EB761C-4B13-4A88-8F36-CD553C75E427}"/>
            </a:ext>
          </a:extLst>
        </xdr:cNvPr>
        <xdr:cNvCxnSpPr/>
      </xdr:nvCxnSpPr>
      <xdr:spPr>
        <a:xfrm flipV="1">
          <a:off x="7713980" y="13635990"/>
          <a:ext cx="782320" cy="10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81</xdr:row>
      <xdr:rowOff>28121</xdr:rowOff>
    </xdr:from>
    <xdr:to>
      <xdr:col>41</xdr:col>
      <xdr:colOff>101600</xdr:colOff>
      <xdr:row>81</xdr:row>
      <xdr:rowOff>129721</xdr:rowOff>
    </xdr:to>
    <xdr:sp macro="" textlink="">
      <xdr:nvSpPr>
        <xdr:cNvPr id="369" name="楕円 368">
          <a:extLst>
            <a:ext uri="{FF2B5EF4-FFF2-40B4-BE49-F238E27FC236}">
              <a16:creationId xmlns:a16="http://schemas.microsoft.com/office/drawing/2014/main" id="{DC5866F6-418B-4876-B9E9-782CEBFC38F8}"/>
            </a:ext>
          </a:extLst>
        </xdr:cNvPr>
        <xdr:cNvSpPr/>
      </xdr:nvSpPr>
      <xdr:spPr>
        <a:xfrm>
          <a:off x="6873240" y="13606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81</xdr:row>
      <xdr:rowOff>68036</xdr:rowOff>
    </xdr:from>
    <xdr:to>
      <xdr:col>45</xdr:col>
      <xdr:colOff>177800</xdr:colOff>
      <xdr:row>81</xdr:row>
      <xdr:rowOff>78921</xdr:rowOff>
    </xdr:to>
    <xdr:cxnSp macro="">
      <xdr:nvCxnSpPr>
        <xdr:cNvPr id="370" name="直線コネクタ 369">
          <a:extLst>
            <a:ext uri="{FF2B5EF4-FFF2-40B4-BE49-F238E27FC236}">
              <a16:creationId xmlns:a16="http://schemas.microsoft.com/office/drawing/2014/main" id="{B8FA9358-CFD4-423E-B7E1-5E7554834C65}"/>
            </a:ext>
          </a:extLst>
        </xdr:cNvPr>
        <xdr:cNvCxnSpPr/>
      </xdr:nvCxnSpPr>
      <xdr:spPr>
        <a:xfrm flipV="1">
          <a:off x="6924040" y="13646876"/>
          <a:ext cx="789940" cy="10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81</xdr:row>
      <xdr:rowOff>6350</xdr:rowOff>
    </xdr:from>
    <xdr:to>
      <xdr:col>36</xdr:col>
      <xdr:colOff>165100</xdr:colOff>
      <xdr:row>81</xdr:row>
      <xdr:rowOff>107950</xdr:rowOff>
    </xdr:to>
    <xdr:sp macro="" textlink="">
      <xdr:nvSpPr>
        <xdr:cNvPr id="371" name="楕円 370">
          <a:extLst>
            <a:ext uri="{FF2B5EF4-FFF2-40B4-BE49-F238E27FC236}">
              <a16:creationId xmlns:a16="http://schemas.microsoft.com/office/drawing/2014/main" id="{B9EB06A3-0625-418F-B858-82C49D77529F}"/>
            </a:ext>
          </a:extLst>
        </xdr:cNvPr>
        <xdr:cNvSpPr/>
      </xdr:nvSpPr>
      <xdr:spPr>
        <a:xfrm>
          <a:off x="6098540" y="13585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81</xdr:row>
      <xdr:rowOff>57150</xdr:rowOff>
    </xdr:from>
    <xdr:to>
      <xdr:col>41</xdr:col>
      <xdr:colOff>50800</xdr:colOff>
      <xdr:row>81</xdr:row>
      <xdr:rowOff>78921</xdr:rowOff>
    </xdr:to>
    <xdr:cxnSp macro="">
      <xdr:nvCxnSpPr>
        <xdr:cNvPr id="372" name="直線コネクタ 371">
          <a:extLst>
            <a:ext uri="{FF2B5EF4-FFF2-40B4-BE49-F238E27FC236}">
              <a16:creationId xmlns:a16="http://schemas.microsoft.com/office/drawing/2014/main" id="{C508E793-958D-408B-88FB-847CE00D3638}"/>
            </a:ext>
          </a:extLst>
        </xdr:cNvPr>
        <xdr:cNvCxnSpPr/>
      </xdr:nvCxnSpPr>
      <xdr:spPr>
        <a:xfrm>
          <a:off x="6149340" y="13635990"/>
          <a:ext cx="774700" cy="217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169834</xdr:rowOff>
    </xdr:from>
    <xdr:ext cx="469744" cy="259045"/>
    <xdr:sp macro="" textlink="">
      <xdr:nvSpPr>
        <xdr:cNvPr id="373" name="n_1aveValue【福祉施設】&#10;一人当たり面積">
          <a:extLst>
            <a:ext uri="{FF2B5EF4-FFF2-40B4-BE49-F238E27FC236}">
              <a16:creationId xmlns:a16="http://schemas.microsoft.com/office/drawing/2014/main" id="{D0DEE200-0EC3-4838-A866-1A1ADE0CD5C4}"/>
            </a:ext>
          </a:extLst>
        </xdr:cNvPr>
        <xdr:cNvSpPr txBox="1"/>
      </xdr:nvSpPr>
      <xdr:spPr>
        <a:xfrm>
          <a:off x="8271587" y="140839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169834</xdr:rowOff>
    </xdr:from>
    <xdr:ext cx="469744" cy="259045"/>
    <xdr:sp macro="" textlink="">
      <xdr:nvSpPr>
        <xdr:cNvPr id="374" name="n_2aveValue【福祉施設】&#10;一人当たり面積">
          <a:extLst>
            <a:ext uri="{FF2B5EF4-FFF2-40B4-BE49-F238E27FC236}">
              <a16:creationId xmlns:a16="http://schemas.microsoft.com/office/drawing/2014/main" id="{E8DC8D51-749E-4A04-893C-DCF593B1D265}"/>
            </a:ext>
          </a:extLst>
        </xdr:cNvPr>
        <xdr:cNvSpPr txBox="1"/>
      </xdr:nvSpPr>
      <xdr:spPr>
        <a:xfrm>
          <a:off x="7509587" y="140839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9270</xdr:rowOff>
    </xdr:from>
    <xdr:ext cx="469744" cy="259045"/>
    <xdr:sp macro="" textlink="">
      <xdr:nvSpPr>
        <xdr:cNvPr id="375" name="n_3aveValue【福祉施設】&#10;一人当たり面積">
          <a:extLst>
            <a:ext uri="{FF2B5EF4-FFF2-40B4-BE49-F238E27FC236}">
              <a16:creationId xmlns:a16="http://schemas.microsoft.com/office/drawing/2014/main" id="{8FAEF64E-143D-4DB8-88B7-F6EB3E3D295F}"/>
            </a:ext>
          </a:extLst>
        </xdr:cNvPr>
        <xdr:cNvSpPr txBox="1"/>
      </xdr:nvSpPr>
      <xdr:spPr>
        <a:xfrm>
          <a:off x="6712027" y="140910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158948</xdr:rowOff>
    </xdr:from>
    <xdr:ext cx="469744" cy="259045"/>
    <xdr:sp macro="" textlink="">
      <xdr:nvSpPr>
        <xdr:cNvPr id="376" name="n_4aveValue【福祉施設】&#10;一人当たり面積">
          <a:extLst>
            <a:ext uri="{FF2B5EF4-FFF2-40B4-BE49-F238E27FC236}">
              <a16:creationId xmlns:a16="http://schemas.microsoft.com/office/drawing/2014/main" id="{63C2E919-D762-43F0-A120-A624F046DF23}"/>
            </a:ext>
          </a:extLst>
        </xdr:cNvPr>
        <xdr:cNvSpPr txBox="1"/>
      </xdr:nvSpPr>
      <xdr:spPr>
        <a:xfrm>
          <a:off x="5937327" y="140730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79</xdr:row>
      <xdr:rowOff>124477</xdr:rowOff>
    </xdr:from>
    <xdr:ext cx="469744" cy="259045"/>
    <xdr:sp macro="" textlink="">
      <xdr:nvSpPr>
        <xdr:cNvPr id="377" name="n_1mainValue【福祉施設】&#10;一人当たり面積">
          <a:extLst>
            <a:ext uri="{FF2B5EF4-FFF2-40B4-BE49-F238E27FC236}">
              <a16:creationId xmlns:a16="http://schemas.microsoft.com/office/drawing/2014/main" id="{2231637A-3A0B-4B5F-9DAB-35217525D425}"/>
            </a:ext>
          </a:extLst>
        </xdr:cNvPr>
        <xdr:cNvSpPr txBox="1"/>
      </xdr:nvSpPr>
      <xdr:spPr>
        <a:xfrm>
          <a:off x="8271587" y="133680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79</xdr:row>
      <xdr:rowOff>135363</xdr:rowOff>
    </xdr:from>
    <xdr:ext cx="469744" cy="259045"/>
    <xdr:sp macro="" textlink="">
      <xdr:nvSpPr>
        <xdr:cNvPr id="378" name="n_2mainValue【福祉施設】&#10;一人当たり面積">
          <a:extLst>
            <a:ext uri="{FF2B5EF4-FFF2-40B4-BE49-F238E27FC236}">
              <a16:creationId xmlns:a16="http://schemas.microsoft.com/office/drawing/2014/main" id="{BF109228-F262-4990-B0DD-1A2C496A9662}"/>
            </a:ext>
          </a:extLst>
        </xdr:cNvPr>
        <xdr:cNvSpPr txBox="1"/>
      </xdr:nvSpPr>
      <xdr:spPr>
        <a:xfrm>
          <a:off x="7509587" y="133789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79</xdr:row>
      <xdr:rowOff>146248</xdr:rowOff>
    </xdr:from>
    <xdr:ext cx="469744" cy="259045"/>
    <xdr:sp macro="" textlink="">
      <xdr:nvSpPr>
        <xdr:cNvPr id="379" name="n_3mainValue【福祉施設】&#10;一人当たり面積">
          <a:extLst>
            <a:ext uri="{FF2B5EF4-FFF2-40B4-BE49-F238E27FC236}">
              <a16:creationId xmlns:a16="http://schemas.microsoft.com/office/drawing/2014/main" id="{8754651F-1252-4840-8396-0A5158D2A491}"/>
            </a:ext>
          </a:extLst>
        </xdr:cNvPr>
        <xdr:cNvSpPr txBox="1"/>
      </xdr:nvSpPr>
      <xdr:spPr>
        <a:xfrm>
          <a:off x="6712027" y="133898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79</xdr:row>
      <xdr:rowOff>124477</xdr:rowOff>
    </xdr:from>
    <xdr:ext cx="469744" cy="259045"/>
    <xdr:sp macro="" textlink="">
      <xdr:nvSpPr>
        <xdr:cNvPr id="380" name="n_4mainValue【福祉施設】&#10;一人当たり面積">
          <a:extLst>
            <a:ext uri="{FF2B5EF4-FFF2-40B4-BE49-F238E27FC236}">
              <a16:creationId xmlns:a16="http://schemas.microsoft.com/office/drawing/2014/main" id="{FADF2D4C-E211-4743-8E98-B315F7AB6E9F}"/>
            </a:ext>
          </a:extLst>
        </xdr:cNvPr>
        <xdr:cNvSpPr txBox="1"/>
      </xdr:nvSpPr>
      <xdr:spPr>
        <a:xfrm>
          <a:off x="5937327" y="133680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1" name="正方形/長方形 380">
          <a:extLst>
            <a:ext uri="{FF2B5EF4-FFF2-40B4-BE49-F238E27FC236}">
              <a16:creationId xmlns:a16="http://schemas.microsoft.com/office/drawing/2014/main" id="{ADDE6ABA-6141-475C-8391-483FA7E71D1B}"/>
            </a:ext>
          </a:extLst>
        </xdr:cNvPr>
        <xdr:cNvSpPr/>
      </xdr:nvSpPr>
      <xdr:spPr>
        <a:xfrm>
          <a:off x="67056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2" name="正方形/長方形 381">
          <a:extLst>
            <a:ext uri="{FF2B5EF4-FFF2-40B4-BE49-F238E27FC236}">
              <a16:creationId xmlns:a16="http://schemas.microsoft.com/office/drawing/2014/main" id="{93C58CE7-F2FC-4A55-9D8A-32C3A083867C}"/>
            </a:ext>
          </a:extLst>
        </xdr:cNvPr>
        <xdr:cNvSpPr/>
      </xdr:nvSpPr>
      <xdr:spPr>
        <a:xfrm>
          <a:off x="79756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3" name="正方形/長方形 382">
          <a:extLst>
            <a:ext uri="{FF2B5EF4-FFF2-40B4-BE49-F238E27FC236}">
              <a16:creationId xmlns:a16="http://schemas.microsoft.com/office/drawing/2014/main" id="{CABF3B45-CC51-43AD-8B19-DD6CA9B008D1}"/>
            </a:ext>
          </a:extLst>
        </xdr:cNvPr>
        <xdr:cNvSpPr/>
      </xdr:nvSpPr>
      <xdr:spPr>
        <a:xfrm>
          <a:off x="79756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4" name="正方形/長方形 383">
          <a:extLst>
            <a:ext uri="{FF2B5EF4-FFF2-40B4-BE49-F238E27FC236}">
              <a16:creationId xmlns:a16="http://schemas.microsoft.com/office/drawing/2014/main" id="{0CF73994-5DF2-4038-B88E-CDD41FF4C502}"/>
            </a:ext>
          </a:extLst>
        </xdr:cNvPr>
        <xdr:cNvSpPr/>
      </xdr:nvSpPr>
      <xdr:spPr>
        <a:xfrm>
          <a:off x="16764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5" name="正方形/長方形 384">
          <a:extLst>
            <a:ext uri="{FF2B5EF4-FFF2-40B4-BE49-F238E27FC236}">
              <a16:creationId xmlns:a16="http://schemas.microsoft.com/office/drawing/2014/main" id="{85A3B95F-D801-43A7-8910-0A55AE11E3DD}"/>
            </a:ext>
          </a:extLst>
        </xdr:cNvPr>
        <xdr:cNvSpPr/>
      </xdr:nvSpPr>
      <xdr:spPr>
        <a:xfrm>
          <a:off x="16764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6" name="正方形/長方形 385">
          <a:extLst>
            <a:ext uri="{FF2B5EF4-FFF2-40B4-BE49-F238E27FC236}">
              <a16:creationId xmlns:a16="http://schemas.microsoft.com/office/drawing/2014/main" id="{5905B28D-3CC7-4A8F-AEF6-FF211FAF13E9}"/>
            </a:ext>
          </a:extLst>
        </xdr:cNvPr>
        <xdr:cNvSpPr/>
      </xdr:nvSpPr>
      <xdr:spPr>
        <a:xfrm>
          <a:off x="2682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7" name="正方形/長方形 386">
          <a:extLst>
            <a:ext uri="{FF2B5EF4-FFF2-40B4-BE49-F238E27FC236}">
              <a16:creationId xmlns:a16="http://schemas.microsoft.com/office/drawing/2014/main" id="{2C78C3B5-86F4-4E53-8194-0D976E949125}"/>
            </a:ext>
          </a:extLst>
        </xdr:cNvPr>
        <xdr:cNvSpPr/>
      </xdr:nvSpPr>
      <xdr:spPr>
        <a:xfrm>
          <a:off x="2682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8" name="正方形/長方形 387">
          <a:extLst>
            <a:ext uri="{FF2B5EF4-FFF2-40B4-BE49-F238E27FC236}">
              <a16:creationId xmlns:a16="http://schemas.microsoft.com/office/drawing/2014/main" id="{893D3544-611B-4099-92C9-35457C56CE6B}"/>
            </a:ext>
          </a:extLst>
        </xdr:cNvPr>
        <xdr:cNvSpPr/>
      </xdr:nvSpPr>
      <xdr:spPr>
        <a:xfrm>
          <a:off x="67056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9" name="テキスト ボックス 388">
          <a:extLst>
            <a:ext uri="{FF2B5EF4-FFF2-40B4-BE49-F238E27FC236}">
              <a16:creationId xmlns:a16="http://schemas.microsoft.com/office/drawing/2014/main" id="{B15DF14D-707B-42BB-B44A-A8F2D2D95B2B}"/>
            </a:ext>
          </a:extLst>
        </xdr:cNvPr>
        <xdr:cNvSpPr txBox="1"/>
      </xdr:nvSpPr>
      <xdr:spPr>
        <a:xfrm>
          <a:off x="65532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90" name="直線コネクタ 389">
          <a:extLst>
            <a:ext uri="{FF2B5EF4-FFF2-40B4-BE49-F238E27FC236}">
              <a16:creationId xmlns:a16="http://schemas.microsoft.com/office/drawing/2014/main" id="{88C04769-2953-455C-A08A-849347B967AE}"/>
            </a:ext>
          </a:extLst>
        </xdr:cNvPr>
        <xdr:cNvCxnSpPr/>
      </xdr:nvCxnSpPr>
      <xdr:spPr>
        <a:xfrm>
          <a:off x="67056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91" name="テキスト ボックス 390">
          <a:extLst>
            <a:ext uri="{FF2B5EF4-FFF2-40B4-BE49-F238E27FC236}">
              <a16:creationId xmlns:a16="http://schemas.microsoft.com/office/drawing/2014/main" id="{4FF85A15-BCC6-4B53-BCF2-29F957876AC3}"/>
            </a:ext>
          </a:extLst>
        </xdr:cNvPr>
        <xdr:cNvSpPr txBox="1"/>
      </xdr:nvSpPr>
      <xdr:spPr>
        <a:xfrm>
          <a:off x="27196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92" name="直線コネクタ 391">
          <a:extLst>
            <a:ext uri="{FF2B5EF4-FFF2-40B4-BE49-F238E27FC236}">
              <a16:creationId xmlns:a16="http://schemas.microsoft.com/office/drawing/2014/main" id="{65B856C3-A402-481F-BCBD-89B19FD9FE21}"/>
            </a:ext>
          </a:extLst>
        </xdr:cNvPr>
        <xdr:cNvCxnSpPr/>
      </xdr:nvCxnSpPr>
      <xdr:spPr>
        <a:xfrm>
          <a:off x="670560" y="182575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393" name="テキスト ボックス 392">
          <a:extLst>
            <a:ext uri="{FF2B5EF4-FFF2-40B4-BE49-F238E27FC236}">
              <a16:creationId xmlns:a16="http://schemas.microsoft.com/office/drawing/2014/main" id="{E57D06FB-C808-403D-9127-611278FC41C4}"/>
            </a:ext>
          </a:extLst>
        </xdr:cNvPr>
        <xdr:cNvSpPr txBox="1"/>
      </xdr:nvSpPr>
      <xdr:spPr>
        <a:xfrm>
          <a:off x="271961" y="181152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94" name="直線コネクタ 393">
          <a:extLst>
            <a:ext uri="{FF2B5EF4-FFF2-40B4-BE49-F238E27FC236}">
              <a16:creationId xmlns:a16="http://schemas.microsoft.com/office/drawing/2014/main" id="{F101B78E-7B75-4198-96E3-BB34F6CC6CF2}"/>
            </a:ext>
          </a:extLst>
        </xdr:cNvPr>
        <xdr:cNvCxnSpPr/>
      </xdr:nvCxnSpPr>
      <xdr:spPr>
        <a:xfrm>
          <a:off x="670560" y="178841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95" name="テキスト ボックス 394">
          <a:extLst>
            <a:ext uri="{FF2B5EF4-FFF2-40B4-BE49-F238E27FC236}">
              <a16:creationId xmlns:a16="http://schemas.microsoft.com/office/drawing/2014/main" id="{4FB4065B-60BB-4CC6-BE00-8DFEDD01FAD8}"/>
            </a:ext>
          </a:extLst>
        </xdr:cNvPr>
        <xdr:cNvSpPr txBox="1"/>
      </xdr:nvSpPr>
      <xdr:spPr>
        <a:xfrm>
          <a:off x="336081" y="17745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96" name="直線コネクタ 395">
          <a:extLst>
            <a:ext uri="{FF2B5EF4-FFF2-40B4-BE49-F238E27FC236}">
              <a16:creationId xmlns:a16="http://schemas.microsoft.com/office/drawing/2014/main" id="{C1926AD7-2DC3-4858-AD64-13B66001ECC4}"/>
            </a:ext>
          </a:extLst>
        </xdr:cNvPr>
        <xdr:cNvCxnSpPr/>
      </xdr:nvCxnSpPr>
      <xdr:spPr>
        <a:xfrm>
          <a:off x="670560" y="175107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97" name="テキスト ボックス 396">
          <a:extLst>
            <a:ext uri="{FF2B5EF4-FFF2-40B4-BE49-F238E27FC236}">
              <a16:creationId xmlns:a16="http://schemas.microsoft.com/office/drawing/2014/main" id="{FFD3D78E-4C07-44F9-A88C-ED512274BBF6}"/>
            </a:ext>
          </a:extLst>
        </xdr:cNvPr>
        <xdr:cNvSpPr txBox="1"/>
      </xdr:nvSpPr>
      <xdr:spPr>
        <a:xfrm>
          <a:off x="336081" y="173723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98" name="直線コネクタ 397">
          <a:extLst>
            <a:ext uri="{FF2B5EF4-FFF2-40B4-BE49-F238E27FC236}">
              <a16:creationId xmlns:a16="http://schemas.microsoft.com/office/drawing/2014/main" id="{DA8493C7-9E1C-45D0-A3E7-30762E53F79A}"/>
            </a:ext>
          </a:extLst>
        </xdr:cNvPr>
        <xdr:cNvCxnSpPr/>
      </xdr:nvCxnSpPr>
      <xdr:spPr>
        <a:xfrm>
          <a:off x="670560" y="171373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399" name="テキスト ボックス 398">
          <a:extLst>
            <a:ext uri="{FF2B5EF4-FFF2-40B4-BE49-F238E27FC236}">
              <a16:creationId xmlns:a16="http://schemas.microsoft.com/office/drawing/2014/main" id="{E1A072A2-2CDB-4539-ADEE-21ADBEC1775A}"/>
            </a:ext>
          </a:extLst>
        </xdr:cNvPr>
        <xdr:cNvSpPr txBox="1"/>
      </xdr:nvSpPr>
      <xdr:spPr>
        <a:xfrm>
          <a:off x="336081" y="169989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400" name="直線コネクタ 399">
          <a:extLst>
            <a:ext uri="{FF2B5EF4-FFF2-40B4-BE49-F238E27FC236}">
              <a16:creationId xmlns:a16="http://schemas.microsoft.com/office/drawing/2014/main" id="{59CF8B95-0EFB-4AA0-849E-A526AC3D19B5}"/>
            </a:ext>
          </a:extLst>
        </xdr:cNvPr>
        <xdr:cNvCxnSpPr/>
      </xdr:nvCxnSpPr>
      <xdr:spPr>
        <a:xfrm>
          <a:off x="670560" y="167640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401" name="テキスト ボックス 400">
          <a:extLst>
            <a:ext uri="{FF2B5EF4-FFF2-40B4-BE49-F238E27FC236}">
              <a16:creationId xmlns:a16="http://schemas.microsoft.com/office/drawing/2014/main" id="{02AA5A6B-AE5B-40AA-8BC0-50425CAA75B3}"/>
            </a:ext>
          </a:extLst>
        </xdr:cNvPr>
        <xdr:cNvSpPr txBox="1"/>
      </xdr:nvSpPr>
      <xdr:spPr>
        <a:xfrm>
          <a:off x="336081" y="166255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2" name="直線コネクタ 401">
          <a:extLst>
            <a:ext uri="{FF2B5EF4-FFF2-40B4-BE49-F238E27FC236}">
              <a16:creationId xmlns:a16="http://schemas.microsoft.com/office/drawing/2014/main" id="{4FB91A02-8AA9-4D9C-9119-0F5A894F7BCA}"/>
            </a:ext>
          </a:extLst>
        </xdr:cNvPr>
        <xdr:cNvCxnSpPr/>
      </xdr:nvCxnSpPr>
      <xdr:spPr>
        <a:xfrm>
          <a:off x="67056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403" name="テキスト ボックス 402">
          <a:extLst>
            <a:ext uri="{FF2B5EF4-FFF2-40B4-BE49-F238E27FC236}">
              <a16:creationId xmlns:a16="http://schemas.microsoft.com/office/drawing/2014/main" id="{80704622-6894-42A6-BCB1-333307D36926}"/>
            </a:ext>
          </a:extLst>
        </xdr:cNvPr>
        <xdr:cNvSpPr txBox="1"/>
      </xdr:nvSpPr>
      <xdr:spPr>
        <a:xfrm>
          <a:off x="377341" y="1625601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404" name="【市民会館】&#10;有形固定資産減価償却率グラフ枠">
          <a:extLst>
            <a:ext uri="{FF2B5EF4-FFF2-40B4-BE49-F238E27FC236}">
              <a16:creationId xmlns:a16="http://schemas.microsoft.com/office/drawing/2014/main" id="{E2E57B19-99D4-4036-BE55-45E1547C7A93}"/>
            </a:ext>
          </a:extLst>
        </xdr:cNvPr>
        <xdr:cNvSpPr/>
      </xdr:nvSpPr>
      <xdr:spPr>
        <a:xfrm>
          <a:off x="67056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125730</xdr:rowOff>
    </xdr:from>
    <xdr:to>
      <xdr:col>24</xdr:col>
      <xdr:colOff>62865</xdr:colOff>
      <xdr:row>108</xdr:row>
      <xdr:rowOff>120014</xdr:rowOff>
    </xdr:to>
    <xdr:cxnSp macro="">
      <xdr:nvCxnSpPr>
        <xdr:cNvPr id="405" name="直線コネクタ 404">
          <a:extLst>
            <a:ext uri="{FF2B5EF4-FFF2-40B4-BE49-F238E27FC236}">
              <a16:creationId xmlns:a16="http://schemas.microsoft.com/office/drawing/2014/main" id="{3289D116-87AA-4900-8594-3AE0342A1E84}"/>
            </a:ext>
          </a:extLst>
        </xdr:cNvPr>
        <xdr:cNvCxnSpPr/>
      </xdr:nvCxnSpPr>
      <xdr:spPr>
        <a:xfrm flipV="1">
          <a:off x="4086225" y="16722090"/>
          <a:ext cx="0" cy="15030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123841</xdr:rowOff>
    </xdr:from>
    <xdr:ext cx="405111" cy="259045"/>
    <xdr:sp macro="" textlink="">
      <xdr:nvSpPr>
        <xdr:cNvPr id="406" name="【市民会館】&#10;有形固定資産減価償却率最小値テキスト">
          <a:extLst>
            <a:ext uri="{FF2B5EF4-FFF2-40B4-BE49-F238E27FC236}">
              <a16:creationId xmlns:a16="http://schemas.microsoft.com/office/drawing/2014/main" id="{F4F4228C-EF4B-4AB0-8783-DEBDA74133FE}"/>
            </a:ext>
          </a:extLst>
        </xdr:cNvPr>
        <xdr:cNvSpPr txBox="1"/>
      </xdr:nvSpPr>
      <xdr:spPr>
        <a:xfrm>
          <a:off x="4124960" y="182289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120014</xdr:rowOff>
    </xdr:from>
    <xdr:to>
      <xdr:col>24</xdr:col>
      <xdr:colOff>152400</xdr:colOff>
      <xdr:row>108</xdr:row>
      <xdr:rowOff>120014</xdr:rowOff>
    </xdr:to>
    <xdr:cxnSp macro="">
      <xdr:nvCxnSpPr>
        <xdr:cNvPr id="407" name="直線コネクタ 406">
          <a:extLst>
            <a:ext uri="{FF2B5EF4-FFF2-40B4-BE49-F238E27FC236}">
              <a16:creationId xmlns:a16="http://schemas.microsoft.com/office/drawing/2014/main" id="{4B9598D3-70F9-4ABF-B92B-04D7C7E9DAC3}"/>
            </a:ext>
          </a:extLst>
        </xdr:cNvPr>
        <xdr:cNvCxnSpPr/>
      </xdr:nvCxnSpPr>
      <xdr:spPr>
        <a:xfrm>
          <a:off x="4020820" y="1822513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72407</xdr:rowOff>
    </xdr:from>
    <xdr:ext cx="405111" cy="259045"/>
    <xdr:sp macro="" textlink="">
      <xdr:nvSpPr>
        <xdr:cNvPr id="408" name="【市民会館】&#10;有形固定資産減価償却率最大値テキスト">
          <a:extLst>
            <a:ext uri="{FF2B5EF4-FFF2-40B4-BE49-F238E27FC236}">
              <a16:creationId xmlns:a16="http://schemas.microsoft.com/office/drawing/2014/main" id="{08990D5E-6DA7-47E2-96C9-9E5AA4801A38}"/>
            </a:ext>
          </a:extLst>
        </xdr:cNvPr>
        <xdr:cNvSpPr txBox="1"/>
      </xdr:nvSpPr>
      <xdr:spPr>
        <a:xfrm>
          <a:off x="4124960" y="16501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125730</xdr:rowOff>
    </xdr:from>
    <xdr:to>
      <xdr:col>24</xdr:col>
      <xdr:colOff>152400</xdr:colOff>
      <xdr:row>99</xdr:row>
      <xdr:rowOff>125730</xdr:rowOff>
    </xdr:to>
    <xdr:cxnSp macro="">
      <xdr:nvCxnSpPr>
        <xdr:cNvPr id="409" name="直線コネクタ 408">
          <a:extLst>
            <a:ext uri="{FF2B5EF4-FFF2-40B4-BE49-F238E27FC236}">
              <a16:creationId xmlns:a16="http://schemas.microsoft.com/office/drawing/2014/main" id="{811013CE-2719-48B1-8DCE-1AA75072AE66}"/>
            </a:ext>
          </a:extLst>
        </xdr:cNvPr>
        <xdr:cNvCxnSpPr/>
      </xdr:nvCxnSpPr>
      <xdr:spPr>
        <a:xfrm>
          <a:off x="4020820" y="167220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102</xdr:row>
      <xdr:rowOff>149241</xdr:rowOff>
    </xdr:from>
    <xdr:ext cx="405111" cy="259045"/>
    <xdr:sp macro="" textlink="">
      <xdr:nvSpPr>
        <xdr:cNvPr id="410" name="【市民会館】&#10;有形固定資産減価償却率平均値テキスト">
          <a:extLst>
            <a:ext uri="{FF2B5EF4-FFF2-40B4-BE49-F238E27FC236}">
              <a16:creationId xmlns:a16="http://schemas.microsoft.com/office/drawing/2014/main" id="{62804797-B6C3-4780-A5A0-EA1A3CA63A23}"/>
            </a:ext>
          </a:extLst>
        </xdr:cNvPr>
        <xdr:cNvSpPr txBox="1"/>
      </xdr:nvSpPr>
      <xdr:spPr>
        <a:xfrm>
          <a:off x="4124960" y="1724852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126364</xdr:rowOff>
    </xdr:from>
    <xdr:to>
      <xdr:col>24</xdr:col>
      <xdr:colOff>114300</xdr:colOff>
      <xdr:row>104</xdr:row>
      <xdr:rowOff>56514</xdr:rowOff>
    </xdr:to>
    <xdr:sp macro="" textlink="">
      <xdr:nvSpPr>
        <xdr:cNvPr id="411" name="フローチャート: 判断 410">
          <a:extLst>
            <a:ext uri="{FF2B5EF4-FFF2-40B4-BE49-F238E27FC236}">
              <a16:creationId xmlns:a16="http://schemas.microsoft.com/office/drawing/2014/main" id="{47C8F3EF-3A93-48AA-A8CC-4DB86860011B}"/>
            </a:ext>
          </a:extLst>
        </xdr:cNvPr>
        <xdr:cNvSpPr/>
      </xdr:nvSpPr>
      <xdr:spPr>
        <a:xfrm>
          <a:off x="4036060" y="1739328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103</xdr:row>
      <xdr:rowOff>105411</xdr:rowOff>
    </xdr:from>
    <xdr:to>
      <xdr:col>20</xdr:col>
      <xdr:colOff>38100</xdr:colOff>
      <xdr:row>104</xdr:row>
      <xdr:rowOff>35561</xdr:rowOff>
    </xdr:to>
    <xdr:sp macro="" textlink="">
      <xdr:nvSpPr>
        <xdr:cNvPr id="412" name="フローチャート: 判断 411">
          <a:extLst>
            <a:ext uri="{FF2B5EF4-FFF2-40B4-BE49-F238E27FC236}">
              <a16:creationId xmlns:a16="http://schemas.microsoft.com/office/drawing/2014/main" id="{3F07FF14-ECCC-425A-90F6-9AB04208B152}"/>
            </a:ext>
          </a:extLst>
        </xdr:cNvPr>
        <xdr:cNvSpPr/>
      </xdr:nvSpPr>
      <xdr:spPr>
        <a:xfrm>
          <a:off x="3312160" y="1737233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103</xdr:row>
      <xdr:rowOff>88264</xdr:rowOff>
    </xdr:from>
    <xdr:to>
      <xdr:col>15</xdr:col>
      <xdr:colOff>101600</xdr:colOff>
      <xdr:row>104</xdr:row>
      <xdr:rowOff>18414</xdr:rowOff>
    </xdr:to>
    <xdr:sp macro="" textlink="">
      <xdr:nvSpPr>
        <xdr:cNvPr id="413" name="フローチャート: 判断 412">
          <a:extLst>
            <a:ext uri="{FF2B5EF4-FFF2-40B4-BE49-F238E27FC236}">
              <a16:creationId xmlns:a16="http://schemas.microsoft.com/office/drawing/2014/main" id="{BB6CE27C-FC48-42C4-A4C0-63EDCBB073C1}"/>
            </a:ext>
          </a:extLst>
        </xdr:cNvPr>
        <xdr:cNvSpPr/>
      </xdr:nvSpPr>
      <xdr:spPr>
        <a:xfrm>
          <a:off x="2514600" y="1735518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103</xdr:row>
      <xdr:rowOff>69214</xdr:rowOff>
    </xdr:from>
    <xdr:to>
      <xdr:col>10</xdr:col>
      <xdr:colOff>165100</xdr:colOff>
      <xdr:row>103</xdr:row>
      <xdr:rowOff>170814</xdr:rowOff>
    </xdr:to>
    <xdr:sp macro="" textlink="">
      <xdr:nvSpPr>
        <xdr:cNvPr id="414" name="フローチャート: 判断 413">
          <a:extLst>
            <a:ext uri="{FF2B5EF4-FFF2-40B4-BE49-F238E27FC236}">
              <a16:creationId xmlns:a16="http://schemas.microsoft.com/office/drawing/2014/main" id="{9C62AA9F-C87A-4ABA-90CD-0DA25BAE5956}"/>
            </a:ext>
          </a:extLst>
        </xdr:cNvPr>
        <xdr:cNvSpPr/>
      </xdr:nvSpPr>
      <xdr:spPr>
        <a:xfrm>
          <a:off x="1739900" y="173361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65405</xdr:rowOff>
    </xdr:from>
    <xdr:to>
      <xdr:col>6</xdr:col>
      <xdr:colOff>38100</xdr:colOff>
      <xdr:row>103</xdr:row>
      <xdr:rowOff>167005</xdr:rowOff>
    </xdr:to>
    <xdr:sp macro="" textlink="">
      <xdr:nvSpPr>
        <xdr:cNvPr id="415" name="フローチャート: 判断 414">
          <a:extLst>
            <a:ext uri="{FF2B5EF4-FFF2-40B4-BE49-F238E27FC236}">
              <a16:creationId xmlns:a16="http://schemas.microsoft.com/office/drawing/2014/main" id="{90A12FA3-2234-431E-9A8B-33A1B8F2D723}"/>
            </a:ext>
          </a:extLst>
        </xdr:cNvPr>
        <xdr:cNvSpPr/>
      </xdr:nvSpPr>
      <xdr:spPr>
        <a:xfrm>
          <a:off x="965200" y="1733232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4259AAB5-B1AC-45A2-9812-AF0D243ED5C2}"/>
            </a:ext>
          </a:extLst>
        </xdr:cNvPr>
        <xdr:cNvSpPr txBox="1"/>
      </xdr:nvSpPr>
      <xdr:spPr>
        <a:xfrm>
          <a:off x="39192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7" name="テキスト ボックス 416">
          <a:extLst>
            <a:ext uri="{FF2B5EF4-FFF2-40B4-BE49-F238E27FC236}">
              <a16:creationId xmlns:a16="http://schemas.microsoft.com/office/drawing/2014/main" id="{AD3A1BE7-C78A-4073-AC69-ACE50BAAC862}"/>
            </a:ext>
          </a:extLst>
        </xdr:cNvPr>
        <xdr:cNvSpPr txBox="1"/>
      </xdr:nvSpPr>
      <xdr:spPr>
        <a:xfrm>
          <a:off x="31877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8" name="テキスト ボックス 417">
          <a:extLst>
            <a:ext uri="{FF2B5EF4-FFF2-40B4-BE49-F238E27FC236}">
              <a16:creationId xmlns:a16="http://schemas.microsoft.com/office/drawing/2014/main" id="{9174AEA3-FDEC-4170-A67F-8237012DA0FE}"/>
            </a:ext>
          </a:extLst>
        </xdr:cNvPr>
        <xdr:cNvSpPr txBox="1"/>
      </xdr:nvSpPr>
      <xdr:spPr>
        <a:xfrm>
          <a:off x="2397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9" name="テキスト ボックス 418">
          <a:extLst>
            <a:ext uri="{FF2B5EF4-FFF2-40B4-BE49-F238E27FC236}">
              <a16:creationId xmlns:a16="http://schemas.microsoft.com/office/drawing/2014/main" id="{CA4A8B93-19C5-4F07-99DE-0AC9C2DA6CE2}"/>
            </a:ext>
          </a:extLst>
        </xdr:cNvPr>
        <xdr:cNvSpPr txBox="1"/>
      </xdr:nvSpPr>
      <xdr:spPr>
        <a:xfrm>
          <a:off x="16230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20" name="テキスト ボックス 419">
          <a:extLst>
            <a:ext uri="{FF2B5EF4-FFF2-40B4-BE49-F238E27FC236}">
              <a16:creationId xmlns:a16="http://schemas.microsoft.com/office/drawing/2014/main" id="{14BB9A28-D332-4ABC-9060-CFE1537B4E60}"/>
            </a:ext>
          </a:extLst>
        </xdr:cNvPr>
        <xdr:cNvSpPr txBox="1"/>
      </xdr:nvSpPr>
      <xdr:spPr>
        <a:xfrm>
          <a:off x="8407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137795</xdr:rowOff>
    </xdr:from>
    <xdr:to>
      <xdr:col>24</xdr:col>
      <xdr:colOff>114300</xdr:colOff>
      <xdr:row>104</xdr:row>
      <xdr:rowOff>67945</xdr:rowOff>
    </xdr:to>
    <xdr:sp macro="" textlink="">
      <xdr:nvSpPr>
        <xdr:cNvPr id="421" name="楕円 420">
          <a:extLst>
            <a:ext uri="{FF2B5EF4-FFF2-40B4-BE49-F238E27FC236}">
              <a16:creationId xmlns:a16="http://schemas.microsoft.com/office/drawing/2014/main" id="{9E31500D-7FF4-44BC-A0C5-B8BC3E2C631C}"/>
            </a:ext>
          </a:extLst>
        </xdr:cNvPr>
        <xdr:cNvSpPr/>
      </xdr:nvSpPr>
      <xdr:spPr>
        <a:xfrm>
          <a:off x="4036060" y="1740471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103</xdr:row>
      <xdr:rowOff>116222</xdr:rowOff>
    </xdr:from>
    <xdr:ext cx="405111" cy="259045"/>
    <xdr:sp macro="" textlink="">
      <xdr:nvSpPr>
        <xdr:cNvPr id="422" name="【市民会館】&#10;有形固定資産減価償却率該当値テキスト">
          <a:extLst>
            <a:ext uri="{FF2B5EF4-FFF2-40B4-BE49-F238E27FC236}">
              <a16:creationId xmlns:a16="http://schemas.microsoft.com/office/drawing/2014/main" id="{B57C2A40-5B5E-4C2A-8FBB-567CD4F90C66}"/>
            </a:ext>
          </a:extLst>
        </xdr:cNvPr>
        <xdr:cNvSpPr txBox="1"/>
      </xdr:nvSpPr>
      <xdr:spPr>
        <a:xfrm>
          <a:off x="4124960" y="173831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103</xdr:row>
      <xdr:rowOff>82550</xdr:rowOff>
    </xdr:from>
    <xdr:to>
      <xdr:col>20</xdr:col>
      <xdr:colOff>38100</xdr:colOff>
      <xdr:row>104</xdr:row>
      <xdr:rowOff>12700</xdr:rowOff>
    </xdr:to>
    <xdr:sp macro="" textlink="">
      <xdr:nvSpPr>
        <xdr:cNvPr id="423" name="楕円 422">
          <a:extLst>
            <a:ext uri="{FF2B5EF4-FFF2-40B4-BE49-F238E27FC236}">
              <a16:creationId xmlns:a16="http://schemas.microsoft.com/office/drawing/2014/main" id="{5B90E7AA-AFFC-4C3D-9A33-EEDB41847449}"/>
            </a:ext>
          </a:extLst>
        </xdr:cNvPr>
        <xdr:cNvSpPr/>
      </xdr:nvSpPr>
      <xdr:spPr>
        <a:xfrm>
          <a:off x="3312160" y="1734947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103</xdr:row>
      <xdr:rowOff>133350</xdr:rowOff>
    </xdr:from>
    <xdr:to>
      <xdr:col>24</xdr:col>
      <xdr:colOff>63500</xdr:colOff>
      <xdr:row>104</xdr:row>
      <xdr:rowOff>17145</xdr:rowOff>
    </xdr:to>
    <xdr:cxnSp macro="">
      <xdr:nvCxnSpPr>
        <xdr:cNvPr id="424" name="直線コネクタ 423">
          <a:extLst>
            <a:ext uri="{FF2B5EF4-FFF2-40B4-BE49-F238E27FC236}">
              <a16:creationId xmlns:a16="http://schemas.microsoft.com/office/drawing/2014/main" id="{484AEF66-73BE-4BBB-89C1-6A3D91D638DD}"/>
            </a:ext>
          </a:extLst>
        </xdr:cNvPr>
        <xdr:cNvCxnSpPr/>
      </xdr:nvCxnSpPr>
      <xdr:spPr>
        <a:xfrm>
          <a:off x="3355340" y="17400270"/>
          <a:ext cx="73152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103</xdr:row>
      <xdr:rowOff>40639</xdr:rowOff>
    </xdr:from>
    <xdr:to>
      <xdr:col>15</xdr:col>
      <xdr:colOff>101600</xdr:colOff>
      <xdr:row>103</xdr:row>
      <xdr:rowOff>142239</xdr:rowOff>
    </xdr:to>
    <xdr:sp macro="" textlink="">
      <xdr:nvSpPr>
        <xdr:cNvPr id="425" name="楕円 424">
          <a:extLst>
            <a:ext uri="{FF2B5EF4-FFF2-40B4-BE49-F238E27FC236}">
              <a16:creationId xmlns:a16="http://schemas.microsoft.com/office/drawing/2014/main" id="{7F1ACEBE-FE40-4ADF-A0FE-1DCF27615908}"/>
            </a:ext>
          </a:extLst>
        </xdr:cNvPr>
        <xdr:cNvSpPr/>
      </xdr:nvSpPr>
      <xdr:spPr>
        <a:xfrm>
          <a:off x="2514600" y="173075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103</xdr:row>
      <xdr:rowOff>91439</xdr:rowOff>
    </xdr:from>
    <xdr:to>
      <xdr:col>19</xdr:col>
      <xdr:colOff>177800</xdr:colOff>
      <xdr:row>103</xdr:row>
      <xdr:rowOff>133350</xdr:rowOff>
    </xdr:to>
    <xdr:cxnSp macro="">
      <xdr:nvCxnSpPr>
        <xdr:cNvPr id="426" name="直線コネクタ 425">
          <a:extLst>
            <a:ext uri="{FF2B5EF4-FFF2-40B4-BE49-F238E27FC236}">
              <a16:creationId xmlns:a16="http://schemas.microsoft.com/office/drawing/2014/main" id="{35CB7896-57E2-4F22-9431-904147DD8B12}"/>
            </a:ext>
          </a:extLst>
        </xdr:cNvPr>
        <xdr:cNvCxnSpPr/>
      </xdr:nvCxnSpPr>
      <xdr:spPr>
        <a:xfrm>
          <a:off x="2565400" y="17358359"/>
          <a:ext cx="789940" cy="41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102</xdr:row>
      <xdr:rowOff>145414</xdr:rowOff>
    </xdr:from>
    <xdr:to>
      <xdr:col>10</xdr:col>
      <xdr:colOff>165100</xdr:colOff>
      <xdr:row>103</xdr:row>
      <xdr:rowOff>75564</xdr:rowOff>
    </xdr:to>
    <xdr:sp macro="" textlink="">
      <xdr:nvSpPr>
        <xdr:cNvPr id="427" name="楕円 426">
          <a:extLst>
            <a:ext uri="{FF2B5EF4-FFF2-40B4-BE49-F238E27FC236}">
              <a16:creationId xmlns:a16="http://schemas.microsoft.com/office/drawing/2014/main" id="{20EB8113-D515-4B7D-8658-02745F8B2379}"/>
            </a:ext>
          </a:extLst>
        </xdr:cNvPr>
        <xdr:cNvSpPr/>
      </xdr:nvSpPr>
      <xdr:spPr>
        <a:xfrm>
          <a:off x="1739900" y="1724469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103</xdr:row>
      <xdr:rowOff>24764</xdr:rowOff>
    </xdr:from>
    <xdr:to>
      <xdr:col>15</xdr:col>
      <xdr:colOff>50800</xdr:colOff>
      <xdr:row>103</xdr:row>
      <xdr:rowOff>91439</xdr:rowOff>
    </xdr:to>
    <xdr:cxnSp macro="">
      <xdr:nvCxnSpPr>
        <xdr:cNvPr id="428" name="直線コネクタ 427">
          <a:extLst>
            <a:ext uri="{FF2B5EF4-FFF2-40B4-BE49-F238E27FC236}">
              <a16:creationId xmlns:a16="http://schemas.microsoft.com/office/drawing/2014/main" id="{7165E39C-906B-4D23-A0AD-2DFA6AEC039F}"/>
            </a:ext>
          </a:extLst>
        </xdr:cNvPr>
        <xdr:cNvCxnSpPr/>
      </xdr:nvCxnSpPr>
      <xdr:spPr>
        <a:xfrm>
          <a:off x="1790700" y="17291684"/>
          <a:ext cx="774700" cy="66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102</xdr:row>
      <xdr:rowOff>164464</xdr:rowOff>
    </xdr:from>
    <xdr:to>
      <xdr:col>6</xdr:col>
      <xdr:colOff>38100</xdr:colOff>
      <xdr:row>103</xdr:row>
      <xdr:rowOff>94614</xdr:rowOff>
    </xdr:to>
    <xdr:sp macro="" textlink="">
      <xdr:nvSpPr>
        <xdr:cNvPr id="429" name="楕円 428">
          <a:extLst>
            <a:ext uri="{FF2B5EF4-FFF2-40B4-BE49-F238E27FC236}">
              <a16:creationId xmlns:a16="http://schemas.microsoft.com/office/drawing/2014/main" id="{F9B0BC0E-8565-4453-BFE7-4DEC651F767E}"/>
            </a:ext>
          </a:extLst>
        </xdr:cNvPr>
        <xdr:cNvSpPr/>
      </xdr:nvSpPr>
      <xdr:spPr>
        <a:xfrm>
          <a:off x="965200" y="1726374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103</xdr:row>
      <xdr:rowOff>24764</xdr:rowOff>
    </xdr:from>
    <xdr:to>
      <xdr:col>10</xdr:col>
      <xdr:colOff>114300</xdr:colOff>
      <xdr:row>103</xdr:row>
      <xdr:rowOff>43814</xdr:rowOff>
    </xdr:to>
    <xdr:cxnSp macro="">
      <xdr:nvCxnSpPr>
        <xdr:cNvPr id="430" name="直線コネクタ 429">
          <a:extLst>
            <a:ext uri="{FF2B5EF4-FFF2-40B4-BE49-F238E27FC236}">
              <a16:creationId xmlns:a16="http://schemas.microsoft.com/office/drawing/2014/main" id="{76C44211-FE7A-4536-86CB-FA7F9E1BC769}"/>
            </a:ext>
          </a:extLst>
        </xdr:cNvPr>
        <xdr:cNvCxnSpPr/>
      </xdr:nvCxnSpPr>
      <xdr:spPr>
        <a:xfrm flipV="1">
          <a:off x="1008380" y="17291684"/>
          <a:ext cx="78232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104</xdr:row>
      <xdr:rowOff>26688</xdr:rowOff>
    </xdr:from>
    <xdr:ext cx="405111" cy="259045"/>
    <xdr:sp macro="" textlink="">
      <xdr:nvSpPr>
        <xdr:cNvPr id="431" name="n_1aveValue【市民会館】&#10;有形固定資産減価償却率">
          <a:extLst>
            <a:ext uri="{FF2B5EF4-FFF2-40B4-BE49-F238E27FC236}">
              <a16:creationId xmlns:a16="http://schemas.microsoft.com/office/drawing/2014/main" id="{729FE441-8894-48F3-AEB4-48ABCC8D1FDC}"/>
            </a:ext>
          </a:extLst>
        </xdr:cNvPr>
        <xdr:cNvSpPr txBox="1"/>
      </xdr:nvSpPr>
      <xdr:spPr>
        <a:xfrm>
          <a:off x="3170564" y="174612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104</xdr:row>
      <xdr:rowOff>9541</xdr:rowOff>
    </xdr:from>
    <xdr:ext cx="405111" cy="259045"/>
    <xdr:sp macro="" textlink="">
      <xdr:nvSpPr>
        <xdr:cNvPr id="432" name="n_2aveValue【市民会館】&#10;有形固定資産減価償却率">
          <a:extLst>
            <a:ext uri="{FF2B5EF4-FFF2-40B4-BE49-F238E27FC236}">
              <a16:creationId xmlns:a16="http://schemas.microsoft.com/office/drawing/2014/main" id="{87362FAD-C3BB-4688-8C48-40057CD78AFB}"/>
            </a:ext>
          </a:extLst>
        </xdr:cNvPr>
        <xdr:cNvSpPr txBox="1"/>
      </xdr:nvSpPr>
      <xdr:spPr>
        <a:xfrm>
          <a:off x="2385704" y="174441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161941</xdr:rowOff>
    </xdr:from>
    <xdr:ext cx="405111" cy="259045"/>
    <xdr:sp macro="" textlink="">
      <xdr:nvSpPr>
        <xdr:cNvPr id="433" name="n_3aveValue【市民会館】&#10;有形固定資産減価償却率">
          <a:extLst>
            <a:ext uri="{FF2B5EF4-FFF2-40B4-BE49-F238E27FC236}">
              <a16:creationId xmlns:a16="http://schemas.microsoft.com/office/drawing/2014/main" id="{7E3642C6-4603-480D-B655-BA81FEC5DF65}"/>
            </a:ext>
          </a:extLst>
        </xdr:cNvPr>
        <xdr:cNvSpPr txBox="1"/>
      </xdr:nvSpPr>
      <xdr:spPr>
        <a:xfrm>
          <a:off x="1611004" y="174288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158132</xdr:rowOff>
    </xdr:from>
    <xdr:ext cx="405111" cy="259045"/>
    <xdr:sp macro="" textlink="">
      <xdr:nvSpPr>
        <xdr:cNvPr id="434" name="n_4aveValue【市民会館】&#10;有形固定資産減価償却率">
          <a:extLst>
            <a:ext uri="{FF2B5EF4-FFF2-40B4-BE49-F238E27FC236}">
              <a16:creationId xmlns:a16="http://schemas.microsoft.com/office/drawing/2014/main" id="{7B4EB89D-054E-481E-B5E5-B9867F215839}"/>
            </a:ext>
          </a:extLst>
        </xdr:cNvPr>
        <xdr:cNvSpPr txBox="1"/>
      </xdr:nvSpPr>
      <xdr:spPr>
        <a:xfrm>
          <a:off x="836304" y="17425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102</xdr:row>
      <xdr:rowOff>29227</xdr:rowOff>
    </xdr:from>
    <xdr:ext cx="405111" cy="259045"/>
    <xdr:sp macro="" textlink="">
      <xdr:nvSpPr>
        <xdr:cNvPr id="435" name="n_1mainValue【市民会館】&#10;有形固定資産減価償却率">
          <a:extLst>
            <a:ext uri="{FF2B5EF4-FFF2-40B4-BE49-F238E27FC236}">
              <a16:creationId xmlns:a16="http://schemas.microsoft.com/office/drawing/2014/main" id="{821614EB-978E-4633-89E5-CF437F2E63D1}"/>
            </a:ext>
          </a:extLst>
        </xdr:cNvPr>
        <xdr:cNvSpPr txBox="1"/>
      </xdr:nvSpPr>
      <xdr:spPr>
        <a:xfrm>
          <a:off x="3170564" y="17128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101</xdr:row>
      <xdr:rowOff>158766</xdr:rowOff>
    </xdr:from>
    <xdr:ext cx="405111" cy="259045"/>
    <xdr:sp macro="" textlink="">
      <xdr:nvSpPr>
        <xdr:cNvPr id="436" name="n_2mainValue【市民会館】&#10;有形固定資産減価償却率">
          <a:extLst>
            <a:ext uri="{FF2B5EF4-FFF2-40B4-BE49-F238E27FC236}">
              <a16:creationId xmlns:a16="http://schemas.microsoft.com/office/drawing/2014/main" id="{26552173-2FC4-48A4-BF6E-FBE387A5FCF9}"/>
            </a:ext>
          </a:extLst>
        </xdr:cNvPr>
        <xdr:cNvSpPr txBox="1"/>
      </xdr:nvSpPr>
      <xdr:spPr>
        <a:xfrm>
          <a:off x="2385704" y="170904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101</xdr:row>
      <xdr:rowOff>92091</xdr:rowOff>
    </xdr:from>
    <xdr:ext cx="405111" cy="259045"/>
    <xdr:sp macro="" textlink="">
      <xdr:nvSpPr>
        <xdr:cNvPr id="437" name="n_3mainValue【市民会館】&#10;有形固定資産減価償却率">
          <a:extLst>
            <a:ext uri="{FF2B5EF4-FFF2-40B4-BE49-F238E27FC236}">
              <a16:creationId xmlns:a16="http://schemas.microsoft.com/office/drawing/2014/main" id="{27A904E8-2225-4337-B493-EEAEDA8C047B}"/>
            </a:ext>
          </a:extLst>
        </xdr:cNvPr>
        <xdr:cNvSpPr txBox="1"/>
      </xdr:nvSpPr>
      <xdr:spPr>
        <a:xfrm>
          <a:off x="1611004" y="170237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101</xdr:row>
      <xdr:rowOff>111141</xdr:rowOff>
    </xdr:from>
    <xdr:ext cx="405111" cy="259045"/>
    <xdr:sp macro="" textlink="">
      <xdr:nvSpPr>
        <xdr:cNvPr id="438" name="n_4mainValue【市民会館】&#10;有形固定資産減価償却率">
          <a:extLst>
            <a:ext uri="{FF2B5EF4-FFF2-40B4-BE49-F238E27FC236}">
              <a16:creationId xmlns:a16="http://schemas.microsoft.com/office/drawing/2014/main" id="{4A56627C-1BB1-4712-B262-A587F5881EED}"/>
            </a:ext>
          </a:extLst>
        </xdr:cNvPr>
        <xdr:cNvSpPr txBox="1"/>
      </xdr:nvSpPr>
      <xdr:spPr>
        <a:xfrm>
          <a:off x="836304" y="170427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9" name="正方形/長方形 438">
          <a:extLst>
            <a:ext uri="{FF2B5EF4-FFF2-40B4-BE49-F238E27FC236}">
              <a16:creationId xmlns:a16="http://schemas.microsoft.com/office/drawing/2014/main" id="{AF9E302F-6716-4A22-A84E-FD35559D4094}"/>
            </a:ext>
          </a:extLst>
        </xdr:cNvPr>
        <xdr:cNvSpPr/>
      </xdr:nvSpPr>
      <xdr:spPr>
        <a:xfrm>
          <a:off x="582676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40" name="正方形/長方形 439">
          <a:extLst>
            <a:ext uri="{FF2B5EF4-FFF2-40B4-BE49-F238E27FC236}">
              <a16:creationId xmlns:a16="http://schemas.microsoft.com/office/drawing/2014/main" id="{00DB6EB9-9806-4A42-A741-12CF7D6E8D12}"/>
            </a:ext>
          </a:extLst>
        </xdr:cNvPr>
        <xdr:cNvSpPr/>
      </xdr:nvSpPr>
      <xdr:spPr>
        <a:xfrm>
          <a:off x="59309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41" name="正方形/長方形 440">
          <a:extLst>
            <a:ext uri="{FF2B5EF4-FFF2-40B4-BE49-F238E27FC236}">
              <a16:creationId xmlns:a16="http://schemas.microsoft.com/office/drawing/2014/main" id="{7916C0E1-8501-400C-B1E4-5C645B61894B}"/>
            </a:ext>
          </a:extLst>
        </xdr:cNvPr>
        <xdr:cNvSpPr/>
      </xdr:nvSpPr>
      <xdr:spPr>
        <a:xfrm>
          <a:off x="59309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42" name="正方形/長方形 441">
          <a:extLst>
            <a:ext uri="{FF2B5EF4-FFF2-40B4-BE49-F238E27FC236}">
              <a16:creationId xmlns:a16="http://schemas.microsoft.com/office/drawing/2014/main" id="{905F9924-FCEF-4915-9DE2-B855492FE78B}"/>
            </a:ext>
          </a:extLst>
        </xdr:cNvPr>
        <xdr:cNvSpPr/>
      </xdr:nvSpPr>
      <xdr:spPr>
        <a:xfrm>
          <a:off x="68326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3" name="正方形/長方形 442">
          <a:extLst>
            <a:ext uri="{FF2B5EF4-FFF2-40B4-BE49-F238E27FC236}">
              <a16:creationId xmlns:a16="http://schemas.microsoft.com/office/drawing/2014/main" id="{A2FA986A-FB7D-4D05-80B9-B0E8FCD3D6F6}"/>
            </a:ext>
          </a:extLst>
        </xdr:cNvPr>
        <xdr:cNvSpPr/>
      </xdr:nvSpPr>
      <xdr:spPr>
        <a:xfrm>
          <a:off x="68326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4" name="正方形/長方形 443">
          <a:extLst>
            <a:ext uri="{FF2B5EF4-FFF2-40B4-BE49-F238E27FC236}">
              <a16:creationId xmlns:a16="http://schemas.microsoft.com/office/drawing/2014/main" id="{BA4A59A2-0E6B-475B-A56A-5DB2D7FED2FD}"/>
            </a:ext>
          </a:extLst>
        </xdr:cNvPr>
        <xdr:cNvSpPr/>
      </xdr:nvSpPr>
      <xdr:spPr>
        <a:xfrm>
          <a:off x="7838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5" name="正方形/長方形 444">
          <a:extLst>
            <a:ext uri="{FF2B5EF4-FFF2-40B4-BE49-F238E27FC236}">
              <a16:creationId xmlns:a16="http://schemas.microsoft.com/office/drawing/2014/main" id="{A4CB3645-209C-4A20-B670-D44E6044B095}"/>
            </a:ext>
          </a:extLst>
        </xdr:cNvPr>
        <xdr:cNvSpPr/>
      </xdr:nvSpPr>
      <xdr:spPr>
        <a:xfrm>
          <a:off x="7838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6" name="正方形/長方形 445">
          <a:extLst>
            <a:ext uri="{FF2B5EF4-FFF2-40B4-BE49-F238E27FC236}">
              <a16:creationId xmlns:a16="http://schemas.microsoft.com/office/drawing/2014/main" id="{4D5911CF-BA0D-4BC2-8B02-6EFE8E509AEF}"/>
            </a:ext>
          </a:extLst>
        </xdr:cNvPr>
        <xdr:cNvSpPr/>
      </xdr:nvSpPr>
      <xdr:spPr>
        <a:xfrm>
          <a:off x="582676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7" name="テキスト ボックス 446">
          <a:extLst>
            <a:ext uri="{FF2B5EF4-FFF2-40B4-BE49-F238E27FC236}">
              <a16:creationId xmlns:a16="http://schemas.microsoft.com/office/drawing/2014/main" id="{08E8CC90-8963-4062-ACEA-9B0DEFF7050C}"/>
            </a:ext>
          </a:extLst>
        </xdr:cNvPr>
        <xdr:cNvSpPr txBox="1"/>
      </xdr:nvSpPr>
      <xdr:spPr>
        <a:xfrm>
          <a:off x="578866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8" name="直線コネクタ 447">
          <a:extLst>
            <a:ext uri="{FF2B5EF4-FFF2-40B4-BE49-F238E27FC236}">
              <a16:creationId xmlns:a16="http://schemas.microsoft.com/office/drawing/2014/main" id="{D92D6F20-6AB9-42E4-92A4-A0CF9CAC0A9D}"/>
            </a:ext>
          </a:extLst>
        </xdr:cNvPr>
        <xdr:cNvCxnSpPr/>
      </xdr:nvCxnSpPr>
      <xdr:spPr>
        <a:xfrm>
          <a:off x="5826760" y="186270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76200</xdr:rowOff>
    </xdr:from>
    <xdr:to>
      <xdr:col>59</xdr:col>
      <xdr:colOff>50800</xdr:colOff>
      <xdr:row>108</xdr:row>
      <xdr:rowOff>76200</xdr:rowOff>
    </xdr:to>
    <xdr:cxnSp macro="">
      <xdr:nvCxnSpPr>
        <xdr:cNvPr id="449" name="直線コネクタ 448">
          <a:extLst>
            <a:ext uri="{FF2B5EF4-FFF2-40B4-BE49-F238E27FC236}">
              <a16:creationId xmlns:a16="http://schemas.microsoft.com/office/drawing/2014/main" id="{0836BEDD-9565-4D05-92AC-7DB80A8486B9}"/>
            </a:ext>
          </a:extLst>
        </xdr:cNvPr>
        <xdr:cNvCxnSpPr/>
      </xdr:nvCxnSpPr>
      <xdr:spPr>
        <a:xfrm>
          <a:off x="5826760" y="181813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107</xdr:row>
      <xdr:rowOff>105427</xdr:rowOff>
    </xdr:from>
    <xdr:ext cx="467179" cy="259045"/>
    <xdr:sp macro="" textlink="">
      <xdr:nvSpPr>
        <xdr:cNvPr id="450" name="テキスト ボックス 449">
          <a:extLst>
            <a:ext uri="{FF2B5EF4-FFF2-40B4-BE49-F238E27FC236}">
              <a16:creationId xmlns:a16="http://schemas.microsoft.com/office/drawing/2014/main" id="{DC3E35FD-554F-45CE-9BE3-C2E8FB7CCD0B}"/>
            </a:ext>
          </a:extLst>
        </xdr:cNvPr>
        <xdr:cNvSpPr txBox="1"/>
      </xdr:nvSpPr>
      <xdr:spPr>
        <a:xfrm>
          <a:off x="5405301" y="180429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133350</xdr:rowOff>
    </xdr:from>
    <xdr:to>
      <xdr:col>59</xdr:col>
      <xdr:colOff>50800</xdr:colOff>
      <xdr:row>105</xdr:row>
      <xdr:rowOff>133350</xdr:rowOff>
    </xdr:to>
    <xdr:cxnSp macro="">
      <xdr:nvCxnSpPr>
        <xdr:cNvPr id="451" name="直線コネクタ 450">
          <a:extLst>
            <a:ext uri="{FF2B5EF4-FFF2-40B4-BE49-F238E27FC236}">
              <a16:creationId xmlns:a16="http://schemas.microsoft.com/office/drawing/2014/main" id="{9A8785E5-856F-4C41-B001-014B247EDA74}"/>
            </a:ext>
          </a:extLst>
        </xdr:cNvPr>
        <xdr:cNvCxnSpPr/>
      </xdr:nvCxnSpPr>
      <xdr:spPr>
        <a:xfrm>
          <a:off x="5826760" y="177355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104</xdr:row>
      <xdr:rowOff>162577</xdr:rowOff>
    </xdr:from>
    <xdr:ext cx="467179" cy="259045"/>
    <xdr:sp macro="" textlink="">
      <xdr:nvSpPr>
        <xdr:cNvPr id="452" name="テキスト ボックス 451">
          <a:extLst>
            <a:ext uri="{FF2B5EF4-FFF2-40B4-BE49-F238E27FC236}">
              <a16:creationId xmlns:a16="http://schemas.microsoft.com/office/drawing/2014/main" id="{A0212811-8345-47BF-B26B-A1E85B1E4EE2}"/>
            </a:ext>
          </a:extLst>
        </xdr:cNvPr>
        <xdr:cNvSpPr txBox="1"/>
      </xdr:nvSpPr>
      <xdr:spPr>
        <a:xfrm>
          <a:off x="5405301" y="175971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19050</xdr:rowOff>
    </xdr:from>
    <xdr:to>
      <xdr:col>59</xdr:col>
      <xdr:colOff>50800</xdr:colOff>
      <xdr:row>103</xdr:row>
      <xdr:rowOff>19050</xdr:rowOff>
    </xdr:to>
    <xdr:cxnSp macro="">
      <xdr:nvCxnSpPr>
        <xdr:cNvPr id="453" name="直線コネクタ 452">
          <a:extLst>
            <a:ext uri="{FF2B5EF4-FFF2-40B4-BE49-F238E27FC236}">
              <a16:creationId xmlns:a16="http://schemas.microsoft.com/office/drawing/2014/main" id="{E8E54516-57B3-443F-8793-E32096F7268F}"/>
            </a:ext>
          </a:extLst>
        </xdr:cNvPr>
        <xdr:cNvCxnSpPr/>
      </xdr:nvCxnSpPr>
      <xdr:spPr>
        <a:xfrm>
          <a:off x="5826760" y="172859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102</xdr:row>
      <xdr:rowOff>48277</xdr:rowOff>
    </xdr:from>
    <xdr:ext cx="467179" cy="259045"/>
    <xdr:sp macro="" textlink="">
      <xdr:nvSpPr>
        <xdr:cNvPr id="454" name="テキスト ボックス 453">
          <a:extLst>
            <a:ext uri="{FF2B5EF4-FFF2-40B4-BE49-F238E27FC236}">
              <a16:creationId xmlns:a16="http://schemas.microsoft.com/office/drawing/2014/main" id="{BDC840C9-245E-476A-9984-8054B394094D}"/>
            </a:ext>
          </a:extLst>
        </xdr:cNvPr>
        <xdr:cNvSpPr txBox="1"/>
      </xdr:nvSpPr>
      <xdr:spPr>
        <a:xfrm>
          <a:off x="5405301" y="171475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76200</xdr:rowOff>
    </xdr:from>
    <xdr:to>
      <xdr:col>59</xdr:col>
      <xdr:colOff>50800</xdr:colOff>
      <xdr:row>100</xdr:row>
      <xdr:rowOff>76200</xdr:rowOff>
    </xdr:to>
    <xdr:cxnSp macro="">
      <xdr:nvCxnSpPr>
        <xdr:cNvPr id="455" name="直線コネクタ 454">
          <a:extLst>
            <a:ext uri="{FF2B5EF4-FFF2-40B4-BE49-F238E27FC236}">
              <a16:creationId xmlns:a16="http://schemas.microsoft.com/office/drawing/2014/main" id="{EF3AECAA-F4C1-4DB3-8AC9-E6971CAAED44}"/>
            </a:ext>
          </a:extLst>
        </xdr:cNvPr>
        <xdr:cNvCxnSpPr/>
      </xdr:nvCxnSpPr>
      <xdr:spPr>
        <a:xfrm>
          <a:off x="5826760" y="168402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105427</xdr:rowOff>
    </xdr:from>
    <xdr:ext cx="467179" cy="259045"/>
    <xdr:sp macro="" textlink="">
      <xdr:nvSpPr>
        <xdr:cNvPr id="456" name="テキスト ボックス 455">
          <a:extLst>
            <a:ext uri="{FF2B5EF4-FFF2-40B4-BE49-F238E27FC236}">
              <a16:creationId xmlns:a16="http://schemas.microsoft.com/office/drawing/2014/main" id="{C1578588-33D5-472C-BB4F-8889E33C3F31}"/>
            </a:ext>
          </a:extLst>
        </xdr:cNvPr>
        <xdr:cNvSpPr txBox="1"/>
      </xdr:nvSpPr>
      <xdr:spPr>
        <a:xfrm>
          <a:off x="5405301" y="167017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7" name="直線コネクタ 456">
          <a:extLst>
            <a:ext uri="{FF2B5EF4-FFF2-40B4-BE49-F238E27FC236}">
              <a16:creationId xmlns:a16="http://schemas.microsoft.com/office/drawing/2014/main" id="{64FEC41F-D4FC-4EF2-8BAD-7ACA2747FA1E}"/>
            </a:ext>
          </a:extLst>
        </xdr:cNvPr>
        <xdr:cNvCxnSpPr/>
      </xdr:nvCxnSpPr>
      <xdr:spPr>
        <a:xfrm>
          <a:off x="5826760" y="163944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8" name="テキスト ボックス 457">
          <a:extLst>
            <a:ext uri="{FF2B5EF4-FFF2-40B4-BE49-F238E27FC236}">
              <a16:creationId xmlns:a16="http://schemas.microsoft.com/office/drawing/2014/main" id="{310C7B11-1F68-406B-BFB6-7F85A9135B04}"/>
            </a:ext>
          </a:extLst>
        </xdr:cNvPr>
        <xdr:cNvSpPr txBox="1"/>
      </xdr:nvSpPr>
      <xdr:spPr>
        <a:xfrm>
          <a:off x="540530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9" name="【市民会館】&#10;一人当たり面積グラフ枠">
          <a:extLst>
            <a:ext uri="{FF2B5EF4-FFF2-40B4-BE49-F238E27FC236}">
              <a16:creationId xmlns:a16="http://schemas.microsoft.com/office/drawing/2014/main" id="{BB9822BE-9B2A-4A8E-9256-6CBB425569F3}"/>
            </a:ext>
          </a:extLst>
        </xdr:cNvPr>
        <xdr:cNvSpPr/>
      </xdr:nvSpPr>
      <xdr:spPr>
        <a:xfrm>
          <a:off x="582676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101</xdr:row>
      <xdr:rowOff>46482</xdr:rowOff>
    </xdr:from>
    <xdr:to>
      <xdr:col>54</xdr:col>
      <xdr:colOff>189865</xdr:colOff>
      <xdr:row>108</xdr:row>
      <xdr:rowOff>3048</xdr:rowOff>
    </xdr:to>
    <xdr:cxnSp macro="">
      <xdr:nvCxnSpPr>
        <xdr:cNvPr id="460" name="直線コネクタ 459">
          <a:extLst>
            <a:ext uri="{FF2B5EF4-FFF2-40B4-BE49-F238E27FC236}">
              <a16:creationId xmlns:a16="http://schemas.microsoft.com/office/drawing/2014/main" id="{E7D5D6BA-C24D-457D-8824-DE03E12DEF55}"/>
            </a:ext>
          </a:extLst>
        </xdr:cNvPr>
        <xdr:cNvCxnSpPr/>
      </xdr:nvCxnSpPr>
      <xdr:spPr>
        <a:xfrm flipV="1">
          <a:off x="9219565" y="16978122"/>
          <a:ext cx="0" cy="11300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6875</xdr:rowOff>
    </xdr:from>
    <xdr:ext cx="469744" cy="259045"/>
    <xdr:sp macro="" textlink="">
      <xdr:nvSpPr>
        <xdr:cNvPr id="461" name="【市民会館】&#10;一人当たり面積最小値テキスト">
          <a:extLst>
            <a:ext uri="{FF2B5EF4-FFF2-40B4-BE49-F238E27FC236}">
              <a16:creationId xmlns:a16="http://schemas.microsoft.com/office/drawing/2014/main" id="{A2D3E6F8-62AE-4470-A964-3CFDA6BC9F84}"/>
            </a:ext>
          </a:extLst>
        </xdr:cNvPr>
        <xdr:cNvSpPr txBox="1"/>
      </xdr:nvSpPr>
      <xdr:spPr>
        <a:xfrm>
          <a:off x="9258300" y="181119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3048</xdr:rowOff>
    </xdr:from>
    <xdr:to>
      <xdr:col>55</xdr:col>
      <xdr:colOff>88900</xdr:colOff>
      <xdr:row>108</xdr:row>
      <xdr:rowOff>3048</xdr:rowOff>
    </xdr:to>
    <xdr:cxnSp macro="">
      <xdr:nvCxnSpPr>
        <xdr:cNvPr id="462" name="直線コネクタ 461">
          <a:extLst>
            <a:ext uri="{FF2B5EF4-FFF2-40B4-BE49-F238E27FC236}">
              <a16:creationId xmlns:a16="http://schemas.microsoft.com/office/drawing/2014/main" id="{B3E18B8E-7FD9-49F9-8540-2E8000D8D6BE}"/>
            </a:ext>
          </a:extLst>
        </xdr:cNvPr>
        <xdr:cNvCxnSpPr/>
      </xdr:nvCxnSpPr>
      <xdr:spPr>
        <a:xfrm>
          <a:off x="9154160" y="1810816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164609</xdr:rowOff>
    </xdr:from>
    <xdr:ext cx="469744" cy="259045"/>
    <xdr:sp macro="" textlink="">
      <xdr:nvSpPr>
        <xdr:cNvPr id="463" name="【市民会館】&#10;一人当たり面積最大値テキスト">
          <a:extLst>
            <a:ext uri="{FF2B5EF4-FFF2-40B4-BE49-F238E27FC236}">
              <a16:creationId xmlns:a16="http://schemas.microsoft.com/office/drawing/2014/main" id="{3F37C13E-4380-4C01-9834-9FC946729563}"/>
            </a:ext>
          </a:extLst>
        </xdr:cNvPr>
        <xdr:cNvSpPr txBox="1"/>
      </xdr:nvSpPr>
      <xdr:spPr>
        <a:xfrm>
          <a:off x="9258300" y="167609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101</xdr:row>
      <xdr:rowOff>46482</xdr:rowOff>
    </xdr:from>
    <xdr:to>
      <xdr:col>55</xdr:col>
      <xdr:colOff>88900</xdr:colOff>
      <xdr:row>101</xdr:row>
      <xdr:rowOff>46482</xdr:rowOff>
    </xdr:to>
    <xdr:cxnSp macro="">
      <xdr:nvCxnSpPr>
        <xdr:cNvPr id="464" name="直線コネクタ 463">
          <a:extLst>
            <a:ext uri="{FF2B5EF4-FFF2-40B4-BE49-F238E27FC236}">
              <a16:creationId xmlns:a16="http://schemas.microsoft.com/office/drawing/2014/main" id="{6B62A8E7-BE52-44C6-912C-9679CF55E869}"/>
            </a:ext>
          </a:extLst>
        </xdr:cNvPr>
        <xdr:cNvCxnSpPr/>
      </xdr:nvCxnSpPr>
      <xdr:spPr>
        <a:xfrm>
          <a:off x="9154160" y="1697812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104</xdr:row>
      <xdr:rowOff>77995</xdr:rowOff>
    </xdr:from>
    <xdr:ext cx="469744" cy="259045"/>
    <xdr:sp macro="" textlink="">
      <xdr:nvSpPr>
        <xdr:cNvPr id="465" name="【市民会館】&#10;一人当たり面積平均値テキスト">
          <a:extLst>
            <a:ext uri="{FF2B5EF4-FFF2-40B4-BE49-F238E27FC236}">
              <a16:creationId xmlns:a16="http://schemas.microsoft.com/office/drawing/2014/main" id="{E3AD29B2-9336-461D-8C36-21167B69ABD4}"/>
            </a:ext>
          </a:extLst>
        </xdr:cNvPr>
        <xdr:cNvSpPr txBox="1"/>
      </xdr:nvSpPr>
      <xdr:spPr>
        <a:xfrm>
          <a:off x="9258300" y="1751255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55118</xdr:rowOff>
    </xdr:from>
    <xdr:to>
      <xdr:col>55</xdr:col>
      <xdr:colOff>50800</xdr:colOff>
      <xdr:row>105</xdr:row>
      <xdr:rowOff>156718</xdr:rowOff>
    </xdr:to>
    <xdr:sp macro="" textlink="">
      <xdr:nvSpPr>
        <xdr:cNvPr id="466" name="フローチャート: 判断 465">
          <a:extLst>
            <a:ext uri="{FF2B5EF4-FFF2-40B4-BE49-F238E27FC236}">
              <a16:creationId xmlns:a16="http://schemas.microsoft.com/office/drawing/2014/main" id="{706266D8-2E43-4685-B33F-75D7B74F1FD4}"/>
            </a:ext>
          </a:extLst>
        </xdr:cNvPr>
        <xdr:cNvSpPr/>
      </xdr:nvSpPr>
      <xdr:spPr>
        <a:xfrm>
          <a:off x="9192260" y="17657318"/>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105</xdr:row>
      <xdr:rowOff>50546</xdr:rowOff>
    </xdr:from>
    <xdr:to>
      <xdr:col>50</xdr:col>
      <xdr:colOff>165100</xdr:colOff>
      <xdr:row>105</xdr:row>
      <xdr:rowOff>152146</xdr:rowOff>
    </xdr:to>
    <xdr:sp macro="" textlink="">
      <xdr:nvSpPr>
        <xdr:cNvPr id="467" name="フローチャート: 判断 466">
          <a:extLst>
            <a:ext uri="{FF2B5EF4-FFF2-40B4-BE49-F238E27FC236}">
              <a16:creationId xmlns:a16="http://schemas.microsoft.com/office/drawing/2014/main" id="{97E071E0-7B59-42BC-8DBC-B776FCC1AD5F}"/>
            </a:ext>
          </a:extLst>
        </xdr:cNvPr>
        <xdr:cNvSpPr/>
      </xdr:nvSpPr>
      <xdr:spPr>
        <a:xfrm>
          <a:off x="8445500" y="17652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105</xdr:row>
      <xdr:rowOff>59689</xdr:rowOff>
    </xdr:from>
    <xdr:to>
      <xdr:col>46</xdr:col>
      <xdr:colOff>38100</xdr:colOff>
      <xdr:row>105</xdr:row>
      <xdr:rowOff>161289</xdr:rowOff>
    </xdr:to>
    <xdr:sp macro="" textlink="">
      <xdr:nvSpPr>
        <xdr:cNvPr id="468" name="フローチャート: 判断 467">
          <a:extLst>
            <a:ext uri="{FF2B5EF4-FFF2-40B4-BE49-F238E27FC236}">
              <a16:creationId xmlns:a16="http://schemas.microsoft.com/office/drawing/2014/main" id="{A600EC54-AD6D-4152-A8A6-CF48A776EF0F}"/>
            </a:ext>
          </a:extLst>
        </xdr:cNvPr>
        <xdr:cNvSpPr/>
      </xdr:nvSpPr>
      <xdr:spPr>
        <a:xfrm>
          <a:off x="7670800" y="17661889"/>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105</xdr:row>
      <xdr:rowOff>68835</xdr:rowOff>
    </xdr:from>
    <xdr:to>
      <xdr:col>41</xdr:col>
      <xdr:colOff>101600</xdr:colOff>
      <xdr:row>105</xdr:row>
      <xdr:rowOff>170435</xdr:rowOff>
    </xdr:to>
    <xdr:sp macro="" textlink="">
      <xdr:nvSpPr>
        <xdr:cNvPr id="469" name="フローチャート: 判断 468">
          <a:extLst>
            <a:ext uri="{FF2B5EF4-FFF2-40B4-BE49-F238E27FC236}">
              <a16:creationId xmlns:a16="http://schemas.microsoft.com/office/drawing/2014/main" id="{527A7770-9DA8-4F71-B1A7-3741DD2E8B40}"/>
            </a:ext>
          </a:extLst>
        </xdr:cNvPr>
        <xdr:cNvSpPr/>
      </xdr:nvSpPr>
      <xdr:spPr>
        <a:xfrm>
          <a:off x="6873240" y="17671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105</xdr:row>
      <xdr:rowOff>55118</xdr:rowOff>
    </xdr:from>
    <xdr:to>
      <xdr:col>36</xdr:col>
      <xdr:colOff>165100</xdr:colOff>
      <xdr:row>105</xdr:row>
      <xdr:rowOff>156718</xdr:rowOff>
    </xdr:to>
    <xdr:sp macro="" textlink="">
      <xdr:nvSpPr>
        <xdr:cNvPr id="470" name="フローチャート: 判断 469">
          <a:extLst>
            <a:ext uri="{FF2B5EF4-FFF2-40B4-BE49-F238E27FC236}">
              <a16:creationId xmlns:a16="http://schemas.microsoft.com/office/drawing/2014/main" id="{ADE1F9F6-2AD1-4112-9449-44E02BC5E2BB}"/>
            </a:ext>
          </a:extLst>
        </xdr:cNvPr>
        <xdr:cNvSpPr/>
      </xdr:nvSpPr>
      <xdr:spPr>
        <a:xfrm>
          <a:off x="6098540" y="176573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22616E25-5FE4-4ECF-A27E-DDB6864470D6}"/>
            </a:ext>
          </a:extLst>
        </xdr:cNvPr>
        <xdr:cNvSpPr txBox="1"/>
      </xdr:nvSpPr>
      <xdr:spPr>
        <a:xfrm>
          <a:off x="90525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8E107DC8-19C6-495A-9097-B2A0C3028CBB}"/>
            </a:ext>
          </a:extLst>
        </xdr:cNvPr>
        <xdr:cNvSpPr txBox="1"/>
      </xdr:nvSpPr>
      <xdr:spPr>
        <a:xfrm>
          <a:off x="83286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3" name="テキスト ボックス 472">
          <a:extLst>
            <a:ext uri="{FF2B5EF4-FFF2-40B4-BE49-F238E27FC236}">
              <a16:creationId xmlns:a16="http://schemas.microsoft.com/office/drawing/2014/main" id="{3BEB1583-E726-4223-832D-693F8BC984DC}"/>
            </a:ext>
          </a:extLst>
        </xdr:cNvPr>
        <xdr:cNvSpPr txBox="1"/>
      </xdr:nvSpPr>
      <xdr:spPr>
        <a:xfrm>
          <a:off x="75463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4" name="テキスト ボックス 473">
          <a:extLst>
            <a:ext uri="{FF2B5EF4-FFF2-40B4-BE49-F238E27FC236}">
              <a16:creationId xmlns:a16="http://schemas.microsoft.com/office/drawing/2014/main" id="{5984D88D-8ABF-4322-AFBD-9E6B253D08B0}"/>
            </a:ext>
          </a:extLst>
        </xdr:cNvPr>
        <xdr:cNvSpPr txBox="1"/>
      </xdr:nvSpPr>
      <xdr:spPr>
        <a:xfrm>
          <a:off x="67564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5" name="テキスト ボックス 474">
          <a:extLst>
            <a:ext uri="{FF2B5EF4-FFF2-40B4-BE49-F238E27FC236}">
              <a16:creationId xmlns:a16="http://schemas.microsoft.com/office/drawing/2014/main" id="{46076777-069D-47A2-A6FA-7787729D41A9}"/>
            </a:ext>
          </a:extLst>
        </xdr:cNvPr>
        <xdr:cNvSpPr txBox="1"/>
      </xdr:nvSpPr>
      <xdr:spPr>
        <a:xfrm>
          <a:off x="59817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39115</xdr:rowOff>
    </xdr:from>
    <xdr:to>
      <xdr:col>55</xdr:col>
      <xdr:colOff>50800</xdr:colOff>
      <xdr:row>106</xdr:row>
      <xdr:rowOff>140715</xdr:rowOff>
    </xdr:to>
    <xdr:sp macro="" textlink="">
      <xdr:nvSpPr>
        <xdr:cNvPr id="476" name="楕円 475">
          <a:extLst>
            <a:ext uri="{FF2B5EF4-FFF2-40B4-BE49-F238E27FC236}">
              <a16:creationId xmlns:a16="http://schemas.microsoft.com/office/drawing/2014/main" id="{D0D92176-BC95-4C4B-828D-C3D9399BD331}"/>
            </a:ext>
          </a:extLst>
        </xdr:cNvPr>
        <xdr:cNvSpPr/>
      </xdr:nvSpPr>
      <xdr:spPr>
        <a:xfrm>
          <a:off x="9192260" y="1780895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106</xdr:row>
      <xdr:rowOff>17542</xdr:rowOff>
    </xdr:from>
    <xdr:ext cx="469744" cy="259045"/>
    <xdr:sp macro="" textlink="">
      <xdr:nvSpPr>
        <xdr:cNvPr id="477" name="【市民会館】&#10;一人当たり面積該当値テキスト">
          <a:extLst>
            <a:ext uri="{FF2B5EF4-FFF2-40B4-BE49-F238E27FC236}">
              <a16:creationId xmlns:a16="http://schemas.microsoft.com/office/drawing/2014/main" id="{A5A182A3-C638-48AD-B628-6C073C5A3F42}"/>
            </a:ext>
          </a:extLst>
        </xdr:cNvPr>
        <xdr:cNvSpPr txBox="1"/>
      </xdr:nvSpPr>
      <xdr:spPr>
        <a:xfrm>
          <a:off x="9258300" y="177873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106</xdr:row>
      <xdr:rowOff>39115</xdr:rowOff>
    </xdr:from>
    <xdr:to>
      <xdr:col>50</xdr:col>
      <xdr:colOff>165100</xdr:colOff>
      <xdr:row>106</xdr:row>
      <xdr:rowOff>140715</xdr:rowOff>
    </xdr:to>
    <xdr:sp macro="" textlink="">
      <xdr:nvSpPr>
        <xdr:cNvPr id="478" name="楕円 477">
          <a:extLst>
            <a:ext uri="{FF2B5EF4-FFF2-40B4-BE49-F238E27FC236}">
              <a16:creationId xmlns:a16="http://schemas.microsoft.com/office/drawing/2014/main" id="{81BC14B2-1107-4361-93CC-F453C346C442}"/>
            </a:ext>
          </a:extLst>
        </xdr:cNvPr>
        <xdr:cNvSpPr/>
      </xdr:nvSpPr>
      <xdr:spPr>
        <a:xfrm>
          <a:off x="8445500" y="17808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106</xdr:row>
      <xdr:rowOff>89915</xdr:rowOff>
    </xdr:from>
    <xdr:to>
      <xdr:col>55</xdr:col>
      <xdr:colOff>0</xdr:colOff>
      <xdr:row>106</xdr:row>
      <xdr:rowOff>89915</xdr:rowOff>
    </xdr:to>
    <xdr:cxnSp macro="">
      <xdr:nvCxnSpPr>
        <xdr:cNvPr id="479" name="直線コネクタ 478">
          <a:extLst>
            <a:ext uri="{FF2B5EF4-FFF2-40B4-BE49-F238E27FC236}">
              <a16:creationId xmlns:a16="http://schemas.microsoft.com/office/drawing/2014/main" id="{A2826260-B253-469B-AD31-2889CA38F25E}"/>
            </a:ext>
          </a:extLst>
        </xdr:cNvPr>
        <xdr:cNvCxnSpPr/>
      </xdr:nvCxnSpPr>
      <xdr:spPr>
        <a:xfrm>
          <a:off x="8496300" y="17859755"/>
          <a:ext cx="7239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105</xdr:row>
      <xdr:rowOff>169418</xdr:rowOff>
    </xdr:from>
    <xdr:to>
      <xdr:col>46</xdr:col>
      <xdr:colOff>38100</xdr:colOff>
      <xdr:row>106</xdr:row>
      <xdr:rowOff>99568</xdr:rowOff>
    </xdr:to>
    <xdr:sp macro="" textlink="">
      <xdr:nvSpPr>
        <xdr:cNvPr id="480" name="楕円 479">
          <a:extLst>
            <a:ext uri="{FF2B5EF4-FFF2-40B4-BE49-F238E27FC236}">
              <a16:creationId xmlns:a16="http://schemas.microsoft.com/office/drawing/2014/main" id="{653FD113-1358-4C02-902F-4A068FF3EEE3}"/>
            </a:ext>
          </a:extLst>
        </xdr:cNvPr>
        <xdr:cNvSpPr/>
      </xdr:nvSpPr>
      <xdr:spPr>
        <a:xfrm>
          <a:off x="7670800" y="1777161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106</xdr:row>
      <xdr:rowOff>48768</xdr:rowOff>
    </xdr:from>
    <xdr:to>
      <xdr:col>50</xdr:col>
      <xdr:colOff>114300</xdr:colOff>
      <xdr:row>106</xdr:row>
      <xdr:rowOff>89915</xdr:rowOff>
    </xdr:to>
    <xdr:cxnSp macro="">
      <xdr:nvCxnSpPr>
        <xdr:cNvPr id="481" name="直線コネクタ 480">
          <a:extLst>
            <a:ext uri="{FF2B5EF4-FFF2-40B4-BE49-F238E27FC236}">
              <a16:creationId xmlns:a16="http://schemas.microsoft.com/office/drawing/2014/main" id="{82A99526-3401-448F-B866-DDD5393D97D4}"/>
            </a:ext>
          </a:extLst>
        </xdr:cNvPr>
        <xdr:cNvCxnSpPr/>
      </xdr:nvCxnSpPr>
      <xdr:spPr>
        <a:xfrm>
          <a:off x="7713980" y="17818608"/>
          <a:ext cx="782320" cy="411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106</xdr:row>
      <xdr:rowOff>2539</xdr:rowOff>
    </xdr:from>
    <xdr:to>
      <xdr:col>41</xdr:col>
      <xdr:colOff>101600</xdr:colOff>
      <xdr:row>106</xdr:row>
      <xdr:rowOff>104139</xdr:rowOff>
    </xdr:to>
    <xdr:sp macro="" textlink="">
      <xdr:nvSpPr>
        <xdr:cNvPr id="482" name="楕円 481">
          <a:extLst>
            <a:ext uri="{FF2B5EF4-FFF2-40B4-BE49-F238E27FC236}">
              <a16:creationId xmlns:a16="http://schemas.microsoft.com/office/drawing/2014/main" id="{AEDF8D7A-EE6F-480C-A241-AE27EB71D702}"/>
            </a:ext>
          </a:extLst>
        </xdr:cNvPr>
        <xdr:cNvSpPr/>
      </xdr:nvSpPr>
      <xdr:spPr>
        <a:xfrm>
          <a:off x="6873240" y="177723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106</xdr:row>
      <xdr:rowOff>48768</xdr:rowOff>
    </xdr:from>
    <xdr:to>
      <xdr:col>45</xdr:col>
      <xdr:colOff>177800</xdr:colOff>
      <xdr:row>106</xdr:row>
      <xdr:rowOff>53339</xdr:rowOff>
    </xdr:to>
    <xdr:cxnSp macro="">
      <xdr:nvCxnSpPr>
        <xdr:cNvPr id="483" name="直線コネクタ 482">
          <a:extLst>
            <a:ext uri="{FF2B5EF4-FFF2-40B4-BE49-F238E27FC236}">
              <a16:creationId xmlns:a16="http://schemas.microsoft.com/office/drawing/2014/main" id="{DB16C010-46C8-4162-88F2-DA2E5FEA9282}"/>
            </a:ext>
          </a:extLst>
        </xdr:cNvPr>
        <xdr:cNvCxnSpPr/>
      </xdr:nvCxnSpPr>
      <xdr:spPr>
        <a:xfrm flipV="1">
          <a:off x="6924040" y="17818608"/>
          <a:ext cx="789940" cy="4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106</xdr:row>
      <xdr:rowOff>2539</xdr:rowOff>
    </xdr:from>
    <xdr:to>
      <xdr:col>36</xdr:col>
      <xdr:colOff>165100</xdr:colOff>
      <xdr:row>106</xdr:row>
      <xdr:rowOff>104139</xdr:rowOff>
    </xdr:to>
    <xdr:sp macro="" textlink="">
      <xdr:nvSpPr>
        <xdr:cNvPr id="484" name="楕円 483">
          <a:extLst>
            <a:ext uri="{FF2B5EF4-FFF2-40B4-BE49-F238E27FC236}">
              <a16:creationId xmlns:a16="http://schemas.microsoft.com/office/drawing/2014/main" id="{E082771A-8CBF-4726-84F2-2C73C177DF2B}"/>
            </a:ext>
          </a:extLst>
        </xdr:cNvPr>
        <xdr:cNvSpPr/>
      </xdr:nvSpPr>
      <xdr:spPr>
        <a:xfrm>
          <a:off x="6098540" y="177723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106</xdr:row>
      <xdr:rowOff>53339</xdr:rowOff>
    </xdr:from>
    <xdr:to>
      <xdr:col>41</xdr:col>
      <xdr:colOff>50800</xdr:colOff>
      <xdr:row>106</xdr:row>
      <xdr:rowOff>53339</xdr:rowOff>
    </xdr:to>
    <xdr:cxnSp macro="">
      <xdr:nvCxnSpPr>
        <xdr:cNvPr id="485" name="直線コネクタ 484">
          <a:extLst>
            <a:ext uri="{FF2B5EF4-FFF2-40B4-BE49-F238E27FC236}">
              <a16:creationId xmlns:a16="http://schemas.microsoft.com/office/drawing/2014/main" id="{8BC80525-F00D-42DF-BAA5-3E36F05CA510}"/>
            </a:ext>
          </a:extLst>
        </xdr:cNvPr>
        <xdr:cNvCxnSpPr/>
      </xdr:nvCxnSpPr>
      <xdr:spPr>
        <a:xfrm>
          <a:off x="6149340" y="17823179"/>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103</xdr:row>
      <xdr:rowOff>168673</xdr:rowOff>
    </xdr:from>
    <xdr:ext cx="469744" cy="259045"/>
    <xdr:sp macro="" textlink="">
      <xdr:nvSpPr>
        <xdr:cNvPr id="486" name="n_1aveValue【市民会館】&#10;一人当たり面積">
          <a:extLst>
            <a:ext uri="{FF2B5EF4-FFF2-40B4-BE49-F238E27FC236}">
              <a16:creationId xmlns:a16="http://schemas.microsoft.com/office/drawing/2014/main" id="{8DF11F60-6D99-42B5-9C96-A541B5F5B37E}"/>
            </a:ext>
          </a:extLst>
        </xdr:cNvPr>
        <xdr:cNvSpPr txBox="1"/>
      </xdr:nvSpPr>
      <xdr:spPr>
        <a:xfrm>
          <a:off x="8271587" y="174355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104</xdr:row>
      <xdr:rowOff>6366</xdr:rowOff>
    </xdr:from>
    <xdr:ext cx="469744" cy="259045"/>
    <xdr:sp macro="" textlink="">
      <xdr:nvSpPr>
        <xdr:cNvPr id="487" name="n_2aveValue【市民会館】&#10;一人当たり面積">
          <a:extLst>
            <a:ext uri="{FF2B5EF4-FFF2-40B4-BE49-F238E27FC236}">
              <a16:creationId xmlns:a16="http://schemas.microsoft.com/office/drawing/2014/main" id="{0E228A55-1B03-47D7-BC65-8DB006DDBE47}"/>
            </a:ext>
          </a:extLst>
        </xdr:cNvPr>
        <xdr:cNvSpPr txBox="1"/>
      </xdr:nvSpPr>
      <xdr:spPr>
        <a:xfrm>
          <a:off x="7509587" y="174409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104</xdr:row>
      <xdr:rowOff>15512</xdr:rowOff>
    </xdr:from>
    <xdr:ext cx="469744" cy="259045"/>
    <xdr:sp macro="" textlink="">
      <xdr:nvSpPr>
        <xdr:cNvPr id="488" name="n_3aveValue【市民会館】&#10;一人当たり面積">
          <a:extLst>
            <a:ext uri="{FF2B5EF4-FFF2-40B4-BE49-F238E27FC236}">
              <a16:creationId xmlns:a16="http://schemas.microsoft.com/office/drawing/2014/main" id="{97752C06-BC1C-42EC-B79E-EDC8AF36FBED}"/>
            </a:ext>
          </a:extLst>
        </xdr:cNvPr>
        <xdr:cNvSpPr txBox="1"/>
      </xdr:nvSpPr>
      <xdr:spPr>
        <a:xfrm>
          <a:off x="6712027" y="174500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104</xdr:row>
      <xdr:rowOff>1795</xdr:rowOff>
    </xdr:from>
    <xdr:ext cx="469744" cy="259045"/>
    <xdr:sp macro="" textlink="">
      <xdr:nvSpPr>
        <xdr:cNvPr id="489" name="n_4aveValue【市民会館】&#10;一人当たり面積">
          <a:extLst>
            <a:ext uri="{FF2B5EF4-FFF2-40B4-BE49-F238E27FC236}">
              <a16:creationId xmlns:a16="http://schemas.microsoft.com/office/drawing/2014/main" id="{588615A6-202C-4AE4-B117-53B63C8B7FE6}"/>
            </a:ext>
          </a:extLst>
        </xdr:cNvPr>
        <xdr:cNvSpPr txBox="1"/>
      </xdr:nvSpPr>
      <xdr:spPr>
        <a:xfrm>
          <a:off x="5937327" y="174363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106</xdr:row>
      <xdr:rowOff>131842</xdr:rowOff>
    </xdr:from>
    <xdr:ext cx="469744" cy="259045"/>
    <xdr:sp macro="" textlink="">
      <xdr:nvSpPr>
        <xdr:cNvPr id="490" name="n_1mainValue【市民会館】&#10;一人当たり面積">
          <a:extLst>
            <a:ext uri="{FF2B5EF4-FFF2-40B4-BE49-F238E27FC236}">
              <a16:creationId xmlns:a16="http://schemas.microsoft.com/office/drawing/2014/main" id="{78BFF229-B6C4-4384-9B00-9209EFF1D345}"/>
            </a:ext>
          </a:extLst>
        </xdr:cNvPr>
        <xdr:cNvSpPr txBox="1"/>
      </xdr:nvSpPr>
      <xdr:spPr>
        <a:xfrm>
          <a:off x="8271587" y="17901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106</xdr:row>
      <xdr:rowOff>90695</xdr:rowOff>
    </xdr:from>
    <xdr:ext cx="469744" cy="259045"/>
    <xdr:sp macro="" textlink="">
      <xdr:nvSpPr>
        <xdr:cNvPr id="491" name="n_2mainValue【市民会館】&#10;一人当たり面積">
          <a:extLst>
            <a:ext uri="{FF2B5EF4-FFF2-40B4-BE49-F238E27FC236}">
              <a16:creationId xmlns:a16="http://schemas.microsoft.com/office/drawing/2014/main" id="{E80662F2-DCBE-4B38-AF13-C2F917B57E5B}"/>
            </a:ext>
          </a:extLst>
        </xdr:cNvPr>
        <xdr:cNvSpPr txBox="1"/>
      </xdr:nvSpPr>
      <xdr:spPr>
        <a:xfrm>
          <a:off x="7509587" y="178605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106</xdr:row>
      <xdr:rowOff>95266</xdr:rowOff>
    </xdr:from>
    <xdr:ext cx="469744" cy="259045"/>
    <xdr:sp macro="" textlink="">
      <xdr:nvSpPr>
        <xdr:cNvPr id="492" name="n_3mainValue【市民会館】&#10;一人当たり面積">
          <a:extLst>
            <a:ext uri="{FF2B5EF4-FFF2-40B4-BE49-F238E27FC236}">
              <a16:creationId xmlns:a16="http://schemas.microsoft.com/office/drawing/2014/main" id="{41E81038-B72D-4400-915D-770692397031}"/>
            </a:ext>
          </a:extLst>
        </xdr:cNvPr>
        <xdr:cNvSpPr txBox="1"/>
      </xdr:nvSpPr>
      <xdr:spPr>
        <a:xfrm>
          <a:off x="6712027" y="178651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106</xdr:row>
      <xdr:rowOff>95266</xdr:rowOff>
    </xdr:from>
    <xdr:ext cx="469744" cy="259045"/>
    <xdr:sp macro="" textlink="">
      <xdr:nvSpPr>
        <xdr:cNvPr id="493" name="n_4mainValue【市民会館】&#10;一人当たり面積">
          <a:extLst>
            <a:ext uri="{FF2B5EF4-FFF2-40B4-BE49-F238E27FC236}">
              <a16:creationId xmlns:a16="http://schemas.microsoft.com/office/drawing/2014/main" id="{68D61C5C-4834-405F-BB5A-4B992B694DE9}"/>
            </a:ext>
          </a:extLst>
        </xdr:cNvPr>
        <xdr:cNvSpPr txBox="1"/>
      </xdr:nvSpPr>
      <xdr:spPr>
        <a:xfrm>
          <a:off x="5937327" y="178651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4" name="正方形/長方形 493">
          <a:extLst>
            <a:ext uri="{FF2B5EF4-FFF2-40B4-BE49-F238E27FC236}">
              <a16:creationId xmlns:a16="http://schemas.microsoft.com/office/drawing/2014/main" id="{0455CC2D-E9DB-490E-842F-8AFC66023388}"/>
            </a:ext>
          </a:extLst>
        </xdr:cNvPr>
        <xdr:cNvSpPr/>
      </xdr:nvSpPr>
      <xdr:spPr>
        <a:xfrm>
          <a:off x="1096010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5" name="正方形/長方形 494">
          <a:extLst>
            <a:ext uri="{FF2B5EF4-FFF2-40B4-BE49-F238E27FC236}">
              <a16:creationId xmlns:a16="http://schemas.microsoft.com/office/drawing/2014/main" id="{0E61912E-1647-476A-8C1D-7F4FEC432EB2}"/>
            </a:ext>
          </a:extLst>
        </xdr:cNvPr>
        <xdr:cNvSpPr/>
      </xdr:nvSpPr>
      <xdr:spPr>
        <a:xfrm>
          <a:off x="11064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6" name="正方形/長方形 495">
          <a:extLst>
            <a:ext uri="{FF2B5EF4-FFF2-40B4-BE49-F238E27FC236}">
              <a16:creationId xmlns:a16="http://schemas.microsoft.com/office/drawing/2014/main" id="{C638BAD7-A1ED-408F-AEFD-15753DF321DC}"/>
            </a:ext>
          </a:extLst>
        </xdr:cNvPr>
        <xdr:cNvSpPr/>
      </xdr:nvSpPr>
      <xdr:spPr>
        <a:xfrm>
          <a:off x="11064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7" name="正方形/長方形 496">
          <a:extLst>
            <a:ext uri="{FF2B5EF4-FFF2-40B4-BE49-F238E27FC236}">
              <a16:creationId xmlns:a16="http://schemas.microsoft.com/office/drawing/2014/main" id="{36787346-B1F9-452C-A2D7-F7A1C08FBD26}"/>
            </a:ext>
          </a:extLst>
        </xdr:cNvPr>
        <xdr:cNvSpPr/>
      </xdr:nvSpPr>
      <xdr:spPr>
        <a:xfrm>
          <a:off x="119659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8" name="正方形/長方形 497">
          <a:extLst>
            <a:ext uri="{FF2B5EF4-FFF2-40B4-BE49-F238E27FC236}">
              <a16:creationId xmlns:a16="http://schemas.microsoft.com/office/drawing/2014/main" id="{46DD8EE8-6E89-49EE-81F8-650AD0477623}"/>
            </a:ext>
          </a:extLst>
        </xdr:cNvPr>
        <xdr:cNvSpPr/>
      </xdr:nvSpPr>
      <xdr:spPr>
        <a:xfrm>
          <a:off x="119659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9" name="正方形/長方形 498">
          <a:extLst>
            <a:ext uri="{FF2B5EF4-FFF2-40B4-BE49-F238E27FC236}">
              <a16:creationId xmlns:a16="http://schemas.microsoft.com/office/drawing/2014/main" id="{8CBD0DA8-2E23-4A29-8229-F6F0D76DCBC5}"/>
            </a:ext>
          </a:extLst>
        </xdr:cNvPr>
        <xdr:cNvSpPr/>
      </xdr:nvSpPr>
      <xdr:spPr>
        <a:xfrm>
          <a:off x="129717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500" name="正方形/長方形 499">
          <a:extLst>
            <a:ext uri="{FF2B5EF4-FFF2-40B4-BE49-F238E27FC236}">
              <a16:creationId xmlns:a16="http://schemas.microsoft.com/office/drawing/2014/main" id="{54ACAF1C-26E8-4DA6-BCD9-F4D62F225536}"/>
            </a:ext>
          </a:extLst>
        </xdr:cNvPr>
        <xdr:cNvSpPr/>
      </xdr:nvSpPr>
      <xdr:spPr>
        <a:xfrm>
          <a:off x="129717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01" name="正方形/長方形 500">
          <a:extLst>
            <a:ext uri="{FF2B5EF4-FFF2-40B4-BE49-F238E27FC236}">
              <a16:creationId xmlns:a16="http://schemas.microsoft.com/office/drawing/2014/main" id="{6293F350-0B41-4D7F-93EA-887F7D59F4B7}"/>
            </a:ext>
          </a:extLst>
        </xdr:cNvPr>
        <xdr:cNvSpPr/>
      </xdr:nvSpPr>
      <xdr:spPr>
        <a:xfrm>
          <a:off x="1096010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2" name="テキスト ボックス 501">
          <a:extLst>
            <a:ext uri="{FF2B5EF4-FFF2-40B4-BE49-F238E27FC236}">
              <a16:creationId xmlns:a16="http://schemas.microsoft.com/office/drawing/2014/main" id="{8205E972-FF48-4BE6-8B13-9CF83BA96682}"/>
            </a:ext>
          </a:extLst>
        </xdr:cNvPr>
        <xdr:cNvSpPr txBox="1"/>
      </xdr:nvSpPr>
      <xdr:spPr>
        <a:xfrm>
          <a:off x="1092200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3" name="直線コネクタ 502">
          <a:extLst>
            <a:ext uri="{FF2B5EF4-FFF2-40B4-BE49-F238E27FC236}">
              <a16:creationId xmlns:a16="http://schemas.microsoft.com/office/drawing/2014/main" id="{1E85BE28-C37D-4024-A1D2-1792B512A6D5}"/>
            </a:ext>
          </a:extLst>
        </xdr:cNvPr>
        <xdr:cNvCxnSpPr/>
      </xdr:nvCxnSpPr>
      <xdr:spPr>
        <a:xfrm>
          <a:off x="10960100" y="74523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4" name="テキスト ボックス 503">
          <a:extLst>
            <a:ext uri="{FF2B5EF4-FFF2-40B4-BE49-F238E27FC236}">
              <a16:creationId xmlns:a16="http://schemas.microsoft.com/office/drawing/2014/main" id="{81B8932F-03A5-4DD6-8584-427C77980E60}"/>
            </a:ext>
          </a:extLst>
        </xdr:cNvPr>
        <xdr:cNvSpPr txBox="1"/>
      </xdr:nvSpPr>
      <xdr:spPr>
        <a:xfrm>
          <a:off x="1056150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505" name="直線コネクタ 504">
          <a:extLst>
            <a:ext uri="{FF2B5EF4-FFF2-40B4-BE49-F238E27FC236}">
              <a16:creationId xmlns:a16="http://schemas.microsoft.com/office/drawing/2014/main" id="{389E3E69-9925-4E77-826E-39766629A02A}"/>
            </a:ext>
          </a:extLst>
        </xdr:cNvPr>
        <xdr:cNvCxnSpPr/>
      </xdr:nvCxnSpPr>
      <xdr:spPr>
        <a:xfrm>
          <a:off x="10960100" y="70789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506" name="テキスト ボックス 505">
          <a:extLst>
            <a:ext uri="{FF2B5EF4-FFF2-40B4-BE49-F238E27FC236}">
              <a16:creationId xmlns:a16="http://schemas.microsoft.com/office/drawing/2014/main" id="{D4CABF46-EA5F-4ABD-9A2F-EF332D3B2D11}"/>
            </a:ext>
          </a:extLst>
        </xdr:cNvPr>
        <xdr:cNvSpPr txBox="1"/>
      </xdr:nvSpPr>
      <xdr:spPr>
        <a:xfrm>
          <a:off x="1056150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507" name="直線コネクタ 506">
          <a:extLst>
            <a:ext uri="{FF2B5EF4-FFF2-40B4-BE49-F238E27FC236}">
              <a16:creationId xmlns:a16="http://schemas.microsoft.com/office/drawing/2014/main" id="{2C783FDD-8B26-41F8-A626-97BF401812BA}"/>
            </a:ext>
          </a:extLst>
        </xdr:cNvPr>
        <xdr:cNvCxnSpPr/>
      </xdr:nvCxnSpPr>
      <xdr:spPr>
        <a:xfrm>
          <a:off x="10960100" y="67056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508" name="テキスト ボックス 507">
          <a:extLst>
            <a:ext uri="{FF2B5EF4-FFF2-40B4-BE49-F238E27FC236}">
              <a16:creationId xmlns:a16="http://schemas.microsoft.com/office/drawing/2014/main" id="{613ADB0E-3FD1-4207-A496-F7C58A77D6FF}"/>
            </a:ext>
          </a:extLst>
        </xdr:cNvPr>
        <xdr:cNvSpPr txBox="1"/>
      </xdr:nvSpPr>
      <xdr:spPr>
        <a:xfrm>
          <a:off x="10602761" y="65671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509" name="直線コネクタ 508">
          <a:extLst>
            <a:ext uri="{FF2B5EF4-FFF2-40B4-BE49-F238E27FC236}">
              <a16:creationId xmlns:a16="http://schemas.microsoft.com/office/drawing/2014/main" id="{BE33C04A-9C82-45BF-B39F-FF1488C79EB0}"/>
            </a:ext>
          </a:extLst>
        </xdr:cNvPr>
        <xdr:cNvCxnSpPr/>
      </xdr:nvCxnSpPr>
      <xdr:spPr>
        <a:xfrm>
          <a:off x="10960100" y="63360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510" name="テキスト ボックス 509">
          <a:extLst>
            <a:ext uri="{FF2B5EF4-FFF2-40B4-BE49-F238E27FC236}">
              <a16:creationId xmlns:a16="http://schemas.microsoft.com/office/drawing/2014/main" id="{76AF43A9-C80A-47F5-8877-E1C9CD795212}"/>
            </a:ext>
          </a:extLst>
        </xdr:cNvPr>
        <xdr:cNvSpPr txBox="1"/>
      </xdr:nvSpPr>
      <xdr:spPr>
        <a:xfrm>
          <a:off x="10602761" y="61976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511" name="直線コネクタ 510">
          <a:extLst>
            <a:ext uri="{FF2B5EF4-FFF2-40B4-BE49-F238E27FC236}">
              <a16:creationId xmlns:a16="http://schemas.microsoft.com/office/drawing/2014/main" id="{FAF4DE3E-F3F7-4361-AB4B-9EFC3CD663DD}"/>
            </a:ext>
          </a:extLst>
        </xdr:cNvPr>
        <xdr:cNvCxnSpPr/>
      </xdr:nvCxnSpPr>
      <xdr:spPr>
        <a:xfrm>
          <a:off x="10960100" y="59626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512" name="テキスト ボックス 511">
          <a:extLst>
            <a:ext uri="{FF2B5EF4-FFF2-40B4-BE49-F238E27FC236}">
              <a16:creationId xmlns:a16="http://schemas.microsoft.com/office/drawing/2014/main" id="{20BF549C-A0FB-4AB3-8B86-5B669CE4ED08}"/>
            </a:ext>
          </a:extLst>
        </xdr:cNvPr>
        <xdr:cNvSpPr txBox="1"/>
      </xdr:nvSpPr>
      <xdr:spPr>
        <a:xfrm>
          <a:off x="10602761" y="58242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513" name="直線コネクタ 512">
          <a:extLst>
            <a:ext uri="{FF2B5EF4-FFF2-40B4-BE49-F238E27FC236}">
              <a16:creationId xmlns:a16="http://schemas.microsoft.com/office/drawing/2014/main" id="{2144574B-9654-4302-B237-840A764B9415}"/>
            </a:ext>
          </a:extLst>
        </xdr:cNvPr>
        <xdr:cNvCxnSpPr/>
      </xdr:nvCxnSpPr>
      <xdr:spPr>
        <a:xfrm>
          <a:off x="10960100" y="55892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514" name="テキスト ボックス 513">
          <a:extLst>
            <a:ext uri="{FF2B5EF4-FFF2-40B4-BE49-F238E27FC236}">
              <a16:creationId xmlns:a16="http://schemas.microsoft.com/office/drawing/2014/main" id="{B2C89DB7-5E28-4DB3-9E89-13A159CE8F6A}"/>
            </a:ext>
          </a:extLst>
        </xdr:cNvPr>
        <xdr:cNvSpPr txBox="1"/>
      </xdr:nvSpPr>
      <xdr:spPr>
        <a:xfrm>
          <a:off x="10602761" y="54508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5" name="直線コネクタ 514">
          <a:extLst>
            <a:ext uri="{FF2B5EF4-FFF2-40B4-BE49-F238E27FC236}">
              <a16:creationId xmlns:a16="http://schemas.microsoft.com/office/drawing/2014/main" id="{2FAB93DF-8F96-45E9-B517-0208B57653D9}"/>
            </a:ext>
          </a:extLst>
        </xdr:cNvPr>
        <xdr:cNvCxnSpPr/>
      </xdr:nvCxnSpPr>
      <xdr:spPr>
        <a:xfrm>
          <a:off x="10960100" y="52158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516" name="テキスト ボックス 515">
          <a:extLst>
            <a:ext uri="{FF2B5EF4-FFF2-40B4-BE49-F238E27FC236}">
              <a16:creationId xmlns:a16="http://schemas.microsoft.com/office/drawing/2014/main" id="{775FBFCA-577A-4BBE-84F3-2B22C2441D17}"/>
            </a:ext>
          </a:extLst>
        </xdr:cNvPr>
        <xdr:cNvSpPr txBox="1"/>
      </xdr:nvSpPr>
      <xdr:spPr>
        <a:xfrm>
          <a:off x="10666881" y="50774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7" name="【一般廃棄物処理施設】&#10;有形固定資産減価償却率グラフ枠">
          <a:extLst>
            <a:ext uri="{FF2B5EF4-FFF2-40B4-BE49-F238E27FC236}">
              <a16:creationId xmlns:a16="http://schemas.microsoft.com/office/drawing/2014/main" id="{EDBAA27C-AFF4-4B70-8A07-36C551025C88}"/>
            </a:ext>
          </a:extLst>
        </xdr:cNvPr>
        <xdr:cNvSpPr/>
      </xdr:nvSpPr>
      <xdr:spPr>
        <a:xfrm>
          <a:off x="1096010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32</xdr:row>
      <xdr:rowOff>167640</xdr:rowOff>
    </xdr:from>
    <xdr:to>
      <xdr:col>85</xdr:col>
      <xdr:colOff>126364</xdr:colOff>
      <xdr:row>42</xdr:row>
      <xdr:rowOff>38100</xdr:rowOff>
    </xdr:to>
    <xdr:cxnSp macro="">
      <xdr:nvCxnSpPr>
        <xdr:cNvPr id="518" name="直線コネクタ 517">
          <a:extLst>
            <a:ext uri="{FF2B5EF4-FFF2-40B4-BE49-F238E27FC236}">
              <a16:creationId xmlns:a16="http://schemas.microsoft.com/office/drawing/2014/main" id="{37C73AD6-7962-487A-A3AA-68261CCA7F0C}"/>
            </a:ext>
          </a:extLst>
        </xdr:cNvPr>
        <xdr:cNvCxnSpPr/>
      </xdr:nvCxnSpPr>
      <xdr:spPr>
        <a:xfrm flipV="1">
          <a:off x="14375764" y="5532120"/>
          <a:ext cx="0" cy="15468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519" name="【一般廃棄物処理施設】&#10;有形固定資産減価償却率最小値テキスト">
          <a:extLst>
            <a:ext uri="{FF2B5EF4-FFF2-40B4-BE49-F238E27FC236}">
              <a16:creationId xmlns:a16="http://schemas.microsoft.com/office/drawing/2014/main" id="{324E1F0A-0437-4181-8CA3-4FCAF753A4B1}"/>
            </a:ext>
          </a:extLst>
        </xdr:cNvPr>
        <xdr:cNvSpPr txBox="1"/>
      </xdr:nvSpPr>
      <xdr:spPr>
        <a:xfrm>
          <a:off x="14414500" y="7082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520" name="直線コネクタ 519">
          <a:extLst>
            <a:ext uri="{FF2B5EF4-FFF2-40B4-BE49-F238E27FC236}">
              <a16:creationId xmlns:a16="http://schemas.microsoft.com/office/drawing/2014/main" id="{CD031516-BF12-4CC9-A205-238E19BCB0B8}"/>
            </a:ext>
          </a:extLst>
        </xdr:cNvPr>
        <xdr:cNvCxnSpPr/>
      </xdr:nvCxnSpPr>
      <xdr:spPr>
        <a:xfrm>
          <a:off x="14287500" y="707898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114317</xdr:rowOff>
    </xdr:from>
    <xdr:ext cx="405111" cy="259045"/>
    <xdr:sp macro="" textlink="">
      <xdr:nvSpPr>
        <xdr:cNvPr id="521" name="【一般廃棄物処理施設】&#10;有形固定資産減価償却率最大値テキスト">
          <a:extLst>
            <a:ext uri="{FF2B5EF4-FFF2-40B4-BE49-F238E27FC236}">
              <a16:creationId xmlns:a16="http://schemas.microsoft.com/office/drawing/2014/main" id="{CE07DA8A-54F7-489B-B387-29EADCD14E8C}"/>
            </a:ext>
          </a:extLst>
        </xdr:cNvPr>
        <xdr:cNvSpPr txBox="1"/>
      </xdr:nvSpPr>
      <xdr:spPr>
        <a:xfrm>
          <a:off x="14414500" y="5311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32</xdr:row>
      <xdr:rowOff>167640</xdr:rowOff>
    </xdr:from>
    <xdr:to>
      <xdr:col>86</xdr:col>
      <xdr:colOff>25400</xdr:colOff>
      <xdr:row>32</xdr:row>
      <xdr:rowOff>167640</xdr:rowOff>
    </xdr:to>
    <xdr:cxnSp macro="">
      <xdr:nvCxnSpPr>
        <xdr:cNvPr id="522" name="直線コネクタ 521">
          <a:extLst>
            <a:ext uri="{FF2B5EF4-FFF2-40B4-BE49-F238E27FC236}">
              <a16:creationId xmlns:a16="http://schemas.microsoft.com/office/drawing/2014/main" id="{5F0D7453-CCA5-4869-8C64-716AFE6DD649}"/>
            </a:ext>
          </a:extLst>
        </xdr:cNvPr>
        <xdr:cNvCxnSpPr/>
      </xdr:nvCxnSpPr>
      <xdr:spPr>
        <a:xfrm>
          <a:off x="14287500" y="55321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92092</xdr:rowOff>
    </xdr:from>
    <xdr:ext cx="405111" cy="259045"/>
    <xdr:sp macro="" textlink="">
      <xdr:nvSpPr>
        <xdr:cNvPr id="523" name="【一般廃棄物処理施設】&#10;有形固定資産減価償却率平均値テキスト">
          <a:extLst>
            <a:ext uri="{FF2B5EF4-FFF2-40B4-BE49-F238E27FC236}">
              <a16:creationId xmlns:a16="http://schemas.microsoft.com/office/drawing/2014/main" id="{EB6459AC-D292-4413-91EF-13AC71427A83}"/>
            </a:ext>
          </a:extLst>
        </xdr:cNvPr>
        <xdr:cNvSpPr txBox="1"/>
      </xdr:nvSpPr>
      <xdr:spPr>
        <a:xfrm>
          <a:off x="14414500" y="62947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69215</xdr:rowOff>
    </xdr:from>
    <xdr:to>
      <xdr:col>85</xdr:col>
      <xdr:colOff>177800</xdr:colOff>
      <xdr:row>38</xdr:row>
      <xdr:rowOff>170815</xdr:rowOff>
    </xdr:to>
    <xdr:sp macro="" textlink="">
      <xdr:nvSpPr>
        <xdr:cNvPr id="524" name="フローチャート: 判断 523">
          <a:extLst>
            <a:ext uri="{FF2B5EF4-FFF2-40B4-BE49-F238E27FC236}">
              <a16:creationId xmlns:a16="http://schemas.microsoft.com/office/drawing/2014/main" id="{7D3A0B49-490A-4E9C-B36C-542D3BABD186}"/>
            </a:ext>
          </a:extLst>
        </xdr:cNvPr>
        <xdr:cNvSpPr/>
      </xdr:nvSpPr>
      <xdr:spPr>
        <a:xfrm>
          <a:off x="14325600" y="6439535"/>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29210</xdr:rowOff>
    </xdr:from>
    <xdr:to>
      <xdr:col>81</xdr:col>
      <xdr:colOff>101600</xdr:colOff>
      <xdr:row>38</xdr:row>
      <xdr:rowOff>130810</xdr:rowOff>
    </xdr:to>
    <xdr:sp macro="" textlink="">
      <xdr:nvSpPr>
        <xdr:cNvPr id="525" name="フローチャート: 判断 524">
          <a:extLst>
            <a:ext uri="{FF2B5EF4-FFF2-40B4-BE49-F238E27FC236}">
              <a16:creationId xmlns:a16="http://schemas.microsoft.com/office/drawing/2014/main" id="{21E3DB65-DC7B-49F5-8371-9D0D51EF9EB3}"/>
            </a:ext>
          </a:extLst>
        </xdr:cNvPr>
        <xdr:cNvSpPr/>
      </xdr:nvSpPr>
      <xdr:spPr>
        <a:xfrm>
          <a:off x="13578840" y="6399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156845</xdr:rowOff>
    </xdr:from>
    <xdr:to>
      <xdr:col>76</xdr:col>
      <xdr:colOff>165100</xdr:colOff>
      <xdr:row>38</xdr:row>
      <xdr:rowOff>86995</xdr:rowOff>
    </xdr:to>
    <xdr:sp macro="" textlink="">
      <xdr:nvSpPr>
        <xdr:cNvPr id="526" name="フローチャート: 判断 525">
          <a:extLst>
            <a:ext uri="{FF2B5EF4-FFF2-40B4-BE49-F238E27FC236}">
              <a16:creationId xmlns:a16="http://schemas.microsoft.com/office/drawing/2014/main" id="{4DD9E676-F7D2-4CA4-8F63-0B92CBD50F0F}"/>
            </a:ext>
          </a:extLst>
        </xdr:cNvPr>
        <xdr:cNvSpPr/>
      </xdr:nvSpPr>
      <xdr:spPr>
        <a:xfrm>
          <a:off x="12804140" y="635952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149225</xdr:rowOff>
    </xdr:from>
    <xdr:to>
      <xdr:col>72</xdr:col>
      <xdr:colOff>38100</xdr:colOff>
      <xdr:row>38</xdr:row>
      <xdr:rowOff>79375</xdr:rowOff>
    </xdr:to>
    <xdr:sp macro="" textlink="">
      <xdr:nvSpPr>
        <xdr:cNvPr id="527" name="フローチャート: 判断 526">
          <a:extLst>
            <a:ext uri="{FF2B5EF4-FFF2-40B4-BE49-F238E27FC236}">
              <a16:creationId xmlns:a16="http://schemas.microsoft.com/office/drawing/2014/main" id="{CC53F193-D74F-4663-A7E9-27A6CC3452A5}"/>
            </a:ext>
          </a:extLst>
        </xdr:cNvPr>
        <xdr:cNvSpPr/>
      </xdr:nvSpPr>
      <xdr:spPr>
        <a:xfrm>
          <a:off x="12029440" y="635190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147320</xdr:rowOff>
    </xdr:from>
    <xdr:to>
      <xdr:col>67</xdr:col>
      <xdr:colOff>101600</xdr:colOff>
      <xdr:row>38</xdr:row>
      <xdr:rowOff>77470</xdr:rowOff>
    </xdr:to>
    <xdr:sp macro="" textlink="">
      <xdr:nvSpPr>
        <xdr:cNvPr id="528" name="フローチャート: 判断 527">
          <a:extLst>
            <a:ext uri="{FF2B5EF4-FFF2-40B4-BE49-F238E27FC236}">
              <a16:creationId xmlns:a16="http://schemas.microsoft.com/office/drawing/2014/main" id="{C0236A9D-A548-4423-AEB5-2F3E32A5D48C}"/>
            </a:ext>
          </a:extLst>
        </xdr:cNvPr>
        <xdr:cNvSpPr/>
      </xdr:nvSpPr>
      <xdr:spPr>
        <a:xfrm>
          <a:off x="11231880" y="635000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9" name="テキスト ボックス 528">
          <a:extLst>
            <a:ext uri="{FF2B5EF4-FFF2-40B4-BE49-F238E27FC236}">
              <a16:creationId xmlns:a16="http://schemas.microsoft.com/office/drawing/2014/main" id="{A518A95B-A6C9-4F5D-BCC6-D92D3C10E2DE}"/>
            </a:ext>
          </a:extLst>
        </xdr:cNvPr>
        <xdr:cNvSpPr txBox="1"/>
      </xdr:nvSpPr>
      <xdr:spPr>
        <a:xfrm>
          <a:off x="14208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76966A77-E4A1-4591-98C2-7E729BA20027}"/>
            </a:ext>
          </a:extLst>
        </xdr:cNvPr>
        <xdr:cNvSpPr txBox="1"/>
      </xdr:nvSpPr>
      <xdr:spPr>
        <a:xfrm>
          <a:off x="134620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31" name="テキスト ボックス 530">
          <a:extLst>
            <a:ext uri="{FF2B5EF4-FFF2-40B4-BE49-F238E27FC236}">
              <a16:creationId xmlns:a16="http://schemas.microsoft.com/office/drawing/2014/main" id="{ED87EE8A-1E8B-468F-AA0F-276142FD6264}"/>
            </a:ext>
          </a:extLst>
        </xdr:cNvPr>
        <xdr:cNvSpPr txBox="1"/>
      </xdr:nvSpPr>
      <xdr:spPr>
        <a:xfrm>
          <a:off x="126873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2" name="テキスト ボックス 531">
          <a:extLst>
            <a:ext uri="{FF2B5EF4-FFF2-40B4-BE49-F238E27FC236}">
              <a16:creationId xmlns:a16="http://schemas.microsoft.com/office/drawing/2014/main" id="{7B6003AA-348C-4EB4-832F-2959752EC9A3}"/>
            </a:ext>
          </a:extLst>
        </xdr:cNvPr>
        <xdr:cNvSpPr txBox="1"/>
      </xdr:nvSpPr>
      <xdr:spPr>
        <a:xfrm>
          <a:off x="119049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3" name="テキスト ボックス 532">
          <a:extLst>
            <a:ext uri="{FF2B5EF4-FFF2-40B4-BE49-F238E27FC236}">
              <a16:creationId xmlns:a16="http://schemas.microsoft.com/office/drawing/2014/main" id="{F14121C5-DB60-4F42-A97B-0BBFA26BE6F8}"/>
            </a:ext>
          </a:extLst>
        </xdr:cNvPr>
        <xdr:cNvSpPr txBox="1"/>
      </xdr:nvSpPr>
      <xdr:spPr>
        <a:xfrm>
          <a:off x="111150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40</xdr:row>
      <xdr:rowOff>635</xdr:rowOff>
    </xdr:from>
    <xdr:to>
      <xdr:col>85</xdr:col>
      <xdr:colOff>177800</xdr:colOff>
      <xdr:row>40</xdr:row>
      <xdr:rowOff>102235</xdr:rowOff>
    </xdr:to>
    <xdr:sp macro="" textlink="">
      <xdr:nvSpPr>
        <xdr:cNvPr id="534" name="楕円 533">
          <a:extLst>
            <a:ext uri="{FF2B5EF4-FFF2-40B4-BE49-F238E27FC236}">
              <a16:creationId xmlns:a16="http://schemas.microsoft.com/office/drawing/2014/main" id="{7F76A8E5-9765-4D21-B20D-876B534315BA}"/>
            </a:ext>
          </a:extLst>
        </xdr:cNvPr>
        <xdr:cNvSpPr/>
      </xdr:nvSpPr>
      <xdr:spPr>
        <a:xfrm>
          <a:off x="14325600" y="6706235"/>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39</xdr:row>
      <xdr:rowOff>150512</xdr:rowOff>
    </xdr:from>
    <xdr:ext cx="405111" cy="259045"/>
    <xdr:sp macro="" textlink="">
      <xdr:nvSpPr>
        <xdr:cNvPr id="535" name="【一般廃棄物処理施設】&#10;有形固定資産減価償却率該当値テキスト">
          <a:extLst>
            <a:ext uri="{FF2B5EF4-FFF2-40B4-BE49-F238E27FC236}">
              <a16:creationId xmlns:a16="http://schemas.microsoft.com/office/drawing/2014/main" id="{FB109051-3098-4E41-88B6-04E041712FBD}"/>
            </a:ext>
          </a:extLst>
        </xdr:cNvPr>
        <xdr:cNvSpPr txBox="1"/>
      </xdr:nvSpPr>
      <xdr:spPr>
        <a:xfrm>
          <a:off x="14414500" y="6688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149225</xdr:rowOff>
    </xdr:from>
    <xdr:to>
      <xdr:col>81</xdr:col>
      <xdr:colOff>101600</xdr:colOff>
      <xdr:row>40</xdr:row>
      <xdr:rowOff>79375</xdr:rowOff>
    </xdr:to>
    <xdr:sp macro="" textlink="">
      <xdr:nvSpPr>
        <xdr:cNvPr id="536" name="楕円 535">
          <a:extLst>
            <a:ext uri="{FF2B5EF4-FFF2-40B4-BE49-F238E27FC236}">
              <a16:creationId xmlns:a16="http://schemas.microsoft.com/office/drawing/2014/main" id="{D9CEA53C-1102-4DE3-96D8-D22289C61B41}"/>
            </a:ext>
          </a:extLst>
        </xdr:cNvPr>
        <xdr:cNvSpPr/>
      </xdr:nvSpPr>
      <xdr:spPr>
        <a:xfrm>
          <a:off x="13578840" y="668718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40</xdr:row>
      <xdr:rowOff>28575</xdr:rowOff>
    </xdr:from>
    <xdr:to>
      <xdr:col>85</xdr:col>
      <xdr:colOff>127000</xdr:colOff>
      <xdr:row>40</xdr:row>
      <xdr:rowOff>51435</xdr:rowOff>
    </xdr:to>
    <xdr:cxnSp macro="">
      <xdr:nvCxnSpPr>
        <xdr:cNvPr id="537" name="直線コネクタ 536">
          <a:extLst>
            <a:ext uri="{FF2B5EF4-FFF2-40B4-BE49-F238E27FC236}">
              <a16:creationId xmlns:a16="http://schemas.microsoft.com/office/drawing/2014/main" id="{97FC2CF0-5D89-4DC3-B520-F2844EE8F21A}"/>
            </a:ext>
          </a:extLst>
        </xdr:cNvPr>
        <xdr:cNvCxnSpPr/>
      </xdr:nvCxnSpPr>
      <xdr:spPr>
        <a:xfrm>
          <a:off x="13629640" y="6734175"/>
          <a:ext cx="74676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151130</xdr:rowOff>
    </xdr:from>
    <xdr:to>
      <xdr:col>76</xdr:col>
      <xdr:colOff>165100</xdr:colOff>
      <xdr:row>40</xdr:row>
      <xdr:rowOff>81280</xdr:rowOff>
    </xdr:to>
    <xdr:sp macro="" textlink="">
      <xdr:nvSpPr>
        <xdr:cNvPr id="538" name="楕円 537">
          <a:extLst>
            <a:ext uri="{FF2B5EF4-FFF2-40B4-BE49-F238E27FC236}">
              <a16:creationId xmlns:a16="http://schemas.microsoft.com/office/drawing/2014/main" id="{CA9013EC-9A0F-4E9B-97FF-13A35FD84476}"/>
            </a:ext>
          </a:extLst>
        </xdr:cNvPr>
        <xdr:cNvSpPr/>
      </xdr:nvSpPr>
      <xdr:spPr>
        <a:xfrm>
          <a:off x="12804140" y="668909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40</xdr:row>
      <xdr:rowOff>28575</xdr:rowOff>
    </xdr:from>
    <xdr:to>
      <xdr:col>81</xdr:col>
      <xdr:colOff>50800</xdr:colOff>
      <xdr:row>40</xdr:row>
      <xdr:rowOff>30480</xdr:rowOff>
    </xdr:to>
    <xdr:cxnSp macro="">
      <xdr:nvCxnSpPr>
        <xdr:cNvPr id="539" name="直線コネクタ 538">
          <a:extLst>
            <a:ext uri="{FF2B5EF4-FFF2-40B4-BE49-F238E27FC236}">
              <a16:creationId xmlns:a16="http://schemas.microsoft.com/office/drawing/2014/main" id="{C3E61A93-19CC-4474-9641-43C595585962}"/>
            </a:ext>
          </a:extLst>
        </xdr:cNvPr>
        <xdr:cNvCxnSpPr/>
      </xdr:nvCxnSpPr>
      <xdr:spPr>
        <a:xfrm flipV="1">
          <a:off x="12854940" y="6734175"/>
          <a:ext cx="7747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132080</xdr:rowOff>
    </xdr:from>
    <xdr:to>
      <xdr:col>72</xdr:col>
      <xdr:colOff>38100</xdr:colOff>
      <xdr:row>40</xdr:row>
      <xdr:rowOff>62230</xdr:rowOff>
    </xdr:to>
    <xdr:sp macro="" textlink="">
      <xdr:nvSpPr>
        <xdr:cNvPr id="540" name="楕円 539">
          <a:extLst>
            <a:ext uri="{FF2B5EF4-FFF2-40B4-BE49-F238E27FC236}">
              <a16:creationId xmlns:a16="http://schemas.microsoft.com/office/drawing/2014/main" id="{493C01AD-3D0F-4CC7-A85B-B9F6DECF1617}"/>
            </a:ext>
          </a:extLst>
        </xdr:cNvPr>
        <xdr:cNvSpPr/>
      </xdr:nvSpPr>
      <xdr:spPr>
        <a:xfrm>
          <a:off x="12029440" y="667004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40</xdr:row>
      <xdr:rowOff>11430</xdr:rowOff>
    </xdr:from>
    <xdr:to>
      <xdr:col>76</xdr:col>
      <xdr:colOff>114300</xdr:colOff>
      <xdr:row>40</xdr:row>
      <xdr:rowOff>30480</xdr:rowOff>
    </xdr:to>
    <xdr:cxnSp macro="">
      <xdr:nvCxnSpPr>
        <xdr:cNvPr id="541" name="直線コネクタ 540">
          <a:extLst>
            <a:ext uri="{FF2B5EF4-FFF2-40B4-BE49-F238E27FC236}">
              <a16:creationId xmlns:a16="http://schemas.microsoft.com/office/drawing/2014/main" id="{188A60CA-E6FE-48DE-8D2A-CED0E01B2F59}"/>
            </a:ext>
          </a:extLst>
        </xdr:cNvPr>
        <xdr:cNvCxnSpPr/>
      </xdr:nvCxnSpPr>
      <xdr:spPr>
        <a:xfrm>
          <a:off x="12072620" y="6717030"/>
          <a:ext cx="78232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39</xdr:row>
      <xdr:rowOff>109220</xdr:rowOff>
    </xdr:from>
    <xdr:to>
      <xdr:col>67</xdr:col>
      <xdr:colOff>101600</xdr:colOff>
      <xdr:row>40</xdr:row>
      <xdr:rowOff>39370</xdr:rowOff>
    </xdr:to>
    <xdr:sp macro="" textlink="">
      <xdr:nvSpPr>
        <xdr:cNvPr id="542" name="楕円 541">
          <a:extLst>
            <a:ext uri="{FF2B5EF4-FFF2-40B4-BE49-F238E27FC236}">
              <a16:creationId xmlns:a16="http://schemas.microsoft.com/office/drawing/2014/main" id="{DF0CFF7C-5AA6-4454-8760-045D757DFE19}"/>
            </a:ext>
          </a:extLst>
        </xdr:cNvPr>
        <xdr:cNvSpPr/>
      </xdr:nvSpPr>
      <xdr:spPr>
        <a:xfrm>
          <a:off x="11231880" y="664718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39</xdr:row>
      <xdr:rowOff>160020</xdr:rowOff>
    </xdr:from>
    <xdr:to>
      <xdr:col>71</xdr:col>
      <xdr:colOff>177800</xdr:colOff>
      <xdr:row>40</xdr:row>
      <xdr:rowOff>11430</xdr:rowOff>
    </xdr:to>
    <xdr:cxnSp macro="">
      <xdr:nvCxnSpPr>
        <xdr:cNvPr id="543" name="直線コネクタ 542">
          <a:extLst>
            <a:ext uri="{FF2B5EF4-FFF2-40B4-BE49-F238E27FC236}">
              <a16:creationId xmlns:a16="http://schemas.microsoft.com/office/drawing/2014/main" id="{DC78ACB9-0FE1-4103-8011-A920EF8A017C}"/>
            </a:ext>
          </a:extLst>
        </xdr:cNvPr>
        <xdr:cNvCxnSpPr/>
      </xdr:nvCxnSpPr>
      <xdr:spPr>
        <a:xfrm>
          <a:off x="11282680" y="6697980"/>
          <a:ext cx="78994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147337</xdr:rowOff>
    </xdr:from>
    <xdr:ext cx="405111" cy="259045"/>
    <xdr:sp macro="" textlink="">
      <xdr:nvSpPr>
        <xdr:cNvPr id="544" name="n_1aveValue【一般廃棄物処理施設】&#10;有形固定資産減価償却率">
          <a:extLst>
            <a:ext uri="{FF2B5EF4-FFF2-40B4-BE49-F238E27FC236}">
              <a16:creationId xmlns:a16="http://schemas.microsoft.com/office/drawing/2014/main" id="{E7B30DFD-4D5E-4CBD-8178-829D379EF2F4}"/>
            </a:ext>
          </a:extLst>
        </xdr:cNvPr>
        <xdr:cNvSpPr txBox="1"/>
      </xdr:nvSpPr>
      <xdr:spPr>
        <a:xfrm>
          <a:off x="13437244" y="6182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103522</xdr:rowOff>
    </xdr:from>
    <xdr:ext cx="405111" cy="259045"/>
    <xdr:sp macro="" textlink="">
      <xdr:nvSpPr>
        <xdr:cNvPr id="545" name="n_2aveValue【一般廃棄物処理施設】&#10;有形固定資産減価償却率">
          <a:extLst>
            <a:ext uri="{FF2B5EF4-FFF2-40B4-BE49-F238E27FC236}">
              <a16:creationId xmlns:a16="http://schemas.microsoft.com/office/drawing/2014/main" id="{143E992F-9B12-4F5B-83AF-535480A151E2}"/>
            </a:ext>
          </a:extLst>
        </xdr:cNvPr>
        <xdr:cNvSpPr txBox="1"/>
      </xdr:nvSpPr>
      <xdr:spPr>
        <a:xfrm>
          <a:off x="12675244" y="61385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95902</xdr:rowOff>
    </xdr:from>
    <xdr:ext cx="405111" cy="259045"/>
    <xdr:sp macro="" textlink="">
      <xdr:nvSpPr>
        <xdr:cNvPr id="546" name="n_3aveValue【一般廃棄物処理施設】&#10;有形固定資産減価償却率">
          <a:extLst>
            <a:ext uri="{FF2B5EF4-FFF2-40B4-BE49-F238E27FC236}">
              <a16:creationId xmlns:a16="http://schemas.microsoft.com/office/drawing/2014/main" id="{DD853F75-2A16-4999-8003-A9ACA9E35CAB}"/>
            </a:ext>
          </a:extLst>
        </xdr:cNvPr>
        <xdr:cNvSpPr txBox="1"/>
      </xdr:nvSpPr>
      <xdr:spPr>
        <a:xfrm>
          <a:off x="11900544" y="61309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93997</xdr:rowOff>
    </xdr:from>
    <xdr:ext cx="405111" cy="259045"/>
    <xdr:sp macro="" textlink="">
      <xdr:nvSpPr>
        <xdr:cNvPr id="547" name="n_4aveValue【一般廃棄物処理施設】&#10;有形固定資産減価償却率">
          <a:extLst>
            <a:ext uri="{FF2B5EF4-FFF2-40B4-BE49-F238E27FC236}">
              <a16:creationId xmlns:a16="http://schemas.microsoft.com/office/drawing/2014/main" id="{B6927372-06BF-416E-8171-24183EB2E907}"/>
            </a:ext>
          </a:extLst>
        </xdr:cNvPr>
        <xdr:cNvSpPr txBox="1"/>
      </xdr:nvSpPr>
      <xdr:spPr>
        <a:xfrm>
          <a:off x="11102984" y="61290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40</xdr:row>
      <xdr:rowOff>70502</xdr:rowOff>
    </xdr:from>
    <xdr:ext cx="405111" cy="259045"/>
    <xdr:sp macro="" textlink="">
      <xdr:nvSpPr>
        <xdr:cNvPr id="548" name="n_1mainValue【一般廃棄物処理施設】&#10;有形固定資産減価償却率">
          <a:extLst>
            <a:ext uri="{FF2B5EF4-FFF2-40B4-BE49-F238E27FC236}">
              <a16:creationId xmlns:a16="http://schemas.microsoft.com/office/drawing/2014/main" id="{B6298025-8AD2-41B8-89A4-039E0E7B1684}"/>
            </a:ext>
          </a:extLst>
        </xdr:cNvPr>
        <xdr:cNvSpPr txBox="1"/>
      </xdr:nvSpPr>
      <xdr:spPr>
        <a:xfrm>
          <a:off x="13437244" y="6776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40</xdr:row>
      <xdr:rowOff>72407</xdr:rowOff>
    </xdr:from>
    <xdr:ext cx="405111" cy="259045"/>
    <xdr:sp macro="" textlink="">
      <xdr:nvSpPr>
        <xdr:cNvPr id="549" name="n_2mainValue【一般廃棄物処理施設】&#10;有形固定資産減価償却率">
          <a:extLst>
            <a:ext uri="{FF2B5EF4-FFF2-40B4-BE49-F238E27FC236}">
              <a16:creationId xmlns:a16="http://schemas.microsoft.com/office/drawing/2014/main" id="{B30F5119-DEC3-4302-9CB0-1CD2F58F2B23}"/>
            </a:ext>
          </a:extLst>
        </xdr:cNvPr>
        <xdr:cNvSpPr txBox="1"/>
      </xdr:nvSpPr>
      <xdr:spPr>
        <a:xfrm>
          <a:off x="12675244" y="6778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40</xdr:row>
      <xdr:rowOff>53357</xdr:rowOff>
    </xdr:from>
    <xdr:ext cx="405111" cy="259045"/>
    <xdr:sp macro="" textlink="">
      <xdr:nvSpPr>
        <xdr:cNvPr id="550" name="n_3mainValue【一般廃棄物処理施設】&#10;有形固定資産減価償却率">
          <a:extLst>
            <a:ext uri="{FF2B5EF4-FFF2-40B4-BE49-F238E27FC236}">
              <a16:creationId xmlns:a16="http://schemas.microsoft.com/office/drawing/2014/main" id="{732D7B5E-05B0-43FB-94CC-3B6E1B48B52B}"/>
            </a:ext>
          </a:extLst>
        </xdr:cNvPr>
        <xdr:cNvSpPr txBox="1"/>
      </xdr:nvSpPr>
      <xdr:spPr>
        <a:xfrm>
          <a:off x="11900544" y="6758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40</xdr:row>
      <xdr:rowOff>30497</xdr:rowOff>
    </xdr:from>
    <xdr:ext cx="405111" cy="259045"/>
    <xdr:sp macro="" textlink="">
      <xdr:nvSpPr>
        <xdr:cNvPr id="551" name="n_4mainValue【一般廃棄物処理施設】&#10;有形固定資産減価償却率">
          <a:extLst>
            <a:ext uri="{FF2B5EF4-FFF2-40B4-BE49-F238E27FC236}">
              <a16:creationId xmlns:a16="http://schemas.microsoft.com/office/drawing/2014/main" id="{C8102A90-295D-4F9D-BDAC-6BF075358F04}"/>
            </a:ext>
          </a:extLst>
        </xdr:cNvPr>
        <xdr:cNvSpPr txBox="1"/>
      </xdr:nvSpPr>
      <xdr:spPr>
        <a:xfrm>
          <a:off x="11102984" y="6736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2" name="正方形/長方形 551">
          <a:extLst>
            <a:ext uri="{FF2B5EF4-FFF2-40B4-BE49-F238E27FC236}">
              <a16:creationId xmlns:a16="http://schemas.microsoft.com/office/drawing/2014/main" id="{FA66F1E1-2506-4530-9104-CFA9ED052549}"/>
            </a:ext>
          </a:extLst>
        </xdr:cNvPr>
        <xdr:cNvSpPr/>
      </xdr:nvSpPr>
      <xdr:spPr>
        <a:xfrm>
          <a:off x="1609344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3" name="正方形/長方形 552">
          <a:extLst>
            <a:ext uri="{FF2B5EF4-FFF2-40B4-BE49-F238E27FC236}">
              <a16:creationId xmlns:a16="http://schemas.microsoft.com/office/drawing/2014/main" id="{88EDD108-002B-4838-B4DB-227CACE09FA9}"/>
            </a:ext>
          </a:extLst>
        </xdr:cNvPr>
        <xdr:cNvSpPr/>
      </xdr:nvSpPr>
      <xdr:spPr>
        <a:xfrm>
          <a:off x="16220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4" name="正方形/長方形 553">
          <a:extLst>
            <a:ext uri="{FF2B5EF4-FFF2-40B4-BE49-F238E27FC236}">
              <a16:creationId xmlns:a16="http://schemas.microsoft.com/office/drawing/2014/main" id="{7900507E-CA63-43C9-9B4A-5DC3C2F2FE22}"/>
            </a:ext>
          </a:extLst>
        </xdr:cNvPr>
        <xdr:cNvSpPr/>
      </xdr:nvSpPr>
      <xdr:spPr>
        <a:xfrm>
          <a:off x="16220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5" name="正方形/長方形 554">
          <a:extLst>
            <a:ext uri="{FF2B5EF4-FFF2-40B4-BE49-F238E27FC236}">
              <a16:creationId xmlns:a16="http://schemas.microsoft.com/office/drawing/2014/main" id="{00A9B576-B2F4-4D30-91FB-63CFC694B5A8}"/>
            </a:ext>
          </a:extLst>
        </xdr:cNvPr>
        <xdr:cNvSpPr/>
      </xdr:nvSpPr>
      <xdr:spPr>
        <a:xfrm>
          <a:off x="170992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6" name="正方形/長方形 555">
          <a:extLst>
            <a:ext uri="{FF2B5EF4-FFF2-40B4-BE49-F238E27FC236}">
              <a16:creationId xmlns:a16="http://schemas.microsoft.com/office/drawing/2014/main" id="{45AF8B2F-BDC6-4267-A4D2-82E87CB2261D}"/>
            </a:ext>
          </a:extLst>
        </xdr:cNvPr>
        <xdr:cNvSpPr/>
      </xdr:nvSpPr>
      <xdr:spPr>
        <a:xfrm>
          <a:off x="170992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7" name="正方形/長方形 556">
          <a:extLst>
            <a:ext uri="{FF2B5EF4-FFF2-40B4-BE49-F238E27FC236}">
              <a16:creationId xmlns:a16="http://schemas.microsoft.com/office/drawing/2014/main" id="{90B224B6-312B-4BA5-8B9F-48E3C84048BC}"/>
            </a:ext>
          </a:extLst>
        </xdr:cNvPr>
        <xdr:cNvSpPr/>
      </xdr:nvSpPr>
      <xdr:spPr>
        <a:xfrm>
          <a:off x="1810512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8" name="正方形/長方形 557">
          <a:extLst>
            <a:ext uri="{FF2B5EF4-FFF2-40B4-BE49-F238E27FC236}">
              <a16:creationId xmlns:a16="http://schemas.microsoft.com/office/drawing/2014/main" id="{C9510E69-ED14-4501-837D-BDAAC5991826}"/>
            </a:ext>
          </a:extLst>
        </xdr:cNvPr>
        <xdr:cNvSpPr/>
      </xdr:nvSpPr>
      <xdr:spPr>
        <a:xfrm>
          <a:off x="1810512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9" name="正方形/長方形 558">
          <a:extLst>
            <a:ext uri="{FF2B5EF4-FFF2-40B4-BE49-F238E27FC236}">
              <a16:creationId xmlns:a16="http://schemas.microsoft.com/office/drawing/2014/main" id="{1A0FA7D4-209F-48CA-BE80-4A49F64409F3}"/>
            </a:ext>
          </a:extLst>
        </xdr:cNvPr>
        <xdr:cNvSpPr/>
      </xdr:nvSpPr>
      <xdr:spPr>
        <a:xfrm>
          <a:off x="1609344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60" name="テキスト ボックス 559">
          <a:extLst>
            <a:ext uri="{FF2B5EF4-FFF2-40B4-BE49-F238E27FC236}">
              <a16:creationId xmlns:a16="http://schemas.microsoft.com/office/drawing/2014/main" id="{0F423D6F-DCE9-4E20-A6AE-C145B64E8524}"/>
            </a:ext>
          </a:extLst>
        </xdr:cNvPr>
        <xdr:cNvSpPr txBox="1"/>
      </xdr:nvSpPr>
      <xdr:spPr>
        <a:xfrm>
          <a:off x="1607820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61" name="直線コネクタ 560">
          <a:extLst>
            <a:ext uri="{FF2B5EF4-FFF2-40B4-BE49-F238E27FC236}">
              <a16:creationId xmlns:a16="http://schemas.microsoft.com/office/drawing/2014/main" id="{D719B0DE-790E-4D32-ADFD-B1D445AED398}"/>
            </a:ext>
          </a:extLst>
        </xdr:cNvPr>
        <xdr:cNvCxnSpPr/>
      </xdr:nvCxnSpPr>
      <xdr:spPr>
        <a:xfrm>
          <a:off x="1609344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562" name="直線コネクタ 561">
          <a:extLst>
            <a:ext uri="{FF2B5EF4-FFF2-40B4-BE49-F238E27FC236}">
              <a16:creationId xmlns:a16="http://schemas.microsoft.com/office/drawing/2014/main" id="{F8EBCC12-19E2-49CE-BA6C-3A41EA61D4AF}"/>
            </a:ext>
          </a:extLst>
        </xdr:cNvPr>
        <xdr:cNvCxnSpPr/>
      </xdr:nvCxnSpPr>
      <xdr:spPr>
        <a:xfrm>
          <a:off x="16093440" y="70065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563" name="テキスト ボックス 562">
          <a:extLst>
            <a:ext uri="{FF2B5EF4-FFF2-40B4-BE49-F238E27FC236}">
              <a16:creationId xmlns:a16="http://schemas.microsoft.com/office/drawing/2014/main" id="{0B234B32-2ABC-4BB9-AA00-3381B0F83ECA}"/>
            </a:ext>
          </a:extLst>
        </xdr:cNvPr>
        <xdr:cNvSpPr txBox="1"/>
      </xdr:nvSpPr>
      <xdr:spPr>
        <a:xfrm>
          <a:off x="15890374" y="68681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564" name="直線コネクタ 563">
          <a:extLst>
            <a:ext uri="{FF2B5EF4-FFF2-40B4-BE49-F238E27FC236}">
              <a16:creationId xmlns:a16="http://schemas.microsoft.com/office/drawing/2014/main" id="{91F5A645-14DA-4E69-89D2-9C198625B510}"/>
            </a:ext>
          </a:extLst>
        </xdr:cNvPr>
        <xdr:cNvCxnSpPr/>
      </xdr:nvCxnSpPr>
      <xdr:spPr>
        <a:xfrm>
          <a:off x="16093440" y="655701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565" name="テキスト ボックス 564">
          <a:extLst>
            <a:ext uri="{FF2B5EF4-FFF2-40B4-BE49-F238E27FC236}">
              <a16:creationId xmlns:a16="http://schemas.microsoft.com/office/drawing/2014/main" id="{A0BDC03C-F370-46D6-B700-F580E3F6FF63}"/>
            </a:ext>
          </a:extLst>
        </xdr:cNvPr>
        <xdr:cNvSpPr txBox="1"/>
      </xdr:nvSpPr>
      <xdr:spPr>
        <a:xfrm>
          <a:off x="15589461" y="641859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566" name="直線コネクタ 565">
          <a:extLst>
            <a:ext uri="{FF2B5EF4-FFF2-40B4-BE49-F238E27FC236}">
              <a16:creationId xmlns:a16="http://schemas.microsoft.com/office/drawing/2014/main" id="{42C3073F-21FF-4CEC-B176-E2771924BEDE}"/>
            </a:ext>
          </a:extLst>
        </xdr:cNvPr>
        <xdr:cNvCxnSpPr/>
      </xdr:nvCxnSpPr>
      <xdr:spPr>
        <a:xfrm>
          <a:off x="16093440" y="61112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567" name="テキスト ボックス 566">
          <a:extLst>
            <a:ext uri="{FF2B5EF4-FFF2-40B4-BE49-F238E27FC236}">
              <a16:creationId xmlns:a16="http://schemas.microsoft.com/office/drawing/2014/main" id="{E10658E9-75BE-445C-BBB6-E14664939C17}"/>
            </a:ext>
          </a:extLst>
        </xdr:cNvPr>
        <xdr:cNvSpPr txBox="1"/>
      </xdr:nvSpPr>
      <xdr:spPr>
        <a:xfrm>
          <a:off x="15589461" y="59728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568" name="直線コネクタ 567">
          <a:extLst>
            <a:ext uri="{FF2B5EF4-FFF2-40B4-BE49-F238E27FC236}">
              <a16:creationId xmlns:a16="http://schemas.microsoft.com/office/drawing/2014/main" id="{837D1D4F-C1D7-4747-921A-EAE26F595657}"/>
            </a:ext>
          </a:extLst>
        </xdr:cNvPr>
        <xdr:cNvCxnSpPr/>
      </xdr:nvCxnSpPr>
      <xdr:spPr>
        <a:xfrm>
          <a:off x="16093440" y="56654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569" name="テキスト ボックス 568">
          <a:extLst>
            <a:ext uri="{FF2B5EF4-FFF2-40B4-BE49-F238E27FC236}">
              <a16:creationId xmlns:a16="http://schemas.microsoft.com/office/drawing/2014/main" id="{7E2BD12F-2E99-4E37-999F-5553DD81E3E6}"/>
            </a:ext>
          </a:extLst>
        </xdr:cNvPr>
        <xdr:cNvSpPr txBox="1"/>
      </xdr:nvSpPr>
      <xdr:spPr>
        <a:xfrm>
          <a:off x="15589461" y="552705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0" name="直線コネクタ 569">
          <a:extLst>
            <a:ext uri="{FF2B5EF4-FFF2-40B4-BE49-F238E27FC236}">
              <a16:creationId xmlns:a16="http://schemas.microsoft.com/office/drawing/2014/main" id="{4E31B534-7CC0-40FC-B4A8-024135B8AFD9}"/>
            </a:ext>
          </a:extLst>
        </xdr:cNvPr>
        <xdr:cNvCxnSpPr/>
      </xdr:nvCxnSpPr>
      <xdr:spPr>
        <a:xfrm>
          <a:off x="1609344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71" name="テキスト ボックス 570">
          <a:extLst>
            <a:ext uri="{FF2B5EF4-FFF2-40B4-BE49-F238E27FC236}">
              <a16:creationId xmlns:a16="http://schemas.microsoft.com/office/drawing/2014/main" id="{821CBBDC-7791-4FAB-A453-5C59F634C521}"/>
            </a:ext>
          </a:extLst>
        </xdr:cNvPr>
        <xdr:cNvSpPr txBox="1"/>
      </xdr:nvSpPr>
      <xdr:spPr>
        <a:xfrm>
          <a:off x="15589461" y="50774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2" name="【一般廃棄物処理施設】&#10;一人当たり有形固定資産（償却資産）額グラフ枠">
          <a:extLst>
            <a:ext uri="{FF2B5EF4-FFF2-40B4-BE49-F238E27FC236}">
              <a16:creationId xmlns:a16="http://schemas.microsoft.com/office/drawing/2014/main" id="{920AD307-6185-4A43-92DD-22DC76EE8697}"/>
            </a:ext>
          </a:extLst>
        </xdr:cNvPr>
        <xdr:cNvSpPr/>
      </xdr:nvSpPr>
      <xdr:spPr>
        <a:xfrm>
          <a:off x="1609344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161559</xdr:rowOff>
    </xdr:from>
    <xdr:to>
      <xdr:col>116</xdr:col>
      <xdr:colOff>62864</xdr:colOff>
      <xdr:row>41</xdr:row>
      <xdr:rowOff>132115</xdr:rowOff>
    </xdr:to>
    <xdr:cxnSp macro="">
      <xdr:nvCxnSpPr>
        <xdr:cNvPr id="573" name="直線コネクタ 572">
          <a:extLst>
            <a:ext uri="{FF2B5EF4-FFF2-40B4-BE49-F238E27FC236}">
              <a16:creationId xmlns:a16="http://schemas.microsoft.com/office/drawing/2014/main" id="{42D0082F-47DB-43DD-9D3A-22BFFFFA0A2F}"/>
            </a:ext>
          </a:extLst>
        </xdr:cNvPr>
        <xdr:cNvCxnSpPr/>
      </xdr:nvCxnSpPr>
      <xdr:spPr>
        <a:xfrm flipV="1">
          <a:off x="19509104" y="5693679"/>
          <a:ext cx="0" cy="13116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135942</xdr:rowOff>
    </xdr:from>
    <xdr:ext cx="378565" cy="259045"/>
    <xdr:sp macro="" textlink="">
      <xdr:nvSpPr>
        <xdr:cNvPr id="574" name="【一般廃棄物処理施設】&#10;一人当たり有形固定資産（償却資産）額最小値テキスト">
          <a:extLst>
            <a:ext uri="{FF2B5EF4-FFF2-40B4-BE49-F238E27FC236}">
              <a16:creationId xmlns:a16="http://schemas.microsoft.com/office/drawing/2014/main" id="{9E94DD5E-4493-436D-9992-11E962F38CE1}"/>
            </a:ext>
          </a:extLst>
        </xdr:cNvPr>
        <xdr:cNvSpPr txBox="1"/>
      </xdr:nvSpPr>
      <xdr:spPr>
        <a:xfrm>
          <a:off x="19547840" y="700918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132115</xdr:rowOff>
    </xdr:from>
    <xdr:to>
      <xdr:col>116</xdr:col>
      <xdr:colOff>152400</xdr:colOff>
      <xdr:row>41</xdr:row>
      <xdr:rowOff>132115</xdr:rowOff>
    </xdr:to>
    <xdr:cxnSp macro="">
      <xdr:nvCxnSpPr>
        <xdr:cNvPr id="575" name="直線コネクタ 574">
          <a:extLst>
            <a:ext uri="{FF2B5EF4-FFF2-40B4-BE49-F238E27FC236}">
              <a16:creationId xmlns:a16="http://schemas.microsoft.com/office/drawing/2014/main" id="{5082BDB1-6615-41AA-974F-5B07F0C5E78A}"/>
            </a:ext>
          </a:extLst>
        </xdr:cNvPr>
        <xdr:cNvCxnSpPr/>
      </xdr:nvCxnSpPr>
      <xdr:spPr>
        <a:xfrm>
          <a:off x="19443700" y="700535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108236</xdr:rowOff>
    </xdr:from>
    <xdr:ext cx="599010" cy="259045"/>
    <xdr:sp macro="" textlink="">
      <xdr:nvSpPr>
        <xdr:cNvPr id="576" name="【一般廃棄物処理施設】&#10;一人当たり有形固定資産（償却資産）額最大値テキスト">
          <a:extLst>
            <a:ext uri="{FF2B5EF4-FFF2-40B4-BE49-F238E27FC236}">
              <a16:creationId xmlns:a16="http://schemas.microsoft.com/office/drawing/2014/main" id="{8E3B0178-8A39-44BE-A5D8-E460655FF293}"/>
            </a:ext>
          </a:extLst>
        </xdr:cNvPr>
        <xdr:cNvSpPr txBox="1"/>
      </xdr:nvSpPr>
      <xdr:spPr>
        <a:xfrm>
          <a:off x="19547840" y="54727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293,830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161559</xdr:rowOff>
    </xdr:from>
    <xdr:to>
      <xdr:col>116</xdr:col>
      <xdr:colOff>152400</xdr:colOff>
      <xdr:row>33</xdr:row>
      <xdr:rowOff>161559</xdr:rowOff>
    </xdr:to>
    <xdr:cxnSp macro="">
      <xdr:nvCxnSpPr>
        <xdr:cNvPr id="577" name="直線コネクタ 576">
          <a:extLst>
            <a:ext uri="{FF2B5EF4-FFF2-40B4-BE49-F238E27FC236}">
              <a16:creationId xmlns:a16="http://schemas.microsoft.com/office/drawing/2014/main" id="{8B0A4302-1269-4066-BA86-31C69D2078DA}"/>
            </a:ext>
          </a:extLst>
        </xdr:cNvPr>
        <xdr:cNvCxnSpPr/>
      </xdr:nvCxnSpPr>
      <xdr:spPr>
        <a:xfrm>
          <a:off x="19443700" y="569367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10817</xdr:rowOff>
    </xdr:from>
    <xdr:ext cx="534377" cy="259045"/>
    <xdr:sp macro="" textlink="">
      <xdr:nvSpPr>
        <xdr:cNvPr id="578" name="【一般廃棄物処理施設】&#10;一人当たり有形固定資産（償却資産）額平均値テキスト">
          <a:extLst>
            <a:ext uri="{FF2B5EF4-FFF2-40B4-BE49-F238E27FC236}">
              <a16:creationId xmlns:a16="http://schemas.microsoft.com/office/drawing/2014/main" id="{E5C33F68-1886-47DE-9637-D96CB3102BD5}"/>
            </a:ext>
          </a:extLst>
        </xdr:cNvPr>
        <xdr:cNvSpPr txBox="1"/>
      </xdr:nvSpPr>
      <xdr:spPr>
        <a:xfrm>
          <a:off x="19547840" y="654877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32390</xdr:rowOff>
    </xdr:from>
    <xdr:to>
      <xdr:col>116</xdr:col>
      <xdr:colOff>114300</xdr:colOff>
      <xdr:row>39</xdr:row>
      <xdr:rowOff>133990</xdr:rowOff>
    </xdr:to>
    <xdr:sp macro="" textlink="">
      <xdr:nvSpPr>
        <xdr:cNvPr id="579" name="フローチャート: 判断 578">
          <a:extLst>
            <a:ext uri="{FF2B5EF4-FFF2-40B4-BE49-F238E27FC236}">
              <a16:creationId xmlns:a16="http://schemas.microsoft.com/office/drawing/2014/main" id="{06151FD0-9FBE-44E1-8F8E-601DA7B340DB}"/>
            </a:ext>
          </a:extLst>
        </xdr:cNvPr>
        <xdr:cNvSpPr/>
      </xdr:nvSpPr>
      <xdr:spPr>
        <a:xfrm>
          <a:off x="19458940" y="6570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30937</xdr:rowOff>
    </xdr:from>
    <xdr:to>
      <xdr:col>112</xdr:col>
      <xdr:colOff>38100</xdr:colOff>
      <xdr:row>39</xdr:row>
      <xdr:rowOff>132537</xdr:rowOff>
    </xdr:to>
    <xdr:sp macro="" textlink="">
      <xdr:nvSpPr>
        <xdr:cNvPr id="580" name="フローチャート: 判断 579">
          <a:extLst>
            <a:ext uri="{FF2B5EF4-FFF2-40B4-BE49-F238E27FC236}">
              <a16:creationId xmlns:a16="http://schemas.microsoft.com/office/drawing/2014/main" id="{F68B8A24-E9E0-4573-9B00-95BAB5193C33}"/>
            </a:ext>
          </a:extLst>
        </xdr:cNvPr>
        <xdr:cNvSpPr/>
      </xdr:nvSpPr>
      <xdr:spPr>
        <a:xfrm>
          <a:off x="18735040" y="6568897"/>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46038</xdr:rowOff>
    </xdr:from>
    <xdr:to>
      <xdr:col>107</xdr:col>
      <xdr:colOff>101600</xdr:colOff>
      <xdr:row>39</xdr:row>
      <xdr:rowOff>147638</xdr:rowOff>
    </xdr:to>
    <xdr:sp macro="" textlink="">
      <xdr:nvSpPr>
        <xdr:cNvPr id="581" name="フローチャート: 判断 580">
          <a:extLst>
            <a:ext uri="{FF2B5EF4-FFF2-40B4-BE49-F238E27FC236}">
              <a16:creationId xmlns:a16="http://schemas.microsoft.com/office/drawing/2014/main" id="{3E5E4848-579C-4FAF-8069-E04DCC8AB7AE}"/>
            </a:ext>
          </a:extLst>
        </xdr:cNvPr>
        <xdr:cNvSpPr/>
      </xdr:nvSpPr>
      <xdr:spPr>
        <a:xfrm>
          <a:off x="17937480" y="65839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54761</xdr:rowOff>
    </xdr:from>
    <xdr:to>
      <xdr:col>102</xdr:col>
      <xdr:colOff>165100</xdr:colOff>
      <xdr:row>39</xdr:row>
      <xdr:rowOff>156361</xdr:rowOff>
    </xdr:to>
    <xdr:sp macro="" textlink="">
      <xdr:nvSpPr>
        <xdr:cNvPr id="582" name="フローチャート: 判断 581">
          <a:extLst>
            <a:ext uri="{FF2B5EF4-FFF2-40B4-BE49-F238E27FC236}">
              <a16:creationId xmlns:a16="http://schemas.microsoft.com/office/drawing/2014/main" id="{DC3F29DE-D0CB-4B26-8297-2538668C7A91}"/>
            </a:ext>
          </a:extLst>
        </xdr:cNvPr>
        <xdr:cNvSpPr/>
      </xdr:nvSpPr>
      <xdr:spPr>
        <a:xfrm>
          <a:off x="17162780" y="65927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33945</xdr:rowOff>
    </xdr:from>
    <xdr:to>
      <xdr:col>98</xdr:col>
      <xdr:colOff>38100</xdr:colOff>
      <xdr:row>39</xdr:row>
      <xdr:rowOff>135545</xdr:rowOff>
    </xdr:to>
    <xdr:sp macro="" textlink="">
      <xdr:nvSpPr>
        <xdr:cNvPr id="583" name="フローチャート: 判断 582">
          <a:extLst>
            <a:ext uri="{FF2B5EF4-FFF2-40B4-BE49-F238E27FC236}">
              <a16:creationId xmlns:a16="http://schemas.microsoft.com/office/drawing/2014/main" id="{83F2389B-7D1A-477A-A54B-3115BCFDC51F}"/>
            </a:ext>
          </a:extLst>
        </xdr:cNvPr>
        <xdr:cNvSpPr/>
      </xdr:nvSpPr>
      <xdr:spPr>
        <a:xfrm>
          <a:off x="16388080" y="657190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4" name="テキスト ボックス 583">
          <a:extLst>
            <a:ext uri="{FF2B5EF4-FFF2-40B4-BE49-F238E27FC236}">
              <a16:creationId xmlns:a16="http://schemas.microsoft.com/office/drawing/2014/main" id="{169FB003-CF30-4194-A994-58A54BC71047}"/>
            </a:ext>
          </a:extLst>
        </xdr:cNvPr>
        <xdr:cNvSpPr txBox="1"/>
      </xdr:nvSpPr>
      <xdr:spPr>
        <a:xfrm>
          <a:off x="193421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5" name="テキスト ボックス 584">
          <a:extLst>
            <a:ext uri="{FF2B5EF4-FFF2-40B4-BE49-F238E27FC236}">
              <a16:creationId xmlns:a16="http://schemas.microsoft.com/office/drawing/2014/main" id="{B1E99CFB-1C4F-40F0-8A00-84333E58581C}"/>
            </a:ext>
          </a:extLst>
        </xdr:cNvPr>
        <xdr:cNvSpPr txBox="1"/>
      </xdr:nvSpPr>
      <xdr:spPr>
        <a:xfrm>
          <a:off x="186105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6" name="テキスト ボックス 585">
          <a:extLst>
            <a:ext uri="{FF2B5EF4-FFF2-40B4-BE49-F238E27FC236}">
              <a16:creationId xmlns:a16="http://schemas.microsoft.com/office/drawing/2014/main" id="{BC83BDAF-FFE9-4BC3-9465-F1EB7C427784}"/>
            </a:ext>
          </a:extLst>
        </xdr:cNvPr>
        <xdr:cNvSpPr txBox="1"/>
      </xdr:nvSpPr>
      <xdr:spPr>
        <a:xfrm>
          <a:off x="178206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7" name="テキスト ボックス 586">
          <a:extLst>
            <a:ext uri="{FF2B5EF4-FFF2-40B4-BE49-F238E27FC236}">
              <a16:creationId xmlns:a16="http://schemas.microsoft.com/office/drawing/2014/main" id="{A4AC5020-289E-435B-92C4-967A3E4F0308}"/>
            </a:ext>
          </a:extLst>
        </xdr:cNvPr>
        <xdr:cNvSpPr txBox="1"/>
      </xdr:nvSpPr>
      <xdr:spPr>
        <a:xfrm>
          <a:off x="170459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8" name="テキスト ボックス 587">
          <a:extLst>
            <a:ext uri="{FF2B5EF4-FFF2-40B4-BE49-F238E27FC236}">
              <a16:creationId xmlns:a16="http://schemas.microsoft.com/office/drawing/2014/main" id="{C31D221F-1272-4121-B3D6-E6CF883A83FC}"/>
            </a:ext>
          </a:extLst>
        </xdr:cNvPr>
        <xdr:cNvSpPr txBox="1"/>
      </xdr:nvSpPr>
      <xdr:spPr>
        <a:xfrm>
          <a:off x="162636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49590</xdr:rowOff>
    </xdr:from>
    <xdr:to>
      <xdr:col>116</xdr:col>
      <xdr:colOff>114300</xdr:colOff>
      <xdr:row>36</xdr:row>
      <xdr:rowOff>151190</xdr:rowOff>
    </xdr:to>
    <xdr:sp macro="" textlink="">
      <xdr:nvSpPr>
        <xdr:cNvPr id="589" name="楕円 588">
          <a:extLst>
            <a:ext uri="{FF2B5EF4-FFF2-40B4-BE49-F238E27FC236}">
              <a16:creationId xmlns:a16="http://schemas.microsoft.com/office/drawing/2014/main" id="{2C0A74A2-8DDF-46D1-8050-D0F1E4DDBA4E}"/>
            </a:ext>
          </a:extLst>
        </xdr:cNvPr>
        <xdr:cNvSpPr/>
      </xdr:nvSpPr>
      <xdr:spPr>
        <a:xfrm>
          <a:off x="19458940" y="6084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35</xdr:row>
      <xdr:rowOff>72467</xdr:rowOff>
    </xdr:from>
    <xdr:ext cx="599010" cy="259045"/>
    <xdr:sp macro="" textlink="">
      <xdr:nvSpPr>
        <xdr:cNvPr id="590" name="【一般廃棄物処理施設】&#10;一人当たり有形固定資産（償却資産）額該当値テキスト">
          <a:extLst>
            <a:ext uri="{FF2B5EF4-FFF2-40B4-BE49-F238E27FC236}">
              <a16:creationId xmlns:a16="http://schemas.microsoft.com/office/drawing/2014/main" id="{C752B329-3FA6-46C0-857B-95C6AE77283A}"/>
            </a:ext>
          </a:extLst>
        </xdr:cNvPr>
        <xdr:cNvSpPr txBox="1"/>
      </xdr:nvSpPr>
      <xdr:spPr>
        <a:xfrm>
          <a:off x="19547840" y="59398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194,709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36</xdr:row>
      <xdr:rowOff>58062</xdr:rowOff>
    </xdr:from>
    <xdr:to>
      <xdr:col>112</xdr:col>
      <xdr:colOff>38100</xdr:colOff>
      <xdr:row>36</xdr:row>
      <xdr:rowOff>159662</xdr:rowOff>
    </xdr:to>
    <xdr:sp macro="" textlink="">
      <xdr:nvSpPr>
        <xdr:cNvPr id="591" name="楕円 590">
          <a:extLst>
            <a:ext uri="{FF2B5EF4-FFF2-40B4-BE49-F238E27FC236}">
              <a16:creationId xmlns:a16="http://schemas.microsoft.com/office/drawing/2014/main" id="{A71CE2CC-9691-4BD7-837A-17F46D6F85D1}"/>
            </a:ext>
          </a:extLst>
        </xdr:cNvPr>
        <xdr:cNvSpPr/>
      </xdr:nvSpPr>
      <xdr:spPr>
        <a:xfrm>
          <a:off x="18735040" y="6093102"/>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36</xdr:row>
      <xdr:rowOff>100390</xdr:rowOff>
    </xdr:from>
    <xdr:to>
      <xdr:col>116</xdr:col>
      <xdr:colOff>63500</xdr:colOff>
      <xdr:row>36</xdr:row>
      <xdr:rowOff>108862</xdr:rowOff>
    </xdr:to>
    <xdr:cxnSp macro="">
      <xdr:nvCxnSpPr>
        <xdr:cNvPr id="592" name="直線コネクタ 591">
          <a:extLst>
            <a:ext uri="{FF2B5EF4-FFF2-40B4-BE49-F238E27FC236}">
              <a16:creationId xmlns:a16="http://schemas.microsoft.com/office/drawing/2014/main" id="{23D3624D-DE8A-4709-8819-C3FA01CE194F}"/>
            </a:ext>
          </a:extLst>
        </xdr:cNvPr>
        <xdr:cNvCxnSpPr/>
      </xdr:nvCxnSpPr>
      <xdr:spPr>
        <a:xfrm flipV="1">
          <a:off x="18778220" y="6135430"/>
          <a:ext cx="731520" cy="8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36</xdr:row>
      <xdr:rowOff>81302</xdr:rowOff>
    </xdr:from>
    <xdr:to>
      <xdr:col>107</xdr:col>
      <xdr:colOff>101600</xdr:colOff>
      <xdr:row>37</xdr:row>
      <xdr:rowOff>11452</xdr:rowOff>
    </xdr:to>
    <xdr:sp macro="" textlink="">
      <xdr:nvSpPr>
        <xdr:cNvPr id="593" name="楕円 592">
          <a:extLst>
            <a:ext uri="{FF2B5EF4-FFF2-40B4-BE49-F238E27FC236}">
              <a16:creationId xmlns:a16="http://schemas.microsoft.com/office/drawing/2014/main" id="{48E85AB8-993F-4EA1-8399-524F4CD27D0D}"/>
            </a:ext>
          </a:extLst>
        </xdr:cNvPr>
        <xdr:cNvSpPr/>
      </xdr:nvSpPr>
      <xdr:spPr>
        <a:xfrm>
          <a:off x="17937480" y="611634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36</xdr:row>
      <xdr:rowOff>108862</xdr:rowOff>
    </xdr:from>
    <xdr:to>
      <xdr:col>111</xdr:col>
      <xdr:colOff>177800</xdr:colOff>
      <xdr:row>36</xdr:row>
      <xdr:rowOff>132102</xdr:rowOff>
    </xdr:to>
    <xdr:cxnSp macro="">
      <xdr:nvCxnSpPr>
        <xdr:cNvPr id="594" name="直線コネクタ 593">
          <a:extLst>
            <a:ext uri="{FF2B5EF4-FFF2-40B4-BE49-F238E27FC236}">
              <a16:creationId xmlns:a16="http://schemas.microsoft.com/office/drawing/2014/main" id="{969F8F60-6126-43C4-AAF6-57CDCF015704}"/>
            </a:ext>
          </a:extLst>
        </xdr:cNvPr>
        <xdr:cNvCxnSpPr/>
      </xdr:nvCxnSpPr>
      <xdr:spPr>
        <a:xfrm flipV="1">
          <a:off x="17988280" y="6143902"/>
          <a:ext cx="789940" cy="23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36</xdr:row>
      <xdr:rowOff>86637</xdr:rowOff>
    </xdr:from>
    <xdr:to>
      <xdr:col>102</xdr:col>
      <xdr:colOff>165100</xdr:colOff>
      <xdr:row>37</xdr:row>
      <xdr:rowOff>16787</xdr:rowOff>
    </xdr:to>
    <xdr:sp macro="" textlink="">
      <xdr:nvSpPr>
        <xdr:cNvPr id="595" name="楕円 594">
          <a:extLst>
            <a:ext uri="{FF2B5EF4-FFF2-40B4-BE49-F238E27FC236}">
              <a16:creationId xmlns:a16="http://schemas.microsoft.com/office/drawing/2014/main" id="{FAF52111-E59A-41A5-BD4A-7B9C7C870E6C}"/>
            </a:ext>
          </a:extLst>
        </xdr:cNvPr>
        <xdr:cNvSpPr/>
      </xdr:nvSpPr>
      <xdr:spPr>
        <a:xfrm>
          <a:off x="17162780" y="612167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36</xdr:row>
      <xdr:rowOff>132102</xdr:rowOff>
    </xdr:from>
    <xdr:to>
      <xdr:col>107</xdr:col>
      <xdr:colOff>50800</xdr:colOff>
      <xdr:row>36</xdr:row>
      <xdr:rowOff>137437</xdr:rowOff>
    </xdr:to>
    <xdr:cxnSp macro="">
      <xdr:nvCxnSpPr>
        <xdr:cNvPr id="596" name="直線コネクタ 595">
          <a:extLst>
            <a:ext uri="{FF2B5EF4-FFF2-40B4-BE49-F238E27FC236}">
              <a16:creationId xmlns:a16="http://schemas.microsoft.com/office/drawing/2014/main" id="{445171F1-B96A-4826-B334-63F88BA6ED44}"/>
            </a:ext>
          </a:extLst>
        </xdr:cNvPr>
        <xdr:cNvCxnSpPr/>
      </xdr:nvCxnSpPr>
      <xdr:spPr>
        <a:xfrm flipV="1">
          <a:off x="17213580" y="6167142"/>
          <a:ext cx="774700" cy="5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36</xdr:row>
      <xdr:rowOff>107280</xdr:rowOff>
    </xdr:from>
    <xdr:to>
      <xdr:col>98</xdr:col>
      <xdr:colOff>38100</xdr:colOff>
      <xdr:row>37</xdr:row>
      <xdr:rowOff>37430</xdr:rowOff>
    </xdr:to>
    <xdr:sp macro="" textlink="">
      <xdr:nvSpPr>
        <xdr:cNvPr id="597" name="楕円 596">
          <a:extLst>
            <a:ext uri="{FF2B5EF4-FFF2-40B4-BE49-F238E27FC236}">
              <a16:creationId xmlns:a16="http://schemas.microsoft.com/office/drawing/2014/main" id="{D2531247-16D1-465D-8361-0FE1B3A3FE49}"/>
            </a:ext>
          </a:extLst>
        </xdr:cNvPr>
        <xdr:cNvSpPr/>
      </xdr:nvSpPr>
      <xdr:spPr>
        <a:xfrm>
          <a:off x="16388080" y="614232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36</xdr:row>
      <xdr:rowOff>137437</xdr:rowOff>
    </xdr:from>
    <xdr:to>
      <xdr:col>102</xdr:col>
      <xdr:colOff>114300</xdr:colOff>
      <xdr:row>36</xdr:row>
      <xdr:rowOff>158080</xdr:rowOff>
    </xdr:to>
    <xdr:cxnSp macro="">
      <xdr:nvCxnSpPr>
        <xdr:cNvPr id="598" name="直線コネクタ 597">
          <a:extLst>
            <a:ext uri="{FF2B5EF4-FFF2-40B4-BE49-F238E27FC236}">
              <a16:creationId xmlns:a16="http://schemas.microsoft.com/office/drawing/2014/main" id="{D4C312D2-6522-44B8-8800-8850096A984A}"/>
            </a:ext>
          </a:extLst>
        </xdr:cNvPr>
        <xdr:cNvCxnSpPr/>
      </xdr:nvCxnSpPr>
      <xdr:spPr>
        <a:xfrm flipV="1">
          <a:off x="16431260" y="6172477"/>
          <a:ext cx="782320" cy="206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39</xdr:row>
      <xdr:rowOff>123664</xdr:rowOff>
    </xdr:from>
    <xdr:ext cx="534377" cy="259045"/>
    <xdr:sp macro="" textlink="">
      <xdr:nvSpPr>
        <xdr:cNvPr id="599" name="n_1aveValue【一般廃棄物処理施設】&#10;一人当たり有形固定資産（償却資産）額">
          <a:extLst>
            <a:ext uri="{FF2B5EF4-FFF2-40B4-BE49-F238E27FC236}">
              <a16:creationId xmlns:a16="http://schemas.microsoft.com/office/drawing/2014/main" id="{DF4984AC-E495-4924-8E13-F0A766B8D593}"/>
            </a:ext>
          </a:extLst>
        </xdr:cNvPr>
        <xdr:cNvSpPr txBox="1"/>
      </xdr:nvSpPr>
      <xdr:spPr>
        <a:xfrm>
          <a:off x="18528811" y="66616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86,289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39</xdr:row>
      <xdr:rowOff>138765</xdr:rowOff>
    </xdr:from>
    <xdr:ext cx="534377" cy="259045"/>
    <xdr:sp macro="" textlink="">
      <xdr:nvSpPr>
        <xdr:cNvPr id="600" name="n_2aveValue【一般廃棄物処理施設】&#10;一人当たり有形固定資産（償却資産）額">
          <a:extLst>
            <a:ext uri="{FF2B5EF4-FFF2-40B4-BE49-F238E27FC236}">
              <a16:creationId xmlns:a16="http://schemas.microsoft.com/office/drawing/2014/main" id="{DA2DBB91-A65B-4BE0-B33A-11B5D782D500}"/>
            </a:ext>
          </a:extLst>
        </xdr:cNvPr>
        <xdr:cNvSpPr txBox="1"/>
      </xdr:nvSpPr>
      <xdr:spPr>
        <a:xfrm>
          <a:off x="17766811" y="66767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82,986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39</xdr:row>
      <xdr:rowOff>147488</xdr:rowOff>
    </xdr:from>
    <xdr:ext cx="534377" cy="259045"/>
    <xdr:sp macro="" textlink="">
      <xdr:nvSpPr>
        <xdr:cNvPr id="601" name="n_3aveValue【一般廃棄物処理施設】&#10;一人当たり有形固定資産（償却資産）額">
          <a:extLst>
            <a:ext uri="{FF2B5EF4-FFF2-40B4-BE49-F238E27FC236}">
              <a16:creationId xmlns:a16="http://schemas.microsoft.com/office/drawing/2014/main" id="{1F908048-56DC-4ED0-8B30-A549A6317065}"/>
            </a:ext>
          </a:extLst>
        </xdr:cNvPr>
        <xdr:cNvSpPr txBox="1"/>
      </xdr:nvSpPr>
      <xdr:spPr>
        <a:xfrm>
          <a:off x="16969251" y="66854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39</xdr:row>
      <xdr:rowOff>126672</xdr:rowOff>
    </xdr:from>
    <xdr:ext cx="534377" cy="259045"/>
    <xdr:sp macro="" textlink="">
      <xdr:nvSpPr>
        <xdr:cNvPr id="602" name="n_4aveValue【一般廃棄物処理施設】&#10;一人当たり有形固定資産（償却資産）額">
          <a:extLst>
            <a:ext uri="{FF2B5EF4-FFF2-40B4-BE49-F238E27FC236}">
              <a16:creationId xmlns:a16="http://schemas.microsoft.com/office/drawing/2014/main" id="{F5828DE2-7A1C-470A-A268-CCBCC998C720}"/>
            </a:ext>
          </a:extLst>
        </xdr:cNvPr>
        <xdr:cNvSpPr txBox="1"/>
      </xdr:nvSpPr>
      <xdr:spPr>
        <a:xfrm>
          <a:off x="16194551" y="66646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35</xdr:row>
      <xdr:rowOff>4739</xdr:rowOff>
    </xdr:from>
    <xdr:ext cx="599010" cy="259045"/>
    <xdr:sp macro="" textlink="">
      <xdr:nvSpPr>
        <xdr:cNvPr id="603" name="n_1mainValue【一般廃棄物処理施設】&#10;一人当たり有形固定資産（償却資産）額">
          <a:extLst>
            <a:ext uri="{FF2B5EF4-FFF2-40B4-BE49-F238E27FC236}">
              <a16:creationId xmlns:a16="http://schemas.microsoft.com/office/drawing/2014/main" id="{CD8FD1A5-2B44-4C9F-921F-BE8D226B813A}"/>
            </a:ext>
          </a:extLst>
        </xdr:cNvPr>
        <xdr:cNvSpPr txBox="1"/>
      </xdr:nvSpPr>
      <xdr:spPr>
        <a:xfrm>
          <a:off x="18496495" y="58721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192,856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35</xdr:row>
      <xdr:rowOff>27979</xdr:rowOff>
    </xdr:from>
    <xdr:ext cx="599010" cy="259045"/>
    <xdr:sp macro="" textlink="">
      <xdr:nvSpPr>
        <xdr:cNvPr id="604" name="n_2mainValue【一般廃棄物処理施設】&#10;一人当たり有形固定資産（償却資産）額">
          <a:extLst>
            <a:ext uri="{FF2B5EF4-FFF2-40B4-BE49-F238E27FC236}">
              <a16:creationId xmlns:a16="http://schemas.microsoft.com/office/drawing/2014/main" id="{67749BE9-6821-44E3-B9AF-22B10AB9AC92}"/>
            </a:ext>
          </a:extLst>
        </xdr:cNvPr>
        <xdr:cNvSpPr txBox="1"/>
      </xdr:nvSpPr>
      <xdr:spPr>
        <a:xfrm>
          <a:off x="17734495" y="58953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35</xdr:row>
      <xdr:rowOff>33314</xdr:rowOff>
    </xdr:from>
    <xdr:ext cx="599010" cy="259045"/>
    <xdr:sp macro="" textlink="">
      <xdr:nvSpPr>
        <xdr:cNvPr id="605" name="n_3mainValue【一般廃棄物処理施設】&#10;一人当たり有形固定資産（償却資産）額">
          <a:extLst>
            <a:ext uri="{FF2B5EF4-FFF2-40B4-BE49-F238E27FC236}">
              <a16:creationId xmlns:a16="http://schemas.microsoft.com/office/drawing/2014/main" id="{F13A2C45-AA3E-4CFF-83B7-4757A18BEBF1}"/>
            </a:ext>
          </a:extLst>
        </xdr:cNvPr>
        <xdr:cNvSpPr txBox="1"/>
      </xdr:nvSpPr>
      <xdr:spPr>
        <a:xfrm>
          <a:off x="16936935" y="59007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35</xdr:row>
      <xdr:rowOff>53957</xdr:rowOff>
    </xdr:from>
    <xdr:ext cx="599010" cy="259045"/>
    <xdr:sp macro="" textlink="">
      <xdr:nvSpPr>
        <xdr:cNvPr id="606" name="n_4mainValue【一般廃棄物処理施設】&#10;一人当たり有形固定資産（償却資産）額">
          <a:extLst>
            <a:ext uri="{FF2B5EF4-FFF2-40B4-BE49-F238E27FC236}">
              <a16:creationId xmlns:a16="http://schemas.microsoft.com/office/drawing/2014/main" id="{928475DC-E280-4FA5-8ABA-D7B11A8227FB}"/>
            </a:ext>
          </a:extLst>
        </xdr:cNvPr>
        <xdr:cNvSpPr txBox="1"/>
      </xdr:nvSpPr>
      <xdr:spPr>
        <a:xfrm>
          <a:off x="16162235" y="59213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7" name="正方形/長方形 606">
          <a:extLst>
            <a:ext uri="{FF2B5EF4-FFF2-40B4-BE49-F238E27FC236}">
              <a16:creationId xmlns:a16="http://schemas.microsoft.com/office/drawing/2014/main" id="{D2A7C510-AD5E-4CEC-B424-1C373F7396D3}"/>
            </a:ext>
          </a:extLst>
        </xdr:cNvPr>
        <xdr:cNvSpPr/>
      </xdr:nvSpPr>
      <xdr:spPr>
        <a:xfrm>
          <a:off x="1096010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8" name="正方形/長方形 607">
          <a:extLst>
            <a:ext uri="{FF2B5EF4-FFF2-40B4-BE49-F238E27FC236}">
              <a16:creationId xmlns:a16="http://schemas.microsoft.com/office/drawing/2014/main" id="{DE01E252-0477-43E3-900B-426C6675D1C7}"/>
            </a:ext>
          </a:extLst>
        </xdr:cNvPr>
        <xdr:cNvSpPr/>
      </xdr:nvSpPr>
      <xdr:spPr>
        <a:xfrm>
          <a:off x="11064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9" name="正方形/長方形 608">
          <a:extLst>
            <a:ext uri="{FF2B5EF4-FFF2-40B4-BE49-F238E27FC236}">
              <a16:creationId xmlns:a16="http://schemas.microsoft.com/office/drawing/2014/main" id="{F43CA86B-088D-4491-ABB8-000B343453FB}"/>
            </a:ext>
          </a:extLst>
        </xdr:cNvPr>
        <xdr:cNvSpPr/>
      </xdr:nvSpPr>
      <xdr:spPr>
        <a:xfrm>
          <a:off x="11064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0" name="正方形/長方形 609">
          <a:extLst>
            <a:ext uri="{FF2B5EF4-FFF2-40B4-BE49-F238E27FC236}">
              <a16:creationId xmlns:a16="http://schemas.microsoft.com/office/drawing/2014/main" id="{E291ACDC-DF4C-43BF-ABE6-CFAFC0019AF1}"/>
            </a:ext>
          </a:extLst>
        </xdr:cNvPr>
        <xdr:cNvSpPr/>
      </xdr:nvSpPr>
      <xdr:spPr>
        <a:xfrm>
          <a:off x="119659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1" name="正方形/長方形 610">
          <a:extLst>
            <a:ext uri="{FF2B5EF4-FFF2-40B4-BE49-F238E27FC236}">
              <a16:creationId xmlns:a16="http://schemas.microsoft.com/office/drawing/2014/main" id="{04D92642-8D73-4F73-BB15-32BE0431FD05}"/>
            </a:ext>
          </a:extLst>
        </xdr:cNvPr>
        <xdr:cNvSpPr/>
      </xdr:nvSpPr>
      <xdr:spPr>
        <a:xfrm>
          <a:off x="119659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2" name="正方形/長方形 611">
          <a:extLst>
            <a:ext uri="{FF2B5EF4-FFF2-40B4-BE49-F238E27FC236}">
              <a16:creationId xmlns:a16="http://schemas.microsoft.com/office/drawing/2014/main" id="{0A503D70-3B43-4D34-B2DF-FDD78D322F0D}"/>
            </a:ext>
          </a:extLst>
        </xdr:cNvPr>
        <xdr:cNvSpPr/>
      </xdr:nvSpPr>
      <xdr:spPr>
        <a:xfrm>
          <a:off x="129717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3" name="正方形/長方形 612">
          <a:extLst>
            <a:ext uri="{FF2B5EF4-FFF2-40B4-BE49-F238E27FC236}">
              <a16:creationId xmlns:a16="http://schemas.microsoft.com/office/drawing/2014/main" id="{EBE2DD87-6B6B-42B6-B22C-D8B00302A9F9}"/>
            </a:ext>
          </a:extLst>
        </xdr:cNvPr>
        <xdr:cNvSpPr/>
      </xdr:nvSpPr>
      <xdr:spPr>
        <a:xfrm>
          <a:off x="129717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4" name="正方形/長方形 613">
          <a:extLst>
            <a:ext uri="{FF2B5EF4-FFF2-40B4-BE49-F238E27FC236}">
              <a16:creationId xmlns:a16="http://schemas.microsoft.com/office/drawing/2014/main" id="{40AD9CA7-C9CD-42BB-B529-C0FA832487D2}"/>
            </a:ext>
          </a:extLst>
        </xdr:cNvPr>
        <xdr:cNvSpPr/>
      </xdr:nvSpPr>
      <xdr:spPr>
        <a:xfrm>
          <a:off x="10960100" y="8942070"/>
          <a:ext cx="415290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46</xdr:row>
      <xdr:rowOff>114300</xdr:rowOff>
    </xdr:from>
    <xdr:to>
      <xdr:col>120</xdr:col>
      <xdr:colOff>152400</xdr:colOff>
      <xdr:row>50</xdr:row>
      <xdr:rowOff>63500</xdr:rowOff>
    </xdr:to>
    <xdr:sp macro="" textlink="">
      <xdr:nvSpPr>
        <xdr:cNvPr id="615" name="正方形/長方形 614">
          <a:extLst>
            <a:ext uri="{FF2B5EF4-FFF2-40B4-BE49-F238E27FC236}">
              <a16:creationId xmlns:a16="http://schemas.microsoft.com/office/drawing/2014/main" id="{84EDDE5E-3502-4FBE-A5B9-8694B8FF8B37}"/>
            </a:ext>
          </a:extLst>
        </xdr:cNvPr>
        <xdr:cNvSpPr/>
      </xdr:nvSpPr>
      <xdr:spPr>
        <a:xfrm>
          <a:off x="1609344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16" name="正方形/長方形 615">
          <a:extLst>
            <a:ext uri="{FF2B5EF4-FFF2-40B4-BE49-F238E27FC236}">
              <a16:creationId xmlns:a16="http://schemas.microsoft.com/office/drawing/2014/main" id="{C5787657-F025-49B6-A334-07F834DEC1C8}"/>
            </a:ext>
          </a:extLst>
        </xdr:cNvPr>
        <xdr:cNvSpPr/>
      </xdr:nvSpPr>
      <xdr:spPr>
        <a:xfrm>
          <a:off x="16220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17" name="正方形/長方形 616">
          <a:extLst>
            <a:ext uri="{FF2B5EF4-FFF2-40B4-BE49-F238E27FC236}">
              <a16:creationId xmlns:a16="http://schemas.microsoft.com/office/drawing/2014/main" id="{70C2D3D6-3203-4E34-9E41-4D7A7AABB221}"/>
            </a:ext>
          </a:extLst>
        </xdr:cNvPr>
        <xdr:cNvSpPr/>
      </xdr:nvSpPr>
      <xdr:spPr>
        <a:xfrm>
          <a:off x="16220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18" name="正方形/長方形 617">
          <a:extLst>
            <a:ext uri="{FF2B5EF4-FFF2-40B4-BE49-F238E27FC236}">
              <a16:creationId xmlns:a16="http://schemas.microsoft.com/office/drawing/2014/main" id="{5E33396F-1CD9-430D-9A40-1C0359EFBF7C}"/>
            </a:ext>
          </a:extLst>
        </xdr:cNvPr>
        <xdr:cNvSpPr/>
      </xdr:nvSpPr>
      <xdr:spPr>
        <a:xfrm>
          <a:off x="170992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19" name="正方形/長方形 618">
          <a:extLst>
            <a:ext uri="{FF2B5EF4-FFF2-40B4-BE49-F238E27FC236}">
              <a16:creationId xmlns:a16="http://schemas.microsoft.com/office/drawing/2014/main" id="{C7B6B19B-7BE4-4775-A1BB-202A83CBCD1F}"/>
            </a:ext>
          </a:extLst>
        </xdr:cNvPr>
        <xdr:cNvSpPr/>
      </xdr:nvSpPr>
      <xdr:spPr>
        <a:xfrm>
          <a:off x="170992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20" name="正方形/長方形 619">
          <a:extLst>
            <a:ext uri="{FF2B5EF4-FFF2-40B4-BE49-F238E27FC236}">
              <a16:creationId xmlns:a16="http://schemas.microsoft.com/office/drawing/2014/main" id="{63283DFB-CE89-4743-B056-A8440901634D}"/>
            </a:ext>
          </a:extLst>
        </xdr:cNvPr>
        <xdr:cNvSpPr/>
      </xdr:nvSpPr>
      <xdr:spPr>
        <a:xfrm>
          <a:off x="1810512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21" name="正方形/長方形 620">
          <a:extLst>
            <a:ext uri="{FF2B5EF4-FFF2-40B4-BE49-F238E27FC236}">
              <a16:creationId xmlns:a16="http://schemas.microsoft.com/office/drawing/2014/main" id="{6E387278-4D97-4B4C-BE23-058DEC397917}"/>
            </a:ext>
          </a:extLst>
        </xdr:cNvPr>
        <xdr:cNvSpPr/>
      </xdr:nvSpPr>
      <xdr:spPr>
        <a:xfrm>
          <a:off x="1810512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22" name="正方形/長方形 621">
          <a:extLst>
            <a:ext uri="{FF2B5EF4-FFF2-40B4-BE49-F238E27FC236}">
              <a16:creationId xmlns:a16="http://schemas.microsoft.com/office/drawing/2014/main" id="{359B30EC-85C7-40DC-BA1A-4EB1F67D745B}"/>
            </a:ext>
          </a:extLst>
        </xdr:cNvPr>
        <xdr:cNvSpPr/>
      </xdr:nvSpPr>
      <xdr:spPr>
        <a:xfrm>
          <a:off x="16093440" y="8942070"/>
          <a:ext cx="417576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68</xdr:row>
      <xdr:rowOff>152400</xdr:rowOff>
    </xdr:from>
    <xdr:to>
      <xdr:col>90</xdr:col>
      <xdr:colOff>25400</xdr:colOff>
      <xdr:row>72</xdr:row>
      <xdr:rowOff>101600</xdr:rowOff>
    </xdr:to>
    <xdr:sp macro="" textlink="">
      <xdr:nvSpPr>
        <xdr:cNvPr id="623" name="正方形/長方形 622">
          <a:extLst>
            <a:ext uri="{FF2B5EF4-FFF2-40B4-BE49-F238E27FC236}">
              <a16:creationId xmlns:a16="http://schemas.microsoft.com/office/drawing/2014/main" id="{BC4AD707-3252-491F-9C05-871BC5BE7BDF}"/>
            </a:ext>
          </a:extLst>
        </xdr:cNvPr>
        <xdr:cNvSpPr/>
      </xdr:nvSpPr>
      <xdr:spPr>
        <a:xfrm>
          <a:off x="1096010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4" name="正方形/長方形 623">
          <a:extLst>
            <a:ext uri="{FF2B5EF4-FFF2-40B4-BE49-F238E27FC236}">
              <a16:creationId xmlns:a16="http://schemas.microsoft.com/office/drawing/2014/main" id="{6898C706-1E7C-4362-9099-3FEF56CB9F6B}"/>
            </a:ext>
          </a:extLst>
        </xdr:cNvPr>
        <xdr:cNvSpPr/>
      </xdr:nvSpPr>
      <xdr:spPr>
        <a:xfrm>
          <a:off x="11064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5" name="正方形/長方形 624">
          <a:extLst>
            <a:ext uri="{FF2B5EF4-FFF2-40B4-BE49-F238E27FC236}">
              <a16:creationId xmlns:a16="http://schemas.microsoft.com/office/drawing/2014/main" id="{40A46E7B-3C78-4901-B62B-03D7C6A7CA84}"/>
            </a:ext>
          </a:extLst>
        </xdr:cNvPr>
        <xdr:cNvSpPr/>
      </xdr:nvSpPr>
      <xdr:spPr>
        <a:xfrm>
          <a:off x="11064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6" name="正方形/長方形 625">
          <a:extLst>
            <a:ext uri="{FF2B5EF4-FFF2-40B4-BE49-F238E27FC236}">
              <a16:creationId xmlns:a16="http://schemas.microsoft.com/office/drawing/2014/main" id="{691F71EA-2451-49DE-8A40-A2E2F074D787}"/>
            </a:ext>
          </a:extLst>
        </xdr:cNvPr>
        <xdr:cNvSpPr/>
      </xdr:nvSpPr>
      <xdr:spPr>
        <a:xfrm>
          <a:off x="119659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7" name="正方形/長方形 626">
          <a:extLst>
            <a:ext uri="{FF2B5EF4-FFF2-40B4-BE49-F238E27FC236}">
              <a16:creationId xmlns:a16="http://schemas.microsoft.com/office/drawing/2014/main" id="{D5FA2153-DEE9-435A-9DE6-7E3EBC6186DB}"/>
            </a:ext>
          </a:extLst>
        </xdr:cNvPr>
        <xdr:cNvSpPr/>
      </xdr:nvSpPr>
      <xdr:spPr>
        <a:xfrm>
          <a:off x="119659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8" name="正方形/長方形 627">
          <a:extLst>
            <a:ext uri="{FF2B5EF4-FFF2-40B4-BE49-F238E27FC236}">
              <a16:creationId xmlns:a16="http://schemas.microsoft.com/office/drawing/2014/main" id="{FE0D2CAF-EA1E-4944-88E7-7459899DEEE0}"/>
            </a:ext>
          </a:extLst>
        </xdr:cNvPr>
        <xdr:cNvSpPr/>
      </xdr:nvSpPr>
      <xdr:spPr>
        <a:xfrm>
          <a:off x="129717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9" name="正方形/長方形 628">
          <a:extLst>
            <a:ext uri="{FF2B5EF4-FFF2-40B4-BE49-F238E27FC236}">
              <a16:creationId xmlns:a16="http://schemas.microsoft.com/office/drawing/2014/main" id="{AC17E1A3-92F3-472B-931D-9C6E3E319CA5}"/>
            </a:ext>
          </a:extLst>
        </xdr:cNvPr>
        <xdr:cNvSpPr/>
      </xdr:nvSpPr>
      <xdr:spPr>
        <a:xfrm>
          <a:off x="129717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0" name="正方形/長方形 629">
          <a:extLst>
            <a:ext uri="{FF2B5EF4-FFF2-40B4-BE49-F238E27FC236}">
              <a16:creationId xmlns:a16="http://schemas.microsoft.com/office/drawing/2014/main" id="{72494C27-E538-4004-9AF9-56839C70BCFC}"/>
            </a:ext>
          </a:extLst>
        </xdr:cNvPr>
        <xdr:cNvSpPr/>
      </xdr:nvSpPr>
      <xdr:spPr>
        <a:xfrm>
          <a:off x="1096010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1" name="テキスト ボックス 630">
          <a:extLst>
            <a:ext uri="{FF2B5EF4-FFF2-40B4-BE49-F238E27FC236}">
              <a16:creationId xmlns:a16="http://schemas.microsoft.com/office/drawing/2014/main" id="{379E1EB0-E23E-41BA-93DC-1455096EF411}"/>
            </a:ext>
          </a:extLst>
        </xdr:cNvPr>
        <xdr:cNvSpPr txBox="1"/>
      </xdr:nvSpPr>
      <xdr:spPr>
        <a:xfrm>
          <a:off x="1092200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2" name="直線コネクタ 631">
          <a:extLst>
            <a:ext uri="{FF2B5EF4-FFF2-40B4-BE49-F238E27FC236}">
              <a16:creationId xmlns:a16="http://schemas.microsoft.com/office/drawing/2014/main" id="{A3AE1040-3AFB-428C-8F6E-961E1F175077}"/>
            </a:ext>
          </a:extLst>
        </xdr:cNvPr>
        <xdr:cNvCxnSpPr/>
      </xdr:nvCxnSpPr>
      <xdr:spPr>
        <a:xfrm>
          <a:off x="10960100" y="149047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3" name="テキスト ボックス 632">
          <a:extLst>
            <a:ext uri="{FF2B5EF4-FFF2-40B4-BE49-F238E27FC236}">
              <a16:creationId xmlns:a16="http://schemas.microsoft.com/office/drawing/2014/main" id="{BDB9A638-5EA0-43BC-9851-8B4319B20234}"/>
            </a:ext>
          </a:extLst>
        </xdr:cNvPr>
        <xdr:cNvSpPr txBox="1"/>
      </xdr:nvSpPr>
      <xdr:spPr>
        <a:xfrm>
          <a:off x="1056150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34" name="直線コネクタ 633">
          <a:extLst>
            <a:ext uri="{FF2B5EF4-FFF2-40B4-BE49-F238E27FC236}">
              <a16:creationId xmlns:a16="http://schemas.microsoft.com/office/drawing/2014/main" id="{BCEEC0EF-B7E9-4156-97CA-10417FD01D57}"/>
            </a:ext>
          </a:extLst>
        </xdr:cNvPr>
        <xdr:cNvCxnSpPr/>
      </xdr:nvCxnSpPr>
      <xdr:spPr>
        <a:xfrm>
          <a:off x="10960100" y="145313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35" name="テキスト ボックス 634">
          <a:extLst>
            <a:ext uri="{FF2B5EF4-FFF2-40B4-BE49-F238E27FC236}">
              <a16:creationId xmlns:a16="http://schemas.microsoft.com/office/drawing/2014/main" id="{95BA45FD-0BB2-41CB-A8C0-F7677E722197}"/>
            </a:ext>
          </a:extLst>
        </xdr:cNvPr>
        <xdr:cNvSpPr txBox="1"/>
      </xdr:nvSpPr>
      <xdr:spPr>
        <a:xfrm>
          <a:off x="1056150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36" name="直線コネクタ 635">
          <a:extLst>
            <a:ext uri="{FF2B5EF4-FFF2-40B4-BE49-F238E27FC236}">
              <a16:creationId xmlns:a16="http://schemas.microsoft.com/office/drawing/2014/main" id="{CBFB465C-742D-43AF-9015-D41729646CDA}"/>
            </a:ext>
          </a:extLst>
        </xdr:cNvPr>
        <xdr:cNvCxnSpPr/>
      </xdr:nvCxnSpPr>
      <xdr:spPr>
        <a:xfrm>
          <a:off x="10960100" y="141579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37" name="テキスト ボックス 636">
          <a:extLst>
            <a:ext uri="{FF2B5EF4-FFF2-40B4-BE49-F238E27FC236}">
              <a16:creationId xmlns:a16="http://schemas.microsoft.com/office/drawing/2014/main" id="{51739849-EF27-4C7D-BDCB-7BDCCC35EFA1}"/>
            </a:ext>
          </a:extLst>
        </xdr:cNvPr>
        <xdr:cNvSpPr txBox="1"/>
      </xdr:nvSpPr>
      <xdr:spPr>
        <a:xfrm>
          <a:off x="10602761" y="140195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38" name="直線コネクタ 637">
          <a:extLst>
            <a:ext uri="{FF2B5EF4-FFF2-40B4-BE49-F238E27FC236}">
              <a16:creationId xmlns:a16="http://schemas.microsoft.com/office/drawing/2014/main" id="{1F68CE3D-DEEF-470A-B176-F8FDA4887D40}"/>
            </a:ext>
          </a:extLst>
        </xdr:cNvPr>
        <xdr:cNvCxnSpPr/>
      </xdr:nvCxnSpPr>
      <xdr:spPr>
        <a:xfrm>
          <a:off x="10960100" y="137845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39" name="テキスト ボックス 638">
          <a:extLst>
            <a:ext uri="{FF2B5EF4-FFF2-40B4-BE49-F238E27FC236}">
              <a16:creationId xmlns:a16="http://schemas.microsoft.com/office/drawing/2014/main" id="{37B65E25-36AF-415F-815D-BC2A28F31802}"/>
            </a:ext>
          </a:extLst>
        </xdr:cNvPr>
        <xdr:cNvSpPr txBox="1"/>
      </xdr:nvSpPr>
      <xdr:spPr>
        <a:xfrm>
          <a:off x="10602761" y="136461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40" name="直線コネクタ 639">
          <a:extLst>
            <a:ext uri="{FF2B5EF4-FFF2-40B4-BE49-F238E27FC236}">
              <a16:creationId xmlns:a16="http://schemas.microsoft.com/office/drawing/2014/main" id="{236717A5-6B95-421D-AACC-0D4F6148955C}"/>
            </a:ext>
          </a:extLst>
        </xdr:cNvPr>
        <xdr:cNvCxnSpPr/>
      </xdr:nvCxnSpPr>
      <xdr:spPr>
        <a:xfrm>
          <a:off x="10960100" y="134112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41" name="テキスト ボックス 640">
          <a:extLst>
            <a:ext uri="{FF2B5EF4-FFF2-40B4-BE49-F238E27FC236}">
              <a16:creationId xmlns:a16="http://schemas.microsoft.com/office/drawing/2014/main" id="{B71404D3-4338-408A-8468-2C6CCBF55097}"/>
            </a:ext>
          </a:extLst>
        </xdr:cNvPr>
        <xdr:cNvSpPr txBox="1"/>
      </xdr:nvSpPr>
      <xdr:spPr>
        <a:xfrm>
          <a:off x="10602761" y="132727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42" name="直線コネクタ 641">
          <a:extLst>
            <a:ext uri="{FF2B5EF4-FFF2-40B4-BE49-F238E27FC236}">
              <a16:creationId xmlns:a16="http://schemas.microsoft.com/office/drawing/2014/main" id="{B7731BD7-6481-4981-8CF5-0F58CF3542B0}"/>
            </a:ext>
          </a:extLst>
        </xdr:cNvPr>
        <xdr:cNvCxnSpPr/>
      </xdr:nvCxnSpPr>
      <xdr:spPr>
        <a:xfrm>
          <a:off x="10960100" y="130416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643" name="テキスト ボックス 642">
          <a:extLst>
            <a:ext uri="{FF2B5EF4-FFF2-40B4-BE49-F238E27FC236}">
              <a16:creationId xmlns:a16="http://schemas.microsoft.com/office/drawing/2014/main" id="{B5EBABF7-F090-4A47-B42D-164FA17425AE}"/>
            </a:ext>
          </a:extLst>
        </xdr:cNvPr>
        <xdr:cNvSpPr txBox="1"/>
      </xdr:nvSpPr>
      <xdr:spPr>
        <a:xfrm>
          <a:off x="10602761" y="129032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4" name="直線コネクタ 643">
          <a:extLst>
            <a:ext uri="{FF2B5EF4-FFF2-40B4-BE49-F238E27FC236}">
              <a16:creationId xmlns:a16="http://schemas.microsoft.com/office/drawing/2014/main" id="{8685B281-86A2-44E3-9C0A-A4998BA79F83}"/>
            </a:ext>
          </a:extLst>
        </xdr:cNvPr>
        <xdr:cNvCxnSpPr/>
      </xdr:nvCxnSpPr>
      <xdr:spPr>
        <a:xfrm>
          <a:off x="10960100" y="126682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645" name="テキスト ボックス 644">
          <a:extLst>
            <a:ext uri="{FF2B5EF4-FFF2-40B4-BE49-F238E27FC236}">
              <a16:creationId xmlns:a16="http://schemas.microsoft.com/office/drawing/2014/main" id="{19147096-8100-404C-96BB-C04C16FAF516}"/>
            </a:ext>
          </a:extLst>
        </xdr:cNvPr>
        <xdr:cNvSpPr txBox="1"/>
      </xdr:nvSpPr>
      <xdr:spPr>
        <a:xfrm>
          <a:off x="10666881" y="1252983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46" name="【消防施設】&#10;有形固定資産減価償却率グラフ枠">
          <a:extLst>
            <a:ext uri="{FF2B5EF4-FFF2-40B4-BE49-F238E27FC236}">
              <a16:creationId xmlns:a16="http://schemas.microsoft.com/office/drawing/2014/main" id="{644BC79B-E256-4812-A66A-B6008E76D0F5}"/>
            </a:ext>
          </a:extLst>
        </xdr:cNvPr>
        <xdr:cNvSpPr/>
      </xdr:nvSpPr>
      <xdr:spPr>
        <a:xfrm>
          <a:off x="1096010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20955</xdr:rowOff>
    </xdr:from>
    <xdr:to>
      <xdr:col>85</xdr:col>
      <xdr:colOff>126364</xdr:colOff>
      <xdr:row>85</xdr:row>
      <xdr:rowOff>167639</xdr:rowOff>
    </xdr:to>
    <xdr:cxnSp macro="">
      <xdr:nvCxnSpPr>
        <xdr:cNvPr id="647" name="直線コネクタ 646">
          <a:extLst>
            <a:ext uri="{FF2B5EF4-FFF2-40B4-BE49-F238E27FC236}">
              <a16:creationId xmlns:a16="http://schemas.microsoft.com/office/drawing/2014/main" id="{A852005C-0863-4121-A411-1B2CD765867F}"/>
            </a:ext>
          </a:extLst>
        </xdr:cNvPr>
        <xdr:cNvCxnSpPr/>
      </xdr:nvCxnSpPr>
      <xdr:spPr>
        <a:xfrm flipV="1">
          <a:off x="14375764" y="13096875"/>
          <a:ext cx="0" cy="13201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16</xdr:rowOff>
    </xdr:from>
    <xdr:ext cx="405111" cy="259045"/>
    <xdr:sp macro="" textlink="">
      <xdr:nvSpPr>
        <xdr:cNvPr id="648" name="【消防施設】&#10;有形固定資産減価償却率最小値テキスト">
          <a:extLst>
            <a:ext uri="{FF2B5EF4-FFF2-40B4-BE49-F238E27FC236}">
              <a16:creationId xmlns:a16="http://schemas.microsoft.com/office/drawing/2014/main" id="{B872EE43-C3D0-4F33-8A14-7EEEB0D3BCEF}"/>
            </a:ext>
          </a:extLst>
        </xdr:cNvPr>
        <xdr:cNvSpPr txBox="1"/>
      </xdr:nvSpPr>
      <xdr:spPr>
        <a:xfrm>
          <a:off x="14414500" y="144170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85</xdr:row>
      <xdr:rowOff>167639</xdr:rowOff>
    </xdr:from>
    <xdr:to>
      <xdr:col>86</xdr:col>
      <xdr:colOff>25400</xdr:colOff>
      <xdr:row>85</xdr:row>
      <xdr:rowOff>167639</xdr:rowOff>
    </xdr:to>
    <xdr:cxnSp macro="">
      <xdr:nvCxnSpPr>
        <xdr:cNvPr id="649" name="直線コネクタ 648">
          <a:extLst>
            <a:ext uri="{FF2B5EF4-FFF2-40B4-BE49-F238E27FC236}">
              <a16:creationId xmlns:a16="http://schemas.microsoft.com/office/drawing/2014/main" id="{6616FA7A-2C4E-458E-975B-1B4FA379EFCE}"/>
            </a:ext>
          </a:extLst>
        </xdr:cNvPr>
        <xdr:cNvCxnSpPr/>
      </xdr:nvCxnSpPr>
      <xdr:spPr>
        <a:xfrm>
          <a:off x="14287500" y="1441703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139082</xdr:rowOff>
    </xdr:from>
    <xdr:ext cx="405111" cy="259045"/>
    <xdr:sp macro="" textlink="">
      <xdr:nvSpPr>
        <xdr:cNvPr id="650" name="【消防施設】&#10;有形固定資産減価償却率最大値テキスト">
          <a:extLst>
            <a:ext uri="{FF2B5EF4-FFF2-40B4-BE49-F238E27FC236}">
              <a16:creationId xmlns:a16="http://schemas.microsoft.com/office/drawing/2014/main" id="{CE634346-BDDB-4BE9-9961-0767ECA9B5B2}"/>
            </a:ext>
          </a:extLst>
        </xdr:cNvPr>
        <xdr:cNvSpPr txBox="1"/>
      </xdr:nvSpPr>
      <xdr:spPr>
        <a:xfrm>
          <a:off x="14414500" y="12879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20955</xdr:rowOff>
    </xdr:from>
    <xdr:to>
      <xdr:col>86</xdr:col>
      <xdr:colOff>25400</xdr:colOff>
      <xdr:row>78</xdr:row>
      <xdr:rowOff>20955</xdr:rowOff>
    </xdr:to>
    <xdr:cxnSp macro="">
      <xdr:nvCxnSpPr>
        <xdr:cNvPr id="651" name="直線コネクタ 650">
          <a:extLst>
            <a:ext uri="{FF2B5EF4-FFF2-40B4-BE49-F238E27FC236}">
              <a16:creationId xmlns:a16="http://schemas.microsoft.com/office/drawing/2014/main" id="{B6901B3B-8F79-47AB-9509-942803BCA453}"/>
            </a:ext>
          </a:extLst>
        </xdr:cNvPr>
        <xdr:cNvCxnSpPr/>
      </xdr:nvCxnSpPr>
      <xdr:spPr>
        <a:xfrm>
          <a:off x="14287500" y="1309687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27322</xdr:rowOff>
    </xdr:from>
    <xdr:ext cx="405111" cy="259045"/>
    <xdr:sp macro="" textlink="">
      <xdr:nvSpPr>
        <xdr:cNvPr id="652" name="【消防施設】&#10;有形固定資産減価償却率平均値テキスト">
          <a:extLst>
            <a:ext uri="{FF2B5EF4-FFF2-40B4-BE49-F238E27FC236}">
              <a16:creationId xmlns:a16="http://schemas.microsoft.com/office/drawing/2014/main" id="{0D1503EC-A3CA-4056-B377-EA7521DB2029}"/>
            </a:ext>
          </a:extLst>
        </xdr:cNvPr>
        <xdr:cNvSpPr txBox="1"/>
      </xdr:nvSpPr>
      <xdr:spPr>
        <a:xfrm>
          <a:off x="14414500" y="1360616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4445</xdr:rowOff>
    </xdr:from>
    <xdr:to>
      <xdr:col>85</xdr:col>
      <xdr:colOff>177800</xdr:colOff>
      <xdr:row>82</xdr:row>
      <xdr:rowOff>106045</xdr:rowOff>
    </xdr:to>
    <xdr:sp macro="" textlink="">
      <xdr:nvSpPr>
        <xdr:cNvPr id="653" name="フローチャート: 判断 652">
          <a:extLst>
            <a:ext uri="{FF2B5EF4-FFF2-40B4-BE49-F238E27FC236}">
              <a16:creationId xmlns:a16="http://schemas.microsoft.com/office/drawing/2014/main" id="{F9143980-1933-4622-9841-EB8F18E87D49}"/>
            </a:ext>
          </a:extLst>
        </xdr:cNvPr>
        <xdr:cNvSpPr/>
      </xdr:nvSpPr>
      <xdr:spPr>
        <a:xfrm>
          <a:off x="14325600" y="13750925"/>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156845</xdr:rowOff>
    </xdr:from>
    <xdr:to>
      <xdr:col>81</xdr:col>
      <xdr:colOff>101600</xdr:colOff>
      <xdr:row>82</xdr:row>
      <xdr:rowOff>86995</xdr:rowOff>
    </xdr:to>
    <xdr:sp macro="" textlink="">
      <xdr:nvSpPr>
        <xdr:cNvPr id="654" name="フローチャート: 判断 653">
          <a:extLst>
            <a:ext uri="{FF2B5EF4-FFF2-40B4-BE49-F238E27FC236}">
              <a16:creationId xmlns:a16="http://schemas.microsoft.com/office/drawing/2014/main" id="{51B2431C-7363-4318-8917-79B8132497C8}"/>
            </a:ext>
          </a:extLst>
        </xdr:cNvPr>
        <xdr:cNvSpPr/>
      </xdr:nvSpPr>
      <xdr:spPr>
        <a:xfrm>
          <a:off x="13578840" y="1373568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135889</xdr:rowOff>
    </xdr:from>
    <xdr:to>
      <xdr:col>76</xdr:col>
      <xdr:colOff>165100</xdr:colOff>
      <xdr:row>82</xdr:row>
      <xdr:rowOff>66039</xdr:rowOff>
    </xdr:to>
    <xdr:sp macro="" textlink="">
      <xdr:nvSpPr>
        <xdr:cNvPr id="655" name="フローチャート: 判断 654">
          <a:extLst>
            <a:ext uri="{FF2B5EF4-FFF2-40B4-BE49-F238E27FC236}">
              <a16:creationId xmlns:a16="http://schemas.microsoft.com/office/drawing/2014/main" id="{DFB77B88-8B86-468F-80E1-350F0604BF69}"/>
            </a:ext>
          </a:extLst>
        </xdr:cNvPr>
        <xdr:cNvSpPr/>
      </xdr:nvSpPr>
      <xdr:spPr>
        <a:xfrm>
          <a:off x="12804140" y="1371472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122555</xdr:rowOff>
    </xdr:from>
    <xdr:to>
      <xdr:col>72</xdr:col>
      <xdr:colOff>38100</xdr:colOff>
      <xdr:row>82</xdr:row>
      <xdr:rowOff>52705</xdr:rowOff>
    </xdr:to>
    <xdr:sp macro="" textlink="">
      <xdr:nvSpPr>
        <xdr:cNvPr id="656" name="フローチャート: 判断 655">
          <a:extLst>
            <a:ext uri="{FF2B5EF4-FFF2-40B4-BE49-F238E27FC236}">
              <a16:creationId xmlns:a16="http://schemas.microsoft.com/office/drawing/2014/main" id="{CAABEBAC-3BF5-4A3E-8DF2-0DFDEE08827C}"/>
            </a:ext>
          </a:extLst>
        </xdr:cNvPr>
        <xdr:cNvSpPr/>
      </xdr:nvSpPr>
      <xdr:spPr>
        <a:xfrm>
          <a:off x="12029440" y="1370139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90170</xdr:rowOff>
    </xdr:from>
    <xdr:to>
      <xdr:col>67</xdr:col>
      <xdr:colOff>101600</xdr:colOff>
      <xdr:row>82</xdr:row>
      <xdr:rowOff>20320</xdr:rowOff>
    </xdr:to>
    <xdr:sp macro="" textlink="">
      <xdr:nvSpPr>
        <xdr:cNvPr id="657" name="フローチャート: 判断 656">
          <a:extLst>
            <a:ext uri="{FF2B5EF4-FFF2-40B4-BE49-F238E27FC236}">
              <a16:creationId xmlns:a16="http://schemas.microsoft.com/office/drawing/2014/main" id="{D01C8E77-4D9D-461E-88CC-FBD33F777B99}"/>
            </a:ext>
          </a:extLst>
        </xdr:cNvPr>
        <xdr:cNvSpPr/>
      </xdr:nvSpPr>
      <xdr:spPr>
        <a:xfrm>
          <a:off x="11231880" y="136690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8" name="テキスト ボックス 657">
          <a:extLst>
            <a:ext uri="{FF2B5EF4-FFF2-40B4-BE49-F238E27FC236}">
              <a16:creationId xmlns:a16="http://schemas.microsoft.com/office/drawing/2014/main" id="{539ECF8D-4D0D-4A62-B204-901D755A5A1A}"/>
            </a:ext>
          </a:extLst>
        </xdr:cNvPr>
        <xdr:cNvSpPr txBox="1"/>
      </xdr:nvSpPr>
      <xdr:spPr>
        <a:xfrm>
          <a:off x="14208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59" name="テキスト ボックス 658">
          <a:extLst>
            <a:ext uri="{FF2B5EF4-FFF2-40B4-BE49-F238E27FC236}">
              <a16:creationId xmlns:a16="http://schemas.microsoft.com/office/drawing/2014/main" id="{28DC4B08-8ED0-41FF-8004-C569918057BF}"/>
            </a:ext>
          </a:extLst>
        </xdr:cNvPr>
        <xdr:cNvSpPr txBox="1"/>
      </xdr:nvSpPr>
      <xdr:spPr>
        <a:xfrm>
          <a:off x="134620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60" name="テキスト ボックス 659">
          <a:extLst>
            <a:ext uri="{FF2B5EF4-FFF2-40B4-BE49-F238E27FC236}">
              <a16:creationId xmlns:a16="http://schemas.microsoft.com/office/drawing/2014/main" id="{E844ED37-A93E-4E03-A6E3-3335090E5971}"/>
            </a:ext>
          </a:extLst>
        </xdr:cNvPr>
        <xdr:cNvSpPr txBox="1"/>
      </xdr:nvSpPr>
      <xdr:spPr>
        <a:xfrm>
          <a:off x="126873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1" name="テキスト ボックス 660">
          <a:extLst>
            <a:ext uri="{FF2B5EF4-FFF2-40B4-BE49-F238E27FC236}">
              <a16:creationId xmlns:a16="http://schemas.microsoft.com/office/drawing/2014/main" id="{6AEA36DD-53FC-4977-8A74-CD8909114D63}"/>
            </a:ext>
          </a:extLst>
        </xdr:cNvPr>
        <xdr:cNvSpPr txBox="1"/>
      </xdr:nvSpPr>
      <xdr:spPr>
        <a:xfrm>
          <a:off x="119049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2" name="テキスト ボックス 661">
          <a:extLst>
            <a:ext uri="{FF2B5EF4-FFF2-40B4-BE49-F238E27FC236}">
              <a16:creationId xmlns:a16="http://schemas.microsoft.com/office/drawing/2014/main" id="{8407B2A3-C1C7-4A2F-BA5D-E2A253B8E15D}"/>
            </a:ext>
          </a:extLst>
        </xdr:cNvPr>
        <xdr:cNvSpPr txBox="1"/>
      </xdr:nvSpPr>
      <xdr:spPr>
        <a:xfrm>
          <a:off x="111150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42545</xdr:rowOff>
    </xdr:from>
    <xdr:to>
      <xdr:col>85</xdr:col>
      <xdr:colOff>177800</xdr:colOff>
      <xdr:row>83</xdr:row>
      <xdr:rowOff>144145</xdr:rowOff>
    </xdr:to>
    <xdr:sp macro="" textlink="">
      <xdr:nvSpPr>
        <xdr:cNvPr id="663" name="楕円 662">
          <a:extLst>
            <a:ext uri="{FF2B5EF4-FFF2-40B4-BE49-F238E27FC236}">
              <a16:creationId xmlns:a16="http://schemas.microsoft.com/office/drawing/2014/main" id="{F11F03A5-D635-4BFC-9B07-66429CC8DABC}"/>
            </a:ext>
          </a:extLst>
        </xdr:cNvPr>
        <xdr:cNvSpPr/>
      </xdr:nvSpPr>
      <xdr:spPr>
        <a:xfrm>
          <a:off x="14325600" y="13956665"/>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83</xdr:row>
      <xdr:rowOff>20972</xdr:rowOff>
    </xdr:from>
    <xdr:ext cx="405111" cy="259045"/>
    <xdr:sp macro="" textlink="">
      <xdr:nvSpPr>
        <xdr:cNvPr id="664" name="【消防施設】&#10;有形固定資産減価償却率該当値テキスト">
          <a:extLst>
            <a:ext uri="{FF2B5EF4-FFF2-40B4-BE49-F238E27FC236}">
              <a16:creationId xmlns:a16="http://schemas.microsoft.com/office/drawing/2014/main" id="{B45A91AC-B0BE-49F5-B328-BFEA7E4BACBB}"/>
            </a:ext>
          </a:extLst>
        </xdr:cNvPr>
        <xdr:cNvSpPr txBox="1"/>
      </xdr:nvSpPr>
      <xdr:spPr>
        <a:xfrm>
          <a:off x="14414500" y="139350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83</xdr:row>
      <xdr:rowOff>13970</xdr:rowOff>
    </xdr:from>
    <xdr:to>
      <xdr:col>81</xdr:col>
      <xdr:colOff>101600</xdr:colOff>
      <xdr:row>83</xdr:row>
      <xdr:rowOff>115570</xdr:rowOff>
    </xdr:to>
    <xdr:sp macro="" textlink="">
      <xdr:nvSpPr>
        <xdr:cNvPr id="665" name="楕円 664">
          <a:extLst>
            <a:ext uri="{FF2B5EF4-FFF2-40B4-BE49-F238E27FC236}">
              <a16:creationId xmlns:a16="http://schemas.microsoft.com/office/drawing/2014/main" id="{A685A0F2-A641-45DB-A2C5-841F755F10C0}"/>
            </a:ext>
          </a:extLst>
        </xdr:cNvPr>
        <xdr:cNvSpPr/>
      </xdr:nvSpPr>
      <xdr:spPr>
        <a:xfrm>
          <a:off x="13578840" y="13928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83</xdr:row>
      <xdr:rowOff>64770</xdr:rowOff>
    </xdr:from>
    <xdr:to>
      <xdr:col>85</xdr:col>
      <xdr:colOff>127000</xdr:colOff>
      <xdr:row>83</xdr:row>
      <xdr:rowOff>93345</xdr:rowOff>
    </xdr:to>
    <xdr:cxnSp macro="">
      <xdr:nvCxnSpPr>
        <xdr:cNvPr id="666" name="直線コネクタ 665">
          <a:extLst>
            <a:ext uri="{FF2B5EF4-FFF2-40B4-BE49-F238E27FC236}">
              <a16:creationId xmlns:a16="http://schemas.microsoft.com/office/drawing/2014/main" id="{FD07182D-7257-42BC-AE14-700F7C100B3E}"/>
            </a:ext>
          </a:extLst>
        </xdr:cNvPr>
        <xdr:cNvCxnSpPr/>
      </xdr:nvCxnSpPr>
      <xdr:spPr>
        <a:xfrm>
          <a:off x="13629640" y="13978890"/>
          <a:ext cx="74676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82</xdr:row>
      <xdr:rowOff>153036</xdr:rowOff>
    </xdr:from>
    <xdr:to>
      <xdr:col>76</xdr:col>
      <xdr:colOff>165100</xdr:colOff>
      <xdr:row>83</xdr:row>
      <xdr:rowOff>83186</xdr:rowOff>
    </xdr:to>
    <xdr:sp macro="" textlink="">
      <xdr:nvSpPr>
        <xdr:cNvPr id="667" name="楕円 666">
          <a:extLst>
            <a:ext uri="{FF2B5EF4-FFF2-40B4-BE49-F238E27FC236}">
              <a16:creationId xmlns:a16="http://schemas.microsoft.com/office/drawing/2014/main" id="{10E8DC22-C6F8-430B-A12C-9640F3DB9E2C}"/>
            </a:ext>
          </a:extLst>
        </xdr:cNvPr>
        <xdr:cNvSpPr/>
      </xdr:nvSpPr>
      <xdr:spPr>
        <a:xfrm>
          <a:off x="12804140" y="1389951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83</xdr:row>
      <xdr:rowOff>32386</xdr:rowOff>
    </xdr:from>
    <xdr:to>
      <xdr:col>81</xdr:col>
      <xdr:colOff>50800</xdr:colOff>
      <xdr:row>83</xdr:row>
      <xdr:rowOff>64770</xdr:rowOff>
    </xdr:to>
    <xdr:cxnSp macro="">
      <xdr:nvCxnSpPr>
        <xdr:cNvPr id="668" name="直線コネクタ 667">
          <a:extLst>
            <a:ext uri="{FF2B5EF4-FFF2-40B4-BE49-F238E27FC236}">
              <a16:creationId xmlns:a16="http://schemas.microsoft.com/office/drawing/2014/main" id="{28F6A749-33D6-4381-8E64-F109AB8FD2F5}"/>
            </a:ext>
          </a:extLst>
        </xdr:cNvPr>
        <xdr:cNvCxnSpPr/>
      </xdr:nvCxnSpPr>
      <xdr:spPr>
        <a:xfrm>
          <a:off x="12854940" y="13946506"/>
          <a:ext cx="774700" cy="32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82</xdr:row>
      <xdr:rowOff>122555</xdr:rowOff>
    </xdr:from>
    <xdr:to>
      <xdr:col>72</xdr:col>
      <xdr:colOff>38100</xdr:colOff>
      <xdr:row>83</xdr:row>
      <xdr:rowOff>52705</xdr:rowOff>
    </xdr:to>
    <xdr:sp macro="" textlink="">
      <xdr:nvSpPr>
        <xdr:cNvPr id="669" name="楕円 668">
          <a:extLst>
            <a:ext uri="{FF2B5EF4-FFF2-40B4-BE49-F238E27FC236}">
              <a16:creationId xmlns:a16="http://schemas.microsoft.com/office/drawing/2014/main" id="{652A3310-65D4-4DB3-8C9E-51E9E00D766B}"/>
            </a:ext>
          </a:extLst>
        </xdr:cNvPr>
        <xdr:cNvSpPr/>
      </xdr:nvSpPr>
      <xdr:spPr>
        <a:xfrm>
          <a:off x="12029440" y="1386903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83</xdr:row>
      <xdr:rowOff>1905</xdr:rowOff>
    </xdr:from>
    <xdr:to>
      <xdr:col>76</xdr:col>
      <xdr:colOff>114300</xdr:colOff>
      <xdr:row>83</xdr:row>
      <xdr:rowOff>32386</xdr:rowOff>
    </xdr:to>
    <xdr:cxnSp macro="">
      <xdr:nvCxnSpPr>
        <xdr:cNvPr id="670" name="直線コネクタ 669">
          <a:extLst>
            <a:ext uri="{FF2B5EF4-FFF2-40B4-BE49-F238E27FC236}">
              <a16:creationId xmlns:a16="http://schemas.microsoft.com/office/drawing/2014/main" id="{2C1984EA-91F0-4D37-9435-0DFFE45C1CEF}"/>
            </a:ext>
          </a:extLst>
        </xdr:cNvPr>
        <xdr:cNvCxnSpPr/>
      </xdr:nvCxnSpPr>
      <xdr:spPr>
        <a:xfrm>
          <a:off x="12072620" y="13916025"/>
          <a:ext cx="782320" cy="30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82</xdr:row>
      <xdr:rowOff>90170</xdr:rowOff>
    </xdr:from>
    <xdr:to>
      <xdr:col>67</xdr:col>
      <xdr:colOff>101600</xdr:colOff>
      <xdr:row>83</xdr:row>
      <xdr:rowOff>20320</xdr:rowOff>
    </xdr:to>
    <xdr:sp macro="" textlink="">
      <xdr:nvSpPr>
        <xdr:cNvPr id="671" name="楕円 670">
          <a:extLst>
            <a:ext uri="{FF2B5EF4-FFF2-40B4-BE49-F238E27FC236}">
              <a16:creationId xmlns:a16="http://schemas.microsoft.com/office/drawing/2014/main" id="{C432E439-870E-4BC3-BFBC-DE2147CEED50}"/>
            </a:ext>
          </a:extLst>
        </xdr:cNvPr>
        <xdr:cNvSpPr/>
      </xdr:nvSpPr>
      <xdr:spPr>
        <a:xfrm>
          <a:off x="11231880" y="1383665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82</xdr:row>
      <xdr:rowOff>140970</xdr:rowOff>
    </xdr:from>
    <xdr:to>
      <xdr:col>71</xdr:col>
      <xdr:colOff>177800</xdr:colOff>
      <xdr:row>83</xdr:row>
      <xdr:rowOff>1905</xdr:rowOff>
    </xdr:to>
    <xdr:cxnSp macro="">
      <xdr:nvCxnSpPr>
        <xdr:cNvPr id="672" name="直線コネクタ 671">
          <a:extLst>
            <a:ext uri="{FF2B5EF4-FFF2-40B4-BE49-F238E27FC236}">
              <a16:creationId xmlns:a16="http://schemas.microsoft.com/office/drawing/2014/main" id="{EE108A3C-8FA2-4588-B92F-DF0973DD7172}"/>
            </a:ext>
          </a:extLst>
        </xdr:cNvPr>
        <xdr:cNvCxnSpPr/>
      </xdr:nvCxnSpPr>
      <xdr:spPr>
        <a:xfrm>
          <a:off x="11282680" y="13887450"/>
          <a:ext cx="78994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103522</xdr:rowOff>
    </xdr:from>
    <xdr:ext cx="405111" cy="259045"/>
    <xdr:sp macro="" textlink="">
      <xdr:nvSpPr>
        <xdr:cNvPr id="673" name="n_1aveValue【消防施設】&#10;有形固定資産減価償却率">
          <a:extLst>
            <a:ext uri="{FF2B5EF4-FFF2-40B4-BE49-F238E27FC236}">
              <a16:creationId xmlns:a16="http://schemas.microsoft.com/office/drawing/2014/main" id="{9451D670-9FF8-4F52-BEF4-D37E3A2CCD61}"/>
            </a:ext>
          </a:extLst>
        </xdr:cNvPr>
        <xdr:cNvSpPr txBox="1"/>
      </xdr:nvSpPr>
      <xdr:spPr>
        <a:xfrm>
          <a:off x="13437244" y="13514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82566</xdr:rowOff>
    </xdr:from>
    <xdr:ext cx="405111" cy="259045"/>
    <xdr:sp macro="" textlink="">
      <xdr:nvSpPr>
        <xdr:cNvPr id="674" name="n_2aveValue【消防施設】&#10;有形固定資産減価償却率">
          <a:extLst>
            <a:ext uri="{FF2B5EF4-FFF2-40B4-BE49-F238E27FC236}">
              <a16:creationId xmlns:a16="http://schemas.microsoft.com/office/drawing/2014/main" id="{F73F25CA-DDD3-4A85-95A9-D508A885E29E}"/>
            </a:ext>
          </a:extLst>
        </xdr:cNvPr>
        <xdr:cNvSpPr txBox="1"/>
      </xdr:nvSpPr>
      <xdr:spPr>
        <a:xfrm>
          <a:off x="12675244" y="134937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69232</xdr:rowOff>
    </xdr:from>
    <xdr:ext cx="405111" cy="259045"/>
    <xdr:sp macro="" textlink="">
      <xdr:nvSpPr>
        <xdr:cNvPr id="675" name="n_3aveValue【消防施設】&#10;有形固定資産減価償却率">
          <a:extLst>
            <a:ext uri="{FF2B5EF4-FFF2-40B4-BE49-F238E27FC236}">
              <a16:creationId xmlns:a16="http://schemas.microsoft.com/office/drawing/2014/main" id="{E0EFE289-41C2-4CFE-BDB0-CFC16579F4E8}"/>
            </a:ext>
          </a:extLst>
        </xdr:cNvPr>
        <xdr:cNvSpPr txBox="1"/>
      </xdr:nvSpPr>
      <xdr:spPr>
        <a:xfrm>
          <a:off x="11900544" y="13480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36847</xdr:rowOff>
    </xdr:from>
    <xdr:ext cx="405111" cy="259045"/>
    <xdr:sp macro="" textlink="">
      <xdr:nvSpPr>
        <xdr:cNvPr id="676" name="n_4aveValue【消防施設】&#10;有形固定資産減価償却率">
          <a:extLst>
            <a:ext uri="{FF2B5EF4-FFF2-40B4-BE49-F238E27FC236}">
              <a16:creationId xmlns:a16="http://schemas.microsoft.com/office/drawing/2014/main" id="{51CAF9F3-251E-474C-9130-F8EB511FC1FC}"/>
            </a:ext>
          </a:extLst>
        </xdr:cNvPr>
        <xdr:cNvSpPr txBox="1"/>
      </xdr:nvSpPr>
      <xdr:spPr>
        <a:xfrm>
          <a:off x="11102984" y="13448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83</xdr:row>
      <xdr:rowOff>106697</xdr:rowOff>
    </xdr:from>
    <xdr:ext cx="405111" cy="259045"/>
    <xdr:sp macro="" textlink="">
      <xdr:nvSpPr>
        <xdr:cNvPr id="677" name="n_1mainValue【消防施設】&#10;有形固定資産減価償却率">
          <a:extLst>
            <a:ext uri="{FF2B5EF4-FFF2-40B4-BE49-F238E27FC236}">
              <a16:creationId xmlns:a16="http://schemas.microsoft.com/office/drawing/2014/main" id="{5289EADD-7E65-4FA1-B9B4-B12575355AD6}"/>
            </a:ext>
          </a:extLst>
        </xdr:cNvPr>
        <xdr:cNvSpPr txBox="1"/>
      </xdr:nvSpPr>
      <xdr:spPr>
        <a:xfrm>
          <a:off x="13437244" y="140208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74313</xdr:rowOff>
    </xdr:from>
    <xdr:ext cx="405111" cy="259045"/>
    <xdr:sp macro="" textlink="">
      <xdr:nvSpPr>
        <xdr:cNvPr id="678" name="n_2mainValue【消防施設】&#10;有形固定資産減価償却率">
          <a:extLst>
            <a:ext uri="{FF2B5EF4-FFF2-40B4-BE49-F238E27FC236}">
              <a16:creationId xmlns:a16="http://schemas.microsoft.com/office/drawing/2014/main" id="{4052D527-A35E-412B-80AF-540FEFEE5BCA}"/>
            </a:ext>
          </a:extLst>
        </xdr:cNvPr>
        <xdr:cNvSpPr txBox="1"/>
      </xdr:nvSpPr>
      <xdr:spPr>
        <a:xfrm>
          <a:off x="12675244" y="139884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43832</xdr:rowOff>
    </xdr:from>
    <xdr:ext cx="405111" cy="259045"/>
    <xdr:sp macro="" textlink="">
      <xdr:nvSpPr>
        <xdr:cNvPr id="679" name="n_3mainValue【消防施設】&#10;有形固定資産減価償却率">
          <a:extLst>
            <a:ext uri="{FF2B5EF4-FFF2-40B4-BE49-F238E27FC236}">
              <a16:creationId xmlns:a16="http://schemas.microsoft.com/office/drawing/2014/main" id="{B5FE970F-C822-46CE-99BB-B067EC4438A7}"/>
            </a:ext>
          </a:extLst>
        </xdr:cNvPr>
        <xdr:cNvSpPr txBox="1"/>
      </xdr:nvSpPr>
      <xdr:spPr>
        <a:xfrm>
          <a:off x="11900544" y="13957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11447</xdr:rowOff>
    </xdr:from>
    <xdr:ext cx="405111" cy="259045"/>
    <xdr:sp macro="" textlink="">
      <xdr:nvSpPr>
        <xdr:cNvPr id="680" name="n_4mainValue【消防施設】&#10;有形固定資産減価償却率">
          <a:extLst>
            <a:ext uri="{FF2B5EF4-FFF2-40B4-BE49-F238E27FC236}">
              <a16:creationId xmlns:a16="http://schemas.microsoft.com/office/drawing/2014/main" id="{0679AAC5-F41E-432A-82CE-28F0376B3C72}"/>
            </a:ext>
          </a:extLst>
        </xdr:cNvPr>
        <xdr:cNvSpPr txBox="1"/>
      </xdr:nvSpPr>
      <xdr:spPr>
        <a:xfrm>
          <a:off x="11102984" y="13925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1" name="正方形/長方形 680">
          <a:extLst>
            <a:ext uri="{FF2B5EF4-FFF2-40B4-BE49-F238E27FC236}">
              <a16:creationId xmlns:a16="http://schemas.microsoft.com/office/drawing/2014/main" id="{3A1B08DD-4C7D-4ABF-BBBC-60C664D0EA9A}"/>
            </a:ext>
          </a:extLst>
        </xdr:cNvPr>
        <xdr:cNvSpPr/>
      </xdr:nvSpPr>
      <xdr:spPr>
        <a:xfrm>
          <a:off x="1609344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2" name="正方形/長方形 681">
          <a:extLst>
            <a:ext uri="{FF2B5EF4-FFF2-40B4-BE49-F238E27FC236}">
              <a16:creationId xmlns:a16="http://schemas.microsoft.com/office/drawing/2014/main" id="{E421938A-E7F3-41C3-A213-7A92340AF16E}"/>
            </a:ext>
          </a:extLst>
        </xdr:cNvPr>
        <xdr:cNvSpPr/>
      </xdr:nvSpPr>
      <xdr:spPr>
        <a:xfrm>
          <a:off x="16220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3" name="正方形/長方形 682">
          <a:extLst>
            <a:ext uri="{FF2B5EF4-FFF2-40B4-BE49-F238E27FC236}">
              <a16:creationId xmlns:a16="http://schemas.microsoft.com/office/drawing/2014/main" id="{1A54A832-21EB-4484-8C8B-EED6E040307A}"/>
            </a:ext>
          </a:extLst>
        </xdr:cNvPr>
        <xdr:cNvSpPr/>
      </xdr:nvSpPr>
      <xdr:spPr>
        <a:xfrm>
          <a:off x="16220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4" name="正方形/長方形 683">
          <a:extLst>
            <a:ext uri="{FF2B5EF4-FFF2-40B4-BE49-F238E27FC236}">
              <a16:creationId xmlns:a16="http://schemas.microsoft.com/office/drawing/2014/main" id="{4929ED4E-5145-4300-9897-E83BF3EA167F}"/>
            </a:ext>
          </a:extLst>
        </xdr:cNvPr>
        <xdr:cNvSpPr/>
      </xdr:nvSpPr>
      <xdr:spPr>
        <a:xfrm>
          <a:off x="170992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5" name="正方形/長方形 684">
          <a:extLst>
            <a:ext uri="{FF2B5EF4-FFF2-40B4-BE49-F238E27FC236}">
              <a16:creationId xmlns:a16="http://schemas.microsoft.com/office/drawing/2014/main" id="{3E180A76-CC66-4176-B706-F67A8772F18B}"/>
            </a:ext>
          </a:extLst>
        </xdr:cNvPr>
        <xdr:cNvSpPr/>
      </xdr:nvSpPr>
      <xdr:spPr>
        <a:xfrm>
          <a:off x="170992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6" name="正方形/長方形 685">
          <a:extLst>
            <a:ext uri="{FF2B5EF4-FFF2-40B4-BE49-F238E27FC236}">
              <a16:creationId xmlns:a16="http://schemas.microsoft.com/office/drawing/2014/main" id="{3ED5C88A-5727-4FBB-B395-118E1337BC75}"/>
            </a:ext>
          </a:extLst>
        </xdr:cNvPr>
        <xdr:cNvSpPr/>
      </xdr:nvSpPr>
      <xdr:spPr>
        <a:xfrm>
          <a:off x="1810512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7" name="正方形/長方形 686">
          <a:extLst>
            <a:ext uri="{FF2B5EF4-FFF2-40B4-BE49-F238E27FC236}">
              <a16:creationId xmlns:a16="http://schemas.microsoft.com/office/drawing/2014/main" id="{3E19829E-83CA-4634-B870-4F77666AE0F0}"/>
            </a:ext>
          </a:extLst>
        </xdr:cNvPr>
        <xdr:cNvSpPr/>
      </xdr:nvSpPr>
      <xdr:spPr>
        <a:xfrm>
          <a:off x="1810512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8" name="正方形/長方形 687">
          <a:extLst>
            <a:ext uri="{FF2B5EF4-FFF2-40B4-BE49-F238E27FC236}">
              <a16:creationId xmlns:a16="http://schemas.microsoft.com/office/drawing/2014/main" id="{E92F9D61-F8A5-4DFE-A10C-3F5E4180983A}"/>
            </a:ext>
          </a:extLst>
        </xdr:cNvPr>
        <xdr:cNvSpPr/>
      </xdr:nvSpPr>
      <xdr:spPr>
        <a:xfrm>
          <a:off x="1609344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89" name="テキスト ボックス 688">
          <a:extLst>
            <a:ext uri="{FF2B5EF4-FFF2-40B4-BE49-F238E27FC236}">
              <a16:creationId xmlns:a16="http://schemas.microsoft.com/office/drawing/2014/main" id="{4EA7FBF2-7690-4BC2-8E60-F98CA66A401C}"/>
            </a:ext>
          </a:extLst>
        </xdr:cNvPr>
        <xdr:cNvSpPr txBox="1"/>
      </xdr:nvSpPr>
      <xdr:spPr>
        <a:xfrm>
          <a:off x="1607820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90" name="直線コネクタ 689">
          <a:extLst>
            <a:ext uri="{FF2B5EF4-FFF2-40B4-BE49-F238E27FC236}">
              <a16:creationId xmlns:a16="http://schemas.microsoft.com/office/drawing/2014/main" id="{18174570-7948-4869-A878-E2327EE93F2D}"/>
            </a:ext>
          </a:extLst>
        </xdr:cNvPr>
        <xdr:cNvCxnSpPr/>
      </xdr:nvCxnSpPr>
      <xdr:spPr>
        <a:xfrm>
          <a:off x="1609344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691" name="直線コネクタ 690">
          <a:extLst>
            <a:ext uri="{FF2B5EF4-FFF2-40B4-BE49-F238E27FC236}">
              <a16:creationId xmlns:a16="http://schemas.microsoft.com/office/drawing/2014/main" id="{51677795-72E2-4118-80E9-58DAD29E188C}"/>
            </a:ext>
          </a:extLst>
        </xdr:cNvPr>
        <xdr:cNvCxnSpPr/>
      </xdr:nvCxnSpPr>
      <xdr:spPr>
        <a:xfrm>
          <a:off x="16093440" y="145313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692" name="テキスト ボックス 691">
          <a:extLst>
            <a:ext uri="{FF2B5EF4-FFF2-40B4-BE49-F238E27FC236}">
              <a16:creationId xmlns:a16="http://schemas.microsoft.com/office/drawing/2014/main" id="{7F3D6AD2-A799-4D7D-BD9B-4D9EB1E17D6F}"/>
            </a:ext>
          </a:extLst>
        </xdr:cNvPr>
        <xdr:cNvSpPr txBox="1"/>
      </xdr:nvSpPr>
      <xdr:spPr>
        <a:xfrm>
          <a:off x="1569484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693" name="直線コネクタ 692">
          <a:extLst>
            <a:ext uri="{FF2B5EF4-FFF2-40B4-BE49-F238E27FC236}">
              <a16:creationId xmlns:a16="http://schemas.microsoft.com/office/drawing/2014/main" id="{87F496F3-B215-4338-8AE4-EE122B47C6BD}"/>
            </a:ext>
          </a:extLst>
        </xdr:cNvPr>
        <xdr:cNvCxnSpPr/>
      </xdr:nvCxnSpPr>
      <xdr:spPr>
        <a:xfrm>
          <a:off x="16093440" y="14157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694" name="テキスト ボックス 693">
          <a:extLst>
            <a:ext uri="{FF2B5EF4-FFF2-40B4-BE49-F238E27FC236}">
              <a16:creationId xmlns:a16="http://schemas.microsoft.com/office/drawing/2014/main" id="{67903A99-6E07-432F-A960-C4914E1421FC}"/>
            </a:ext>
          </a:extLst>
        </xdr:cNvPr>
        <xdr:cNvSpPr txBox="1"/>
      </xdr:nvSpPr>
      <xdr:spPr>
        <a:xfrm>
          <a:off x="15694841" y="140195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695" name="直線コネクタ 694">
          <a:extLst>
            <a:ext uri="{FF2B5EF4-FFF2-40B4-BE49-F238E27FC236}">
              <a16:creationId xmlns:a16="http://schemas.microsoft.com/office/drawing/2014/main" id="{6CD74D6F-816C-4CF0-9E0C-B031BC8780C5}"/>
            </a:ext>
          </a:extLst>
        </xdr:cNvPr>
        <xdr:cNvCxnSpPr/>
      </xdr:nvCxnSpPr>
      <xdr:spPr>
        <a:xfrm>
          <a:off x="16093440" y="137845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696" name="テキスト ボックス 695">
          <a:extLst>
            <a:ext uri="{FF2B5EF4-FFF2-40B4-BE49-F238E27FC236}">
              <a16:creationId xmlns:a16="http://schemas.microsoft.com/office/drawing/2014/main" id="{D216FD8A-C069-4FA8-90EC-21124DCCEE01}"/>
            </a:ext>
          </a:extLst>
        </xdr:cNvPr>
        <xdr:cNvSpPr txBox="1"/>
      </xdr:nvSpPr>
      <xdr:spPr>
        <a:xfrm>
          <a:off x="15694841" y="136461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697" name="直線コネクタ 696">
          <a:extLst>
            <a:ext uri="{FF2B5EF4-FFF2-40B4-BE49-F238E27FC236}">
              <a16:creationId xmlns:a16="http://schemas.microsoft.com/office/drawing/2014/main" id="{3772A25B-12DF-47A4-A6CB-5BBA7AD1D7B6}"/>
            </a:ext>
          </a:extLst>
        </xdr:cNvPr>
        <xdr:cNvCxnSpPr/>
      </xdr:nvCxnSpPr>
      <xdr:spPr>
        <a:xfrm>
          <a:off x="16093440" y="134112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698" name="テキスト ボックス 697">
          <a:extLst>
            <a:ext uri="{FF2B5EF4-FFF2-40B4-BE49-F238E27FC236}">
              <a16:creationId xmlns:a16="http://schemas.microsoft.com/office/drawing/2014/main" id="{CF5B8EDE-D646-4A2A-B5E5-66246688248C}"/>
            </a:ext>
          </a:extLst>
        </xdr:cNvPr>
        <xdr:cNvSpPr txBox="1"/>
      </xdr:nvSpPr>
      <xdr:spPr>
        <a:xfrm>
          <a:off x="15694841" y="132727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699" name="直線コネクタ 698">
          <a:extLst>
            <a:ext uri="{FF2B5EF4-FFF2-40B4-BE49-F238E27FC236}">
              <a16:creationId xmlns:a16="http://schemas.microsoft.com/office/drawing/2014/main" id="{E7DB5E27-4D15-442F-886E-F9D126BFD51C}"/>
            </a:ext>
          </a:extLst>
        </xdr:cNvPr>
        <xdr:cNvCxnSpPr/>
      </xdr:nvCxnSpPr>
      <xdr:spPr>
        <a:xfrm>
          <a:off x="16093440" y="130416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700" name="テキスト ボックス 699">
          <a:extLst>
            <a:ext uri="{FF2B5EF4-FFF2-40B4-BE49-F238E27FC236}">
              <a16:creationId xmlns:a16="http://schemas.microsoft.com/office/drawing/2014/main" id="{4B23FC9F-2F32-41FC-AC28-304F53919EBE}"/>
            </a:ext>
          </a:extLst>
        </xdr:cNvPr>
        <xdr:cNvSpPr txBox="1"/>
      </xdr:nvSpPr>
      <xdr:spPr>
        <a:xfrm>
          <a:off x="15694841" y="129032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1" name="直線コネクタ 700">
          <a:extLst>
            <a:ext uri="{FF2B5EF4-FFF2-40B4-BE49-F238E27FC236}">
              <a16:creationId xmlns:a16="http://schemas.microsoft.com/office/drawing/2014/main" id="{6FD771DA-ECB0-471C-9D6B-02A5CDF81015}"/>
            </a:ext>
          </a:extLst>
        </xdr:cNvPr>
        <xdr:cNvCxnSpPr/>
      </xdr:nvCxnSpPr>
      <xdr:spPr>
        <a:xfrm>
          <a:off x="1609344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2" name="テキスト ボックス 701">
          <a:extLst>
            <a:ext uri="{FF2B5EF4-FFF2-40B4-BE49-F238E27FC236}">
              <a16:creationId xmlns:a16="http://schemas.microsoft.com/office/drawing/2014/main" id="{BFB57657-C0DE-4101-8616-85D0BA6345DD}"/>
            </a:ext>
          </a:extLst>
        </xdr:cNvPr>
        <xdr:cNvSpPr txBox="1"/>
      </xdr:nvSpPr>
      <xdr:spPr>
        <a:xfrm>
          <a:off x="1569484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3" name="【消防施設】&#10;一人当たり面積グラフ枠">
          <a:extLst>
            <a:ext uri="{FF2B5EF4-FFF2-40B4-BE49-F238E27FC236}">
              <a16:creationId xmlns:a16="http://schemas.microsoft.com/office/drawing/2014/main" id="{787C83E7-B087-48EE-854D-9F19920D61E6}"/>
            </a:ext>
          </a:extLst>
        </xdr:cNvPr>
        <xdr:cNvSpPr/>
      </xdr:nvSpPr>
      <xdr:spPr>
        <a:xfrm>
          <a:off x="1609344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80011</xdr:rowOff>
    </xdr:from>
    <xdr:to>
      <xdr:col>116</xdr:col>
      <xdr:colOff>62864</xdr:colOff>
      <xdr:row>86</xdr:row>
      <xdr:rowOff>102870</xdr:rowOff>
    </xdr:to>
    <xdr:cxnSp macro="">
      <xdr:nvCxnSpPr>
        <xdr:cNvPr id="704" name="直線コネクタ 703">
          <a:extLst>
            <a:ext uri="{FF2B5EF4-FFF2-40B4-BE49-F238E27FC236}">
              <a16:creationId xmlns:a16="http://schemas.microsoft.com/office/drawing/2014/main" id="{7BC589B1-66BF-4DE7-9574-D3BA07E902CC}"/>
            </a:ext>
          </a:extLst>
        </xdr:cNvPr>
        <xdr:cNvCxnSpPr/>
      </xdr:nvCxnSpPr>
      <xdr:spPr>
        <a:xfrm flipV="1">
          <a:off x="19509104" y="12988291"/>
          <a:ext cx="0" cy="15316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106697</xdr:rowOff>
    </xdr:from>
    <xdr:ext cx="469744" cy="259045"/>
    <xdr:sp macro="" textlink="">
      <xdr:nvSpPr>
        <xdr:cNvPr id="705" name="【消防施設】&#10;一人当たり面積最小値テキスト">
          <a:extLst>
            <a:ext uri="{FF2B5EF4-FFF2-40B4-BE49-F238E27FC236}">
              <a16:creationId xmlns:a16="http://schemas.microsoft.com/office/drawing/2014/main" id="{C50AE656-D206-4B01-84E0-35B590252232}"/>
            </a:ext>
          </a:extLst>
        </xdr:cNvPr>
        <xdr:cNvSpPr txBox="1"/>
      </xdr:nvSpPr>
      <xdr:spPr>
        <a:xfrm>
          <a:off x="19547840" y="145237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102870</xdr:rowOff>
    </xdr:from>
    <xdr:to>
      <xdr:col>116</xdr:col>
      <xdr:colOff>152400</xdr:colOff>
      <xdr:row>86</xdr:row>
      <xdr:rowOff>102870</xdr:rowOff>
    </xdr:to>
    <xdr:cxnSp macro="">
      <xdr:nvCxnSpPr>
        <xdr:cNvPr id="706" name="直線コネクタ 705">
          <a:extLst>
            <a:ext uri="{FF2B5EF4-FFF2-40B4-BE49-F238E27FC236}">
              <a16:creationId xmlns:a16="http://schemas.microsoft.com/office/drawing/2014/main" id="{C42CA608-C815-41B1-A025-4EC6A5459C34}"/>
            </a:ext>
          </a:extLst>
        </xdr:cNvPr>
        <xdr:cNvCxnSpPr/>
      </xdr:nvCxnSpPr>
      <xdr:spPr>
        <a:xfrm>
          <a:off x="19443700" y="1451991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26688</xdr:rowOff>
    </xdr:from>
    <xdr:ext cx="469744" cy="259045"/>
    <xdr:sp macro="" textlink="">
      <xdr:nvSpPr>
        <xdr:cNvPr id="707" name="【消防施設】&#10;一人当たり面積最大値テキスト">
          <a:extLst>
            <a:ext uri="{FF2B5EF4-FFF2-40B4-BE49-F238E27FC236}">
              <a16:creationId xmlns:a16="http://schemas.microsoft.com/office/drawing/2014/main" id="{02EA15F2-1CA3-4DE3-991B-2EB77599937C}"/>
            </a:ext>
          </a:extLst>
        </xdr:cNvPr>
        <xdr:cNvSpPr txBox="1"/>
      </xdr:nvSpPr>
      <xdr:spPr>
        <a:xfrm>
          <a:off x="19547840" y="127673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80011</xdr:rowOff>
    </xdr:from>
    <xdr:to>
      <xdr:col>116</xdr:col>
      <xdr:colOff>152400</xdr:colOff>
      <xdr:row>77</xdr:row>
      <xdr:rowOff>80011</xdr:rowOff>
    </xdr:to>
    <xdr:cxnSp macro="">
      <xdr:nvCxnSpPr>
        <xdr:cNvPr id="708" name="直線コネクタ 707">
          <a:extLst>
            <a:ext uri="{FF2B5EF4-FFF2-40B4-BE49-F238E27FC236}">
              <a16:creationId xmlns:a16="http://schemas.microsoft.com/office/drawing/2014/main" id="{34A7BCB3-849F-433E-B20F-917B52C2C6BC}"/>
            </a:ext>
          </a:extLst>
        </xdr:cNvPr>
        <xdr:cNvCxnSpPr/>
      </xdr:nvCxnSpPr>
      <xdr:spPr>
        <a:xfrm>
          <a:off x="19443700" y="1298829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10177</xdr:rowOff>
    </xdr:from>
    <xdr:ext cx="469744" cy="259045"/>
    <xdr:sp macro="" textlink="">
      <xdr:nvSpPr>
        <xdr:cNvPr id="709" name="【消防施設】&#10;一人当たり面積平均値テキスト">
          <a:extLst>
            <a:ext uri="{FF2B5EF4-FFF2-40B4-BE49-F238E27FC236}">
              <a16:creationId xmlns:a16="http://schemas.microsoft.com/office/drawing/2014/main" id="{18417919-3E01-4326-886A-61F7CADB5D7E}"/>
            </a:ext>
          </a:extLst>
        </xdr:cNvPr>
        <xdr:cNvSpPr txBox="1"/>
      </xdr:nvSpPr>
      <xdr:spPr>
        <a:xfrm>
          <a:off x="19547840" y="1409193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158750</xdr:rowOff>
    </xdr:from>
    <xdr:to>
      <xdr:col>116</xdr:col>
      <xdr:colOff>114300</xdr:colOff>
      <xdr:row>85</xdr:row>
      <xdr:rowOff>88900</xdr:rowOff>
    </xdr:to>
    <xdr:sp macro="" textlink="">
      <xdr:nvSpPr>
        <xdr:cNvPr id="710" name="フローチャート: 判断 709">
          <a:extLst>
            <a:ext uri="{FF2B5EF4-FFF2-40B4-BE49-F238E27FC236}">
              <a16:creationId xmlns:a16="http://schemas.microsoft.com/office/drawing/2014/main" id="{05759AD0-A9C8-42D7-B7F5-8849A67381CA}"/>
            </a:ext>
          </a:extLst>
        </xdr:cNvPr>
        <xdr:cNvSpPr/>
      </xdr:nvSpPr>
      <xdr:spPr>
        <a:xfrm>
          <a:off x="19458940" y="142405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143511</xdr:rowOff>
    </xdr:from>
    <xdr:to>
      <xdr:col>112</xdr:col>
      <xdr:colOff>38100</xdr:colOff>
      <xdr:row>85</xdr:row>
      <xdr:rowOff>73661</xdr:rowOff>
    </xdr:to>
    <xdr:sp macro="" textlink="">
      <xdr:nvSpPr>
        <xdr:cNvPr id="711" name="フローチャート: 判断 710">
          <a:extLst>
            <a:ext uri="{FF2B5EF4-FFF2-40B4-BE49-F238E27FC236}">
              <a16:creationId xmlns:a16="http://schemas.microsoft.com/office/drawing/2014/main" id="{3A9A330F-11AB-4CD2-88B5-A6848E0B31B2}"/>
            </a:ext>
          </a:extLst>
        </xdr:cNvPr>
        <xdr:cNvSpPr/>
      </xdr:nvSpPr>
      <xdr:spPr>
        <a:xfrm>
          <a:off x="18735040" y="1422527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143511</xdr:rowOff>
    </xdr:from>
    <xdr:to>
      <xdr:col>107</xdr:col>
      <xdr:colOff>101600</xdr:colOff>
      <xdr:row>85</xdr:row>
      <xdr:rowOff>73661</xdr:rowOff>
    </xdr:to>
    <xdr:sp macro="" textlink="">
      <xdr:nvSpPr>
        <xdr:cNvPr id="712" name="フローチャート: 判断 711">
          <a:extLst>
            <a:ext uri="{FF2B5EF4-FFF2-40B4-BE49-F238E27FC236}">
              <a16:creationId xmlns:a16="http://schemas.microsoft.com/office/drawing/2014/main" id="{5366E30B-6881-4FEE-934D-A8F2D4A0E6FA}"/>
            </a:ext>
          </a:extLst>
        </xdr:cNvPr>
        <xdr:cNvSpPr/>
      </xdr:nvSpPr>
      <xdr:spPr>
        <a:xfrm>
          <a:off x="17937480" y="1422527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143511</xdr:rowOff>
    </xdr:from>
    <xdr:to>
      <xdr:col>102</xdr:col>
      <xdr:colOff>165100</xdr:colOff>
      <xdr:row>85</xdr:row>
      <xdr:rowOff>73661</xdr:rowOff>
    </xdr:to>
    <xdr:sp macro="" textlink="">
      <xdr:nvSpPr>
        <xdr:cNvPr id="713" name="フローチャート: 判断 712">
          <a:extLst>
            <a:ext uri="{FF2B5EF4-FFF2-40B4-BE49-F238E27FC236}">
              <a16:creationId xmlns:a16="http://schemas.microsoft.com/office/drawing/2014/main" id="{8570EC08-5BE9-48B3-ABE4-652D715D6599}"/>
            </a:ext>
          </a:extLst>
        </xdr:cNvPr>
        <xdr:cNvSpPr/>
      </xdr:nvSpPr>
      <xdr:spPr>
        <a:xfrm>
          <a:off x="17162780" y="1422527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154939</xdr:rowOff>
    </xdr:from>
    <xdr:to>
      <xdr:col>98</xdr:col>
      <xdr:colOff>38100</xdr:colOff>
      <xdr:row>85</xdr:row>
      <xdr:rowOff>85089</xdr:rowOff>
    </xdr:to>
    <xdr:sp macro="" textlink="">
      <xdr:nvSpPr>
        <xdr:cNvPr id="714" name="フローチャート: 判断 713">
          <a:extLst>
            <a:ext uri="{FF2B5EF4-FFF2-40B4-BE49-F238E27FC236}">
              <a16:creationId xmlns:a16="http://schemas.microsoft.com/office/drawing/2014/main" id="{13465888-BB96-4BD1-B421-635CF173F39E}"/>
            </a:ext>
          </a:extLst>
        </xdr:cNvPr>
        <xdr:cNvSpPr/>
      </xdr:nvSpPr>
      <xdr:spPr>
        <a:xfrm>
          <a:off x="16388080" y="1423669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5" name="テキスト ボックス 714">
          <a:extLst>
            <a:ext uri="{FF2B5EF4-FFF2-40B4-BE49-F238E27FC236}">
              <a16:creationId xmlns:a16="http://schemas.microsoft.com/office/drawing/2014/main" id="{A362003B-08C8-4229-87D9-9FFC7B64D34F}"/>
            </a:ext>
          </a:extLst>
        </xdr:cNvPr>
        <xdr:cNvSpPr txBox="1"/>
      </xdr:nvSpPr>
      <xdr:spPr>
        <a:xfrm>
          <a:off x="193421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6" name="テキスト ボックス 715">
          <a:extLst>
            <a:ext uri="{FF2B5EF4-FFF2-40B4-BE49-F238E27FC236}">
              <a16:creationId xmlns:a16="http://schemas.microsoft.com/office/drawing/2014/main" id="{11311150-1587-4FDE-9578-2CC690CA7D42}"/>
            </a:ext>
          </a:extLst>
        </xdr:cNvPr>
        <xdr:cNvSpPr txBox="1"/>
      </xdr:nvSpPr>
      <xdr:spPr>
        <a:xfrm>
          <a:off x="186105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7" name="テキスト ボックス 716">
          <a:extLst>
            <a:ext uri="{FF2B5EF4-FFF2-40B4-BE49-F238E27FC236}">
              <a16:creationId xmlns:a16="http://schemas.microsoft.com/office/drawing/2014/main" id="{75174E78-CACB-4C39-86BD-F84679573F35}"/>
            </a:ext>
          </a:extLst>
        </xdr:cNvPr>
        <xdr:cNvSpPr txBox="1"/>
      </xdr:nvSpPr>
      <xdr:spPr>
        <a:xfrm>
          <a:off x="178206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8" name="テキスト ボックス 717">
          <a:extLst>
            <a:ext uri="{FF2B5EF4-FFF2-40B4-BE49-F238E27FC236}">
              <a16:creationId xmlns:a16="http://schemas.microsoft.com/office/drawing/2014/main" id="{3A0D8355-FFB5-4ECF-99D6-0CD65CE68DAC}"/>
            </a:ext>
          </a:extLst>
        </xdr:cNvPr>
        <xdr:cNvSpPr txBox="1"/>
      </xdr:nvSpPr>
      <xdr:spPr>
        <a:xfrm>
          <a:off x="170459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19" name="テキスト ボックス 718">
          <a:extLst>
            <a:ext uri="{FF2B5EF4-FFF2-40B4-BE49-F238E27FC236}">
              <a16:creationId xmlns:a16="http://schemas.microsoft.com/office/drawing/2014/main" id="{CE0F52EE-AD93-4CAC-9464-179B0373DE9D}"/>
            </a:ext>
          </a:extLst>
        </xdr:cNvPr>
        <xdr:cNvSpPr txBox="1"/>
      </xdr:nvSpPr>
      <xdr:spPr>
        <a:xfrm>
          <a:off x="162636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135889</xdr:rowOff>
    </xdr:from>
    <xdr:to>
      <xdr:col>116</xdr:col>
      <xdr:colOff>114300</xdr:colOff>
      <xdr:row>86</xdr:row>
      <xdr:rowOff>66039</xdr:rowOff>
    </xdr:to>
    <xdr:sp macro="" textlink="">
      <xdr:nvSpPr>
        <xdr:cNvPr id="720" name="楕円 719">
          <a:extLst>
            <a:ext uri="{FF2B5EF4-FFF2-40B4-BE49-F238E27FC236}">
              <a16:creationId xmlns:a16="http://schemas.microsoft.com/office/drawing/2014/main" id="{83B3A472-8AA8-4B06-8B8C-916CEE30B3F9}"/>
            </a:ext>
          </a:extLst>
        </xdr:cNvPr>
        <xdr:cNvSpPr/>
      </xdr:nvSpPr>
      <xdr:spPr>
        <a:xfrm>
          <a:off x="19458940" y="1438528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50816</xdr:rowOff>
    </xdr:from>
    <xdr:ext cx="469744" cy="259045"/>
    <xdr:sp macro="" textlink="">
      <xdr:nvSpPr>
        <xdr:cNvPr id="721" name="【消防施設】&#10;一人当たり面積該当値テキスト">
          <a:extLst>
            <a:ext uri="{FF2B5EF4-FFF2-40B4-BE49-F238E27FC236}">
              <a16:creationId xmlns:a16="http://schemas.microsoft.com/office/drawing/2014/main" id="{CC9FBB91-5D92-469E-BBED-42E1F238C54E}"/>
            </a:ext>
          </a:extLst>
        </xdr:cNvPr>
        <xdr:cNvSpPr txBox="1"/>
      </xdr:nvSpPr>
      <xdr:spPr>
        <a:xfrm>
          <a:off x="19547840" y="143002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135889</xdr:rowOff>
    </xdr:from>
    <xdr:to>
      <xdr:col>112</xdr:col>
      <xdr:colOff>38100</xdr:colOff>
      <xdr:row>86</xdr:row>
      <xdr:rowOff>66039</xdr:rowOff>
    </xdr:to>
    <xdr:sp macro="" textlink="">
      <xdr:nvSpPr>
        <xdr:cNvPr id="722" name="楕円 721">
          <a:extLst>
            <a:ext uri="{FF2B5EF4-FFF2-40B4-BE49-F238E27FC236}">
              <a16:creationId xmlns:a16="http://schemas.microsoft.com/office/drawing/2014/main" id="{33FF1633-FBD8-4A6A-A030-68E9AE84DFC9}"/>
            </a:ext>
          </a:extLst>
        </xdr:cNvPr>
        <xdr:cNvSpPr/>
      </xdr:nvSpPr>
      <xdr:spPr>
        <a:xfrm>
          <a:off x="18735040" y="1438528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15239</xdr:rowOff>
    </xdr:from>
    <xdr:to>
      <xdr:col>116</xdr:col>
      <xdr:colOff>63500</xdr:colOff>
      <xdr:row>86</xdr:row>
      <xdr:rowOff>15239</xdr:rowOff>
    </xdr:to>
    <xdr:cxnSp macro="">
      <xdr:nvCxnSpPr>
        <xdr:cNvPr id="723" name="直線コネクタ 722">
          <a:extLst>
            <a:ext uri="{FF2B5EF4-FFF2-40B4-BE49-F238E27FC236}">
              <a16:creationId xmlns:a16="http://schemas.microsoft.com/office/drawing/2014/main" id="{F1B729C6-FB5B-4DC9-A386-4485D3445278}"/>
            </a:ext>
          </a:extLst>
        </xdr:cNvPr>
        <xdr:cNvCxnSpPr/>
      </xdr:nvCxnSpPr>
      <xdr:spPr>
        <a:xfrm>
          <a:off x="18778220" y="14432279"/>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135889</xdr:rowOff>
    </xdr:from>
    <xdr:to>
      <xdr:col>107</xdr:col>
      <xdr:colOff>101600</xdr:colOff>
      <xdr:row>86</xdr:row>
      <xdr:rowOff>66039</xdr:rowOff>
    </xdr:to>
    <xdr:sp macro="" textlink="">
      <xdr:nvSpPr>
        <xdr:cNvPr id="724" name="楕円 723">
          <a:extLst>
            <a:ext uri="{FF2B5EF4-FFF2-40B4-BE49-F238E27FC236}">
              <a16:creationId xmlns:a16="http://schemas.microsoft.com/office/drawing/2014/main" id="{57BFC25B-C077-487F-91E3-23396FB8346A}"/>
            </a:ext>
          </a:extLst>
        </xdr:cNvPr>
        <xdr:cNvSpPr/>
      </xdr:nvSpPr>
      <xdr:spPr>
        <a:xfrm>
          <a:off x="17937480" y="1438528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15239</xdr:rowOff>
    </xdr:from>
    <xdr:to>
      <xdr:col>111</xdr:col>
      <xdr:colOff>177800</xdr:colOff>
      <xdr:row>86</xdr:row>
      <xdr:rowOff>15239</xdr:rowOff>
    </xdr:to>
    <xdr:cxnSp macro="">
      <xdr:nvCxnSpPr>
        <xdr:cNvPr id="725" name="直線コネクタ 724">
          <a:extLst>
            <a:ext uri="{FF2B5EF4-FFF2-40B4-BE49-F238E27FC236}">
              <a16:creationId xmlns:a16="http://schemas.microsoft.com/office/drawing/2014/main" id="{77A32AF6-DD77-4E1D-9BC8-22A9405E75DC}"/>
            </a:ext>
          </a:extLst>
        </xdr:cNvPr>
        <xdr:cNvCxnSpPr/>
      </xdr:nvCxnSpPr>
      <xdr:spPr>
        <a:xfrm>
          <a:off x="17988280" y="14432279"/>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135889</xdr:rowOff>
    </xdr:from>
    <xdr:to>
      <xdr:col>102</xdr:col>
      <xdr:colOff>165100</xdr:colOff>
      <xdr:row>86</xdr:row>
      <xdr:rowOff>66039</xdr:rowOff>
    </xdr:to>
    <xdr:sp macro="" textlink="">
      <xdr:nvSpPr>
        <xdr:cNvPr id="726" name="楕円 725">
          <a:extLst>
            <a:ext uri="{FF2B5EF4-FFF2-40B4-BE49-F238E27FC236}">
              <a16:creationId xmlns:a16="http://schemas.microsoft.com/office/drawing/2014/main" id="{C30DF052-2D60-41BF-9C62-390A68D426B4}"/>
            </a:ext>
          </a:extLst>
        </xdr:cNvPr>
        <xdr:cNvSpPr/>
      </xdr:nvSpPr>
      <xdr:spPr>
        <a:xfrm>
          <a:off x="17162780" y="1438528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15239</xdr:rowOff>
    </xdr:from>
    <xdr:to>
      <xdr:col>107</xdr:col>
      <xdr:colOff>50800</xdr:colOff>
      <xdr:row>86</xdr:row>
      <xdr:rowOff>15239</xdr:rowOff>
    </xdr:to>
    <xdr:cxnSp macro="">
      <xdr:nvCxnSpPr>
        <xdr:cNvPr id="727" name="直線コネクタ 726">
          <a:extLst>
            <a:ext uri="{FF2B5EF4-FFF2-40B4-BE49-F238E27FC236}">
              <a16:creationId xmlns:a16="http://schemas.microsoft.com/office/drawing/2014/main" id="{A4A03768-C918-4C2D-A47E-80F8F9075DFF}"/>
            </a:ext>
          </a:extLst>
        </xdr:cNvPr>
        <xdr:cNvCxnSpPr/>
      </xdr:nvCxnSpPr>
      <xdr:spPr>
        <a:xfrm>
          <a:off x="17213580" y="14432279"/>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135889</xdr:rowOff>
    </xdr:from>
    <xdr:to>
      <xdr:col>98</xdr:col>
      <xdr:colOff>38100</xdr:colOff>
      <xdr:row>86</xdr:row>
      <xdr:rowOff>66039</xdr:rowOff>
    </xdr:to>
    <xdr:sp macro="" textlink="">
      <xdr:nvSpPr>
        <xdr:cNvPr id="728" name="楕円 727">
          <a:extLst>
            <a:ext uri="{FF2B5EF4-FFF2-40B4-BE49-F238E27FC236}">
              <a16:creationId xmlns:a16="http://schemas.microsoft.com/office/drawing/2014/main" id="{5FEF287D-C3A5-4483-A1B7-EFFF90287359}"/>
            </a:ext>
          </a:extLst>
        </xdr:cNvPr>
        <xdr:cNvSpPr/>
      </xdr:nvSpPr>
      <xdr:spPr>
        <a:xfrm>
          <a:off x="16388080" y="1438528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15239</xdr:rowOff>
    </xdr:from>
    <xdr:to>
      <xdr:col>102</xdr:col>
      <xdr:colOff>114300</xdr:colOff>
      <xdr:row>86</xdr:row>
      <xdr:rowOff>15239</xdr:rowOff>
    </xdr:to>
    <xdr:cxnSp macro="">
      <xdr:nvCxnSpPr>
        <xdr:cNvPr id="729" name="直線コネクタ 728">
          <a:extLst>
            <a:ext uri="{FF2B5EF4-FFF2-40B4-BE49-F238E27FC236}">
              <a16:creationId xmlns:a16="http://schemas.microsoft.com/office/drawing/2014/main" id="{7D149110-A171-46F7-91FE-729BE2684B17}"/>
            </a:ext>
          </a:extLst>
        </xdr:cNvPr>
        <xdr:cNvCxnSpPr/>
      </xdr:nvCxnSpPr>
      <xdr:spPr>
        <a:xfrm>
          <a:off x="16431260" y="14432279"/>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90188</xdr:rowOff>
    </xdr:from>
    <xdr:ext cx="469744" cy="259045"/>
    <xdr:sp macro="" textlink="">
      <xdr:nvSpPr>
        <xdr:cNvPr id="730" name="n_1aveValue【消防施設】&#10;一人当たり面積">
          <a:extLst>
            <a:ext uri="{FF2B5EF4-FFF2-40B4-BE49-F238E27FC236}">
              <a16:creationId xmlns:a16="http://schemas.microsoft.com/office/drawing/2014/main" id="{7DB53F0A-823B-4DC0-840E-283411F6CC38}"/>
            </a:ext>
          </a:extLst>
        </xdr:cNvPr>
        <xdr:cNvSpPr txBox="1"/>
      </xdr:nvSpPr>
      <xdr:spPr>
        <a:xfrm>
          <a:off x="18561127" y="140043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90188</xdr:rowOff>
    </xdr:from>
    <xdr:ext cx="469744" cy="259045"/>
    <xdr:sp macro="" textlink="">
      <xdr:nvSpPr>
        <xdr:cNvPr id="731" name="n_2aveValue【消防施設】&#10;一人当たり面積">
          <a:extLst>
            <a:ext uri="{FF2B5EF4-FFF2-40B4-BE49-F238E27FC236}">
              <a16:creationId xmlns:a16="http://schemas.microsoft.com/office/drawing/2014/main" id="{9AFE4EA5-C95F-46B6-AA12-17649BFD402E}"/>
            </a:ext>
          </a:extLst>
        </xdr:cNvPr>
        <xdr:cNvSpPr txBox="1"/>
      </xdr:nvSpPr>
      <xdr:spPr>
        <a:xfrm>
          <a:off x="17776267" y="140043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90188</xdr:rowOff>
    </xdr:from>
    <xdr:ext cx="469744" cy="259045"/>
    <xdr:sp macro="" textlink="">
      <xdr:nvSpPr>
        <xdr:cNvPr id="732" name="n_3aveValue【消防施設】&#10;一人当たり面積">
          <a:extLst>
            <a:ext uri="{FF2B5EF4-FFF2-40B4-BE49-F238E27FC236}">
              <a16:creationId xmlns:a16="http://schemas.microsoft.com/office/drawing/2014/main" id="{940E1A5C-1A4B-45DF-8599-8B06AB1FF6D9}"/>
            </a:ext>
          </a:extLst>
        </xdr:cNvPr>
        <xdr:cNvSpPr txBox="1"/>
      </xdr:nvSpPr>
      <xdr:spPr>
        <a:xfrm>
          <a:off x="17001567" y="140043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101616</xdr:rowOff>
    </xdr:from>
    <xdr:ext cx="469744" cy="259045"/>
    <xdr:sp macro="" textlink="">
      <xdr:nvSpPr>
        <xdr:cNvPr id="733" name="n_4aveValue【消防施設】&#10;一人当たり面積">
          <a:extLst>
            <a:ext uri="{FF2B5EF4-FFF2-40B4-BE49-F238E27FC236}">
              <a16:creationId xmlns:a16="http://schemas.microsoft.com/office/drawing/2014/main" id="{3F8AC94E-ED39-4BB4-BC9E-248087F7A5FE}"/>
            </a:ext>
          </a:extLst>
        </xdr:cNvPr>
        <xdr:cNvSpPr txBox="1"/>
      </xdr:nvSpPr>
      <xdr:spPr>
        <a:xfrm>
          <a:off x="16226867" y="140157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57166</xdr:rowOff>
    </xdr:from>
    <xdr:ext cx="469744" cy="259045"/>
    <xdr:sp macro="" textlink="">
      <xdr:nvSpPr>
        <xdr:cNvPr id="734" name="n_1mainValue【消防施設】&#10;一人当たり面積">
          <a:extLst>
            <a:ext uri="{FF2B5EF4-FFF2-40B4-BE49-F238E27FC236}">
              <a16:creationId xmlns:a16="http://schemas.microsoft.com/office/drawing/2014/main" id="{2126DBC0-4EBB-4217-B0F9-B01B9373A8EF}"/>
            </a:ext>
          </a:extLst>
        </xdr:cNvPr>
        <xdr:cNvSpPr txBox="1"/>
      </xdr:nvSpPr>
      <xdr:spPr>
        <a:xfrm>
          <a:off x="18561127" y="144742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57166</xdr:rowOff>
    </xdr:from>
    <xdr:ext cx="469744" cy="259045"/>
    <xdr:sp macro="" textlink="">
      <xdr:nvSpPr>
        <xdr:cNvPr id="735" name="n_2mainValue【消防施設】&#10;一人当たり面積">
          <a:extLst>
            <a:ext uri="{FF2B5EF4-FFF2-40B4-BE49-F238E27FC236}">
              <a16:creationId xmlns:a16="http://schemas.microsoft.com/office/drawing/2014/main" id="{2C7AB8A5-10B4-4962-84DC-F3EF02926E50}"/>
            </a:ext>
          </a:extLst>
        </xdr:cNvPr>
        <xdr:cNvSpPr txBox="1"/>
      </xdr:nvSpPr>
      <xdr:spPr>
        <a:xfrm>
          <a:off x="17776267" y="144742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57166</xdr:rowOff>
    </xdr:from>
    <xdr:ext cx="469744" cy="259045"/>
    <xdr:sp macro="" textlink="">
      <xdr:nvSpPr>
        <xdr:cNvPr id="736" name="n_3mainValue【消防施設】&#10;一人当たり面積">
          <a:extLst>
            <a:ext uri="{FF2B5EF4-FFF2-40B4-BE49-F238E27FC236}">
              <a16:creationId xmlns:a16="http://schemas.microsoft.com/office/drawing/2014/main" id="{002F527B-411B-436F-BDCD-C4A4D111BF25}"/>
            </a:ext>
          </a:extLst>
        </xdr:cNvPr>
        <xdr:cNvSpPr txBox="1"/>
      </xdr:nvSpPr>
      <xdr:spPr>
        <a:xfrm>
          <a:off x="17001567" y="144742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57166</xdr:rowOff>
    </xdr:from>
    <xdr:ext cx="469744" cy="259045"/>
    <xdr:sp macro="" textlink="">
      <xdr:nvSpPr>
        <xdr:cNvPr id="737" name="n_4mainValue【消防施設】&#10;一人当たり面積">
          <a:extLst>
            <a:ext uri="{FF2B5EF4-FFF2-40B4-BE49-F238E27FC236}">
              <a16:creationId xmlns:a16="http://schemas.microsoft.com/office/drawing/2014/main" id="{60C5C28A-8CC7-43D2-9894-E1805A819713}"/>
            </a:ext>
          </a:extLst>
        </xdr:cNvPr>
        <xdr:cNvSpPr txBox="1"/>
      </xdr:nvSpPr>
      <xdr:spPr>
        <a:xfrm>
          <a:off x="16226867" y="144742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8" name="正方形/長方形 737">
          <a:extLst>
            <a:ext uri="{FF2B5EF4-FFF2-40B4-BE49-F238E27FC236}">
              <a16:creationId xmlns:a16="http://schemas.microsoft.com/office/drawing/2014/main" id="{8A7E559D-8785-466F-B613-01ADAED97F0B}"/>
            </a:ext>
          </a:extLst>
        </xdr:cNvPr>
        <xdr:cNvSpPr/>
      </xdr:nvSpPr>
      <xdr:spPr>
        <a:xfrm>
          <a:off x="1096010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39" name="正方形/長方形 738">
          <a:extLst>
            <a:ext uri="{FF2B5EF4-FFF2-40B4-BE49-F238E27FC236}">
              <a16:creationId xmlns:a16="http://schemas.microsoft.com/office/drawing/2014/main" id="{251A9A37-D968-4554-9A98-DEB0F8DEE2D7}"/>
            </a:ext>
          </a:extLst>
        </xdr:cNvPr>
        <xdr:cNvSpPr/>
      </xdr:nvSpPr>
      <xdr:spPr>
        <a:xfrm>
          <a:off x="11064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0" name="正方形/長方形 739">
          <a:extLst>
            <a:ext uri="{FF2B5EF4-FFF2-40B4-BE49-F238E27FC236}">
              <a16:creationId xmlns:a16="http://schemas.microsoft.com/office/drawing/2014/main" id="{7518FC97-BE5D-4557-B068-0DB19DB8AA63}"/>
            </a:ext>
          </a:extLst>
        </xdr:cNvPr>
        <xdr:cNvSpPr/>
      </xdr:nvSpPr>
      <xdr:spPr>
        <a:xfrm>
          <a:off x="11064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1" name="正方形/長方形 740">
          <a:extLst>
            <a:ext uri="{FF2B5EF4-FFF2-40B4-BE49-F238E27FC236}">
              <a16:creationId xmlns:a16="http://schemas.microsoft.com/office/drawing/2014/main" id="{0DA74D9E-BC2B-439F-B430-1855FE5BCAD0}"/>
            </a:ext>
          </a:extLst>
        </xdr:cNvPr>
        <xdr:cNvSpPr/>
      </xdr:nvSpPr>
      <xdr:spPr>
        <a:xfrm>
          <a:off x="119659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2" name="正方形/長方形 741">
          <a:extLst>
            <a:ext uri="{FF2B5EF4-FFF2-40B4-BE49-F238E27FC236}">
              <a16:creationId xmlns:a16="http://schemas.microsoft.com/office/drawing/2014/main" id="{9176EF0D-4B70-47F0-A7E9-C43B8080E7CC}"/>
            </a:ext>
          </a:extLst>
        </xdr:cNvPr>
        <xdr:cNvSpPr/>
      </xdr:nvSpPr>
      <xdr:spPr>
        <a:xfrm>
          <a:off x="119659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3" name="正方形/長方形 742">
          <a:extLst>
            <a:ext uri="{FF2B5EF4-FFF2-40B4-BE49-F238E27FC236}">
              <a16:creationId xmlns:a16="http://schemas.microsoft.com/office/drawing/2014/main" id="{8AAF5D05-5BAD-4724-AC71-1684A40FBF97}"/>
            </a:ext>
          </a:extLst>
        </xdr:cNvPr>
        <xdr:cNvSpPr/>
      </xdr:nvSpPr>
      <xdr:spPr>
        <a:xfrm>
          <a:off x="129717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4" name="正方形/長方形 743">
          <a:extLst>
            <a:ext uri="{FF2B5EF4-FFF2-40B4-BE49-F238E27FC236}">
              <a16:creationId xmlns:a16="http://schemas.microsoft.com/office/drawing/2014/main" id="{8A15A450-0F8E-421C-8CCB-30C56A048785}"/>
            </a:ext>
          </a:extLst>
        </xdr:cNvPr>
        <xdr:cNvSpPr/>
      </xdr:nvSpPr>
      <xdr:spPr>
        <a:xfrm>
          <a:off x="129717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5" name="正方形/長方形 744">
          <a:extLst>
            <a:ext uri="{FF2B5EF4-FFF2-40B4-BE49-F238E27FC236}">
              <a16:creationId xmlns:a16="http://schemas.microsoft.com/office/drawing/2014/main" id="{791472B7-9918-46EB-8E78-414100CFF5E4}"/>
            </a:ext>
          </a:extLst>
        </xdr:cNvPr>
        <xdr:cNvSpPr/>
      </xdr:nvSpPr>
      <xdr:spPr>
        <a:xfrm>
          <a:off x="1096010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6" name="テキスト ボックス 745">
          <a:extLst>
            <a:ext uri="{FF2B5EF4-FFF2-40B4-BE49-F238E27FC236}">
              <a16:creationId xmlns:a16="http://schemas.microsoft.com/office/drawing/2014/main" id="{BF83590D-3281-480D-86A3-D1622973975E}"/>
            </a:ext>
          </a:extLst>
        </xdr:cNvPr>
        <xdr:cNvSpPr txBox="1"/>
      </xdr:nvSpPr>
      <xdr:spPr>
        <a:xfrm>
          <a:off x="1092200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7" name="直線コネクタ 746">
          <a:extLst>
            <a:ext uri="{FF2B5EF4-FFF2-40B4-BE49-F238E27FC236}">
              <a16:creationId xmlns:a16="http://schemas.microsoft.com/office/drawing/2014/main" id="{8CB32FC8-D247-4261-8F70-4E886893065C}"/>
            </a:ext>
          </a:extLst>
        </xdr:cNvPr>
        <xdr:cNvCxnSpPr/>
      </xdr:nvCxnSpPr>
      <xdr:spPr>
        <a:xfrm>
          <a:off x="10960100" y="186270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8" name="テキスト ボックス 747">
          <a:extLst>
            <a:ext uri="{FF2B5EF4-FFF2-40B4-BE49-F238E27FC236}">
              <a16:creationId xmlns:a16="http://schemas.microsoft.com/office/drawing/2014/main" id="{690D0763-D1DB-4013-BA91-A38B8407E28D}"/>
            </a:ext>
          </a:extLst>
        </xdr:cNvPr>
        <xdr:cNvSpPr txBox="1"/>
      </xdr:nvSpPr>
      <xdr:spPr>
        <a:xfrm>
          <a:off x="1056150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749" name="直線コネクタ 748">
          <a:extLst>
            <a:ext uri="{FF2B5EF4-FFF2-40B4-BE49-F238E27FC236}">
              <a16:creationId xmlns:a16="http://schemas.microsoft.com/office/drawing/2014/main" id="{89BBEDED-58B7-4C22-9C52-8EEBA5A8DC51}"/>
            </a:ext>
          </a:extLst>
        </xdr:cNvPr>
        <xdr:cNvCxnSpPr/>
      </xdr:nvCxnSpPr>
      <xdr:spPr>
        <a:xfrm>
          <a:off x="10960100" y="18308139"/>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750" name="テキスト ボックス 749">
          <a:extLst>
            <a:ext uri="{FF2B5EF4-FFF2-40B4-BE49-F238E27FC236}">
              <a16:creationId xmlns:a16="http://schemas.microsoft.com/office/drawing/2014/main" id="{07E7720A-14AC-4B1E-9BCE-E20E8414C928}"/>
            </a:ext>
          </a:extLst>
        </xdr:cNvPr>
        <xdr:cNvSpPr txBox="1"/>
      </xdr:nvSpPr>
      <xdr:spPr>
        <a:xfrm>
          <a:off x="10561501" y="1816972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751" name="直線コネクタ 750">
          <a:extLst>
            <a:ext uri="{FF2B5EF4-FFF2-40B4-BE49-F238E27FC236}">
              <a16:creationId xmlns:a16="http://schemas.microsoft.com/office/drawing/2014/main" id="{43E6F2DA-8D6E-4BA6-97B7-541045610A31}"/>
            </a:ext>
          </a:extLst>
        </xdr:cNvPr>
        <xdr:cNvCxnSpPr/>
      </xdr:nvCxnSpPr>
      <xdr:spPr>
        <a:xfrm>
          <a:off x="10960100" y="1798918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752" name="テキスト ボックス 751">
          <a:extLst>
            <a:ext uri="{FF2B5EF4-FFF2-40B4-BE49-F238E27FC236}">
              <a16:creationId xmlns:a16="http://schemas.microsoft.com/office/drawing/2014/main" id="{00273B61-2B6C-4E88-852B-6DD636E7F78F}"/>
            </a:ext>
          </a:extLst>
        </xdr:cNvPr>
        <xdr:cNvSpPr txBox="1"/>
      </xdr:nvSpPr>
      <xdr:spPr>
        <a:xfrm>
          <a:off x="10602761" y="1785077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753" name="直線コネクタ 752">
          <a:extLst>
            <a:ext uri="{FF2B5EF4-FFF2-40B4-BE49-F238E27FC236}">
              <a16:creationId xmlns:a16="http://schemas.microsoft.com/office/drawing/2014/main" id="{1CEB8903-A61A-4CCD-BF5C-7BC5AC04918C}"/>
            </a:ext>
          </a:extLst>
        </xdr:cNvPr>
        <xdr:cNvCxnSpPr/>
      </xdr:nvCxnSpPr>
      <xdr:spPr>
        <a:xfrm>
          <a:off x="10960100" y="17670236"/>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754" name="テキスト ボックス 753">
          <a:extLst>
            <a:ext uri="{FF2B5EF4-FFF2-40B4-BE49-F238E27FC236}">
              <a16:creationId xmlns:a16="http://schemas.microsoft.com/office/drawing/2014/main" id="{BA192014-CEEF-4150-9737-91DE334CA632}"/>
            </a:ext>
          </a:extLst>
        </xdr:cNvPr>
        <xdr:cNvSpPr txBox="1"/>
      </xdr:nvSpPr>
      <xdr:spPr>
        <a:xfrm>
          <a:off x="10602761" y="1753182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755" name="直線コネクタ 754">
          <a:extLst>
            <a:ext uri="{FF2B5EF4-FFF2-40B4-BE49-F238E27FC236}">
              <a16:creationId xmlns:a16="http://schemas.microsoft.com/office/drawing/2014/main" id="{217F8FEC-2BD2-400B-958E-5359C7D21D7E}"/>
            </a:ext>
          </a:extLst>
        </xdr:cNvPr>
        <xdr:cNvCxnSpPr/>
      </xdr:nvCxnSpPr>
      <xdr:spPr>
        <a:xfrm>
          <a:off x="10960100" y="1735128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756" name="テキスト ボックス 755">
          <a:extLst>
            <a:ext uri="{FF2B5EF4-FFF2-40B4-BE49-F238E27FC236}">
              <a16:creationId xmlns:a16="http://schemas.microsoft.com/office/drawing/2014/main" id="{664C00AB-14DC-46C6-9301-9A40858A142E}"/>
            </a:ext>
          </a:extLst>
        </xdr:cNvPr>
        <xdr:cNvSpPr txBox="1"/>
      </xdr:nvSpPr>
      <xdr:spPr>
        <a:xfrm>
          <a:off x="10602761" y="1721287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757" name="直線コネクタ 756">
          <a:extLst>
            <a:ext uri="{FF2B5EF4-FFF2-40B4-BE49-F238E27FC236}">
              <a16:creationId xmlns:a16="http://schemas.microsoft.com/office/drawing/2014/main" id="{3B0456AC-71CB-47FE-94E5-3C4A65CCEE70}"/>
            </a:ext>
          </a:extLst>
        </xdr:cNvPr>
        <xdr:cNvCxnSpPr/>
      </xdr:nvCxnSpPr>
      <xdr:spPr>
        <a:xfrm>
          <a:off x="10960100" y="1703233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758" name="テキスト ボックス 757">
          <a:extLst>
            <a:ext uri="{FF2B5EF4-FFF2-40B4-BE49-F238E27FC236}">
              <a16:creationId xmlns:a16="http://schemas.microsoft.com/office/drawing/2014/main" id="{6965CD93-A089-4109-BE89-8688DEC3C94D}"/>
            </a:ext>
          </a:extLst>
        </xdr:cNvPr>
        <xdr:cNvSpPr txBox="1"/>
      </xdr:nvSpPr>
      <xdr:spPr>
        <a:xfrm>
          <a:off x="10602761" y="16893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759" name="直線コネクタ 758">
          <a:extLst>
            <a:ext uri="{FF2B5EF4-FFF2-40B4-BE49-F238E27FC236}">
              <a16:creationId xmlns:a16="http://schemas.microsoft.com/office/drawing/2014/main" id="{0C230B77-5E15-4EB6-8E63-AF89A8ECB0A7}"/>
            </a:ext>
          </a:extLst>
        </xdr:cNvPr>
        <xdr:cNvCxnSpPr/>
      </xdr:nvCxnSpPr>
      <xdr:spPr>
        <a:xfrm>
          <a:off x="10960100" y="16713381"/>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760" name="テキスト ボックス 759">
          <a:extLst>
            <a:ext uri="{FF2B5EF4-FFF2-40B4-BE49-F238E27FC236}">
              <a16:creationId xmlns:a16="http://schemas.microsoft.com/office/drawing/2014/main" id="{D8938EA1-84C2-41F3-B958-E7C2021D50D0}"/>
            </a:ext>
          </a:extLst>
        </xdr:cNvPr>
        <xdr:cNvSpPr txBox="1"/>
      </xdr:nvSpPr>
      <xdr:spPr>
        <a:xfrm>
          <a:off x="10666881" y="1657496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61" name="直線コネクタ 760">
          <a:extLst>
            <a:ext uri="{FF2B5EF4-FFF2-40B4-BE49-F238E27FC236}">
              <a16:creationId xmlns:a16="http://schemas.microsoft.com/office/drawing/2014/main" id="{BF0A93CE-1539-48ED-B4DB-65315E5EC941}"/>
            </a:ext>
          </a:extLst>
        </xdr:cNvPr>
        <xdr:cNvCxnSpPr/>
      </xdr:nvCxnSpPr>
      <xdr:spPr>
        <a:xfrm>
          <a:off x="10960100" y="163944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62" name="【庁舎】&#10;有形固定資産減価償却率グラフ枠">
          <a:extLst>
            <a:ext uri="{FF2B5EF4-FFF2-40B4-BE49-F238E27FC236}">
              <a16:creationId xmlns:a16="http://schemas.microsoft.com/office/drawing/2014/main" id="{2F8407B6-CBC5-40CA-9EFB-AD87093B70D9}"/>
            </a:ext>
          </a:extLst>
        </xdr:cNvPr>
        <xdr:cNvSpPr/>
      </xdr:nvSpPr>
      <xdr:spPr>
        <a:xfrm>
          <a:off x="1096010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54973</xdr:rowOff>
    </xdr:from>
    <xdr:to>
      <xdr:col>85</xdr:col>
      <xdr:colOff>126364</xdr:colOff>
      <xdr:row>109</xdr:row>
      <xdr:rowOff>35379</xdr:rowOff>
    </xdr:to>
    <xdr:cxnSp macro="">
      <xdr:nvCxnSpPr>
        <xdr:cNvPr id="763" name="直線コネクタ 762">
          <a:extLst>
            <a:ext uri="{FF2B5EF4-FFF2-40B4-BE49-F238E27FC236}">
              <a16:creationId xmlns:a16="http://schemas.microsoft.com/office/drawing/2014/main" id="{59DCBB71-9116-463D-8D25-8F24D2F59F67}"/>
            </a:ext>
          </a:extLst>
        </xdr:cNvPr>
        <xdr:cNvCxnSpPr/>
      </xdr:nvCxnSpPr>
      <xdr:spPr>
        <a:xfrm flipV="1">
          <a:off x="14375764" y="16818973"/>
          <a:ext cx="0" cy="14891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764" name="【庁舎】&#10;有形固定資産減価償却率最小値テキスト">
          <a:extLst>
            <a:ext uri="{FF2B5EF4-FFF2-40B4-BE49-F238E27FC236}">
              <a16:creationId xmlns:a16="http://schemas.microsoft.com/office/drawing/2014/main" id="{6AD7A769-9265-4363-A4A5-6468AC14AA82}"/>
            </a:ext>
          </a:extLst>
        </xdr:cNvPr>
        <xdr:cNvSpPr txBox="1"/>
      </xdr:nvSpPr>
      <xdr:spPr>
        <a:xfrm>
          <a:off x="14414500" y="18311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765" name="直線コネクタ 764">
          <a:extLst>
            <a:ext uri="{FF2B5EF4-FFF2-40B4-BE49-F238E27FC236}">
              <a16:creationId xmlns:a16="http://schemas.microsoft.com/office/drawing/2014/main" id="{197C74D2-609A-4070-B02A-780AD82CA07F}"/>
            </a:ext>
          </a:extLst>
        </xdr:cNvPr>
        <xdr:cNvCxnSpPr/>
      </xdr:nvCxnSpPr>
      <xdr:spPr>
        <a:xfrm>
          <a:off x="14287500" y="1830813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1650</xdr:rowOff>
    </xdr:from>
    <xdr:ext cx="340478" cy="259045"/>
    <xdr:sp macro="" textlink="">
      <xdr:nvSpPr>
        <xdr:cNvPr id="766" name="【庁舎】&#10;有形固定資産減価償却率最大値テキスト">
          <a:extLst>
            <a:ext uri="{FF2B5EF4-FFF2-40B4-BE49-F238E27FC236}">
              <a16:creationId xmlns:a16="http://schemas.microsoft.com/office/drawing/2014/main" id="{FE2A9220-8E51-4217-B0F3-18F9664A7778}"/>
            </a:ext>
          </a:extLst>
        </xdr:cNvPr>
        <xdr:cNvSpPr txBox="1"/>
      </xdr:nvSpPr>
      <xdr:spPr>
        <a:xfrm>
          <a:off x="14414500" y="1659801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54973</xdr:rowOff>
    </xdr:from>
    <xdr:to>
      <xdr:col>86</xdr:col>
      <xdr:colOff>25400</xdr:colOff>
      <xdr:row>100</xdr:row>
      <xdr:rowOff>54973</xdr:rowOff>
    </xdr:to>
    <xdr:cxnSp macro="">
      <xdr:nvCxnSpPr>
        <xdr:cNvPr id="767" name="直線コネクタ 766">
          <a:extLst>
            <a:ext uri="{FF2B5EF4-FFF2-40B4-BE49-F238E27FC236}">
              <a16:creationId xmlns:a16="http://schemas.microsoft.com/office/drawing/2014/main" id="{49522B61-9116-421F-84B0-E81DB2D22A6F}"/>
            </a:ext>
          </a:extLst>
        </xdr:cNvPr>
        <xdr:cNvCxnSpPr/>
      </xdr:nvCxnSpPr>
      <xdr:spPr>
        <a:xfrm>
          <a:off x="14287500" y="1681897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82204</xdr:rowOff>
    </xdr:from>
    <xdr:ext cx="405111" cy="259045"/>
    <xdr:sp macro="" textlink="">
      <xdr:nvSpPr>
        <xdr:cNvPr id="768" name="【庁舎】&#10;有形固定資産減価償却率平均値テキスト">
          <a:extLst>
            <a:ext uri="{FF2B5EF4-FFF2-40B4-BE49-F238E27FC236}">
              <a16:creationId xmlns:a16="http://schemas.microsoft.com/office/drawing/2014/main" id="{D11D3B6D-87AB-4D55-B366-5C968524AB76}"/>
            </a:ext>
          </a:extLst>
        </xdr:cNvPr>
        <xdr:cNvSpPr txBox="1"/>
      </xdr:nvSpPr>
      <xdr:spPr>
        <a:xfrm>
          <a:off x="14414500" y="1751676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103777</xdr:rowOff>
    </xdr:from>
    <xdr:to>
      <xdr:col>85</xdr:col>
      <xdr:colOff>177800</xdr:colOff>
      <xdr:row>105</xdr:row>
      <xdr:rowOff>33927</xdr:rowOff>
    </xdr:to>
    <xdr:sp macro="" textlink="">
      <xdr:nvSpPr>
        <xdr:cNvPr id="769" name="フローチャート: 判断 768">
          <a:extLst>
            <a:ext uri="{FF2B5EF4-FFF2-40B4-BE49-F238E27FC236}">
              <a16:creationId xmlns:a16="http://schemas.microsoft.com/office/drawing/2014/main" id="{79AF08D1-CE93-47E6-8324-E0F0E26B8FF9}"/>
            </a:ext>
          </a:extLst>
        </xdr:cNvPr>
        <xdr:cNvSpPr/>
      </xdr:nvSpPr>
      <xdr:spPr>
        <a:xfrm>
          <a:off x="14325600" y="17538337"/>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108676</xdr:rowOff>
    </xdr:from>
    <xdr:to>
      <xdr:col>81</xdr:col>
      <xdr:colOff>101600</xdr:colOff>
      <xdr:row>105</xdr:row>
      <xdr:rowOff>38826</xdr:rowOff>
    </xdr:to>
    <xdr:sp macro="" textlink="">
      <xdr:nvSpPr>
        <xdr:cNvPr id="770" name="フローチャート: 判断 769">
          <a:extLst>
            <a:ext uri="{FF2B5EF4-FFF2-40B4-BE49-F238E27FC236}">
              <a16:creationId xmlns:a16="http://schemas.microsoft.com/office/drawing/2014/main" id="{10E9F011-1BC4-48C1-B1CE-A97102430AD8}"/>
            </a:ext>
          </a:extLst>
        </xdr:cNvPr>
        <xdr:cNvSpPr/>
      </xdr:nvSpPr>
      <xdr:spPr>
        <a:xfrm>
          <a:off x="13578840" y="1754323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79284</xdr:rowOff>
    </xdr:from>
    <xdr:to>
      <xdr:col>76</xdr:col>
      <xdr:colOff>165100</xdr:colOff>
      <xdr:row>105</xdr:row>
      <xdr:rowOff>9434</xdr:rowOff>
    </xdr:to>
    <xdr:sp macro="" textlink="">
      <xdr:nvSpPr>
        <xdr:cNvPr id="771" name="フローチャート: 判断 770">
          <a:extLst>
            <a:ext uri="{FF2B5EF4-FFF2-40B4-BE49-F238E27FC236}">
              <a16:creationId xmlns:a16="http://schemas.microsoft.com/office/drawing/2014/main" id="{6905C8A1-D49C-4B80-A06B-F5EAB5443740}"/>
            </a:ext>
          </a:extLst>
        </xdr:cNvPr>
        <xdr:cNvSpPr/>
      </xdr:nvSpPr>
      <xdr:spPr>
        <a:xfrm>
          <a:off x="12804140" y="1751384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53158</xdr:rowOff>
    </xdr:from>
    <xdr:to>
      <xdr:col>72</xdr:col>
      <xdr:colOff>38100</xdr:colOff>
      <xdr:row>104</xdr:row>
      <xdr:rowOff>154758</xdr:rowOff>
    </xdr:to>
    <xdr:sp macro="" textlink="">
      <xdr:nvSpPr>
        <xdr:cNvPr id="772" name="フローチャート: 判断 771">
          <a:extLst>
            <a:ext uri="{FF2B5EF4-FFF2-40B4-BE49-F238E27FC236}">
              <a16:creationId xmlns:a16="http://schemas.microsoft.com/office/drawing/2014/main" id="{D375F3C1-8B5A-430B-AEB6-6EDFC93A2AE0}"/>
            </a:ext>
          </a:extLst>
        </xdr:cNvPr>
        <xdr:cNvSpPr/>
      </xdr:nvSpPr>
      <xdr:spPr>
        <a:xfrm>
          <a:off x="12029440" y="17487718"/>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28666</xdr:rowOff>
    </xdr:from>
    <xdr:to>
      <xdr:col>67</xdr:col>
      <xdr:colOff>101600</xdr:colOff>
      <xdr:row>104</xdr:row>
      <xdr:rowOff>130266</xdr:rowOff>
    </xdr:to>
    <xdr:sp macro="" textlink="">
      <xdr:nvSpPr>
        <xdr:cNvPr id="773" name="フローチャート: 判断 772">
          <a:extLst>
            <a:ext uri="{FF2B5EF4-FFF2-40B4-BE49-F238E27FC236}">
              <a16:creationId xmlns:a16="http://schemas.microsoft.com/office/drawing/2014/main" id="{D7C551DE-E435-4910-8F36-DB82C30427C0}"/>
            </a:ext>
          </a:extLst>
        </xdr:cNvPr>
        <xdr:cNvSpPr/>
      </xdr:nvSpPr>
      <xdr:spPr>
        <a:xfrm>
          <a:off x="11231880" y="174632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4" name="テキスト ボックス 773">
          <a:extLst>
            <a:ext uri="{FF2B5EF4-FFF2-40B4-BE49-F238E27FC236}">
              <a16:creationId xmlns:a16="http://schemas.microsoft.com/office/drawing/2014/main" id="{9EDF7E9B-A3AF-4C12-8B92-400758ABC85F}"/>
            </a:ext>
          </a:extLst>
        </xdr:cNvPr>
        <xdr:cNvSpPr txBox="1"/>
      </xdr:nvSpPr>
      <xdr:spPr>
        <a:xfrm>
          <a:off x="14208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5" name="テキスト ボックス 774">
          <a:extLst>
            <a:ext uri="{FF2B5EF4-FFF2-40B4-BE49-F238E27FC236}">
              <a16:creationId xmlns:a16="http://schemas.microsoft.com/office/drawing/2014/main" id="{E7858BA6-DD91-44E4-A556-CE293A8ADC44}"/>
            </a:ext>
          </a:extLst>
        </xdr:cNvPr>
        <xdr:cNvSpPr txBox="1"/>
      </xdr:nvSpPr>
      <xdr:spPr>
        <a:xfrm>
          <a:off x="134620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6" name="テキスト ボックス 775">
          <a:extLst>
            <a:ext uri="{FF2B5EF4-FFF2-40B4-BE49-F238E27FC236}">
              <a16:creationId xmlns:a16="http://schemas.microsoft.com/office/drawing/2014/main" id="{288CDBEF-8638-409D-A8C7-D705A940322F}"/>
            </a:ext>
          </a:extLst>
        </xdr:cNvPr>
        <xdr:cNvSpPr txBox="1"/>
      </xdr:nvSpPr>
      <xdr:spPr>
        <a:xfrm>
          <a:off x="126873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7" name="テキスト ボックス 776">
          <a:extLst>
            <a:ext uri="{FF2B5EF4-FFF2-40B4-BE49-F238E27FC236}">
              <a16:creationId xmlns:a16="http://schemas.microsoft.com/office/drawing/2014/main" id="{B3992999-B54A-47C0-BBDC-0154D502EEF8}"/>
            </a:ext>
          </a:extLst>
        </xdr:cNvPr>
        <xdr:cNvSpPr txBox="1"/>
      </xdr:nvSpPr>
      <xdr:spPr>
        <a:xfrm>
          <a:off x="119049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8" name="テキスト ボックス 777">
          <a:extLst>
            <a:ext uri="{FF2B5EF4-FFF2-40B4-BE49-F238E27FC236}">
              <a16:creationId xmlns:a16="http://schemas.microsoft.com/office/drawing/2014/main" id="{2AC42C0F-84E8-4BFB-A413-652C8F250E93}"/>
            </a:ext>
          </a:extLst>
        </xdr:cNvPr>
        <xdr:cNvSpPr txBox="1"/>
      </xdr:nvSpPr>
      <xdr:spPr>
        <a:xfrm>
          <a:off x="111150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43362</xdr:rowOff>
    </xdr:from>
    <xdr:to>
      <xdr:col>85</xdr:col>
      <xdr:colOff>177800</xdr:colOff>
      <xdr:row>104</xdr:row>
      <xdr:rowOff>144962</xdr:rowOff>
    </xdr:to>
    <xdr:sp macro="" textlink="">
      <xdr:nvSpPr>
        <xdr:cNvPr id="779" name="楕円 778">
          <a:extLst>
            <a:ext uri="{FF2B5EF4-FFF2-40B4-BE49-F238E27FC236}">
              <a16:creationId xmlns:a16="http://schemas.microsoft.com/office/drawing/2014/main" id="{9CA13AD1-3036-41FF-B074-56DCA911C70D}"/>
            </a:ext>
          </a:extLst>
        </xdr:cNvPr>
        <xdr:cNvSpPr/>
      </xdr:nvSpPr>
      <xdr:spPr>
        <a:xfrm>
          <a:off x="14325600" y="17477922"/>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103</xdr:row>
      <xdr:rowOff>66239</xdr:rowOff>
    </xdr:from>
    <xdr:ext cx="405111" cy="259045"/>
    <xdr:sp macro="" textlink="">
      <xdr:nvSpPr>
        <xdr:cNvPr id="780" name="【庁舎】&#10;有形固定資産減価償却率該当値テキスト">
          <a:extLst>
            <a:ext uri="{FF2B5EF4-FFF2-40B4-BE49-F238E27FC236}">
              <a16:creationId xmlns:a16="http://schemas.microsoft.com/office/drawing/2014/main" id="{527F7A5B-7682-44D8-B636-9207A6F03E2F}"/>
            </a:ext>
          </a:extLst>
        </xdr:cNvPr>
        <xdr:cNvSpPr txBox="1"/>
      </xdr:nvSpPr>
      <xdr:spPr>
        <a:xfrm>
          <a:off x="14414500" y="173331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103</xdr:row>
      <xdr:rowOff>162561</xdr:rowOff>
    </xdr:from>
    <xdr:to>
      <xdr:col>81</xdr:col>
      <xdr:colOff>101600</xdr:colOff>
      <xdr:row>104</xdr:row>
      <xdr:rowOff>92711</xdr:rowOff>
    </xdr:to>
    <xdr:sp macro="" textlink="">
      <xdr:nvSpPr>
        <xdr:cNvPr id="781" name="楕円 780">
          <a:extLst>
            <a:ext uri="{FF2B5EF4-FFF2-40B4-BE49-F238E27FC236}">
              <a16:creationId xmlns:a16="http://schemas.microsoft.com/office/drawing/2014/main" id="{A767CF98-9176-47E8-86AA-65D67FDFDFDF}"/>
            </a:ext>
          </a:extLst>
        </xdr:cNvPr>
        <xdr:cNvSpPr/>
      </xdr:nvSpPr>
      <xdr:spPr>
        <a:xfrm>
          <a:off x="13578840" y="1742948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104</xdr:row>
      <xdr:rowOff>41911</xdr:rowOff>
    </xdr:from>
    <xdr:to>
      <xdr:col>85</xdr:col>
      <xdr:colOff>127000</xdr:colOff>
      <xdr:row>104</xdr:row>
      <xdr:rowOff>94162</xdr:rowOff>
    </xdr:to>
    <xdr:cxnSp macro="">
      <xdr:nvCxnSpPr>
        <xdr:cNvPr id="782" name="直線コネクタ 781">
          <a:extLst>
            <a:ext uri="{FF2B5EF4-FFF2-40B4-BE49-F238E27FC236}">
              <a16:creationId xmlns:a16="http://schemas.microsoft.com/office/drawing/2014/main" id="{8FE33813-E8EE-4D43-949F-FBA6D5C766E7}"/>
            </a:ext>
          </a:extLst>
        </xdr:cNvPr>
        <xdr:cNvCxnSpPr/>
      </xdr:nvCxnSpPr>
      <xdr:spPr>
        <a:xfrm>
          <a:off x="13629640" y="17476471"/>
          <a:ext cx="746760" cy="52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103</xdr:row>
      <xdr:rowOff>108676</xdr:rowOff>
    </xdr:from>
    <xdr:to>
      <xdr:col>76</xdr:col>
      <xdr:colOff>165100</xdr:colOff>
      <xdr:row>104</xdr:row>
      <xdr:rowOff>38826</xdr:rowOff>
    </xdr:to>
    <xdr:sp macro="" textlink="">
      <xdr:nvSpPr>
        <xdr:cNvPr id="783" name="楕円 782">
          <a:extLst>
            <a:ext uri="{FF2B5EF4-FFF2-40B4-BE49-F238E27FC236}">
              <a16:creationId xmlns:a16="http://schemas.microsoft.com/office/drawing/2014/main" id="{835427B9-0B07-4B3E-AEF0-DB8E50B8C8E9}"/>
            </a:ext>
          </a:extLst>
        </xdr:cNvPr>
        <xdr:cNvSpPr/>
      </xdr:nvSpPr>
      <xdr:spPr>
        <a:xfrm>
          <a:off x="12804140" y="1737559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103</xdr:row>
      <xdr:rowOff>159476</xdr:rowOff>
    </xdr:from>
    <xdr:to>
      <xdr:col>81</xdr:col>
      <xdr:colOff>50800</xdr:colOff>
      <xdr:row>104</xdr:row>
      <xdr:rowOff>41911</xdr:rowOff>
    </xdr:to>
    <xdr:cxnSp macro="">
      <xdr:nvCxnSpPr>
        <xdr:cNvPr id="784" name="直線コネクタ 783">
          <a:extLst>
            <a:ext uri="{FF2B5EF4-FFF2-40B4-BE49-F238E27FC236}">
              <a16:creationId xmlns:a16="http://schemas.microsoft.com/office/drawing/2014/main" id="{B22E0845-4EC4-4399-9C06-9B8017EE3233}"/>
            </a:ext>
          </a:extLst>
        </xdr:cNvPr>
        <xdr:cNvCxnSpPr/>
      </xdr:nvCxnSpPr>
      <xdr:spPr>
        <a:xfrm>
          <a:off x="12854940" y="17426396"/>
          <a:ext cx="774700" cy="500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103</xdr:row>
      <xdr:rowOff>54792</xdr:rowOff>
    </xdr:from>
    <xdr:to>
      <xdr:col>72</xdr:col>
      <xdr:colOff>38100</xdr:colOff>
      <xdr:row>103</xdr:row>
      <xdr:rowOff>156392</xdr:rowOff>
    </xdr:to>
    <xdr:sp macro="" textlink="">
      <xdr:nvSpPr>
        <xdr:cNvPr id="785" name="楕円 784">
          <a:extLst>
            <a:ext uri="{FF2B5EF4-FFF2-40B4-BE49-F238E27FC236}">
              <a16:creationId xmlns:a16="http://schemas.microsoft.com/office/drawing/2014/main" id="{0E75B93A-075D-419A-B960-959D90B24BCA}"/>
            </a:ext>
          </a:extLst>
        </xdr:cNvPr>
        <xdr:cNvSpPr/>
      </xdr:nvSpPr>
      <xdr:spPr>
        <a:xfrm>
          <a:off x="12029440" y="17321712"/>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103</xdr:row>
      <xdr:rowOff>105592</xdr:rowOff>
    </xdr:from>
    <xdr:to>
      <xdr:col>76</xdr:col>
      <xdr:colOff>114300</xdr:colOff>
      <xdr:row>103</xdr:row>
      <xdr:rowOff>159476</xdr:rowOff>
    </xdr:to>
    <xdr:cxnSp macro="">
      <xdr:nvCxnSpPr>
        <xdr:cNvPr id="786" name="直線コネクタ 785">
          <a:extLst>
            <a:ext uri="{FF2B5EF4-FFF2-40B4-BE49-F238E27FC236}">
              <a16:creationId xmlns:a16="http://schemas.microsoft.com/office/drawing/2014/main" id="{A6D21F92-17F0-4488-8919-D46A38F334B8}"/>
            </a:ext>
          </a:extLst>
        </xdr:cNvPr>
        <xdr:cNvCxnSpPr/>
      </xdr:nvCxnSpPr>
      <xdr:spPr>
        <a:xfrm>
          <a:off x="12072620" y="17372512"/>
          <a:ext cx="782320" cy="538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102</xdr:row>
      <xdr:rowOff>170724</xdr:rowOff>
    </xdr:from>
    <xdr:to>
      <xdr:col>67</xdr:col>
      <xdr:colOff>101600</xdr:colOff>
      <xdr:row>103</xdr:row>
      <xdr:rowOff>100874</xdr:rowOff>
    </xdr:to>
    <xdr:sp macro="" textlink="">
      <xdr:nvSpPr>
        <xdr:cNvPr id="787" name="楕円 786">
          <a:extLst>
            <a:ext uri="{FF2B5EF4-FFF2-40B4-BE49-F238E27FC236}">
              <a16:creationId xmlns:a16="http://schemas.microsoft.com/office/drawing/2014/main" id="{768331E1-F163-4B15-AA5C-FBF3141B5333}"/>
            </a:ext>
          </a:extLst>
        </xdr:cNvPr>
        <xdr:cNvSpPr/>
      </xdr:nvSpPr>
      <xdr:spPr>
        <a:xfrm>
          <a:off x="11231880" y="1727000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103</xdr:row>
      <xdr:rowOff>50074</xdr:rowOff>
    </xdr:from>
    <xdr:to>
      <xdr:col>71</xdr:col>
      <xdr:colOff>177800</xdr:colOff>
      <xdr:row>103</xdr:row>
      <xdr:rowOff>105592</xdr:rowOff>
    </xdr:to>
    <xdr:cxnSp macro="">
      <xdr:nvCxnSpPr>
        <xdr:cNvPr id="788" name="直線コネクタ 787">
          <a:extLst>
            <a:ext uri="{FF2B5EF4-FFF2-40B4-BE49-F238E27FC236}">
              <a16:creationId xmlns:a16="http://schemas.microsoft.com/office/drawing/2014/main" id="{36CE9CC1-F235-4A89-8009-E09392DFFB1A}"/>
            </a:ext>
          </a:extLst>
        </xdr:cNvPr>
        <xdr:cNvCxnSpPr/>
      </xdr:nvCxnSpPr>
      <xdr:spPr>
        <a:xfrm>
          <a:off x="11282680" y="17316994"/>
          <a:ext cx="789940" cy="555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105</xdr:row>
      <xdr:rowOff>29953</xdr:rowOff>
    </xdr:from>
    <xdr:ext cx="405111" cy="259045"/>
    <xdr:sp macro="" textlink="">
      <xdr:nvSpPr>
        <xdr:cNvPr id="789" name="n_1aveValue【庁舎】&#10;有形固定資産減価償却率">
          <a:extLst>
            <a:ext uri="{FF2B5EF4-FFF2-40B4-BE49-F238E27FC236}">
              <a16:creationId xmlns:a16="http://schemas.microsoft.com/office/drawing/2014/main" id="{F6931D2D-645E-4364-8779-47629452A10D}"/>
            </a:ext>
          </a:extLst>
        </xdr:cNvPr>
        <xdr:cNvSpPr txBox="1"/>
      </xdr:nvSpPr>
      <xdr:spPr>
        <a:xfrm>
          <a:off x="13437244" y="176321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561</xdr:rowOff>
    </xdr:from>
    <xdr:ext cx="405111" cy="259045"/>
    <xdr:sp macro="" textlink="">
      <xdr:nvSpPr>
        <xdr:cNvPr id="790" name="n_2aveValue【庁舎】&#10;有形固定資産減価償却率">
          <a:extLst>
            <a:ext uri="{FF2B5EF4-FFF2-40B4-BE49-F238E27FC236}">
              <a16:creationId xmlns:a16="http://schemas.microsoft.com/office/drawing/2014/main" id="{C5DF19B3-B24B-4850-9005-44DB7FF81C20}"/>
            </a:ext>
          </a:extLst>
        </xdr:cNvPr>
        <xdr:cNvSpPr txBox="1"/>
      </xdr:nvSpPr>
      <xdr:spPr>
        <a:xfrm>
          <a:off x="12675244" y="176027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145885</xdr:rowOff>
    </xdr:from>
    <xdr:ext cx="405111" cy="259045"/>
    <xdr:sp macro="" textlink="">
      <xdr:nvSpPr>
        <xdr:cNvPr id="791" name="n_3aveValue【庁舎】&#10;有形固定資産減価償却率">
          <a:extLst>
            <a:ext uri="{FF2B5EF4-FFF2-40B4-BE49-F238E27FC236}">
              <a16:creationId xmlns:a16="http://schemas.microsoft.com/office/drawing/2014/main" id="{CFDF55B1-0FC9-40D7-9C8D-6C9969F69BB2}"/>
            </a:ext>
          </a:extLst>
        </xdr:cNvPr>
        <xdr:cNvSpPr txBox="1"/>
      </xdr:nvSpPr>
      <xdr:spPr>
        <a:xfrm>
          <a:off x="11900544" y="175804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121393</xdr:rowOff>
    </xdr:from>
    <xdr:ext cx="405111" cy="259045"/>
    <xdr:sp macro="" textlink="">
      <xdr:nvSpPr>
        <xdr:cNvPr id="792" name="n_4aveValue【庁舎】&#10;有形固定資産減価償却率">
          <a:extLst>
            <a:ext uri="{FF2B5EF4-FFF2-40B4-BE49-F238E27FC236}">
              <a16:creationId xmlns:a16="http://schemas.microsoft.com/office/drawing/2014/main" id="{A01A3E36-B885-47F9-BFE3-644A630EB715}"/>
            </a:ext>
          </a:extLst>
        </xdr:cNvPr>
        <xdr:cNvSpPr txBox="1"/>
      </xdr:nvSpPr>
      <xdr:spPr>
        <a:xfrm>
          <a:off x="11102984" y="175559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102</xdr:row>
      <xdr:rowOff>109238</xdr:rowOff>
    </xdr:from>
    <xdr:ext cx="405111" cy="259045"/>
    <xdr:sp macro="" textlink="">
      <xdr:nvSpPr>
        <xdr:cNvPr id="793" name="n_1mainValue【庁舎】&#10;有形固定資産減価償却率">
          <a:extLst>
            <a:ext uri="{FF2B5EF4-FFF2-40B4-BE49-F238E27FC236}">
              <a16:creationId xmlns:a16="http://schemas.microsoft.com/office/drawing/2014/main" id="{4CAC0A86-90AE-45B3-8F5B-4F0CFE5569D8}"/>
            </a:ext>
          </a:extLst>
        </xdr:cNvPr>
        <xdr:cNvSpPr txBox="1"/>
      </xdr:nvSpPr>
      <xdr:spPr>
        <a:xfrm>
          <a:off x="13437244" y="172085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55353</xdr:rowOff>
    </xdr:from>
    <xdr:ext cx="405111" cy="259045"/>
    <xdr:sp macro="" textlink="">
      <xdr:nvSpPr>
        <xdr:cNvPr id="794" name="n_2mainValue【庁舎】&#10;有形固定資産減価償却率">
          <a:extLst>
            <a:ext uri="{FF2B5EF4-FFF2-40B4-BE49-F238E27FC236}">
              <a16:creationId xmlns:a16="http://schemas.microsoft.com/office/drawing/2014/main" id="{C9E4A501-8BE8-4898-8CD1-5C4C0C61CDF4}"/>
            </a:ext>
          </a:extLst>
        </xdr:cNvPr>
        <xdr:cNvSpPr txBox="1"/>
      </xdr:nvSpPr>
      <xdr:spPr>
        <a:xfrm>
          <a:off x="12675244" y="171546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1469</xdr:rowOff>
    </xdr:from>
    <xdr:ext cx="405111" cy="259045"/>
    <xdr:sp macro="" textlink="">
      <xdr:nvSpPr>
        <xdr:cNvPr id="795" name="n_3mainValue【庁舎】&#10;有形固定資産減価償却率">
          <a:extLst>
            <a:ext uri="{FF2B5EF4-FFF2-40B4-BE49-F238E27FC236}">
              <a16:creationId xmlns:a16="http://schemas.microsoft.com/office/drawing/2014/main" id="{8CE167CE-9ECF-40CE-8394-5CB3F2E9247C}"/>
            </a:ext>
          </a:extLst>
        </xdr:cNvPr>
        <xdr:cNvSpPr txBox="1"/>
      </xdr:nvSpPr>
      <xdr:spPr>
        <a:xfrm>
          <a:off x="11900544" y="171007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101</xdr:row>
      <xdr:rowOff>117401</xdr:rowOff>
    </xdr:from>
    <xdr:ext cx="405111" cy="259045"/>
    <xdr:sp macro="" textlink="">
      <xdr:nvSpPr>
        <xdr:cNvPr id="796" name="n_4mainValue【庁舎】&#10;有形固定資産減価償却率">
          <a:extLst>
            <a:ext uri="{FF2B5EF4-FFF2-40B4-BE49-F238E27FC236}">
              <a16:creationId xmlns:a16="http://schemas.microsoft.com/office/drawing/2014/main" id="{6A7557BB-6B8A-4854-98BC-0EB6C782064A}"/>
            </a:ext>
          </a:extLst>
        </xdr:cNvPr>
        <xdr:cNvSpPr txBox="1"/>
      </xdr:nvSpPr>
      <xdr:spPr>
        <a:xfrm>
          <a:off x="11102984" y="170490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7" name="正方形/長方形 796">
          <a:extLst>
            <a:ext uri="{FF2B5EF4-FFF2-40B4-BE49-F238E27FC236}">
              <a16:creationId xmlns:a16="http://schemas.microsoft.com/office/drawing/2014/main" id="{99D146C9-7825-492D-A528-D502EF768391}"/>
            </a:ext>
          </a:extLst>
        </xdr:cNvPr>
        <xdr:cNvSpPr/>
      </xdr:nvSpPr>
      <xdr:spPr>
        <a:xfrm>
          <a:off x="1609344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8" name="正方形/長方形 797">
          <a:extLst>
            <a:ext uri="{FF2B5EF4-FFF2-40B4-BE49-F238E27FC236}">
              <a16:creationId xmlns:a16="http://schemas.microsoft.com/office/drawing/2014/main" id="{296F4B2D-09E4-4920-BB9C-8FD12B36877C}"/>
            </a:ext>
          </a:extLst>
        </xdr:cNvPr>
        <xdr:cNvSpPr/>
      </xdr:nvSpPr>
      <xdr:spPr>
        <a:xfrm>
          <a:off x="16220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9" name="正方形/長方形 798">
          <a:extLst>
            <a:ext uri="{FF2B5EF4-FFF2-40B4-BE49-F238E27FC236}">
              <a16:creationId xmlns:a16="http://schemas.microsoft.com/office/drawing/2014/main" id="{75AAFB31-E10F-413C-8296-30B0B5984E9C}"/>
            </a:ext>
          </a:extLst>
        </xdr:cNvPr>
        <xdr:cNvSpPr/>
      </xdr:nvSpPr>
      <xdr:spPr>
        <a:xfrm>
          <a:off x="16220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00" name="正方形/長方形 799">
          <a:extLst>
            <a:ext uri="{FF2B5EF4-FFF2-40B4-BE49-F238E27FC236}">
              <a16:creationId xmlns:a16="http://schemas.microsoft.com/office/drawing/2014/main" id="{A2C65E55-194B-426B-A7FB-3BF45134B226}"/>
            </a:ext>
          </a:extLst>
        </xdr:cNvPr>
        <xdr:cNvSpPr/>
      </xdr:nvSpPr>
      <xdr:spPr>
        <a:xfrm>
          <a:off x="170992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1" name="正方形/長方形 800">
          <a:extLst>
            <a:ext uri="{FF2B5EF4-FFF2-40B4-BE49-F238E27FC236}">
              <a16:creationId xmlns:a16="http://schemas.microsoft.com/office/drawing/2014/main" id="{C48F02FD-D137-4D15-B0A0-EFBC2339ED63}"/>
            </a:ext>
          </a:extLst>
        </xdr:cNvPr>
        <xdr:cNvSpPr/>
      </xdr:nvSpPr>
      <xdr:spPr>
        <a:xfrm>
          <a:off x="170992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2" name="正方形/長方形 801">
          <a:extLst>
            <a:ext uri="{FF2B5EF4-FFF2-40B4-BE49-F238E27FC236}">
              <a16:creationId xmlns:a16="http://schemas.microsoft.com/office/drawing/2014/main" id="{2846FA50-1DC8-4933-AA3B-4112CCFC8500}"/>
            </a:ext>
          </a:extLst>
        </xdr:cNvPr>
        <xdr:cNvSpPr/>
      </xdr:nvSpPr>
      <xdr:spPr>
        <a:xfrm>
          <a:off x="1810512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3" name="正方形/長方形 802">
          <a:extLst>
            <a:ext uri="{FF2B5EF4-FFF2-40B4-BE49-F238E27FC236}">
              <a16:creationId xmlns:a16="http://schemas.microsoft.com/office/drawing/2014/main" id="{A9FB3106-9C97-4AFF-A09E-11035A261ADD}"/>
            </a:ext>
          </a:extLst>
        </xdr:cNvPr>
        <xdr:cNvSpPr/>
      </xdr:nvSpPr>
      <xdr:spPr>
        <a:xfrm>
          <a:off x="1810512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4" name="正方形/長方形 803">
          <a:extLst>
            <a:ext uri="{FF2B5EF4-FFF2-40B4-BE49-F238E27FC236}">
              <a16:creationId xmlns:a16="http://schemas.microsoft.com/office/drawing/2014/main" id="{5993F103-CD8E-4180-A6EE-634F3EE4F19F}"/>
            </a:ext>
          </a:extLst>
        </xdr:cNvPr>
        <xdr:cNvSpPr/>
      </xdr:nvSpPr>
      <xdr:spPr>
        <a:xfrm>
          <a:off x="1609344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5" name="テキスト ボックス 804">
          <a:extLst>
            <a:ext uri="{FF2B5EF4-FFF2-40B4-BE49-F238E27FC236}">
              <a16:creationId xmlns:a16="http://schemas.microsoft.com/office/drawing/2014/main" id="{5F821431-D2B2-47AC-8366-923781A27EA8}"/>
            </a:ext>
          </a:extLst>
        </xdr:cNvPr>
        <xdr:cNvSpPr txBox="1"/>
      </xdr:nvSpPr>
      <xdr:spPr>
        <a:xfrm>
          <a:off x="1607820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6" name="直線コネクタ 805">
          <a:extLst>
            <a:ext uri="{FF2B5EF4-FFF2-40B4-BE49-F238E27FC236}">
              <a16:creationId xmlns:a16="http://schemas.microsoft.com/office/drawing/2014/main" id="{53D09D7C-066F-4681-B968-28BB00BF7293}"/>
            </a:ext>
          </a:extLst>
        </xdr:cNvPr>
        <xdr:cNvCxnSpPr/>
      </xdr:nvCxnSpPr>
      <xdr:spPr>
        <a:xfrm>
          <a:off x="1609344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807" name="直線コネクタ 806">
          <a:extLst>
            <a:ext uri="{FF2B5EF4-FFF2-40B4-BE49-F238E27FC236}">
              <a16:creationId xmlns:a16="http://schemas.microsoft.com/office/drawing/2014/main" id="{45413CA5-87C8-47E2-9EAA-CA1C2E28EE4F}"/>
            </a:ext>
          </a:extLst>
        </xdr:cNvPr>
        <xdr:cNvCxnSpPr/>
      </xdr:nvCxnSpPr>
      <xdr:spPr>
        <a:xfrm>
          <a:off x="16093440" y="181813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808" name="テキスト ボックス 807">
          <a:extLst>
            <a:ext uri="{FF2B5EF4-FFF2-40B4-BE49-F238E27FC236}">
              <a16:creationId xmlns:a16="http://schemas.microsoft.com/office/drawing/2014/main" id="{8B2EBCF1-1663-4C73-B81E-3989DC9500E8}"/>
            </a:ext>
          </a:extLst>
        </xdr:cNvPr>
        <xdr:cNvSpPr txBox="1"/>
      </xdr:nvSpPr>
      <xdr:spPr>
        <a:xfrm>
          <a:off x="15694841" y="180429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809" name="直線コネクタ 808">
          <a:extLst>
            <a:ext uri="{FF2B5EF4-FFF2-40B4-BE49-F238E27FC236}">
              <a16:creationId xmlns:a16="http://schemas.microsoft.com/office/drawing/2014/main" id="{1A9B75B4-79BA-4EF2-98E1-6B097D7B2CE5}"/>
            </a:ext>
          </a:extLst>
        </xdr:cNvPr>
        <xdr:cNvCxnSpPr/>
      </xdr:nvCxnSpPr>
      <xdr:spPr>
        <a:xfrm>
          <a:off x="16093440" y="177355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810" name="テキスト ボックス 809">
          <a:extLst>
            <a:ext uri="{FF2B5EF4-FFF2-40B4-BE49-F238E27FC236}">
              <a16:creationId xmlns:a16="http://schemas.microsoft.com/office/drawing/2014/main" id="{C3684689-F7E7-4B21-82B9-1A7F5D45C43B}"/>
            </a:ext>
          </a:extLst>
        </xdr:cNvPr>
        <xdr:cNvSpPr txBox="1"/>
      </xdr:nvSpPr>
      <xdr:spPr>
        <a:xfrm>
          <a:off x="15694841" y="175971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811" name="直線コネクタ 810">
          <a:extLst>
            <a:ext uri="{FF2B5EF4-FFF2-40B4-BE49-F238E27FC236}">
              <a16:creationId xmlns:a16="http://schemas.microsoft.com/office/drawing/2014/main" id="{D4E1CE53-03A3-4642-A6CD-C29AF7B427BF}"/>
            </a:ext>
          </a:extLst>
        </xdr:cNvPr>
        <xdr:cNvCxnSpPr/>
      </xdr:nvCxnSpPr>
      <xdr:spPr>
        <a:xfrm>
          <a:off x="16093440" y="172859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812" name="テキスト ボックス 811">
          <a:extLst>
            <a:ext uri="{FF2B5EF4-FFF2-40B4-BE49-F238E27FC236}">
              <a16:creationId xmlns:a16="http://schemas.microsoft.com/office/drawing/2014/main" id="{AC28D76D-4DB1-432B-AC83-FFC124D87DDF}"/>
            </a:ext>
          </a:extLst>
        </xdr:cNvPr>
        <xdr:cNvSpPr txBox="1"/>
      </xdr:nvSpPr>
      <xdr:spPr>
        <a:xfrm>
          <a:off x="15694841" y="171475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813" name="直線コネクタ 812">
          <a:extLst>
            <a:ext uri="{FF2B5EF4-FFF2-40B4-BE49-F238E27FC236}">
              <a16:creationId xmlns:a16="http://schemas.microsoft.com/office/drawing/2014/main" id="{FBB68AE4-2637-4CDD-B262-B5AB2EC92A7E}"/>
            </a:ext>
          </a:extLst>
        </xdr:cNvPr>
        <xdr:cNvCxnSpPr/>
      </xdr:nvCxnSpPr>
      <xdr:spPr>
        <a:xfrm>
          <a:off x="16093440" y="168402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814" name="テキスト ボックス 813">
          <a:extLst>
            <a:ext uri="{FF2B5EF4-FFF2-40B4-BE49-F238E27FC236}">
              <a16:creationId xmlns:a16="http://schemas.microsoft.com/office/drawing/2014/main" id="{32E61473-550C-4132-A72D-ECFFA68ADDA8}"/>
            </a:ext>
          </a:extLst>
        </xdr:cNvPr>
        <xdr:cNvSpPr txBox="1"/>
      </xdr:nvSpPr>
      <xdr:spPr>
        <a:xfrm>
          <a:off x="15694841" y="167017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5" name="直線コネクタ 814">
          <a:extLst>
            <a:ext uri="{FF2B5EF4-FFF2-40B4-BE49-F238E27FC236}">
              <a16:creationId xmlns:a16="http://schemas.microsoft.com/office/drawing/2014/main" id="{862E9FDD-5F58-4758-B319-5C24867E3581}"/>
            </a:ext>
          </a:extLst>
        </xdr:cNvPr>
        <xdr:cNvCxnSpPr/>
      </xdr:nvCxnSpPr>
      <xdr:spPr>
        <a:xfrm>
          <a:off x="1609344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16" name="テキスト ボックス 815">
          <a:extLst>
            <a:ext uri="{FF2B5EF4-FFF2-40B4-BE49-F238E27FC236}">
              <a16:creationId xmlns:a16="http://schemas.microsoft.com/office/drawing/2014/main" id="{B8705CA9-4DC2-4130-99F3-469A6DE3E1CA}"/>
            </a:ext>
          </a:extLst>
        </xdr:cNvPr>
        <xdr:cNvSpPr txBox="1"/>
      </xdr:nvSpPr>
      <xdr:spPr>
        <a:xfrm>
          <a:off x="1569484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7" name="【庁舎】&#10;一人当たり面積グラフ枠">
          <a:extLst>
            <a:ext uri="{FF2B5EF4-FFF2-40B4-BE49-F238E27FC236}">
              <a16:creationId xmlns:a16="http://schemas.microsoft.com/office/drawing/2014/main" id="{FCBF1CAF-8833-405D-B2D2-CC7C70DC86E8}"/>
            </a:ext>
          </a:extLst>
        </xdr:cNvPr>
        <xdr:cNvSpPr/>
      </xdr:nvSpPr>
      <xdr:spPr>
        <a:xfrm>
          <a:off x="1609344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142494</xdr:rowOff>
    </xdr:from>
    <xdr:to>
      <xdr:col>116</xdr:col>
      <xdr:colOff>62864</xdr:colOff>
      <xdr:row>108</xdr:row>
      <xdr:rowOff>71628</xdr:rowOff>
    </xdr:to>
    <xdr:cxnSp macro="">
      <xdr:nvCxnSpPr>
        <xdr:cNvPr id="818" name="直線コネクタ 817">
          <a:extLst>
            <a:ext uri="{FF2B5EF4-FFF2-40B4-BE49-F238E27FC236}">
              <a16:creationId xmlns:a16="http://schemas.microsoft.com/office/drawing/2014/main" id="{1F215F97-6577-4713-84A1-42BAA3F67D45}"/>
            </a:ext>
          </a:extLst>
        </xdr:cNvPr>
        <xdr:cNvCxnSpPr/>
      </xdr:nvCxnSpPr>
      <xdr:spPr>
        <a:xfrm flipV="1">
          <a:off x="19509104" y="16738854"/>
          <a:ext cx="0" cy="14378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75455</xdr:rowOff>
    </xdr:from>
    <xdr:ext cx="469744" cy="259045"/>
    <xdr:sp macro="" textlink="">
      <xdr:nvSpPr>
        <xdr:cNvPr id="819" name="【庁舎】&#10;一人当たり面積最小値テキスト">
          <a:extLst>
            <a:ext uri="{FF2B5EF4-FFF2-40B4-BE49-F238E27FC236}">
              <a16:creationId xmlns:a16="http://schemas.microsoft.com/office/drawing/2014/main" id="{CDF95C31-F2D0-42CF-962C-4BBD3DD5431F}"/>
            </a:ext>
          </a:extLst>
        </xdr:cNvPr>
        <xdr:cNvSpPr txBox="1"/>
      </xdr:nvSpPr>
      <xdr:spPr>
        <a:xfrm>
          <a:off x="19547840" y="181805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71628</xdr:rowOff>
    </xdr:from>
    <xdr:to>
      <xdr:col>116</xdr:col>
      <xdr:colOff>152400</xdr:colOff>
      <xdr:row>108</xdr:row>
      <xdr:rowOff>71628</xdr:rowOff>
    </xdr:to>
    <xdr:cxnSp macro="">
      <xdr:nvCxnSpPr>
        <xdr:cNvPr id="820" name="直線コネクタ 819">
          <a:extLst>
            <a:ext uri="{FF2B5EF4-FFF2-40B4-BE49-F238E27FC236}">
              <a16:creationId xmlns:a16="http://schemas.microsoft.com/office/drawing/2014/main" id="{ABD15827-84B6-4A89-9159-A7A2EA4D62C1}"/>
            </a:ext>
          </a:extLst>
        </xdr:cNvPr>
        <xdr:cNvCxnSpPr/>
      </xdr:nvCxnSpPr>
      <xdr:spPr>
        <a:xfrm>
          <a:off x="19443700" y="1817674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89171</xdr:rowOff>
    </xdr:from>
    <xdr:ext cx="469744" cy="259045"/>
    <xdr:sp macro="" textlink="">
      <xdr:nvSpPr>
        <xdr:cNvPr id="821" name="【庁舎】&#10;一人当たり面積最大値テキスト">
          <a:extLst>
            <a:ext uri="{FF2B5EF4-FFF2-40B4-BE49-F238E27FC236}">
              <a16:creationId xmlns:a16="http://schemas.microsoft.com/office/drawing/2014/main" id="{1A9C6967-CA1D-4F97-B572-7DDD2B678D9E}"/>
            </a:ext>
          </a:extLst>
        </xdr:cNvPr>
        <xdr:cNvSpPr txBox="1"/>
      </xdr:nvSpPr>
      <xdr:spPr>
        <a:xfrm>
          <a:off x="19547840" y="165178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142494</xdr:rowOff>
    </xdr:from>
    <xdr:to>
      <xdr:col>116</xdr:col>
      <xdr:colOff>152400</xdr:colOff>
      <xdr:row>99</xdr:row>
      <xdr:rowOff>142494</xdr:rowOff>
    </xdr:to>
    <xdr:cxnSp macro="">
      <xdr:nvCxnSpPr>
        <xdr:cNvPr id="822" name="直線コネクタ 821">
          <a:extLst>
            <a:ext uri="{FF2B5EF4-FFF2-40B4-BE49-F238E27FC236}">
              <a16:creationId xmlns:a16="http://schemas.microsoft.com/office/drawing/2014/main" id="{3B65F7CD-DEA9-4478-B1F3-CA383998B701}"/>
            </a:ext>
          </a:extLst>
        </xdr:cNvPr>
        <xdr:cNvCxnSpPr/>
      </xdr:nvCxnSpPr>
      <xdr:spPr>
        <a:xfrm>
          <a:off x="19443700" y="1673885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103</xdr:row>
      <xdr:rowOff>115840</xdr:rowOff>
    </xdr:from>
    <xdr:ext cx="469744" cy="259045"/>
    <xdr:sp macro="" textlink="">
      <xdr:nvSpPr>
        <xdr:cNvPr id="823" name="【庁舎】&#10;一人当たり面積平均値テキスト">
          <a:extLst>
            <a:ext uri="{FF2B5EF4-FFF2-40B4-BE49-F238E27FC236}">
              <a16:creationId xmlns:a16="http://schemas.microsoft.com/office/drawing/2014/main" id="{4F8C9670-276D-4141-8B86-456507062FCF}"/>
            </a:ext>
          </a:extLst>
        </xdr:cNvPr>
        <xdr:cNvSpPr txBox="1"/>
      </xdr:nvSpPr>
      <xdr:spPr>
        <a:xfrm>
          <a:off x="19547840" y="1738276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103</xdr:row>
      <xdr:rowOff>137413</xdr:rowOff>
    </xdr:from>
    <xdr:to>
      <xdr:col>116</xdr:col>
      <xdr:colOff>114300</xdr:colOff>
      <xdr:row>104</xdr:row>
      <xdr:rowOff>67563</xdr:rowOff>
    </xdr:to>
    <xdr:sp macro="" textlink="">
      <xdr:nvSpPr>
        <xdr:cNvPr id="824" name="フローチャート: 判断 823">
          <a:extLst>
            <a:ext uri="{FF2B5EF4-FFF2-40B4-BE49-F238E27FC236}">
              <a16:creationId xmlns:a16="http://schemas.microsoft.com/office/drawing/2014/main" id="{70F79F7C-9E7F-4E57-9C39-9B71442CA969}"/>
            </a:ext>
          </a:extLst>
        </xdr:cNvPr>
        <xdr:cNvSpPr/>
      </xdr:nvSpPr>
      <xdr:spPr>
        <a:xfrm>
          <a:off x="19458940" y="1740433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103</xdr:row>
      <xdr:rowOff>141987</xdr:rowOff>
    </xdr:from>
    <xdr:to>
      <xdr:col>112</xdr:col>
      <xdr:colOff>38100</xdr:colOff>
      <xdr:row>104</xdr:row>
      <xdr:rowOff>72137</xdr:rowOff>
    </xdr:to>
    <xdr:sp macro="" textlink="">
      <xdr:nvSpPr>
        <xdr:cNvPr id="825" name="フローチャート: 判断 824">
          <a:extLst>
            <a:ext uri="{FF2B5EF4-FFF2-40B4-BE49-F238E27FC236}">
              <a16:creationId xmlns:a16="http://schemas.microsoft.com/office/drawing/2014/main" id="{8BCB026B-1A79-40BE-A9F1-0CF56E1E261B}"/>
            </a:ext>
          </a:extLst>
        </xdr:cNvPr>
        <xdr:cNvSpPr/>
      </xdr:nvSpPr>
      <xdr:spPr>
        <a:xfrm>
          <a:off x="18735040" y="1740890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103</xdr:row>
      <xdr:rowOff>132842</xdr:rowOff>
    </xdr:from>
    <xdr:to>
      <xdr:col>107</xdr:col>
      <xdr:colOff>101600</xdr:colOff>
      <xdr:row>104</xdr:row>
      <xdr:rowOff>62992</xdr:rowOff>
    </xdr:to>
    <xdr:sp macro="" textlink="">
      <xdr:nvSpPr>
        <xdr:cNvPr id="826" name="フローチャート: 判断 825">
          <a:extLst>
            <a:ext uri="{FF2B5EF4-FFF2-40B4-BE49-F238E27FC236}">
              <a16:creationId xmlns:a16="http://schemas.microsoft.com/office/drawing/2014/main" id="{C4AD0004-5B35-4CE8-832C-B9FD26D25495}"/>
            </a:ext>
          </a:extLst>
        </xdr:cNvPr>
        <xdr:cNvSpPr/>
      </xdr:nvSpPr>
      <xdr:spPr>
        <a:xfrm>
          <a:off x="17937480" y="1739976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103</xdr:row>
      <xdr:rowOff>132842</xdr:rowOff>
    </xdr:from>
    <xdr:to>
      <xdr:col>102</xdr:col>
      <xdr:colOff>165100</xdr:colOff>
      <xdr:row>104</xdr:row>
      <xdr:rowOff>62992</xdr:rowOff>
    </xdr:to>
    <xdr:sp macro="" textlink="">
      <xdr:nvSpPr>
        <xdr:cNvPr id="827" name="フローチャート: 判断 826">
          <a:extLst>
            <a:ext uri="{FF2B5EF4-FFF2-40B4-BE49-F238E27FC236}">
              <a16:creationId xmlns:a16="http://schemas.microsoft.com/office/drawing/2014/main" id="{992F24DB-68D6-4868-AFC0-CA486A865305}"/>
            </a:ext>
          </a:extLst>
        </xdr:cNvPr>
        <xdr:cNvSpPr/>
      </xdr:nvSpPr>
      <xdr:spPr>
        <a:xfrm>
          <a:off x="17162780" y="1739976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103</xdr:row>
      <xdr:rowOff>155702</xdr:rowOff>
    </xdr:from>
    <xdr:to>
      <xdr:col>98</xdr:col>
      <xdr:colOff>38100</xdr:colOff>
      <xdr:row>104</xdr:row>
      <xdr:rowOff>85852</xdr:rowOff>
    </xdr:to>
    <xdr:sp macro="" textlink="">
      <xdr:nvSpPr>
        <xdr:cNvPr id="828" name="フローチャート: 判断 827">
          <a:extLst>
            <a:ext uri="{FF2B5EF4-FFF2-40B4-BE49-F238E27FC236}">
              <a16:creationId xmlns:a16="http://schemas.microsoft.com/office/drawing/2014/main" id="{EA0E964D-A5B9-4493-9916-37835E337454}"/>
            </a:ext>
          </a:extLst>
        </xdr:cNvPr>
        <xdr:cNvSpPr/>
      </xdr:nvSpPr>
      <xdr:spPr>
        <a:xfrm>
          <a:off x="16388080" y="1742262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29" name="テキスト ボックス 828">
          <a:extLst>
            <a:ext uri="{FF2B5EF4-FFF2-40B4-BE49-F238E27FC236}">
              <a16:creationId xmlns:a16="http://schemas.microsoft.com/office/drawing/2014/main" id="{F6D85B64-0E28-455D-83CC-A5237281AD5D}"/>
            </a:ext>
          </a:extLst>
        </xdr:cNvPr>
        <xdr:cNvSpPr txBox="1"/>
      </xdr:nvSpPr>
      <xdr:spPr>
        <a:xfrm>
          <a:off x="193421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30" name="テキスト ボックス 829">
          <a:extLst>
            <a:ext uri="{FF2B5EF4-FFF2-40B4-BE49-F238E27FC236}">
              <a16:creationId xmlns:a16="http://schemas.microsoft.com/office/drawing/2014/main" id="{9FE730B2-4A69-4483-A45F-C29C41E44600}"/>
            </a:ext>
          </a:extLst>
        </xdr:cNvPr>
        <xdr:cNvSpPr txBox="1"/>
      </xdr:nvSpPr>
      <xdr:spPr>
        <a:xfrm>
          <a:off x="186105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1" name="テキスト ボックス 830">
          <a:extLst>
            <a:ext uri="{FF2B5EF4-FFF2-40B4-BE49-F238E27FC236}">
              <a16:creationId xmlns:a16="http://schemas.microsoft.com/office/drawing/2014/main" id="{BD7E0409-3984-45DE-B8CA-5B87F68FC6A8}"/>
            </a:ext>
          </a:extLst>
        </xdr:cNvPr>
        <xdr:cNvSpPr txBox="1"/>
      </xdr:nvSpPr>
      <xdr:spPr>
        <a:xfrm>
          <a:off x="178206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2" name="テキスト ボックス 831">
          <a:extLst>
            <a:ext uri="{FF2B5EF4-FFF2-40B4-BE49-F238E27FC236}">
              <a16:creationId xmlns:a16="http://schemas.microsoft.com/office/drawing/2014/main" id="{CFE9E274-5261-49A7-AC42-DF9A7362C291}"/>
            </a:ext>
          </a:extLst>
        </xdr:cNvPr>
        <xdr:cNvSpPr txBox="1"/>
      </xdr:nvSpPr>
      <xdr:spPr>
        <a:xfrm>
          <a:off x="170459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3" name="テキスト ボックス 832">
          <a:extLst>
            <a:ext uri="{FF2B5EF4-FFF2-40B4-BE49-F238E27FC236}">
              <a16:creationId xmlns:a16="http://schemas.microsoft.com/office/drawing/2014/main" id="{790BFCD0-BAA8-47DE-9E34-A64D79421B00}"/>
            </a:ext>
          </a:extLst>
        </xdr:cNvPr>
        <xdr:cNvSpPr txBox="1"/>
      </xdr:nvSpPr>
      <xdr:spPr>
        <a:xfrm>
          <a:off x="162636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103</xdr:row>
      <xdr:rowOff>45974</xdr:rowOff>
    </xdr:from>
    <xdr:to>
      <xdr:col>116</xdr:col>
      <xdr:colOff>114300</xdr:colOff>
      <xdr:row>103</xdr:row>
      <xdr:rowOff>147574</xdr:rowOff>
    </xdr:to>
    <xdr:sp macro="" textlink="">
      <xdr:nvSpPr>
        <xdr:cNvPr id="834" name="楕円 833">
          <a:extLst>
            <a:ext uri="{FF2B5EF4-FFF2-40B4-BE49-F238E27FC236}">
              <a16:creationId xmlns:a16="http://schemas.microsoft.com/office/drawing/2014/main" id="{758A6B0F-7FDF-46FA-9676-CD926437ADD8}"/>
            </a:ext>
          </a:extLst>
        </xdr:cNvPr>
        <xdr:cNvSpPr/>
      </xdr:nvSpPr>
      <xdr:spPr>
        <a:xfrm>
          <a:off x="19458940" y="173128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102</xdr:row>
      <xdr:rowOff>68851</xdr:rowOff>
    </xdr:from>
    <xdr:ext cx="469744" cy="259045"/>
    <xdr:sp macro="" textlink="">
      <xdr:nvSpPr>
        <xdr:cNvPr id="835" name="【庁舎】&#10;一人当たり面積該当値テキスト">
          <a:extLst>
            <a:ext uri="{FF2B5EF4-FFF2-40B4-BE49-F238E27FC236}">
              <a16:creationId xmlns:a16="http://schemas.microsoft.com/office/drawing/2014/main" id="{880EC011-7BA4-46EE-86DC-3DCD262C93C7}"/>
            </a:ext>
          </a:extLst>
        </xdr:cNvPr>
        <xdr:cNvSpPr txBox="1"/>
      </xdr:nvSpPr>
      <xdr:spPr>
        <a:xfrm>
          <a:off x="19547840" y="171681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103</xdr:row>
      <xdr:rowOff>45974</xdr:rowOff>
    </xdr:from>
    <xdr:to>
      <xdr:col>112</xdr:col>
      <xdr:colOff>38100</xdr:colOff>
      <xdr:row>103</xdr:row>
      <xdr:rowOff>147574</xdr:rowOff>
    </xdr:to>
    <xdr:sp macro="" textlink="">
      <xdr:nvSpPr>
        <xdr:cNvPr id="836" name="楕円 835">
          <a:extLst>
            <a:ext uri="{FF2B5EF4-FFF2-40B4-BE49-F238E27FC236}">
              <a16:creationId xmlns:a16="http://schemas.microsoft.com/office/drawing/2014/main" id="{6ADCEF69-83B5-4791-8345-AA18D35A674E}"/>
            </a:ext>
          </a:extLst>
        </xdr:cNvPr>
        <xdr:cNvSpPr/>
      </xdr:nvSpPr>
      <xdr:spPr>
        <a:xfrm>
          <a:off x="18735040" y="1731289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103</xdr:row>
      <xdr:rowOff>96774</xdr:rowOff>
    </xdr:from>
    <xdr:to>
      <xdr:col>116</xdr:col>
      <xdr:colOff>63500</xdr:colOff>
      <xdr:row>103</xdr:row>
      <xdr:rowOff>96774</xdr:rowOff>
    </xdr:to>
    <xdr:cxnSp macro="">
      <xdr:nvCxnSpPr>
        <xdr:cNvPr id="837" name="直線コネクタ 836">
          <a:extLst>
            <a:ext uri="{FF2B5EF4-FFF2-40B4-BE49-F238E27FC236}">
              <a16:creationId xmlns:a16="http://schemas.microsoft.com/office/drawing/2014/main" id="{FF9278B4-ED6E-46DE-8473-D971D717C996}"/>
            </a:ext>
          </a:extLst>
        </xdr:cNvPr>
        <xdr:cNvCxnSpPr/>
      </xdr:nvCxnSpPr>
      <xdr:spPr>
        <a:xfrm>
          <a:off x="18778220" y="17363694"/>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103</xdr:row>
      <xdr:rowOff>55118</xdr:rowOff>
    </xdr:from>
    <xdr:to>
      <xdr:col>107</xdr:col>
      <xdr:colOff>101600</xdr:colOff>
      <xdr:row>103</xdr:row>
      <xdr:rowOff>156718</xdr:rowOff>
    </xdr:to>
    <xdr:sp macro="" textlink="">
      <xdr:nvSpPr>
        <xdr:cNvPr id="838" name="楕円 837">
          <a:extLst>
            <a:ext uri="{FF2B5EF4-FFF2-40B4-BE49-F238E27FC236}">
              <a16:creationId xmlns:a16="http://schemas.microsoft.com/office/drawing/2014/main" id="{3D27BA11-F4DE-4AE3-8877-7FCBE8E092E5}"/>
            </a:ext>
          </a:extLst>
        </xdr:cNvPr>
        <xdr:cNvSpPr/>
      </xdr:nvSpPr>
      <xdr:spPr>
        <a:xfrm>
          <a:off x="17937480" y="173220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103</xdr:row>
      <xdr:rowOff>96774</xdr:rowOff>
    </xdr:from>
    <xdr:to>
      <xdr:col>111</xdr:col>
      <xdr:colOff>177800</xdr:colOff>
      <xdr:row>103</xdr:row>
      <xdr:rowOff>105918</xdr:rowOff>
    </xdr:to>
    <xdr:cxnSp macro="">
      <xdr:nvCxnSpPr>
        <xdr:cNvPr id="839" name="直線コネクタ 838">
          <a:extLst>
            <a:ext uri="{FF2B5EF4-FFF2-40B4-BE49-F238E27FC236}">
              <a16:creationId xmlns:a16="http://schemas.microsoft.com/office/drawing/2014/main" id="{696DD20A-9D1A-4513-803E-4E737C90FC72}"/>
            </a:ext>
          </a:extLst>
        </xdr:cNvPr>
        <xdr:cNvCxnSpPr/>
      </xdr:nvCxnSpPr>
      <xdr:spPr>
        <a:xfrm flipV="1">
          <a:off x="17988280" y="17363694"/>
          <a:ext cx="78994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103</xdr:row>
      <xdr:rowOff>59689</xdr:rowOff>
    </xdr:from>
    <xdr:to>
      <xdr:col>102</xdr:col>
      <xdr:colOff>165100</xdr:colOff>
      <xdr:row>103</xdr:row>
      <xdr:rowOff>161289</xdr:rowOff>
    </xdr:to>
    <xdr:sp macro="" textlink="">
      <xdr:nvSpPr>
        <xdr:cNvPr id="840" name="楕円 839">
          <a:extLst>
            <a:ext uri="{FF2B5EF4-FFF2-40B4-BE49-F238E27FC236}">
              <a16:creationId xmlns:a16="http://schemas.microsoft.com/office/drawing/2014/main" id="{B893A0DB-6163-4E4A-B8AC-05916025C652}"/>
            </a:ext>
          </a:extLst>
        </xdr:cNvPr>
        <xdr:cNvSpPr/>
      </xdr:nvSpPr>
      <xdr:spPr>
        <a:xfrm>
          <a:off x="17162780" y="173266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103</xdr:row>
      <xdr:rowOff>105918</xdr:rowOff>
    </xdr:from>
    <xdr:to>
      <xdr:col>107</xdr:col>
      <xdr:colOff>50800</xdr:colOff>
      <xdr:row>103</xdr:row>
      <xdr:rowOff>110489</xdr:rowOff>
    </xdr:to>
    <xdr:cxnSp macro="">
      <xdr:nvCxnSpPr>
        <xdr:cNvPr id="841" name="直線コネクタ 840">
          <a:extLst>
            <a:ext uri="{FF2B5EF4-FFF2-40B4-BE49-F238E27FC236}">
              <a16:creationId xmlns:a16="http://schemas.microsoft.com/office/drawing/2014/main" id="{C6B7A999-9D9A-4D92-98FF-85383688ABEE}"/>
            </a:ext>
          </a:extLst>
        </xdr:cNvPr>
        <xdr:cNvCxnSpPr/>
      </xdr:nvCxnSpPr>
      <xdr:spPr>
        <a:xfrm flipV="1">
          <a:off x="17213580" y="17372838"/>
          <a:ext cx="774700" cy="4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103</xdr:row>
      <xdr:rowOff>64263</xdr:rowOff>
    </xdr:from>
    <xdr:to>
      <xdr:col>98</xdr:col>
      <xdr:colOff>38100</xdr:colOff>
      <xdr:row>103</xdr:row>
      <xdr:rowOff>165863</xdr:rowOff>
    </xdr:to>
    <xdr:sp macro="" textlink="">
      <xdr:nvSpPr>
        <xdr:cNvPr id="842" name="楕円 841">
          <a:extLst>
            <a:ext uri="{FF2B5EF4-FFF2-40B4-BE49-F238E27FC236}">
              <a16:creationId xmlns:a16="http://schemas.microsoft.com/office/drawing/2014/main" id="{1C103FDF-451F-454B-BAFB-A1D060F8E1B3}"/>
            </a:ext>
          </a:extLst>
        </xdr:cNvPr>
        <xdr:cNvSpPr/>
      </xdr:nvSpPr>
      <xdr:spPr>
        <a:xfrm>
          <a:off x="16388080" y="17331183"/>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103</xdr:row>
      <xdr:rowOff>110489</xdr:rowOff>
    </xdr:from>
    <xdr:to>
      <xdr:col>102</xdr:col>
      <xdr:colOff>114300</xdr:colOff>
      <xdr:row>103</xdr:row>
      <xdr:rowOff>115063</xdr:rowOff>
    </xdr:to>
    <xdr:cxnSp macro="">
      <xdr:nvCxnSpPr>
        <xdr:cNvPr id="843" name="直線コネクタ 842">
          <a:extLst>
            <a:ext uri="{FF2B5EF4-FFF2-40B4-BE49-F238E27FC236}">
              <a16:creationId xmlns:a16="http://schemas.microsoft.com/office/drawing/2014/main" id="{48220DD5-8E34-4ED7-AAE6-C023A08305A2}"/>
            </a:ext>
          </a:extLst>
        </xdr:cNvPr>
        <xdr:cNvCxnSpPr/>
      </xdr:nvCxnSpPr>
      <xdr:spPr>
        <a:xfrm flipV="1">
          <a:off x="16431260" y="17377409"/>
          <a:ext cx="782320" cy="4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63264</xdr:rowOff>
    </xdr:from>
    <xdr:ext cx="469744" cy="259045"/>
    <xdr:sp macro="" textlink="">
      <xdr:nvSpPr>
        <xdr:cNvPr id="844" name="n_1aveValue【庁舎】&#10;一人当たり面積">
          <a:extLst>
            <a:ext uri="{FF2B5EF4-FFF2-40B4-BE49-F238E27FC236}">
              <a16:creationId xmlns:a16="http://schemas.microsoft.com/office/drawing/2014/main" id="{23165131-B070-485F-9FDB-41D03DEB5C8C}"/>
            </a:ext>
          </a:extLst>
        </xdr:cNvPr>
        <xdr:cNvSpPr txBox="1"/>
      </xdr:nvSpPr>
      <xdr:spPr>
        <a:xfrm>
          <a:off x="18561127" y="174978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54119</xdr:rowOff>
    </xdr:from>
    <xdr:ext cx="469744" cy="259045"/>
    <xdr:sp macro="" textlink="">
      <xdr:nvSpPr>
        <xdr:cNvPr id="845" name="n_2aveValue【庁舎】&#10;一人当たり面積">
          <a:extLst>
            <a:ext uri="{FF2B5EF4-FFF2-40B4-BE49-F238E27FC236}">
              <a16:creationId xmlns:a16="http://schemas.microsoft.com/office/drawing/2014/main" id="{7350DB9F-A552-41C0-A841-F4A82B07F72F}"/>
            </a:ext>
          </a:extLst>
        </xdr:cNvPr>
        <xdr:cNvSpPr txBox="1"/>
      </xdr:nvSpPr>
      <xdr:spPr>
        <a:xfrm>
          <a:off x="17776267" y="174886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54119</xdr:rowOff>
    </xdr:from>
    <xdr:ext cx="469744" cy="259045"/>
    <xdr:sp macro="" textlink="">
      <xdr:nvSpPr>
        <xdr:cNvPr id="846" name="n_3aveValue【庁舎】&#10;一人当たり面積">
          <a:extLst>
            <a:ext uri="{FF2B5EF4-FFF2-40B4-BE49-F238E27FC236}">
              <a16:creationId xmlns:a16="http://schemas.microsoft.com/office/drawing/2014/main" id="{B3C67184-1F15-4CF3-91A0-107368764D4E}"/>
            </a:ext>
          </a:extLst>
        </xdr:cNvPr>
        <xdr:cNvSpPr txBox="1"/>
      </xdr:nvSpPr>
      <xdr:spPr>
        <a:xfrm>
          <a:off x="17001567" y="174886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76979</xdr:rowOff>
    </xdr:from>
    <xdr:ext cx="469744" cy="259045"/>
    <xdr:sp macro="" textlink="">
      <xdr:nvSpPr>
        <xdr:cNvPr id="847" name="n_4aveValue【庁舎】&#10;一人当たり面積">
          <a:extLst>
            <a:ext uri="{FF2B5EF4-FFF2-40B4-BE49-F238E27FC236}">
              <a16:creationId xmlns:a16="http://schemas.microsoft.com/office/drawing/2014/main" id="{09429FF4-A8D3-4FA7-B576-B547FA39835B}"/>
            </a:ext>
          </a:extLst>
        </xdr:cNvPr>
        <xdr:cNvSpPr txBox="1"/>
      </xdr:nvSpPr>
      <xdr:spPr>
        <a:xfrm>
          <a:off x="16226867" y="175115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101</xdr:row>
      <xdr:rowOff>164101</xdr:rowOff>
    </xdr:from>
    <xdr:ext cx="469744" cy="259045"/>
    <xdr:sp macro="" textlink="">
      <xdr:nvSpPr>
        <xdr:cNvPr id="848" name="n_1mainValue【庁舎】&#10;一人当たり面積">
          <a:extLst>
            <a:ext uri="{FF2B5EF4-FFF2-40B4-BE49-F238E27FC236}">
              <a16:creationId xmlns:a16="http://schemas.microsoft.com/office/drawing/2014/main" id="{824BE5AF-233A-45D4-B8DE-2D56FCFAFBEB}"/>
            </a:ext>
          </a:extLst>
        </xdr:cNvPr>
        <xdr:cNvSpPr txBox="1"/>
      </xdr:nvSpPr>
      <xdr:spPr>
        <a:xfrm>
          <a:off x="18561127" y="170957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102</xdr:row>
      <xdr:rowOff>1795</xdr:rowOff>
    </xdr:from>
    <xdr:ext cx="469744" cy="259045"/>
    <xdr:sp macro="" textlink="">
      <xdr:nvSpPr>
        <xdr:cNvPr id="849" name="n_2mainValue【庁舎】&#10;一人当たり面積">
          <a:extLst>
            <a:ext uri="{FF2B5EF4-FFF2-40B4-BE49-F238E27FC236}">
              <a16:creationId xmlns:a16="http://schemas.microsoft.com/office/drawing/2014/main" id="{DBECCA27-705A-4CE0-922B-74B2F1FED9B9}"/>
            </a:ext>
          </a:extLst>
        </xdr:cNvPr>
        <xdr:cNvSpPr txBox="1"/>
      </xdr:nvSpPr>
      <xdr:spPr>
        <a:xfrm>
          <a:off x="17776267" y="171010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102</xdr:row>
      <xdr:rowOff>6366</xdr:rowOff>
    </xdr:from>
    <xdr:ext cx="469744" cy="259045"/>
    <xdr:sp macro="" textlink="">
      <xdr:nvSpPr>
        <xdr:cNvPr id="850" name="n_3mainValue【庁舎】&#10;一人当たり面積">
          <a:extLst>
            <a:ext uri="{FF2B5EF4-FFF2-40B4-BE49-F238E27FC236}">
              <a16:creationId xmlns:a16="http://schemas.microsoft.com/office/drawing/2014/main" id="{937EDB3C-F854-461E-87A8-0C18F9BA474E}"/>
            </a:ext>
          </a:extLst>
        </xdr:cNvPr>
        <xdr:cNvSpPr txBox="1"/>
      </xdr:nvSpPr>
      <xdr:spPr>
        <a:xfrm>
          <a:off x="17001567" y="171056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102</xdr:row>
      <xdr:rowOff>10940</xdr:rowOff>
    </xdr:from>
    <xdr:ext cx="469744" cy="259045"/>
    <xdr:sp macro="" textlink="">
      <xdr:nvSpPr>
        <xdr:cNvPr id="851" name="n_4mainValue【庁舎】&#10;一人当たり面積">
          <a:extLst>
            <a:ext uri="{FF2B5EF4-FFF2-40B4-BE49-F238E27FC236}">
              <a16:creationId xmlns:a16="http://schemas.microsoft.com/office/drawing/2014/main" id="{84C2F55F-E286-4D85-A3D4-F743D842EBD4}"/>
            </a:ext>
          </a:extLst>
        </xdr:cNvPr>
        <xdr:cNvSpPr txBox="1"/>
      </xdr:nvSpPr>
      <xdr:spPr>
        <a:xfrm>
          <a:off x="16226867" y="171102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2" name="正方形/長方形 851">
          <a:extLst>
            <a:ext uri="{FF2B5EF4-FFF2-40B4-BE49-F238E27FC236}">
              <a16:creationId xmlns:a16="http://schemas.microsoft.com/office/drawing/2014/main" id="{39649A67-9030-4A13-A6FB-28190357613C}"/>
            </a:ext>
          </a:extLst>
        </xdr:cNvPr>
        <xdr:cNvSpPr/>
      </xdr:nvSpPr>
      <xdr:spPr>
        <a:xfrm>
          <a:off x="670560" y="19000470"/>
          <a:ext cx="195986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3" name="正方形/長方形 852">
          <a:extLst>
            <a:ext uri="{FF2B5EF4-FFF2-40B4-BE49-F238E27FC236}">
              <a16:creationId xmlns:a16="http://schemas.microsoft.com/office/drawing/2014/main" id="{FCD237CE-FA4E-4B30-9006-6A19171542C1}"/>
            </a:ext>
          </a:extLst>
        </xdr:cNvPr>
        <xdr:cNvSpPr/>
      </xdr:nvSpPr>
      <xdr:spPr>
        <a:xfrm>
          <a:off x="670560" y="19063970"/>
          <a:ext cx="33909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4" name="テキスト ボックス 853">
          <a:extLst>
            <a:ext uri="{FF2B5EF4-FFF2-40B4-BE49-F238E27FC236}">
              <a16:creationId xmlns:a16="http://schemas.microsoft.com/office/drawing/2014/main" id="{FB37692D-9615-4885-B830-6D1DE7628567}"/>
            </a:ext>
          </a:extLst>
        </xdr:cNvPr>
        <xdr:cNvSpPr txBox="1"/>
      </xdr:nvSpPr>
      <xdr:spPr>
        <a:xfrm>
          <a:off x="746760" y="19310350"/>
          <a:ext cx="19433540" cy="145542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（施設類型別ストック情報分析表①の分析欄に記載）</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zoomScaleNormal="100" workbookViewId="0"/>
  </sheetViews>
  <sheetFormatPr defaultColWidth="0" defaultRowHeight="10.8" zeroHeight="1" x14ac:dyDescent="0.2"/>
  <cols>
    <col min="1" max="11" width="2.109375" style="1" customWidth="1"/>
    <col min="12" max="12" width="2.21875" style="1" customWidth="1"/>
    <col min="13" max="17" width="2.33203125" style="1" customWidth="1"/>
    <col min="18" max="119" width="2.109375" style="1" customWidth="1"/>
    <col min="120" max="120" width="0" style="1" hidden="1" customWidth="1"/>
    <col min="121" max="16384" width="0" style="1" hidden="1"/>
  </cols>
  <sheetData>
    <row r="1" spans="1:119" ht="33" customHeight="1" x14ac:dyDescent="0.2">
      <c r="B1" s="581" t="s">
        <v>129</v>
      </c>
      <c r="C1" s="581"/>
      <c r="D1" s="581"/>
      <c r="E1" s="581"/>
      <c r="F1" s="581"/>
      <c r="G1" s="581"/>
      <c r="H1" s="581"/>
      <c r="I1" s="581"/>
      <c r="J1" s="581"/>
      <c r="K1" s="581"/>
      <c r="L1" s="581"/>
      <c r="M1" s="581"/>
      <c r="N1" s="581"/>
      <c r="O1" s="581"/>
      <c r="P1" s="581"/>
      <c r="Q1" s="581"/>
      <c r="R1" s="581"/>
      <c r="S1" s="581"/>
      <c r="T1" s="581"/>
      <c r="U1" s="581"/>
      <c r="V1" s="581"/>
      <c r="W1" s="581"/>
      <c r="X1" s="581"/>
      <c r="Y1" s="581"/>
      <c r="Z1" s="581"/>
      <c r="AA1" s="581"/>
      <c r="AB1" s="581"/>
      <c r="AC1" s="581"/>
      <c r="AD1" s="581"/>
      <c r="AE1" s="581"/>
      <c r="AF1" s="581"/>
      <c r="AG1" s="581"/>
      <c r="AH1" s="581"/>
      <c r="AI1" s="581"/>
      <c r="AJ1" s="581"/>
      <c r="AK1" s="581"/>
      <c r="AL1" s="581"/>
      <c r="AM1" s="581"/>
      <c r="AN1" s="581"/>
      <c r="AO1" s="581"/>
      <c r="AP1" s="581"/>
      <c r="AQ1" s="581"/>
      <c r="AR1" s="581"/>
      <c r="AS1" s="581"/>
      <c r="AT1" s="581"/>
      <c r="AU1" s="581"/>
      <c r="AV1" s="581"/>
      <c r="AW1" s="581"/>
      <c r="AX1" s="581"/>
      <c r="AY1" s="581"/>
      <c r="AZ1" s="581"/>
      <c r="BA1" s="581"/>
      <c r="BB1" s="581"/>
      <c r="BC1" s="581"/>
      <c r="BD1" s="581"/>
      <c r="BE1" s="581"/>
      <c r="BF1" s="581"/>
      <c r="BG1" s="581"/>
      <c r="BH1" s="581"/>
      <c r="BI1" s="581"/>
      <c r="BJ1" s="581"/>
      <c r="BK1" s="581"/>
      <c r="BL1" s="581"/>
      <c r="BM1" s="581"/>
      <c r="BN1" s="581"/>
      <c r="BO1" s="581"/>
      <c r="BP1" s="581"/>
      <c r="BQ1" s="581"/>
      <c r="BR1" s="581"/>
      <c r="BS1" s="581"/>
      <c r="BT1" s="581"/>
      <c r="BU1" s="581"/>
      <c r="BV1" s="581"/>
      <c r="BW1" s="581"/>
      <c r="BX1" s="581"/>
      <c r="BY1" s="581"/>
      <c r="BZ1" s="581"/>
      <c r="CA1" s="581"/>
      <c r="CB1" s="581"/>
      <c r="CC1" s="581"/>
      <c r="CD1" s="581"/>
      <c r="CE1" s="581"/>
      <c r="CF1" s="581"/>
      <c r="CG1" s="581"/>
      <c r="CH1" s="581"/>
      <c r="CI1" s="581"/>
      <c r="CJ1" s="581"/>
      <c r="CK1" s="581"/>
      <c r="CL1" s="581"/>
      <c r="CM1" s="581"/>
      <c r="CN1" s="581"/>
      <c r="CO1" s="581"/>
      <c r="CP1" s="581"/>
      <c r="CQ1" s="581"/>
      <c r="CR1" s="581"/>
      <c r="CS1" s="581"/>
      <c r="CT1" s="581"/>
      <c r="CU1" s="581"/>
      <c r="CV1" s="581"/>
      <c r="CW1" s="581"/>
      <c r="CX1" s="581"/>
      <c r="CY1" s="581"/>
      <c r="CZ1" s="581"/>
      <c r="DA1" s="581"/>
      <c r="DB1" s="581"/>
      <c r="DC1" s="581"/>
      <c r="DD1" s="581"/>
      <c r="DE1" s="581"/>
      <c r="DF1" s="581"/>
      <c r="DG1" s="581"/>
      <c r="DH1" s="581"/>
      <c r="DI1" s="581"/>
      <c r="DJ1" s="2"/>
      <c r="DK1" s="2"/>
      <c r="DL1" s="2"/>
      <c r="DM1" s="2"/>
      <c r="DN1" s="2"/>
      <c r="DO1" s="2"/>
    </row>
    <row r="2" spans="1:119" ht="23.4" x14ac:dyDescent="0.2">
      <c r="B2" s="3" t="s">
        <v>130</v>
      </c>
      <c r="C2" s="3"/>
      <c r="D2" s="10"/>
    </row>
    <row r="3" spans="1:119" ht="18.75" customHeight="1" x14ac:dyDescent="0.2">
      <c r="A3" s="2"/>
      <c r="B3" s="415" t="s">
        <v>131</v>
      </c>
      <c r="C3" s="416"/>
      <c r="D3" s="416"/>
      <c r="E3" s="417"/>
      <c r="F3" s="417"/>
      <c r="G3" s="417"/>
      <c r="H3" s="417"/>
      <c r="I3" s="417"/>
      <c r="J3" s="417"/>
      <c r="K3" s="417"/>
      <c r="L3" s="417" t="s">
        <v>135</v>
      </c>
      <c r="M3" s="417"/>
      <c r="N3" s="417"/>
      <c r="O3" s="417"/>
      <c r="P3" s="417"/>
      <c r="Q3" s="417"/>
      <c r="R3" s="423"/>
      <c r="S3" s="423"/>
      <c r="T3" s="423"/>
      <c r="U3" s="423"/>
      <c r="V3" s="424"/>
      <c r="W3" s="428" t="s">
        <v>137</v>
      </c>
      <c r="X3" s="429"/>
      <c r="Y3" s="429"/>
      <c r="Z3" s="429"/>
      <c r="AA3" s="429"/>
      <c r="AB3" s="416"/>
      <c r="AC3" s="423" t="s">
        <v>138</v>
      </c>
      <c r="AD3" s="429"/>
      <c r="AE3" s="429"/>
      <c r="AF3" s="429"/>
      <c r="AG3" s="429"/>
      <c r="AH3" s="429"/>
      <c r="AI3" s="429"/>
      <c r="AJ3" s="429"/>
      <c r="AK3" s="429"/>
      <c r="AL3" s="433"/>
      <c r="AM3" s="428" t="s">
        <v>139</v>
      </c>
      <c r="AN3" s="429"/>
      <c r="AO3" s="429"/>
      <c r="AP3" s="429"/>
      <c r="AQ3" s="429"/>
      <c r="AR3" s="429"/>
      <c r="AS3" s="429"/>
      <c r="AT3" s="429"/>
      <c r="AU3" s="429"/>
      <c r="AV3" s="429"/>
      <c r="AW3" s="429"/>
      <c r="AX3" s="433"/>
      <c r="AY3" s="456" t="s">
        <v>5</v>
      </c>
      <c r="AZ3" s="457"/>
      <c r="BA3" s="457"/>
      <c r="BB3" s="457"/>
      <c r="BC3" s="457"/>
      <c r="BD3" s="457"/>
      <c r="BE3" s="457"/>
      <c r="BF3" s="457"/>
      <c r="BG3" s="457"/>
      <c r="BH3" s="457"/>
      <c r="BI3" s="457"/>
      <c r="BJ3" s="457"/>
      <c r="BK3" s="457"/>
      <c r="BL3" s="457"/>
      <c r="BM3" s="582"/>
      <c r="BN3" s="428" t="s">
        <v>143</v>
      </c>
      <c r="BO3" s="429"/>
      <c r="BP3" s="429"/>
      <c r="BQ3" s="429"/>
      <c r="BR3" s="429"/>
      <c r="BS3" s="429"/>
      <c r="BT3" s="429"/>
      <c r="BU3" s="433"/>
      <c r="BV3" s="428" t="s">
        <v>144</v>
      </c>
      <c r="BW3" s="429"/>
      <c r="BX3" s="429"/>
      <c r="BY3" s="429"/>
      <c r="BZ3" s="429"/>
      <c r="CA3" s="429"/>
      <c r="CB3" s="429"/>
      <c r="CC3" s="433"/>
      <c r="CD3" s="456" t="s">
        <v>5</v>
      </c>
      <c r="CE3" s="457"/>
      <c r="CF3" s="457"/>
      <c r="CG3" s="457"/>
      <c r="CH3" s="457"/>
      <c r="CI3" s="457"/>
      <c r="CJ3" s="457"/>
      <c r="CK3" s="457"/>
      <c r="CL3" s="457"/>
      <c r="CM3" s="457"/>
      <c r="CN3" s="457"/>
      <c r="CO3" s="457"/>
      <c r="CP3" s="457"/>
      <c r="CQ3" s="457"/>
      <c r="CR3" s="457"/>
      <c r="CS3" s="582"/>
      <c r="CT3" s="428" t="s">
        <v>145</v>
      </c>
      <c r="CU3" s="429"/>
      <c r="CV3" s="429"/>
      <c r="CW3" s="429"/>
      <c r="CX3" s="429"/>
      <c r="CY3" s="429"/>
      <c r="CZ3" s="429"/>
      <c r="DA3" s="433"/>
      <c r="DB3" s="428" t="s">
        <v>44</v>
      </c>
      <c r="DC3" s="429"/>
      <c r="DD3" s="429"/>
      <c r="DE3" s="429"/>
      <c r="DF3" s="429"/>
      <c r="DG3" s="429"/>
      <c r="DH3" s="429"/>
      <c r="DI3" s="433"/>
    </row>
    <row r="4" spans="1:119" ht="18.75" customHeight="1" x14ac:dyDescent="0.2">
      <c r="A4" s="2"/>
      <c r="B4" s="418"/>
      <c r="C4" s="419"/>
      <c r="D4" s="419"/>
      <c r="E4" s="420"/>
      <c r="F4" s="420"/>
      <c r="G4" s="420"/>
      <c r="H4" s="420"/>
      <c r="I4" s="420"/>
      <c r="J4" s="420"/>
      <c r="K4" s="420"/>
      <c r="L4" s="420"/>
      <c r="M4" s="420"/>
      <c r="N4" s="420"/>
      <c r="O4" s="420"/>
      <c r="P4" s="420"/>
      <c r="Q4" s="420"/>
      <c r="R4" s="425"/>
      <c r="S4" s="425"/>
      <c r="T4" s="425"/>
      <c r="U4" s="425"/>
      <c r="V4" s="426"/>
      <c r="W4" s="430"/>
      <c r="X4" s="431"/>
      <c r="Y4" s="431"/>
      <c r="Z4" s="431"/>
      <c r="AA4" s="431"/>
      <c r="AB4" s="419"/>
      <c r="AC4" s="425"/>
      <c r="AD4" s="431"/>
      <c r="AE4" s="431"/>
      <c r="AF4" s="431"/>
      <c r="AG4" s="431"/>
      <c r="AH4" s="431"/>
      <c r="AI4" s="431"/>
      <c r="AJ4" s="431"/>
      <c r="AK4" s="431"/>
      <c r="AL4" s="434"/>
      <c r="AM4" s="432"/>
      <c r="AN4" s="379"/>
      <c r="AO4" s="379"/>
      <c r="AP4" s="379"/>
      <c r="AQ4" s="379"/>
      <c r="AR4" s="379"/>
      <c r="AS4" s="379"/>
      <c r="AT4" s="379"/>
      <c r="AU4" s="379"/>
      <c r="AV4" s="379"/>
      <c r="AW4" s="379"/>
      <c r="AX4" s="435"/>
      <c r="AY4" s="411" t="s">
        <v>147</v>
      </c>
      <c r="AZ4" s="412"/>
      <c r="BA4" s="412"/>
      <c r="BB4" s="412"/>
      <c r="BC4" s="412"/>
      <c r="BD4" s="412"/>
      <c r="BE4" s="412"/>
      <c r="BF4" s="412"/>
      <c r="BG4" s="412"/>
      <c r="BH4" s="412"/>
      <c r="BI4" s="412"/>
      <c r="BJ4" s="412"/>
      <c r="BK4" s="412"/>
      <c r="BL4" s="412"/>
      <c r="BM4" s="413"/>
      <c r="BN4" s="372">
        <v>64900520</v>
      </c>
      <c r="BO4" s="373"/>
      <c r="BP4" s="373"/>
      <c r="BQ4" s="373"/>
      <c r="BR4" s="373"/>
      <c r="BS4" s="373"/>
      <c r="BT4" s="373"/>
      <c r="BU4" s="374"/>
      <c r="BV4" s="372">
        <v>63183525</v>
      </c>
      <c r="BW4" s="373"/>
      <c r="BX4" s="373"/>
      <c r="BY4" s="373"/>
      <c r="BZ4" s="373"/>
      <c r="CA4" s="373"/>
      <c r="CB4" s="373"/>
      <c r="CC4" s="374"/>
      <c r="CD4" s="549" t="s">
        <v>149</v>
      </c>
      <c r="CE4" s="550"/>
      <c r="CF4" s="550"/>
      <c r="CG4" s="550"/>
      <c r="CH4" s="550"/>
      <c r="CI4" s="550"/>
      <c r="CJ4" s="550"/>
      <c r="CK4" s="550"/>
      <c r="CL4" s="550"/>
      <c r="CM4" s="550"/>
      <c r="CN4" s="550"/>
      <c r="CO4" s="550"/>
      <c r="CP4" s="550"/>
      <c r="CQ4" s="550"/>
      <c r="CR4" s="550"/>
      <c r="CS4" s="551"/>
      <c r="CT4" s="583">
        <v>6.6</v>
      </c>
      <c r="CU4" s="584"/>
      <c r="CV4" s="584"/>
      <c r="CW4" s="584"/>
      <c r="CX4" s="584"/>
      <c r="CY4" s="584"/>
      <c r="CZ4" s="584"/>
      <c r="DA4" s="585"/>
      <c r="DB4" s="583">
        <v>7.3</v>
      </c>
      <c r="DC4" s="584"/>
      <c r="DD4" s="584"/>
      <c r="DE4" s="584"/>
      <c r="DF4" s="584"/>
      <c r="DG4" s="584"/>
      <c r="DH4" s="584"/>
      <c r="DI4" s="585"/>
    </row>
    <row r="5" spans="1:119" ht="18.75" customHeight="1" x14ac:dyDescent="0.2">
      <c r="A5" s="2"/>
      <c r="B5" s="421"/>
      <c r="C5" s="380"/>
      <c r="D5" s="380"/>
      <c r="E5" s="422"/>
      <c r="F5" s="422"/>
      <c r="G5" s="422"/>
      <c r="H5" s="422"/>
      <c r="I5" s="422"/>
      <c r="J5" s="422"/>
      <c r="K5" s="422"/>
      <c r="L5" s="422"/>
      <c r="M5" s="422"/>
      <c r="N5" s="422"/>
      <c r="O5" s="422"/>
      <c r="P5" s="422"/>
      <c r="Q5" s="422"/>
      <c r="R5" s="378"/>
      <c r="S5" s="378"/>
      <c r="T5" s="378"/>
      <c r="U5" s="378"/>
      <c r="V5" s="427"/>
      <c r="W5" s="432"/>
      <c r="X5" s="379"/>
      <c r="Y5" s="379"/>
      <c r="Z5" s="379"/>
      <c r="AA5" s="379"/>
      <c r="AB5" s="380"/>
      <c r="AC5" s="378"/>
      <c r="AD5" s="379"/>
      <c r="AE5" s="379"/>
      <c r="AF5" s="379"/>
      <c r="AG5" s="379"/>
      <c r="AH5" s="379"/>
      <c r="AI5" s="379"/>
      <c r="AJ5" s="379"/>
      <c r="AK5" s="379"/>
      <c r="AL5" s="435"/>
      <c r="AM5" s="520" t="s">
        <v>150</v>
      </c>
      <c r="AN5" s="405"/>
      <c r="AO5" s="405"/>
      <c r="AP5" s="405"/>
      <c r="AQ5" s="405"/>
      <c r="AR5" s="405"/>
      <c r="AS5" s="405"/>
      <c r="AT5" s="406"/>
      <c r="AU5" s="521" t="s">
        <v>70</v>
      </c>
      <c r="AV5" s="522"/>
      <c r="AW5" s="522"/>
      <c r="AX5" s="522"/>
      <c r="AY5" s="494" t="s">
        <v>140</v>
      </c>
      <c r="AZ5" s="495"/>
      <c r="BA5" s="495"/>
      <c r="BB5" s="495"/>
      <c r="BC5" s="495"/>
      <c r="BD5" s="495"/>
      <c r="BE5" s="495"/>
      <c r="BF5" s="495"/>
      <c r="BG5" s="495"/>
      <c r="BH5" s="495"/>
      <c r="BI5" s="495"/>
      <c r="BJ5" s="495"/>
      <c r="BK5" s="495"/>
      <c r="BL5" s="495"/>
      <c r="BM5" s="496"/>
      <c r="BN5" s="366">
        <v>62778640</v>
      </c>
      <c r="BO5" s="367"/>
      <c r="BP5" s="367"/>
      <c r="BQ5" s="367"/>
      <c r="BR5" s="367"/>
      <c r="BS5" s="367"/>
      <c r="BT5" s="367"/>
      <c r="BU5" s="368"/>
      <c r="BV5" s="366">
        <v>61008597</v>
      </c>
      <c r="BW5" s="367"/>
      <c r="BX5" s="367"/>
      <c r="BY5" s="367"/>
      <c r="BZ5" s="367"/>
      <c r="CA5" s="367"/>
      <c r="CB5" s="367"/>
      <c r="CC5" s="368"/>
      <c r="CD5" s="502" t="s">
        <v>152</v>
      </c>
      <c r="CE5" s="472"/>
      <c r="CF5" s="472"/>
      <c r="CG5" s="472"/>
      <c r="CH5" s="472"/>
      <c r="CI5" s="472"/>
      <c r="CJ5" s="472"/>
      <c r="CK5" s="472"/>
      <c r="CL5" s="472"/>
      <c r="CM5" s="472"/>
      <c r="CN5" s="472"/>
      <c r="CO5" s="472"/>
      <c r="CP5" s="472"/>
      <c r="CQ5" s="472"/>
      <c r="CR5" s="472"/>
      <c r="CS5" s="503"/>
      <c r="CT5" s="354">
        <v>98.7</v>
      </c>
      <c r="CU5" s="355"/>
      <c r="CV5" s="355"/>
      <c r="CW5" s="355"/>
      <c r="CX5" s="355"/>
      <c r="CY5" s="355"/>
      <c r="CZ5" s="355"/>
      <c r="DA5" s="356"/>
      <c r="DB5" s="354">
        <v>99.1</v>
      </c>
      <c r="DC5" s="355"/>
      <c r="DD5" s="355"/>
      <c r="DE5" s="355"/>
      <c r="DF5" s="355"/>
      <c r="DG5" s="355"/>
      <c r="DH5" s="355"/>
      <c r="DI5" s="356"/>
    </row>
    <row r="6" spans="1:119" ht="18.75" customHeight="1" x14ac:dyDescent="0.2">
      <c r="A6" s="2"/>
      <c r="B6" s="436" t="s">
        <v>153</v>
      </c>
      <c r="C6" s="377"/>
      <c r="D6" s="377"/>
      <c r="E6" s="437"/>
      <c r="F6" s="437"/>
      <c r="G6" s="437"/>
      <c r="H6" s="437"/>
      <c r="I6" s="437"/>
      <c r="J6" s="437"/>
      <c r="K6" s="437"/>
      <c r="L6" s="437" t="s">
        <v>158</v>
      </c>
      <c r="M6" s="437"/>
      <c r="N6" s="437"/>
      <c r="O6" s="437"/>
      <c r="P6" s="437"/>
      <c r="Q6" s="437"/>
      <c r="R6" s="375"/>
      <c r="S6" s="375"/>
      <c r="T6" s="375"/>
      <c r="U6" s="375"/>
      <c r="V6" s="441"/>
      <c r="W6" s="444" t="s">
        <v>159</v>
      </c>
      <c r="X6" s="376"/>
      <c r="Y6" s="376"/>
      <c r="Z6" s="376"/>
      <c r="AA6" s="376"/>
      <c r="AB6" s="377"/>
      <c r="AC6" s="447" t="s">
        <v>160</v>
      </c>
      <c r="AD6" s="448"/>
      <c r="AE6" s="448"/>
      <c r="AF6" s="448"/>
      <c r="AG6" s="448"/>
      <c r="AH6" s="448"/>
      <c r="AI6" s="448"/>
      <c r="AJ6" s="448"/>
      <c r="AK6" s="448"/>
      <c r="AL6" s="449"/>
      <c r="AM6" s="520" t="s">
        <v>74</v>
      </c>
      <c r="AN6" s="405"/>
      <c r="AO6" s="405"/>
      <c r="AP6" s="405"/>
      <c r="AQ6" s="405"/>
      <c r="AR6" s="405"/>
      <c r="AS6" s="405"/>
      <c r="AT6" s="406"/>
      <c r="AU6" s="521" t="s">
        <v>70</v>
      </c>
      <c r="AV6" s="522"/>
      <c r="AW6" s="522"/>
      <c r="AX6" s="522"/>
      <c r="AY6" s="494" t="s">
        <v>163</v>
      </c>
      <c r="AZ6" s="495"/>
      <c r="BA6" s="495"/>
      <c r="BB6" s="495"/>
      <c r="BC6" s="495"/>
      <c r="BD6" s="495"/>
      <c r="BE6" s="495"/>
      <c r="BF6" s="495"/>
      <c r="BG6" s="495"/>
      <c r="BH6" s="495"/>
      <c r="BI6" s="495"/>
      <c r="BJ6" s="495"/>
      <c r="BK6" s="495"/>
      <c r="BL6" s="495"/>
      <c r="BM6" s="496"/>
      <c r="BN6" s="366">
        <v>2121880</v>
      </c>
      <c r="BO6" s="367"/>
      <c r="BP6" s="367"/>
      <c r="BQ6" s="367"/>
      <c r="BR6" s="367"/>
      <c r="BS6" s="367"/>
      <c r="BT6" s="367"/>
      <c r="BU6" s="368"/>
      <c r="BV6" s="366">
        <v>2174928</v>
      </c>
      <c r="BW6" s="367"/>
      <c r="BX6" s="367"/>
      <c r="BY6" s="367"/>
      <c r="BZ6" s="367"/>
      <c r="CA6" s="367"/>
      <c r="CB6" s="367"/>
      <c r="CC6" s="368"/>
      <c r="CD6" s="502" t="s">
        <v>164</v>
      </c>
      <c r="CE6" s="472"/>
      <c r="CF6" s="472"/>
      <c r="CG6" s="472"/>
      <c r="CH6" s="472"/>
      <c r="CI6" s="472"/>
      <c r="CJ6" s="472"/>
      <c r="CK6" s="472"/>
      <c r="CL6" s="472"/>
      <c r="CM6" s="472"/>
      <c r="CN6" s="472"/>
      <c r="CO6" s="472"/>
      <c r="CP6" s="472"/>
      <c r="CQ6" s="472"/>
      <c r="CR6" s="472"/>
      <c r="CS6" s="503"/>
      <c r="CT6" s="578">
        <v>98.7</v>
      </c>
      <c r="CU6" s="579"/>
      <c r="CV6" s="579"/>
      <c r="CW6" s="579"/>
      <c r="CX6" s="579"/>
      <c r="CY6" s="579"/>
      <c r="CZ6" s="579"/>
      <c r="DA6" s="580"/>
      <c r="DB6" s="578">
        <v>99.6</v>
      </c>
      <c r="DC6" s="579"/>
      <c r="DD6" s="579"/>
      <c r="DE6" s="579"/>
      <c r="DF6" s="579"/>
      <c r="DG6" s="579"/>
      <c r="DH6" s="579"/>
      <c r="DI6" s="580"/>
    </row>
    <row r="7" spans="1:119" ht="18.75" customHeight="1" x14ac:dyDescent="0.2">
      <c r="A7" s="2"/>
      <c r="B7" s="418"/>
      <c r="C7" s="419"/>
      <c r="D7" s="419"/>
      <c r="E7" s="420"/>
      <c r="F7" s="420"/>
      <c r="G7" s="420"/>
      <c r="H7" s="420"/>
      <c r="I7" s="420"/>
      <c r="J7" s="420"/>
      <c r="K7" s="420"/>
      <c r="L7" s="420"/>
      <c r="M7" s="420"/>
      <c r="N7" s="420"/>
      <c r="O7" s="420"/>
      <c r="P7" s="420"/>
      <c r="Q7" s="420"/>
      <c r="R7" s="425"/>
      <c r="S7" s="425"/>
      <c r="T7" s="425"/>
      <c r="U7" s="425"/>
      <c r="V7" s="426"/>
      <c r="W7" s="430"/>
      <c r="X7" s="431"/>
      <c r="Y7" s="431"/>
      <c r="Z7" s="431"/>
      <c r="AA7" s="431"/>
      <c r="AB7" s="419"/>
      <c r="AC7" s="450"/>
      <c r="AD7" s="451"/>
      <c r="AE7" s="451"/>
      <c r="AF7" s="451"/>
      <c r="AG7" s="451"/>
      <c r="AH7" s="451"/>
      <c r="AI7" s="451"/>
      <c r="AJ7" s="451"/>
      <c r="AK7" s="451"/>
      <c r="AL7" s="452"/>
      <c r="AM7" s="520" t="s">
        <v>128</v>
      </c>
      <c r="AN7" s="405"/>
      <c r="AO7" s="405"/>
      <c r="AP7" s="405"/>
      <c r="AQ7" s="405"/>
      <c r="AR7" s="405"/>
      <c r="AS7" s="405"/>
      <c r="AT7" s="406"/>
      <c r="AU7" s="521" t="s">
        <v>166</v>
      </c>
      <c r="AV7" s="522"/>
      <c r="AW7" s="522"/>
      <c r="AX7" s="522"/>
      <c r="AY7" s="494" t="s">
        <v>167</v>
      </c>
      <c r="AZ7" s="495"/>
      <c r="BA7" s="495"/>
      <c r="BB7" s="495"/>
      <c r="BC7" s="495"/>
      <c r="BD7" s="495"/>
      <c r="BE7" s="495"/>
      <c r="BF7" s="495"/>
      <c r="BG7" s="495"/>
      <c r="BH7" s="495"/>
      <c r="BI7" s="495"/>
      <c r="BJ7" s="495"/>
      <c r="BK7" s="495"/>
      <c r="BL7" s="495"/>
      <c r="BM7" s="496"/>
      <c r="BN7" s="366">
        <v>187897</v>
      </c>
      <c r="BO7" s="367"/>
      <c r="BP7" s="367"/>
      <c r="BQ7" s="367"/>
      <c r="BR7" s="367"/>
      <c r="BS7" s="367"/>
      <c r="BT7" s="367"/>
      <c r="BU7" s="368"/>
      <c r="BV7" s="366">
        <v>83441</v>
      </c>
      <c r="BW7" s="367"/>
      <c r="BX7" s="367"/>
      <c r="BY7" s="367"/>
      <c r="BZ7" s="367"/>
      <c r="CA7" s="367"/>
      <c r="CB7" s="367"/>
      <c r="CC7" s="368"/>
      <c r="CD7" s="502" t="s">
        <v>168</v>
      </c>
      <c r="CE7" s="472"/>
      <c r="CF7" s="472"/>
      <c r="CG7" s="472"/>
      <c r="CH7" s="472"/>
      <c r="CI7" s="472"/>
      <c r="CJ7" s="472"/>
      <c r="CK7" s="472"/>
      <c r="CL7" s="472"/>
      <c r="CM7" s="472"/>
      <c r="CN7" s="472"/>
      <c r="CO7" s="472"/>
      <c r="CP7" s="472"/>
      <c r="CQ7" s="472"/>
      <c r="CR7" s="472"/>
      <c r="CS7" s="503"/>
      <c r="CT7" s="366">
        <v>29210023</v>
      </c>
      <c r="CU7" s="367"/>
      <c r="CV7" s="367"/>
      <c r="CW7" s="367"/>
      <c r="CX7" s="367"/>
      <c r="CY7" s="367"/>
      <c r="CZ7" s="367"/>
      <c r="DA7" s="368"/>
      <c r="DB7" s="366">
        <v>28543785</v>
      </c>
      <c r="DC7" s="367"/>
      <c r="DD7" s="367"/>
      <c r="DE7" s="367"/>
      <c r="DF7" s="367"/>
      <c r="DG7" s="367"/>
      <c r="DH7" s="367"/>
      <c r="DI7" s="368"/>
    </row>
    <row r="8" spans="1:119" ht="18.75" customHeight="1" x14ac:dyDescent="0.2">
      <c r="A8" s="2"/>
      <c r="B8" s="438"/>
      <c r="C8" s="439"/>
      <c r="D8" s="439"/>
      <c r="E8" s="440"/>
      <c r="F8" s="440"/>
      <c r="G8" s="440"/>
      <c r="H8" s="440"/>
      <c r="I8" s="440"/>
      <c r="J8" s="440"/>
      <c r="K8" s="440"/>
      <c r="L8" s="440"/>
      <c r="M8" s="440"/>
      <c r="N8" s="440"/>
      <c r="O8" s="440"/>
      <c r="P8" s="440"/>
      <c r="Q8" s="440"/>
      <c r="R8" s="442"/>
      <c r="S8" s="442"/>
      <c r="T8" s="442"/>
      <c r="U8" s="442"/>
      <c r="V8" s="443"/>
      <c r="W8" s="445"/>
      <c r="X8" s="446"/>
      <c r="Y8" s="446"/>
      <c r="Z8" s="446"/>
      <c r="AA8" s="446"/>
      <c r="AB8" s="439"/>
      <c r="AC8" s="453"/>
      <c r="AD8" s="454"/>
      <c r="AE8" s="454"/>
      <c r="AF8" s="454"/>
      <c r="AG8" s="454"/>
      <c r="AH8" s="454"/>
      <c r="AI8" s="454"/>
      <c r="AJ8" s="454"/>
      <c r="AK8" s="454"/>
      <c r="AL8" s="455"/>
      <c r="AM8" s="520" t="s">
        <v>169</v>
      </c>
      <c r="AN8" s="405"/>
      <c r="AO8" s="405"/>
      <c r="AP8" s="405"/>
      <c r="AQ8" s="405"/>
      <c r="AR8" s="405"/>
      <c r="AS8" s="405"/>
      <c r="AT8" s="406"/>
      <c r="AU8" s="521" t="s">
        <v>70</v>
      </c>
      <c r="AV8" s="522"/>
      <c r="AW8" s="522"/>
      <c r="AX8" s="522"/>
      <c r="AY8" s="494" t="s">
        <v>172</v>
      </c>
      <c r="AZ8" s="495"/>
      <c r="BA8" s="495"/>
      <c r="BB8" s="495"/>
      <c r="BC8" s="495"/>
      <c r="BD8" s="495"/>
      <c r="BE8" s="495"/>
      <c r="BF8" s="495"/>
      <c r="BG8" s="495"/>
      <c r="BH8" s="495"/>
      <c r="BI8" s="495"/>
      <c r="BJ8" s="495"/>
      <c r="BK8" s="495"/>
      <c r="BL8" s="495"/>
      <c r="BM8" s="496"/>
      <c r="BN8" s="366">
        <v>1933983</v>
      </c>
      <c r="BO8" s="367"/>
      <c r="BP8" s="367"/>
      <c r="BQ8" s="367"/>
      <c r="BR8" s="367"/>
      <c r="BS8" s="367"/>
      <c r="BT8" s="367"/>
      <c r="BU8" s="368"/>
      <c r="BV8" s="366">
        <v>2091487</v>
      </c>
      <c r="BW8" s="367"/>
      <c r="BX8" s="367"/>
      <c r="BY8" s="367"/>
      <c r="BZ8" s="367"/>
      <c r="CA8" s="367"/>
      <c r="CB8" s="367"/>
      <c r="CC8" s="368"/>
      <c r="CD8" s="502" t="s">
        <v>173</v>
      </c>
      <c r="CE8" s="472"/>
      <c r="CF8" s="472"/>
      <c r="CG8" s="472"/>
      <c r="CH8" s="472"/>
      <c r="CI8" s="472"/>
      <c r="CJ8" s="472"/>
      <c r="CK8" s="472"/>
      <c r="CL8" s="472"/>
      <c r="CM8" s="472"/>
      <c r="CN8" s="472"/>
      <c r="CO8" s="472"/>
      <c r="CP8" s="472"/>
      <c r="CQ8" s="472"/>
      <c r="CR8" s="472"/>
      <c r="CS8" s="503"/>
      <c r="CT8" s="554">
        <v>0.78</v>
      </c>
      <c r="CU8" s="555"/>
      <c r="CV8" s="555"/>
      <c r="CW8" s="555"/>
      <c r="CX8" s="555"/>
      <c r="CY8" s="555"/>
      <c r="CZ8" s="555"/>
      <c r="DA8" s="556"/>
      <c r="DB8" s="554">
        <v>0.78</v>
      </c>
      <c r="DC8" s="555"/>
      <c r="DD8" s="555"/>
      <c r="DE8" s="555"/>
      <c r="DF8" s="555"/>
      <c r="DG8" s="555"/>
      <c r="DH8" s="555"/>
      <c r="DI8" s="556"/>
    </row>
    <row r="9" spans="1:119" ht="18.75" customHeight="1" x14ac:dyDescent="0.2">
      <c r="A9" s="2"/>
      <c r="B9" s="456" t="s">
        <v>17</v>
      </c>
      <c r="C9" s="457"/>
      <c r="D9" s="457"/>
      <c r="E9" s="457"/>
      <c r="F9" s="457"/>
      <c r="G9" s="457"/>
      <c r="H9" s="457"/>
      <c r="I9" s="457"/>
      <c r="J9" s="457"/>
      <c r="K9" s="458"/>
      <c r="L9" s="572" t="s">
        <v>14</v>
      </c>
      <c r="M9" s="573"/>
      <c r="N9" s="573"/>
      <c r="O9" s="573"/>
      <c r="P9" s="573"/>
      <c r="Q9" s="574"/>
      <c r="R9" s="575">
        <v>133535</v>
      </c>
      <c r="S9" s="576"/>
      <c r="T9" s="576"/>
      <c r="U9" s="576"/>
      <c r="V9" s="577"/>
      <c r="W9" s="428" t="s">
        <v>175</v>
      </c>
      <c r="X9" s="429"/>
      <c r="Y9" s="429"/>
      <c r="Z9" s="429"/>
      <c r="AA9" s="429"/>
      <c r="AB9" s="429"/>
      <c r="AC9" s="429"/>
      <c r="AD9" s="429"/>
      <c r="AE9" s="429"/>
      <c r="AF9" s="429"/>
      <c r="AG9" s="429"/>
      <c r="AH9" s="429"/>
      <c r="AI9" s="429"/>
      <c r="AJ9" s="429"/>
      <c r="AK9" s="429"/>
      <c r="AL9" s="433"/>
      <c r="AM9" s="520" t="s">
        <v>176</v>
      </c>
      <c r="AN9" s="405"/>
      <c r="AO9" s="405"/>
      <c r="AP9" s="405"/>
      <c r="AQ9" s="405"/>
      <c r="AR9" s="405"/>
      <c r="AS9" s="405"/>
      <c r="AT9" s="406"/>
      <c r="AU9" s="521" t="s">
        <v>70</v>
      </c>
      <c r="AV9" s="522"/>
      <c r="AW9" s="522"/>
      <c r="AX9" s="522"/>
      <c r="AY9" s="494" t="s">
        <v>71</v>
      </c>
      <c r="AZ9" s="495"/>
      <c r="BA9" s="495"/>
      <c r="BB9" s="495"/>
      <c r="BC9" s="495"/>
      <c r="BD9" s="495"/>
      <c r="BE9" s="495"/>
      <c r="BF9" s="495"/>
      <c r="BG9" s="495"/>
      <c r="BH9" s="495"/>
      <c r="BI9" s="495"/>
      <c r="BJ9" s="495"/>
      <c r="BK9" s="495"/>
      <c r="BL9" s="495"/>
      <c r="BM9" s="496"/>
      <c r="BN9" s="366">
        <v>-157504</v>
      </c>
      <c r="BO9" s="367"/>
      <c r="BP9" s="367"/>
      <c r="BQ9" s="367"/>
      <c r="BR9" s="367"/>
      <c r="BS9" s="367"/>
      <c r="BT9" s="367"/>
      <c r="BU9" s="368"/>
      <c r="BV9" s="366">
        <v>-1678722</v>
      </c>
      <c r="BW9" s="367"/>
      <c r="BX9" s="367"/>
      <c r="BY9" s="367"/>
      <c r="BZ9" s="367"/>
      <c r="CA9" s="367"/>
      <c r="CB9" s="367"/>
      <c r="CC9" s="368"/>
      <c r="CD9" s="502" t="s">
        <v>68</v>
      </c>
      <c r="CE9" s="472"/>
      <c r="CF9" s="472"/>
      <c r="CG9" s="472"/>
      <c r="CH9" s="472"/>
      <c r="CI9" s="472"/>
      <c r="CJ9" s="472"/>
      <c r="CK9" s="472"/>
      <c r="CL9" s="472"/>
      <c r="CM9" s="472"/>
      <c r="CN9" s="472"/>
      <c r="CO9" s="472"/>
      <c r="CP9" s="472"/>
      <c r="CQ9" s="472"/>
      <c r="CR9" s="472"/>
      <c r="CS9" s="503"/>
      <c r="CT9" s="354">
        <v>7.5</v>
      </c>
      <c r="CU9" s="355"/>
      <c r="CV9" s="355"/>
      <c r="CW9" s="355"/>
      <c r="CX9" s="355"/>
      <c r="CY9" s="355"/>
      <c r="CZ9" s="355"/>
      <c r="DA9" s="356"/>
      <c r="DB9" s="354">
        <v>7.4</v>
      </c>
      <c r="DC9" s="355"/>
      <c r="DD9" s="355"/>
      <c r="DE9" s="355"/>
      <c r="DF9" s="355"/>
      <c r="DG9" s="355"/>
      <c r="DH9" s="355"/>
      <c r="DI9" s="356"/>
    </row>
    <row r="10" spans="1:119" ht="18.75" customHeight="1" x14ac:dyDescent="0.2">
      <c r="A10" s="2"/>
      <c r="B10" s="456"/>
      <c r="C10" s="457"/>
      <c r="D10" s="457"/>
      <c r="E10" s="457"/>
      <c r="F10" s="457"/>
      <c r="G10" s="457"/>
      <c r="H10" s="457"/>
      <c r="I10" s="457"/>
      <c r="J10" s="457"/>
      <c r="K10" s="458"/>
      <c r="L10" s="404" t="s">
        <v>179</v>
      </c>
      <c r="M10" s="405"/>
      <c r="N10" s="405"/>
      <c r="O10" s="405"/>
      <c r="P10" s="405"/>
      <c r="Q10" s="406"/>
      <c r="R10" s="407">
        <v>137381</v>
      </c>
      <c r="S10" s="408"/>
      <c r="T10" s="408"/>
      <c r="U10" s="408"/>
      <c r="V10" s="410"/>
      <c r="W10" s="430"/>
      <c r="X10" s="431"/>
      <c r="Y10" s="431"/>
      <c r="Z10" s="431"/>
      <c r="AA10" s="431"/>
      <c r="AB10" s="431"/>
      <c r="AC10" s="431"/>
      <c r="AD10" s="431"/>
      <c r="AE10" s="431"/>
      <c r="AF10" s="431"/>
      <c r="AG10" s="431"/>
      <c r="AH10" s="431"/>
      <c r="AI10" s="431"/>
      <c r="AJ10" s="431"/>
      <c r="AK10" s="431"/>
      <c r="AL10" s="434"/>
      <c r="AM10" s="520" t="s">
        <v>180</v>
      </c>
      <c r="AN10" s="405"/>
      <c r="AO10" s="405"/>
      <c r="AP10" s="405"/>
      <c r="AQ10" s="405"/>
      <c r="AR10" s="405"/>
      <c r="AS10" s="405"/>
      <c r="AT10" s="406"/>
      <c r="AU10" s="521" t="s">
        <v>70</v>
      </c>
      <c r="AV10" s="522"/>
      <c r="AW10" s="522"/>
      <c r="AX10" s="522"/>
      <c r="AY10" s="494" t="s">
        <v>182</v>
      </c>
      <c r="AZ10" s="495"/>
      <c r="BA10" s="495"/>
      <c r="BB10" s="495"/>
      <c r="BC10" s="495"/>
      <c r="BD10" s="495"/>
      <c r="BE10" s="495"/>
      <c r="BF10" s="495"/>
      <c r="BG10" s="495"/>
      <c r="BH10" s="495"/>
      <c r="BI10" s="495"/>
      <c r="BJ10" s="495"/>
      <c r="BK10" s="495"/>
      <c r="BL10" s="495"/>
      <c r="BM10" s="496"/>
      <c r="BN10" s="366">
        <v>1146116</v>
      </c>
      <c r="BO10" s="367"/>
      <c r="BP10" s="367"/>
      <c r="BQ10" s="367"/>
      <c r="BR10" s="367"/>
      <c r="BS10" s="367"/>
      <c r="BT10" s="367"/>
      <c r="BU10" s="368"/>
      <c r="BV10" s="366">
        <v>1887113</v>
      </c>
      <c r="BW10" s="367"/>
      <c r="BX10" s="367"/>
      <c r="BY10" s="367"/>
      <c r="BZ10" s="367"/>
      <c r="CA10" s="367"/>
      <c r="CB10" s="367"/>
      <c r="CC10" s="368"/>
      <c r="CD10" s="22" t="s">
        <v>184</v>
      </c>
      <c r="CE10" s="23"/>
      <c r="CF10" s="23"/>
      <c r="CG10" s="23"/>
      <c r="CH10" s="23"/>
      <c r="CI10" s="23"/>
      <c r="CJ10" s="23"/>
      <c r="CK10" s="23"/>
      <c r="CL10" s="23"/>
      <c r="CM10" s="23"/>
      <c r="CN10" s="23"/>
      <c r="CO10" s="23"/>
      <c r="CP10" s="23"/>
      <c r="CQ10" s="23"/>
      <c r="CR10" s="23"/>
      <c r="CS10" s="25"/>
      <c r="CT10" s="27"/>
      <c r="CU10" s="30"/>
      <c r="CV10" s="30"/>
      <c r="CW10" s="30"/>
      <c r="CX10" s="30"/>
      <c r="CY10" s="30"/>
      <c r="CZ10" s="30"/>
      <c r="DA10" s="33"/>
      <c r="DB10" s="27"/>
      <c r="DC10" s="30"/>
      <c r="DD10" s="30"/>
      <c r="DE10" s="30"/>
      <c r="DF10" s="30"/>
      <c r="DG10" s="30"/>
      <c r="DH10" s="30"/>
      <c r="DI10" s="33"/>
    </row>
    <row r="11" spans="1:119" ht="18.75" customHeight="1" x14ac:dyDescent="0.2">
      <c r="A11" s="2"/>
      <c r="B11" s="456"/>
      <c r="C11" s="457"/>
      <c r="D11" s="457"/>
      <c r="E11" s="457"/>
      <c r="F11" s="457"/>
      <c r="G11" s="457"/>
      <c r="H11" s="457"/>
      <c r="I11" s="457"/>
      <c r="J11" s="457"/>
      <c r="K11" s="458"/>
      <c r="L11" s="473" t="s">
        <v>188</v>
      </c>
      <c r="M11" s="474"/>
      <c r="N11" s="474"/>
      <c r="O11" s="474"/>
      <c r="P11" s="474"/>
      <c r="Q11" s="475"/>
      <c r="R11" s="569" t="s">
        <v>189</v>
      </c>
      <c r="S11" s="570"/>
      <c r="T11" s="570"/>
      <c r="U11" s="570"/>
      <c r="V11" s="571"/>
      <c r="W11" s="430"/>
      <c r="X11" s="431"/>
      <c r="Y11" s="431"/>
      <c r="Z11" s="431"/>
      <c r="AA11" s="431"/>
      <c r="AB11" s="431"/>
      <c r="AC11" s="431"/>
      <c r="AD11" s="431"/>
      <c r="AE11" s="431"/>
      <c r="AF11" s="431"/>
      <c r="AG11" s="431"/>
      <c r="AH11" s="431"/>
      <c r="AI11" s="431"/>
      <c r="AJ11" s="431"/>
      <c r="AK11" s="431"/>
      <c r="AL11" s="434"/>
      <c r="AM11" s="520" t="s">
        <v>190</v>
      </c>
      <c r="AN11" s="405"/>
      <c r="AO11" s="405"/>
      <c r="AP11" s="405"/>
      <c r="AQ11" s="405"/>
      <c r="AR11" s="405"/>
      <c r="AS11" s="405"/>
      <c r="AT11" s="406"/>
      <c r="AU11" s="521" t="s">
        <v>70</v>
      </c>
      <c r="AV11" s="522"/>
      <c r="AW11" s="522"/>
      <c r="AX11" s="522"/>
      <c r="AY11" s="494" t="s">
        <v>191</v>
      </c>
      <c r="AZ11" s="495"/>
      <c r="BA11" s="495"/>
      <c r="BB11" s="495"/>
      <c r="BC11" s="495"/>
      <c r="BD11" s="495"/>
      <c r="BE11" s="495"/>
      <c r="BF11" s="495"/>
      <c r="BG11" s="495"/>
      <c r="BH11" s="495"/>
      <c r="BI11" s="495"/>
      <c r="BJ11" s="495"/>
      <c r="BK11" s="495"/>
      <c r="BL11" s="495"/>
      <c r="BM11" s="496"/>
      <c r="BN11" s="366">
        <v>0</v>
      </c>
      <c r="BO11" s="367"/>
      <c r="BP11" s="367"/>
      <c r="BQ11" s="367"/>
      <c r="BR11" s="367"/>
      <c r="BS11" s="367"/>
      <c r="BT11" s="367"/>
      <c r="BU11" s="368"/>
      <c r="BV11" s="366">
        <v>0</v>
      </c>
      <c r="BW11" s="367"/>
      <c r="BX11" s="367"/>
      <c r="BY11" s="367"/>
      <c r="BZ11" s="367"/>
      <c r="CA11" s="367"/>
      <c r="CB11" s="367"/>
      <c r="CC11" s="368"/>
      <c r="CD11" s="502" t="s">
        <v>194</v>
      </c>
      <c r="CE11" s="472"/>
      <c r="CF11" s="472"/>
      <c r="CG11" s="472"/>
      <c r="CH11" s="472"/>
      <c r="CI11" s="472"/>
      <c r="CJ11" s="472"/>
      <c r="CK11" s="472"/>
      <c r="CL11" s="472"/>
      <c r="CM11" s="472"/>
      <c r="CN11" s="472"/>
      <c r="CO11" s="472"/>
      <c r="CP11" s="472"/>
      <c r="CQ11" s="472"/>
      <c r="CR11" s="472"/>
      <c r="CS11" s="503"/>
      <c r="CT11" s="554" t="s">
        <v>195</v>
      </c>
      <c r="CU11" s="555"/>
      <c r="CV11" s="555"/>
      <c r="CW11" s="555"/>
      <c r="CX11" s="555"/>
      <c r="CY11" s="555"/>
      <c r="CZ11" s="555"/>
      <c r="DA11" s="556"/>
      <c r="DB11" s="554" t="s">
        <v>195</v>
      </c>
      <c r="DC11" s="555"/>
      <c r="DD11" s="555"/>
      <c r="DE11" s="555"/>
      <c r="DF11" s="555"/>
      <c r="DG11" s="555"/>
      <c r="DH11" s="555"/>
      <c r="DI11" s="556"/>
    </row>
    <row r="12" spans="1:119" ht="18.75" customHeight="1" x14ac:dyDescent="0.2">
      <c r="A12" s="2"/>
      <c r="B12" s="459" t="s">
        <v>197</v>
      </c>
      <c r="C12" s="460"/>
      <c r="D12" s="460"/>
      <c r="E12" s="460"/>
      <c r="F12" s="460"/>
      <c r="G12" s="460"/>
      <c r="H12" s="460"/>
      <c r="I12" s="460"/>
      <c r="J12" s="460"/>
      <c r="K12" s="461"/>
      <c r="L12" s="557" t="s">
        <v>198</v>
      </c>
      <c r="M12" s="558"/>
      <c r="N12" s="558"/>
      <c r="O12" s="558"/>
      <c r="P12" s="558"/>
      <c r="Q12" s="559"/>
      <c r="R12" s="560">
        <v>129105</v>
      </c>
      <c r="S12" s="561"/>
      <c r="T12" s="561"/>
      <c r="U12" s="561"/>
      <c r="V12" s="562"/>
      <c r="W12" s="563" t="s">
        <v>5</v>
      </c>
      <c r="X12" s="522"/>
      <c r="Y12" s="522"/>
      <c r="Z12" s="522"/>
      <c r="AA12" s="522"/>
      <c r="AB12" s="564"/>
      <c r="AC12" s="565" t="s">
        <v>110</v>
      </c>
      <c r="AD12" s="566"/>
      <c r="AE12" s="566"/>
      <c r="AF12" s="566"/>
      <c r="AG12" s="567"/>
      <c r="AH12" s="565" t="s">
        <v>200</v>
      </c>
      <c r="AI12" s="566"/>
      <c r="AJ12" s="566"/>
      <c r="AK12" s="566"/>
      <c r="AL12" s="568"/>
      <c r="AM12" s="520" t="s">
        <v>201</v>
      </c>
      <c r="AN12" s="405"/>
      <c r="AO12" s="405"/>
      <c r="AP12" s="405"/>
      <c r="AQ12" s="405"/>
      <c r="AR12" s="405"/>
      <c r="AS12" s="405"/>
      <c r="AT12" s="406"/>
      <c r="AU12" s="521" t="s">
        <v>70</v>
      </c>
      <c r="AV12" s="522"/>
      <c r="AW12" s="522"/>
      <c r="AX12" s="522"/>
      <c r="AY12" s="494" t="s">
        <v>204</v>
      </c>
      <c r="AZ12" s="495"/>
      <c r="BA12" s="495"/>
      <c r="BB12" s="495"/>
      <c r="BC12" s="495"/>
      <c r="BD12" s="495"/>
      <c r="BE12" s="495"/>
      <c r="BF12" s="495"/>
      <c r="BG12" s="495"/>
      <c r="BH12" s="495"/>
      <c r="BI12" s="495"/>
      <c r="BJ12" s="495"/>
      <c r="BK12" s="495"/>
      <c r="BL12" s="495"/>
      <c r="BM12" s="496"/>
      <c r="BN12" s="366">
        <v>1000000</v>
      </c>
      <c r="BO12" s="367"/>
      <c r="BP12" s="367"/>
      <c r="BQ12" s="367"/>
      <c r="BR12" s="367"/>
      <c r="BS12" s="367"/>
      <c r="BT12" s="367"/>
      <c r="BU12" s="368"/>
      <c r="BV12" s="366">
        <v>0</v>
      </c>
      <c r="BW12" s="367"/>
      <c r="BX12" s="367"/>
      <c r="BY12" s="367"/>
      <c r="BZ12" s="367"/>
      <c r="CA12" s="367"/>
      <c r="CB12" s="367"/>
      <c r="CC12" s="368"/>
      <c r="CD12" s="502" t="s">
        <v>205</v>
      </c>
      <c r="CE12" s="472"/>
      <c r="CF12" s="472"/>
      <c r="CG12" s="472"/>
      <c r="CH12" s="472"/>
      <c r="CI12" s="472"/>
      <c r="CJ12" s="472"/>
      <c r="CK12" s="472"/>
      <c r="CL12" s="472"/>
      <c r="CM12" s="472"/>
      <c r="CN12" s="472"/>
      <c r="CO12" s="472"/>
      <c r="CP12" s="472"/>
      <c r="CQ12" s="472"/>
      <c r="CR12" s="472"/>
      <c r="CS12" s="503"/>
      <c r="CT12" s="554" t="s">
        <v>195</v>
      </c>
      <c r="CU12" s="555"/>
      <c r="CV12" s="555"/>
      <c r="CW12" s="555"/>
      <c r="CX12" s="555"/>
      <c r="CY12" s="555"/>
      <c r="CZ12" s="555"/>
      <c r="DA12" s="556"/>
      <c r="DB12" s="554" t="s">
        <v>195</v>
      </c>
      <c r="DC12" s="555"/>
      <c r="DD12" s="555"/>
      <c r="DE12" s="555"/>
      <c r="DF12" s="555"/>
      <c r="DG12" s="555"/>
      <c r="DH12" s="555"/>
      <c r="DI12" s="556"/>
    </row>
    <row r="13" spans="1:119" ht="18.75" customHeight="1" x14ac:dyDescent="0.2">
      <c r="A13" s="2"/>
      <c r="B13" s="462"/>
      <c r="C13" s="463"/>
      <c r="D13" s="463"/>
      <c r="E13" s="463"/>
      <c r="F13" s="463"/>
      <c r="G13" s="463"/>
      <c r="H13" s="463"/>
      <c r="I13" s="463"/>
      <c r="J13" s="463"/>
      <c r="K13" s="464"/>
      <c r="L13" s="14"/>
      <c r="M13" s="543" t="s">
        <v>207</v>
      </c>
      <c r="N13" s="544"/>
      <c r="O13" s="544"/>
      <c r="P13" s="544"/>
      <c r="Q13" s="545"/>
      <c r="R13" s="546">
        <v>126073</v>
      </c>
      <c r="S13" s="547"/>
      <c r="T13" s="547"/>
      <c r="U13" s="547"/>
      <c r="V13" s="548"/>
      <c r="W13" s="444" t="s">
        <v>208</v>
      </c>
      <c r="X13" s="376"/>
      <c r="Y13" s="376"/>
      <c r="Z13" s="376"/>
      <c r="AA13" s="376"/>
      <c r="AB13" s="377"/>
      <c r="AC13" s="407">
        <v>633</v>
      </c>
      <c r="AD13" s="408"/>
      <c r="AE13" s="408"/>
      <c r="AF13" s="408"/>
      <c r="AG13" s="409"/>
      <c r="AH13" s="407">
        <v>636</v>
      </c>
      <c r="AI13" s="408"/>
      <c r="AJ13" s="408"/>
      <c r="AK13" s="408"/>
      <c r="AL13" s="410"/>
      <c r="AM13" s="520" t="s">
        <v>210</v>
      </c>
      <c r="AN13" s="405"/>
      <c r="AO13" s="405"/>
      <c r="AP13" s="405"/>
      <c r="AQ13" s="405"/>
      <c r="AR13" s="405"/>
      <c r="AS13" s="405"/>
      <c r="AT13" s="406"/>
      <c r="AU13" s="521" t="s">
        <v>166</v>
      </c>
      <c r="AV13" s="522"/>
      <c r="AW13" s="522"/>
      <c r="AX13" s="522"/>
      <c r="AY13" s="494" t="s">
        <v>212</v>
      </c>
      <c r="AZ13" s="495"/>
      <c r="BA13" s="495"/>
      <c r="BB13" s="495"/>
      <c r="BC13" s="495"/>
      <c r="BD13" s="495"/>
      <c r="BE13" s="495"/>
      <c r="BF13" s="495"/>
      <c r="BG13" s="495"/>
      <c r="BH13" s="495"/>
      <c r="BI13" s="495"/>
      <c r="BJ13" s="495"/>
      <c r="BK13" s="495"/>
      <c r="BL13" s="495"/>
      <c r="BM13" s="496"/>
      <c r="BN13" s="366">
        <v>-11388</v>
      </c>
      <c r="BO13" s="367"/>
      <c r="BP13" s="367"/>
      <c r="BQ13" s="367"/>
      <c r="BR13" s="367"/>
      <c r="BS13" s="367"/>
      <c r="BT13" s="367"/>
      <c r="BU13" s="368"/>
      <c r="BV13" s="366">
        <v>208391</v>
      </c>
      <c r="BW13" s="367"/>
      <c r="BX13" s="367"/>
      <c r="BY13" s="367"/>
      <c r="BZ13" s="367"/>
      <c r="CA13" s="367"/>
      <c r="CB13" s="367"/>
      <c r="CC13" s="368"/>
      <c r="CD13" s="502" t="s">
        <v>214</v>
      </c>
      <c r="CE13" s="472"/>
      <c r="CF13" s="472"/>
      <c r="CG13" s="472"/>
      <c r="CH13" s="472"/>
      <c r="CI13" s="472"/>
      <c r="CJ13" s="472"/>
      <c r="CK13" s="472"/>
      <c r="CL13" s="472"/>
      <c r="CM13" s="472"/>
      <c r="CN13" s="472"/>
      <c r="CO13" s="472"/>
      <c r="CP13" s="472"/>
      <c r="CQ13" s="472"/>
      <c r="CR13" s="472"/>
      <c r="CS13" s="503"/>
      <c r="CT13" s="354">
        <v>3.3</v>
      </c>
      <c r="CU13" s="355"/>
      <c r="CV13" s="355"/>
      <c r="CW13" s="355"/>
      <c r="CX13" s="355"/>
      <c r="CY13" s="355"/>
      <c r="CZ13" s="355"/>
      <c r="DA13" s="356"/>
      <c r="DB13" s="354">
        <v>2.2000000000000002</v>
      </c>
      <c r="DC13" s="355"/>
      <c r="DD13" s="355"/>
      <c r="DE13" s="355"/>
      <c r="DF13" s="355"/>
      <c r="DG13" s="355"/>
      <c r="DH13" s="355"/>
      <c r="DI13" s="356"/>
    </row>
    <row r="14" spans="1:119" ht="18.75" customHeight="1" x14ac:dyDescent="0.2">
      <c r="A14" s="2"/>
      <c r="B14" s="462"/>
      <c r="C14" s="463"/>
      <c r="D14" s="463"/>
      <c r="E14" s="463"/>
      <c r="F14" s="463"/>
      <c r="G14" s="463"/>
      <c r="H14" s="463"/>
      <c r="I14" s="463"/>
      <c r="J14" s="463"/>
      <c r="K14" s="464"/>
      <c r="L14" s="533" t="s">
        <v>216</v>
      </c>
      <c r="M14" s="552"/>
      <c r="N14" s="552"/>
      <c r="O14" s="552"/>
      <c r="P14" s="552"/>
      <c r="Q14" s="553"/>
      <c r="R14" s="546">
        <v>129468</v>
      </c>
      <c r="S14" s="547"/>
      <c r="T14" s="547"/>
      <c r="U14" s="547"/>
      <c r="V14" s="548"/>
      <c r="W14" s="432"/>
      <c r="X14" s="379"/>
      <c r="Y14" s="379"/>
      <c r="Z14" s="379"/>
      <c r="AA14" s="379"/>
      <c r="AB14" s="380"/>
      <c r="AC14" s="536">
        <v>1.2</v>
      </c>
      <c r="AD14" s="537"/>
      <c r="AE14" s="537"/>
      <c r="AF14" s="537"/>
      <c r="AG14" s="538"/>
      <c r="AH14" s="536">
        <v>1.1000000000000001</v>
      </c>
      <c r="AI14" s="537"/>
      <c r="AJ14" s="537"/>
      <c r="AK14" s="537"/>
      <c r="AL14" s="539"/>
      <c r="AM14" s="520"/>
      <c r="AN14" s="405"/>
      <c r="AO14" s="405"/>
      <c r="AP14" s="405"/>
      <c r="AQ14" s="405"/>
      <c r="AR14" s="405"/>
      <c r="AS14" s="405"/>
      <c r="AT14" s="406"/>
      <c r="AU14" s="521"/>
      <c r="AV14" s="522"/>
      <c r="AW14" s="522"/>
      <c r="AX14" s="522"/>
      <c r="AY14" s="494"/>
      <c r="AZ14" s="495"/>
      <c r="BA14" s="495"/>
      <c r="BB14" s="495"/>
      <c r="BC14" s="495"/>
      <c r="BD14" s="495"/>
      <c r="BE14" s="495"/>
      <c r="BF14" s="495"/>
      <c r="BG14" s="495"/>
      <c r="BH14" s="495"/>
      <c r="BI14" s="495"/>
      <c r="BJ14" s="495"/>
      <c r="BK14" s="495"/>
      <c r="BL14" s="495"/>
      <c r="BM14" s="496"/>
      <c r="BN14" s="366"/>
      <c r="BO14" s="367"/>
      <c r="BP14" s="367"/>
      <c r="BQ14" s="367"/>
      <c r="BR14" s="367"/>
      <c r="BS14" s="367"/>
      <c r="BT14" s="367"/>
      <c r="BU14" s="368"/>
      <c r="BV14" s="366"/>
      <c r="BW14" s="367"/>
      <c r="BX14" s="367"/>
      <c r="BY14" s="367"/>
      <c r="BZ14" s="367"/>
      <c r="CA14" s="367"/>
      <c r="CB14" s="367"/>
      <c r="CC14" s="368"/>
      <c r="CD14" s="497" t="s">
        <v>219</v>
      </c>
      <c r="CE14" s="498"/>
      <c r="CF14" s="498"/>
      <c r="CG14" s="498"/>
      <c r="CH14" s="498"/>
      <c r="CI14" s="498"/>
      <c r="CJ14" s="498"/>
      <c r="CK14" s="498"/>
      <c r="CL14" s="498"/>
      <c r="CM14" s="498"/>
      <c r="CN14" s="498"/>
      <c r="CO14" s="498"/>
      <c r="CP14" s="498"/>
      <c r="CQ14" s="498"/>
      <c r="CR14" s="498"/>
      <c r="CS14" s="499"/>
      <c r="CT14" s="540" t="s">
        <v>195</v>
      </c>
      <c r="CU14" s="541"/>
      <c r="CV14" s="541"/>
      <c r="CW14" s="541"/>
      <c r="CX14" s="541"/>
      <c r="CY14" s="541"/>
      <c r="CZ14" s="541"/>
      <c r="DA14" s="542"/>
      <c r="DB14" s="540" t="s">
        <v>195</v>
      </c>
      <c r="DC14" s="541"/>
      <c r="DD14" s="541"/>
      <c r="DE14" s="541"/>
      <c r="DF14" s="541"/>
      <c r="DG14" s="541"/>
      <c r="DH14" s="541"/>
      <c r="DI14" s="542"/>
    </row>
    <row r="15" spans="1:119" ht="18.75" customHeight="1" x14ac:dyDescent="0.2">
      <c r="A15" s="2"/>
      <c r="B15" s="462"/>
      <c r="C15" s="463"/>
      <c r="D15" s="463"/>
      <c r="E15" s="463"/>
      <c r="F15" s="463"/>
      <c r="G15" s="463"/>
      <c r="H15" s="463"/>
      <c r="I15" s="463"/>
      <c r="J15" s="463"/>
      <c r="K15" s="464"/>
      <c r="L15" s="14"/>
      <c r="M15" s="543" t="s">
        <v>207</v>
      </c>
      <c r="N15" s="544"/>
      <c r="O15" s="544"/>
      <c r="P15" s="544"/>
      <c r="Q15" s="545"/>
      <c r="R15" s="546">
        <v>126916</v>
      </c>
      <c r="S15" s="547"/>
      <c r="T15" s="547"/>
      <c r="U15" s="547"/>
      <c r="V15" s="548"/>
      <c r="W15" s="444" t="s">
        <v>7</v>
      </c>
      <c r="X15" s="376"/>
      <c r="Y15" s="376"/>
      <c r="Z15" s="376"/>
      <c r="AA15" s="376"/>
      <c r="AB15" s="377"/>
      <c r="AC15" s="407">
        <v>14249</v>
      </c>
      <c r="AD15" s="408"/>
      <c r="AE15" s="408"/>
      <c r="AF15" s="408"/>
      <c r="AG15" s="409"/>
      <c r="AH15" s="407">
        <v>15629</v>
      </c>
      <c r="AI15" s="408"/>
      <c r="AJ15" s="408"/>
      <c r="AK15" s="408"/>
      <c r="AL15" s="410"/>
      <c r="AM15" s="520"/>
      <c r="AN15" s="405"/>
      <c r="AO15" s="405"/>
      <c r="AP15" s="405"/>
      <c r="AQ15" s="405"/>
      <c r="AR15" s="405"/>
      <c r="AS15" s="405"/>
      <c r="AT15" s="406"/>
      <c r="AU15" s="521"/>
      <c r="AV15" s="522"/>
      <c r="AW15" s="522"/>
      <c r="AX15" s="522"/>
      <c r="AY15" s="411" t="s">
        <v>220</v>
      </c>
      <c r="AZ15" s="412"/>
      <c r="BA15" s="412"/>
      <c r="BB15" s="412"/>
      <c r="BC15" s="412"/>
      <c r="BD15" s="412"/>
      <c r="BE15" s="412"/>
      <c r="BF15" s="412"/>
      <c r="BG15" s="412"/>
      <c r="BH15" s="412"/>
      <c r="BI15" s="412"/>
      <c r="BJ15" s="412"/>
      <c r="BK15" s="412"/>
      <c r="BL15" s="412"/>
      <c r="BM15" s="413"/>
      <c r="BN15" s="372">
        <v>18526672</v>
      </c>
      <c r="BO15" s="373"/>
      <c r="BP15" s="373"/>
      <c r="BQ15" s="373"/>
      <c r="BR15" s="373"/>
      <c r="BS15" s="373"/>
      <c r="BT15" s="373"/>
      <c r="BU15" s="374"/>
      <c r="BV15" s="372">
        <v>18281909</v>
      </c>
      <c r="BW15" s="373"/>
      <c r="BX15" s="373"/>
      <c r="BY15" s="373"/>
      <c r="BZ15" s="373"/>
      <c r="CA15" s="373"/>
      <c r="CB15" s="373"/>
      <c r="CC15" s="374"/>
      <c r="CD15" s="549" t="s">
        <v>206</v>
      </c>
      <c r="CE15" s="550"/>
      <c r="CF15" s="550"/>
      <c r="CG15" s="550"/>
      <c r="CH15" s="550"/>
      <c r="CI15" s="550"/>
      <c r="CJ15" s="550"/>
      <c r="CK15" s="550"/>
      <c r="CL15" s="550"/>
      <c r="CM15" s="550"/>
      <c r="CN15" s="550"/>
      <c r="CO15" s="550"/>
      <c r="CP15" s="550"/>
      <c r="CQ15" s="550"/>
      <c r="CR15" s="550"/>
      <c r="CS15" s="551"/>
      <c r="CT15" s="28"/>
      <c r="CU15" s="31"/>
      <c r="CV15" s="31"/>
      <c r="CW15" s="31"/>
      <c r="CX15" s="31"/>
      <c r="CY15" s="31"/>
      <c r="CZ15" s="31"/>
      <c r="DA15" s="34"/>
      <c r="DB15" s="28"/>
      <c r="DC15" s="31"/>
      <c r="DD15" s="31"/>
      <c r="DE15" s="31"/>
      <c r="DF15" s="31"/>
      <c r="DG15" s="31"/>
      <c r="DH15" s="31"/>
      <c r="DI15" s="34"/>
    </row>
    <row r="16" spans="1:119" ht="18.75" customHeight="1" x14ac:dyDescent="0.2">
      <c r="A16" s="2"/>
      <c r="B16" s="462"/>
      <c r="C16" s="463"/>
      <c r="D16" s="463"/>
      <c r="E16" s="463"/>
      <c r="F16" s="463"/>
      <c r="G16" s="463"/>
      <c r="H16" s="463"/>
      <c r="I16" s="463"/>
      <c r="J16" s="463"/>
      <c r="K16" s="464"/>
      <c r="L16" s="533" t="s">
        <v>222</v>
      </c>
      <c r="M16" s="534"/>
      <c r="N16" s="534"/>
      <c r="O16" s="534"/>
      <c r="P16" s="534"/>
      <c r="Q16" s="535"/>
      <c r="R16" s="530" t="s">
        <v>226</v>
      </c>
      <c r="S16" s="531"/>
      <c r="T16" s="531"/>
      <c r="U16" s="531"/>
      <c r="V16" s="532"/>
      <c r="W16" s="432"/>
      <c r="X16" s="379"/>
      <c r="Y16" s="379"/>
      <c r="Z16" s="379"/>
      <c r="AA16" s="379"/>
      <c r="AB16" s="380"/>
      <c r="AC16" s="536">
        <v>26.2</v>
      </c>
      <c r="AD16" s="537"/>
      <c r="AE16" s="537"/>
      <c r="AF16" s="537"/>
      <c r="AG16" s="538"/>
      <c r="AH16" s="536">
        <v>28</v>
      </c>
      <c r="AI16" s="537"/>
      <c r="AJ16" s="537"/>
      <c r="AK16" s="537"/>
      <c r="AL16" s="539"/>
      <c r="AM16" s="520"/>
      <c r="AN16" s="405"/>
      <c r="AO16" s="405"/>
      <c r="AP16" s="405"/>
      <c r="AQ16" s="405"/>
      <c r="AR16" s="405"/>
      <c r="AS16" s="405"/>
      <c r="AT16" s="406"/>
      <c r="AU16" s="521"/>
      <c r="AV16" s="522"/>
      <c r="AW16" s="522"/>
      <c r="AX16" s="522"/>
      <c r="AY16" s="494" t="s">
        <v>108</v>
      </c>
      <c r="AZ16" s="495"/>
      <c r="BA16" s="495"/>
      <c r="BB16" s="495"/>
      <c r="BC16" s="495"/>
      <c r="BD16" s="495"/>
      <c r="BE16" s="495"/>
      <c r="BF16" s="495"/>
      <c r="BG16" s="495"/>
      <c r="BH16" s="495"/>
      <c r="BI16" s="495"/>
      <c r="BJ16" s="495"/>
      <c r="BK16" s="495"/>
      <c r="BL16" s="495"/>
      <c r="BM16" s="496"/>
      <c r="BN16" s="366">
        <v>24150119</v>
      </c>
      <c r="BO16" s="367"/>
      <c r="BP16" s="367"/>
      <c r="BQ16" s="367"/>
      <c r="BR16" s="367"/>
      <c r="BS16" s="367"/>
      <c r="BT16" s="367"/>
      <c r="BU16" s="368"/>
      <c r="BV16" s="366">
        <v>23367370</v>
      </c>
      <c r="BW16" s="367"/>
      <c r="BX16" s="367"/>
      <c r="BY16" s="367"/>
      <c r="BZ16" s="367"/>
      <c r="CA16" s="367"/>
      <c r="CB16" s="367"/>
      <c r="CC16" s="368"/>
      <c r="CD16" s="21"/>
      <c r="CE16" s="352"/>
      <c r="CF16" s="352"/>
      <c r="CG16" s="352"/>
      <c r="CH16" s="352"/>
      <c r="CI16" s="352"/>
      <c r="CJ16" s="352"/>
      <c r="CK16" s="352"/>
      <c r="CL16" s="352"/>
      <c r="CM16" s="352"/>
      <c r="CN16" s="352"/>
      <c r="CO16" s="352"/>
      <c r="CP16" s="352"/>
      <c r="CQ16" s="352"/>
      <c r="CR16" s="352"/>
      <c r="CS16" s="353"/>
      <c r="CT16" s="354"/>
      <c r="CU16" s="355"/>
      <c r="CV16" s="355"/>
      <c r="CW16" s="355"/>
      <c r="CX16" s="355"/>
      <c r="CY16" s="355"/>
      <c r="CZ16" s="355"/>
      <c r="DA16" s="356"/>
      <c r="DB16" s="354"/>
      <c r="DC16" s="355"/>
      <c r="DD16" s="355"/>
      <c r="DE16" s="355"/>
      <c r="DF16" s="355"/>
      <c r="DG16" s="355"/>
      <c r="DH16" s="355"/>
      <c r="DI16" s="356"/>
    </row>
    <row r="17" spans="1:113" ht="18.75" customHeight="1" x14ac:dyDescent="0.2">
      <c r="A17" s="2"/>
      <c r="B17" s="465"/>
      <c r="C17" s="466"/>
      <c r="D17" s="466"/>
      <c r="E17" s="466"/>
      <c r="F17" s="466"/>
      <c r="G17" s="466"/>
      <c r="H17" s="466"/>
      <c r="I17" s="466"/>
      <c r="J17" s="466"/>
      <c r="K17" s="467"/>
      <c r="L17" s="15"/>
      <c r="M17" s="527" t="s">
        <v>103</v>
      </c>
      <c r="N17" s="528"/>
      <c r="O17" s="528"/>
      <c r="P17" s="528"/>
      <c r="Q17" s="529"/>
      <c r="R17" s="530" t="s">
        <v>228</v>
      </c>
      <c r="S17" s="531"/>
      <c r="T17" s="531"/>
      <c r="U17" s="531"/>
      <c r="V17" s="532"/>
      <c r="W17" s="444" t="s">
        <v>97</v>
      </c>
      <c r="X17" s="376"/>
      <c r="Y17" s="376"/>
      <c r="Z17" s="376"/>
      <c r="AA17" s="376"/>
      <c r="AB17" s="377"/>
      <c r="AC17" s="407">
        <v>39503</v>
      </c>
      <c r="AD17" s="408"/>
      <c r="AE17" s="408"/>
      <c r="AF17" s="408"/>
      <c r="AG17" s="409"/>
      <c r="AH17" s="407">
        <v>39469</v>
      </c>
      <c r="AI17" s="408"/>
      <c r="AJ17" s="408"/>
      <c r="AK17" s="408"/>
      <c r="AL17" s="410"/>
      <c r="AM17" s="520"/>
      <c r="AN17" s="405"/>
      <c r="AO17" s="405"/>
      <c r="AP17" s="405"/>
      <c r="AQ17" s="405"/>
      <c r="AR17" s="405"/>
      <c r="AS17" s="405"/>
      <c r="AT17" s="406"/>
      <c r="AU17" s="521"/>
      <c r="AV17" s="522"/>
      <c r="AW17" s="522"/>
      <c r="AX17" s="522"/>
      <c r="AY17" s="494" t="s">
        <v>230</v>
      </c>
      <c r="AZ17" s="495"/>
      <c r="BA17" s="495"/>
      <c r="BB17" s="495"/>
      <c r="BC17" s="495"/>
      <c r="BD17" s="495"/>
      <c r="BE17" s="495"/>
      <c r="BF17" s="495"/>
      <c r="BG17" s="495"/>
      <c r="BH17" s="495"/>
      <c r="BI17" s="495"/>
      <c r="BJ17" s="495"/>
      <c r="BK17" s="495"/>
      <c r="BL17" s="495"/>
      <c r="BM17" s="496"/>
      <c r="BN17" s="366">
        <v>23475891</v>
      </c>
      <c r="BO17" s="367"/>
      <c r="BP17" s="367"/>
      <c r="BQ17" s="367"/>
      <c r="BR17" s="367"/>
      <c r="BS17" s="367"/>
      <c r="BT17" s="367"/>
      <c r="BU17" s="368"/>
      <c r="BV17" s="366">
        <v>23163125</v>
      </c>
      <c r="BW17" s="367"/>
      <c r="BX17" s="367"/>
      <c r="BY17" s="367"/>
      <c r="BZ17" s="367"/>
      <c r="CA17" s="367"/>
      <c r="CB17" s="367"/>
      <c r="CC17" s="368"/>
      <c r="CD17" s="21"/>
      <c r="CE17" s="352"/>
      <c r="CF17" s="352"/>
      <c r="CG17" s="352"/>
      <c r="CH17" s="352"/>
      <c r="CI17" s="352"/>
      <c r="CJ17" s="352"/>
      <c r="CK17" s="352"/>
      <c r="CL17" s="352"/>
      <c r="CM17" s="352"/>
      <c r="CN17" s="352"/>
      <c r="CO17" s="352"/>
      <c r="CP17" s="352"/>
      <c r="CQ17" s="352"/>
      <c r="CR17" s="352"/>
      <c r="CS17" s="353"/>
      <c r="CT17" s="354"/>
      <c r="CU17" s="355"/>
      <c r="CV17" s="355"/>
      <c r="CW17" s="355"/>
      <c r="CX17" s="355"/>
      <c r="CY17" s="355"/>
      <c r="CZ17" s="355"/>
      <c r="DA17" s="356"/>
      <c r="DB17" s="354"/>
      <c r="DC17" s="355"/>
      <c r="DD17" s="355"/>
      <c r="DE17" s="355"/>
      <c r="DF17" s="355"/>
      <c r="DG17" s="355"/>
      <c r="DH17" s="355"/>
      <c r="DI17" s="356"/>
    </row>
    <row r="18" spans="1:113" ht="18.75" customHeight="1" x14ac:dyDescent="0.2">
      <c r="A18" s="2"/>
      <c r="B18" s="507" t="s">
        <v>231</v>
      </c>
      <c r="C18" s="458"/>
      <c r="D18" s="458"/>
      <c r="E18" s="508"/>
      <c r="F18" s="508"/>
      <c r="G18" s="508"/>
      <c r="H18" s="508"/>
      <c r="I18" s="508"/>
      <c r="J18" s="508"/>
      <c r="K18" s="508"/>
      <c r="L18" s="523">
        <v>103.31</v>
      </c>
      <c r="M18" s="523"/>
      <c r="N18" s="523"/>
      <c r="O18" s="523"/>
      <c r="P18" s="523"/>
      <c r="Q18" s="523"/>
      <c r="R18" s="524"/>
      <c r="S18" s="524"/>
      <c r="T18" s="524"/>
      <c r="U18" s="524"/>
      <c r="V18" s="525"/>
      <c r="W18" s="445"/>
      <c r="X18" s="446"/>
      <c r="Y18" s="446"/>
      <c r="Z18" s="446"/>
      <c r="AA18" s="446"/>
      <c r="AB18" s="439"/>
      <c r="AC18" s="482">
        <v>72.599999999999994</v>
      </c>
      <c r="AD18" s="483"/>
      <c r="AE18" s="483"/>
      <c r="AF18" s="483"/>
      <c r="AG18" s="526"/>
      <c r="AH18" s="482">
        <v>70.8</v>
      </c>
      <c r="AI18" s="483"/>
      <c r="AJ18" s="483"/>
      <c r="AK18" s="483"/>
      <c r="AL18" s="484"/>
      <c r="AM18" s="520"/>
      <c r="AN18" s="405"/>
      <c r="AO18" s="405"/>
      <c r="AP18" s="405"/>
      <c r="AQ18" s="405"/>
      <c r="AR18" s="405"/>
      <c r="AS18" s="405"/>
      <c r="AT18" s="406"/>
      <c r="AU18" s="521"/>
      <c r="AV18" s="522"/>
      <c r="AW18" s="522"/>
      <c r="AX18" s="522"/>
      <c r="AY18" s="494" t="s">
        <v>232</v>
      </c>
      <c r="AZ18" s="495"/>
      <c r="BA18" s="495"/>
      <c r="BB18" s="495"/>
      <c r="BC18" s="495"/>
      <c r="BD18" s="495"/>
      <c r="BE18" s="495"/>
      <c r="BF18" s="495"/>
      <c r="BG18" s="495"/>
      <c r="BH18" s="495"/>
      <c r="BI18" s="495"/>
      <c r="BJ18" s="495"/>
      <c r="BK18" s="495"/>
      <c r="BL18" s="495"/>
      <c r="BM18" s="496"/>
      <c r="BN18" s="366">
        <v>29265963</v>
      </c>
      <c r="BO18" s="367"/>
      <c r="BP18" s="367"/>
      <c r="BQ18" s="367"/>
      <c r="BR18" s="367"/>
      <c r="BS18" s="367"/>
      <c r="BT18" s="367"/>
      <c r="BU18" s="368"/>
      <c r="BV18" s="366">
        <v>28351707</v>
      </c>
      <c r="BW18" s="367"/>
      <c r="BX18" s="367"/>
      <c r="BY18" s="367"/>
      <c r="BZ18" s="367"/>
      <c r="CA18" s="367"/>
      <c r="CB18" s="367"/>
      <c r="CC18" s="368"/>
      <c r="CD18" s="21"/>
      <c r="CE18" s="352"/>
      <c r="CF18" s="352"/>
      <c r="CG18" s="352"/>
      <c r="CH18" s="352"/>
      <c r="CI18" s="352"/>
      <c r="CJ18" s="352"/>
      <c r="CK18" s="352"/>
      <c r="CL18" s="352"/>
      <c r="CM18" s="352"/>
      <c r="CN18" s="352"/>
      <c r="CO18" s="352"/>
      <c r="CP18" s="352"/>
      <c r="CQ18" s="352"/>
      <c r="CR18" s="352"/>
      <c r="CS18" s="353"/>
      <c r="CT18" s="354"/>
      <c r="CU18" s="355"/>
      <c r="CV18" s="355"/>
      <c r="CW18" s="355"/>
      <c r="CX18" s="355"/>
      <c r="CY18" s="355"/>
      <c r="CZ18" s="355"/>
      <c r="DA18" s="356"/>
      <c r="DB18" s="354"/>
      <c r="DC18" s="355"/>
      <c r="DD18" s="355"/>
      <c r="DE18" s="355"/>
      <c r="DF18" s="355"/>
      <c r="DG18" s="355"/>
      <c r="DH18" s="355"/>
      <c r="DI18" s="356"/>
    </row>
    <row r="19" spans="1:113" ht="18.75" customHeight="1" x14ac:dyDescent="0.2">
      <c r="A19" s="2"/>
      <c r="B19" s="507" t="s">
        <v>54</v>
      </c>
      <c r="C19" s="458"/>
      <c r="D19" s="458"/>
      <c r="E19" s="508"/>
      <c r="F19" s="508"/>
      <c r="G19" s="508"/>
      <c r="H19" s="508"/>
      <c r="I19" s="508"/>
      <c r="J19" s="508"/>
      <c r="K19" s="508"/>
      <c r="L19" s="509">
        <v>1293</v>
      </c>
      <c r="M19" s="509"/>
      <c r="N19" s="509"/>
      <c r="O19" s="509"/>
      <c r="P19" s="509"/>
      <c r="Q19" s="509"/>
      <c r="R19" s="510"/>
      <c r="S19" s="510"/>
      <c r="T19" s="510"/>
      <c r="U19" s="510"/>
      <c r="V19" s="511"/>
      <c r="W19" s="428"/>
      <c r="X19" s="429"/>
      <c r="Y19" s="429"/>
      <c r="Z19" s="429"/>
      <c r="AA19" s="429"/>
      <c r="AB19" s="429"/>
      <c r="AC19" s="518"/>
      <c r="AD19" s="518"/>
      <c r="AE19" s="518"/>
      <c r="AF19" s="518"/>
      <c r="AG19" s="518"/>
      <c r="AH19" s="518"/>
      <c r="AI19" s="518"/>
      <c r="AJ19" s="518"/>
      <c r="AK19" s="518"/>
      <c r="AL19" s="519"/>
      <c r="AM19" s="520"/>
      <c r="AN19" s="405"/>
      <c r="AO19" s="405"/>
      <c r="AP19" s="405"/>
      <c r="AQ19" s="405"/>
      <c r="AR19" s="405"/>
      <c r="AS19" s="405"/>
      <c r="AT19" s="406"/>
      <c r="AU19" s="521"/>
      <c r="AV19" s="522"/>
      <c r="AW19" s="522"/>
      <c r="AX19" s="522"/>
      <c r="AY19" s="494" t="s">
        <v>233</v>
      </c>
      <c r="AZ19" s="495"/>
      <c r="BA19" s="495"/>
      <c r="BB19" s="495"/>
      <c r="BC19" s="495"/>
      <c r="BD19" s="495"/>
      <c r="BE19" s="495"/>
      <c r="BF19" s="495"/>
      <c r="BG19" s="495"/>
      <c r="BH19" s="495"/>
      <c r="BI19" s="495"/>
      <c r="BJ19" s="495"/>
      <c r="BK19" s="495"/>
      <c r="BL19" s="495"/>
      <c r="BM19" s="496"/>
      <c r="BN19" s="366">
        <v>40705620</v>
      </c>
      <c r="BO19" s="367"/>
      <c r="BP19" s="367"/>
      <c r="BQ19" s="367"/>
      <c r="BR19" s="367"/>
      <c r="BS19" s="367"/>
      <c r="BT19" s="367"/>
      <c r="BU19" s="368"/>
      <c r="BV19" s="366">
        <v>41640884</v>
      </c>
      <c r="BW19" s="367"/>
      <c r="BX19" s="367"/>
      <c r="BY19" s="367"/>
      <c r="BZ19" s="367"/>
      <c r="CA19" s="367"/>
      <c r="CB19" s="367"/>
      <c r="CC19" s="368"/>
      <c r="CD19" s="21"/>
      <c r="CE19" s="352"/>
      <c r="CF19" s="352"/>
      <c r="CG19" s="352"/>
      <c r="CH19" s="352"/>
      <c r="CI19" s="352"/>
      <c r="CJ19" s="352"/>
      <c r="CK19" s="352"/>
      <c r="CL19" s="352"/>
      <c r="CM19" s="352"/>
      <c r="CN19" s="352"/>
      <c r="CO19" s="352"/>
      <c r="CP19" s="352"/>
      <c r="CQ19" s="352"/>
      <c r="CR19" s="352"/>
      <c r="CS19" s="353"/>
      <c r="CT19" s="354"/>
      <c r="CU19" s="355"/>
      <c r="CV19" s="355"/>
      <c r="CW19" s="355"/>
      <c r="CX19" s="355"/>
      <c r="CY19" s="355"/>
      <c r="CZ19" s="355"/>
      <c r="DA19" s="356"/>
      <c r="DB19" s="354"/>
      <c r="DC19" s="355"/>
      <c r="DD19" s="355"/>
      <c r="DE19" s="355"/>
      <c r="DF19" s="355"/>
      <c r="DG19" s="355"/>
      <c r="DH19" s="355"/>
      <c r="DI19" s="356"/>
    </row>
    <row r="20" spans="1:113" ht="18.75" customHeight="1" x14ac:dyDescent="0.2">
      <c r="A20" s="2"/>
      <c r="B20" s="507" t="s">
        <v>237</v>
      </c>
      <c r="C20" s="458"/>
      <c r="D20" s="458"/>
      <c r="E20" s="508"/>
      <c r="F20" s="508"/>
      <c r="G20" s="508"/>
      <c r="H20" s="508"/>
      <c r="I20" s="508"/>
      <c r="J20" s="508"/>
      <c r="K20" s="508"/>
      <c r="L20" s="509">
        <v>56523</v>
      </c>
      <c r="M20" s="509"/>
      <c r="N20" s="509"/>
      <c r="O20" s="509"/>
      <c r="P20" s="509"/>
      <c r="Q20" s="509"/>
      <c r="R20" s="510"/>
      <c r="S20" s="510"/>
      <c r="T20" s="510"/>
      <c r="U20" s="510"/>
      <c r="V20" s="511"/>
      <c r="W20" s="445"/>
      <c r="X20" s="446"/>
      <c r="Y20" s="446"/>
      <c r="Z20" s="446"/>
      <c r="AA20" s="446"/>
      <c r="AB20" s="446"/>
      <c r="AC20" s="512"/>
      <c r="AD20" s="512"/>
      <c r="AE20" s="512"/>
      <c r="AF20" s="512"/>
      <c r="AG20" s="512"/>
      <c r="AH20" s="512"/>
      <c r="AI20" s="512"/>
      <c r="AJ20" s="512"/>
      <c r="AK20" s="512"/>
      <c r="AL20" s="513"/>
      <c r="AM20" s="514"/>
      <c r="AN20" s="474"/>
      <c r="AO20" s="474"/>
      <c r="AP20" s="474"/>
      <c r="AQ20" s="474"/>
      <c r="AR20" s="474"/>
      <c r="AS20" s="474"/>
      <c r="AT20" s="475"/>
      <c r="AU20" s="515"/>
      <c r="AV20" s="516"/>
      <c r="AW20" s="516"/>
      <c r="AX20" s="517"/>
      <c r="AY20" s="494"/>
      <c r="AZ20" s="495"/>
      <c r="BA20" s="495"/>
      <c r="BB20" s="495"/>
      <c r="BC20" s="495"/>
      <c r="BD20" s="495"/>
      <c r="BE20" s="495"/>
      <c r="BF20" s="495"/>
      <c r="BG20" s="495"/>
      <c r="BH20" s="495"/>
      <c r="BI20" s="495"/>
      <c r="BJ20" s="495"/>
      <c r="BK20" s="495"/>
      <c r="BL20" s="495"/>
      <c r="BM20" s="496"/>
      <c r="BN20" s="366"/>
      <c r="BO20" s="367"/>
      <c r="BP20" s="367"/>
      <c r="BQ20" s="367"/>
      <c r="BR20" s="367"/>
      <c r="BS20" s="367"/>
      <c r="BT20" s="367"/>
      <c r="BU20" s="368"/>
      <c r="BV20" s="366"/>
      <c r="BW20" s="367"/>
      <c r="BX20" s="367"/>
      <c r="BY20" s="367"/>
      <c r="BZ20" s="367"/>
      <c r="CA20" s="367"/>
      <c r="CB20" s="367"/>
      <c r="CC20" s="368"/>
      <c r="CD20" s="21"/>
      <c r="CE20" s="352"/>
      <c r="CF20" s="352"/>
      <c r="CG20" s="352"/>
      <c r="CH20" s="352"/>
      <c r="CI20" s="352"/>
      <c r="CJ20" s="352"/>
      <c r="CK20" s="352"/>
      <c r="CL20" s="352"/>
      <c r="CM20" s="352"/>
      <c r="CN20" s="352"/>
      <c r="CO20" s="352"/>
      <c r="CP20" s="352"/>
      <c r="CQ20" s="352"/>
      <c r="CR20" s="352"/>
      <c r="CS20" s="353"/>
      <c r="CT20" s="354"/>
      <c r="CU20" s="355"/>
      <c r="CV20" s="355"/>
      <c r="CW20" s="355"/>
      <c r="CX20" s="355"/>
      <c r="CY20" s="355"/>
      <c r="CZ20" s="355"/>
      <c r="DA20" s="356"/>
      <c r="DB20" s="354"/>
      <c r="DC20" s="355"/>
      <c r="DD20" s="355"/>
      <c r="DE20" s="355"/>
      <c r="DF20" s="355"/>
      <c r="DG20" s="355"/>
      <c r="DH20" s="355"/>
      <c r="DI20" s="356"/>
    </row>
    <row r="21" spans="1:113" ht="18.75" customHeight="1" x14ac:dyDescent="0.2">
      <c r="A21" s="2"/>
      <c r="B21" s="504" t="s">
        <v>239</v>
      </c>
      <c r="C21" s="505"/>
      <c r="D21" s="505"/>
      <c r="E21" s="505"/>
      <c r="F21" s="505"/>
      <c r="G21" s="505"/>
      <c r="H21" s="505"/>
      <c r="I21" s="505"/>
      <c r="J21" s="505"/>
      <c r="K21" s="505"/>
      <c r="L21" s="505"/>
      <c r="M21" s="505"/>
      <c r="N21" s="505"/>
      <c r="O21" s="505"/>
      <c r="P21" s="505"/>
      <c r="Q21" s="505"/>
      <c r="R21" s="505"/>
      <c r="S21" s="505"/>
      <c r="T21" s="505"/>
      <c r="U21" s="505"/>
      <c r="V21" s="505"/>
      <c r="W21" s="505"/>
      <c r="X21" s="505"/>
      <c r="Y21" s="505"/>
      <c r="Z21" s="505"/>
      <c r="AA21" s="505"/>
      <c r="AB21" s="505"/>
      <c r="AC21" s="505"/>
      <c r="AD21" s="505"/>
      <c r="AE21" s="505"/>
      <c r="AF21" s="505"/>
      <c r="AG21" s="505"/>
      <c r="AH21" s="505"/>
      <c r="AI21" s="505"/>
      <c r="AJ21" s="505"/>
      <c r="AK21" s="505"/>
      <c r="AL21" s="505"/>
      <c r="AM21" s="505"/>
      <c r="AN21" s="505"/>
      <c r="AO21" s="505"/>
      <c r="AP21" s="505"/>
      <c r="AQ21" s="505"/>
      <c r="AR21" s="505"/>
      <c r="AS21" s="505"/>
      <c r="AT21" s="505"/>
      <c r="AU21" s="505"/>
      <c r="AV21" s="505"/>
      <c r="AW21" s="505"/>
      <c r="AX21" s="506"/>
      <c r="AY21" s="485"/>
      <c r="AZ21" s="486"/>
      <c r="BA21" s="486"/>
      <c r="BB21" s="486"/>
      <c r="BC21" s="486"/>
      <c r="BD21" s="486"/>
      <c r="BE21" s="486"/>
      <c r="BF21" s="486"/>
      <c r="BG21" s="486"/>
      <c r="BH21" s="486"/>
      <c r="BI21" s="486"/>
      <c r="BJ21" s="486"/>
      <c r="BK21" s="486"/>
      <c r="BL21" s="486"/>
      <c r="BM21" s="487"/>
      <c r="BN21" s="369"/>
      <c r="BO21" s="370"/>
      <c r="BP21" s="370"/>
      <c r="BQ21" s="370"/>
      <c r="BR21" s="370"/>
      <c r="BS21" s="370"/>
      <c r="BT21" s="370"/>
      <c r="BU21" s="371"/>
      <c r="BV21" s="369"/>
      <c r="BW21" s="370"/>
      <c r="BX21" s="370"/>
      <c r="BY21" s="370"/>
      <c r="BZ21" s="370"/>
      <c r="CA21" s="370"/>
      <c r="CB21" s="370"/>
      <c r="CC21" s="371"/>
      <c r="CD21" s="21"/>
      <c r="CE21" s="352"/>
      <c r="CF21" s="352"/>
      <c r="CG21" s="352"/>
      <c r="CH21" s="352"/>
      <c r="CI21" s="352"/>
      <c r="CJ21" s="352"/>
      <c r="CK21" s="352"/>
      <c r="CL21" s="352"/>
      <c r="CM21" s="352"/>
      <c r="CN21" s="352"/>
      <c r="CO21" s="352"/>
      <c r="CP21" s="352"/>
      <c r="CQ21" s="352"/>
      <c r="CR21" s="352"/>
      <c r="CS21" s="353"/>
      <c r="CT21" s="354"/>
      <c r="CU21" s="355"/>
      <c r="CV21" s="355"/>
      <c r="CW21" s="355"/>
      <c r="CX21" s="355"/>
      <c r="CY21" s="355"/>
      <c r="CZ21" s="355"/>
      <c r="DA21" s="356"/>
      <c r="DB21" s="354"/>
      <c r="DC21" s="355"/>
      <c r="DD21" s="355"/>
      <c r="DE21" s="355"/>
      <c r="DF21" s="355"/>
      <c r="DG21" s="355"/>
      <c r="DH21" s="355"/>
      <c r="DI21" s="356"/>
    </row>
    <row r="22" spans="1:113" ht="18.75" customHeight="1" x14ac:dyDescent="0.2">
      <c r="A22" s="2"/>
      <c r="B22" s="489" t="s">
        <v>240</v>
      </c>
      <c r="C22" s="396"/>
      <c r="D22" s="397"/>
      <c r="E22" s="375" t="s">
        <v>5</v>
      </c>
      <c r="F22" s="376"/>
      <c r="G22" s="376"/>
      <c r="H22" s="376"/>
      <c r="I22" s="376"/>
      <c r="J22" s="376"/>
      <c r="K22" s="377"/>
      <c r="L22" s="375" t="s">
        <v>242</v>
      </c>
      <c r="M22" s="376"/>
      <c r="N22" s="376"/>
      <c r="O22" s="376"/>
      <c r="P22" s="377"/>
      <c r="Q22" s="381" t="s">
        <v>244</v>
      </c>
      <c r="R22" s="382"/>
      <c r="S22" s="382"/>
      <c r="T22" s="382"/>
      <c r="U22" s="382"/>
      <c r="V22" s="383"/>
      <c r="W22" s="395" t="s">
        <v>55</v>
      </c>
      <c r="X22" s="396"/>
      <c r="Y22" s="397"/>
      <c r="Z22" s="375" t="s">
        <v>5</v>
      </c>
      <c r="AA22" s="376"/>
      <c r="AB22" s="376"/>
      <c r="AC22" s="376"/>
      <c r="AD22" s="376"/>
      <c r="AE22" s="376"/>
      <c r="AF22" s="376"/>
      <c r="AG22" s="377"/>
      <c r="AH22" s="387" t="s">
        <v>177</v>
      </c>
      <c r="AI22" s="376"/>
      <c r="AJ22" s="376"/>
      <c r="AK22" s="376"/>
      <c r="AL22" s="377"/>
      <c r="AM22" s="387" t="s">
        <v>245</v>
      </c>
      <c r="AN22" s="388"/>
      <c r="AO22" s="388"/>
      <c r="AP22" s="388"/>
      <c r="AQ22" s="388"/>
      <c r="AR22" s="389"/>
      <c r="AS22" s="381" t="s">
        <v>244</v>
      </c>
      <c r="AT22" s="382"/>
      <c r="AU22" s="382"/>
      <c r="AV22" s="382"/>
      <c r="AW22" s="382"/>
      <c r="AX22" s="393"/>
      <c r="AY22" s="411" t="s">
        <v>247</v>
      </c>
      <c r="AZ22" s="412"/>
      <c r="BA22" s="412"/>
      <c r="BB22" s="412"/>
      <c r="BC22" s="412"/>
      <c r="BD22" s="412"/>
      <c r="BE22" s="412"/>
      <c r="BF22" s="412"/>
      <c r="BG22" s="412"/>
      <c r="BH22" s="412"/>
      <c r="BI22" s="412"/>
      <c r="BJ22" s="412"/>
      <c r="BK22" s="412"/>
      <c r="BL22" s="412"/>
      <c r="BM22" s="413"/>
      <c r="BN22" s="372">
        <v>27264381</v>
      </c>
      <c r="BO22" s="373"/>
      <c r="BP22" s="373"/>
      <c r="BQ22" s="373"/>
      <c r="BR22" s="373"/>
      <c r="BS22" s="373"/>
      <c r="BT22" s="373"/>
      <c r="BU22" s="374"/>
      <c r="BV22" s="372">
        <v>28515263</v>
      </c>
      <c r="BW22" s="373"/>
      <c r="BX22" s="373"/>
      <c r="BY22" s="373"/>
      <c r="BZ22" s="373"/>
      <c r="CA22" s="373"/>
      <c r="CB22" s="373"/>
      <c r="CC22" s="374"/>
      <c r="CD22" s="21"/>
      <c r="CE22" s="352"/>
      <c r="CF22" s="352"/>
      <c r="CG22" s="352"/>
      <c r="CH22" s="352"/>
      <c r="CI22" s="352"/>
      <c r="CJ22" s="352"/>
      <c r="CK22" s="352"/>
      <c r="CL22" s="352"/>
      <c r="CM22" s="352"/>
      <c r="CN22" s="352"/>
      <c r="CO22" s="352"/>
      <c r="CP22" s="352"/>
      <c r="CQ22" s="352"/>
      <c r="CR22" s="352"/>
      <c r="CS22" s="353"/>
      <c r="CT22" s="354"/>
      <c r="CU22" s="355"/>
      <c r="CV22" s="355"/>
      <c r="CW22" s="355"/>
      <c r="CX22" s="355"/>
      <c r="CY22" s="355"/>
      <c r="CZ22" s="355"/>
      <c r="DA22" s="356"/>
      <c r="DB22" s="354"/>
      <c r="DC22" s="355"/>
      <c r="DD22" s="355"/>
      <c r="DE22" s="355"/>
      <c r="DF22" s="355"/>
      <c r="DG22" s="355"/>
      <c r="DH22" s="355"/>
      <c r="DI22" s="356"/>
    </row>
    <row r="23" spans="1:113" ht="18.75" customHeight="1" x14ac:dyDescent="0.2">
      <c r="A23" s="2"/>
      <c r="B23" s="490"/>
      <c r="C23" s="399"/>
      <c r="D23" s="400"/>
      <c r="E23" s="378"/>
      <c r="F23" s="379"/>
      <c r="G23" s="379"/>
      <c r="H23" s="379"/>
      <c r="I23" s="379"/>
      <c r="J23" s="379"/>
      <c r="K23" s="380"/>
      <c r="L23" s="378"/>
      <c r="M23" s="379"/>
      <c r="N23" s="379"/>
      <c r="O23" s="379"/>
      <c r="P23" s="380"/>
      <c r="Q23" s="384"/>
      <c r="R23" s="385"/>
      <c r="S23" s="385"/>
      <c r="T23" s="385"/>
      <c r="U23" s="385"/>
      <c r="V23" s="386"/>
      <c r="W23" s="398"/>
      <c r="X23" s="399"/>
      <c r="Y23" s="400"/>
      <c r="Z23" s="378"/>
      <c r="AA23" s="379"/>
      <c r="AB23" s="379"/>
      <c r="AC23" s="379"/>
      <c r="AD23" s="379"/>
      <c r="AE23" s="379"/>
      <c r="AF23" s="379"/>
      <c r="AG23" s="380"/>
      <c r="AH23" s="378"/>
      <c r="AI23" s="379"/>
      <c r="AJ23" s="379"/>
      <c r="AK23" s="379"/>
      <c r="AL23" s="380"/>
      <c r="AM23" s="390"/>
      <c r="AN23" s="391"/>
      <c r="AO23" s="391"/>
      <c r="AP23" s="391"/>
      <c r="AQ23" s="391"/>
      <c r="AR23" s="392"/>
      <c r="AS23" s="384"/>
      <c r="AT23" s="385"/>
      <c r="AU23" s="385"/>
      <c r="AV23" s="385"/>
      <c r="AW23" s="385"/>
      <c r="AX23" s="394"/>
      <c r="AY23" s="494" t="s">
        <v>249</v>
      </c>
      <c r="AZ23" s="495"/>
      <c r="BA23" s="495"/>
      <c r="BB23" s="495"/>
      <c r="BC23" s="495"/>
      <c r="BD23" s="495"/>
      <c r="BE23" s="495"/>
      <c r="BF23" s="495"/>
      <c r="BG23" s="495"/>
      <c r="BH23" s="495"/>
      <c r="BI23" s="495"/>
      <c r="BJ23" s="495"/>
      <c r="BK23" s="495"/>
      <c r="BL23" s="495"/>
      <c r="BM23" s="496"/>
      <c r="BN23" s="366">
        <v>23778127</v>
      </c>
      <c r="BO23" s="367"/>
      <c r="BP23" s="367"/>
      <c r="BQ23" s="367"/>
      <c r="BR23" s="367"/>
      <c r="BS23" s="367"/>
      <c r="BT23" s="367"/>
      <c r="BU23" s="368"/>
      <c r="BV23" s="366">
        <v>24863999</v>
      </c>
      <c r="BW23" s="367"/>
      <c r="BX23" s="367"/>
      <c r="BY23" s="367"/>
      <c r="BZ23" s="367"/>
      <c r="CA23" s="367"/>
      <c r="CB23" s="367"/>
      <c r="CC23" s="368"/>
      <c r="CD23" s="21"/>
      <c r="CE23" s="352"/>
      <c r="CF23" s="352"/>
      <c r="CG23" s="352"/>
      <c r="CH23" s="352"/>
      <c r="CI23" s="352"/>
      <c r="CJ23" s="352"/>
      <c r="CK23" s="352"/>
      <c r="CL23" s="352"/>
      <c r="CM23" s="352"/>
      <c r="CN23" s="352"/>
      <c r="CO23" s="352"/>
      <c r="CP23" s="352"/>
      <c r="CQ23" s="352"/>
      <c r="CR23" s="352"/>
      <c r="CS23" s="353"/>
      <c r="CT23" s="354"/>
      <c r="CU23" s="355"/>
      <c r="CV23" s="355"/>
      <c r="CW23" s="355"/>
      <c r="CX23" s="355"/>
      <c r="CY23" s="355"/>
      <c r="CZ23" s="355"/>
      <c r="DA23" s="356"/>
      <c r="DB23" s="354"/>
      <c r="DC23" s="355"/>
      <c r="DD23" s="355"/>
      <c r="DE23" s="355"/>
      <c r="DF23" s="355"/>
      <c r="DG23" s="355"/>
      <c r="DH23" s="355"/>
      <c r="DI23" s="356"/>
    </row>
    <row r="24" spans="1:113" ht="18.75" customHeight="1" x14ac:dyDescent="0.2">
      <c r="A24" s="2"/>
      <c r="B24" s="490"/>
      <c r="C24" s="399"/>
      <c r="D24" s="400"/>
      <c r="E24" s="404" t="s">
        <v>251</v>
      </c>
      <c r="F24" s="405"/>
      <c r="G24" s="405"/>
      <c r="H24" s="405"/>
      <c r="I24" s="405"/>
      <c r="J24" s="405"/>
      <c r="K24" s="406"/>
      <c r="L24" s="407">
        <v>1</v>
      </c>
      <c r="M24" s="408"/>
      <c r="N24" s="408"/>
      <c r="O24" s="408"/>
      <c r="P24" s="409"/>
      <c r="Q24" s="407">
        <v>10100</v>
      </c>
      <c r="R24" s="408"/>
      <c r="S24" s="408"/>
      <c r="T24" s="408"/>
      <c r="U24" s="408"/>
      <c r="V24" s="409"/>
      <c r="W24" s="398"/>
      <c r="X24" s="399"/>
      <c r="Y24" s="400"/>
      <c r="Z24" s="404" t="s">
        <v>252</v>
      </c>
      <c r="AA24" s="405"/>
      <c r="AB24" s="405"/>
      <c r="AC24" s="405"/>
      <c r="AD24" s="405"/>
      <c r="AE24" s="405"/>
      <c r="AF24" s="405"/>
      <c r="AG24" s="406"/>
      <c r="AH24" s="407">
        <v>644</v>
      </c>
      <c r="AI24" s="408"/>
      <c r="AJ24" s="408"/>
      <c r="AK24" s="408"/>
      <c r="AL24" s="409"/>
      <c r="AM24" s="407">
        <v>2000264</v>
      </c>
      <c r="AN24" s="408"/>
      <c r="AO24" s="408"/>
      <c r="AP24" s="408"/>
      <c r="AQ24" s="408"/>
      <c r="AR24" s="409"/>
      <c r="AS24" s="407">
        <v>3106</v>
      </c>
      <c r="AT24" s="408"/>
      <c r="AU24" s="408"/>
      <c r="AV24" s="408"/>
      <c r="AW24" s="408"/>
      <c r="AX24" s="410"/>
      <c r="AY24" s="485" t="s">
        <v>254</v>
      </c>
      <c r="AZ24" s="486"/>
      <c r="BA24" s="486"/>
      <c r="BB24" s="486"/>
      <c r="BC24" s="486"/>
      <c r="BD24" s="486"/>
      <c r="BE24" s="486"/>
      <c r="BF24" s="486"/>
      <c r="BG24" s="486"/>
      <c r="BH24" s="486"/>
      <c r="BI24" s="486"/>
      <c r="BJ24" s="486"/>
      <c r="BK24" s="486"/>
      <c r="BL24" s="486"/>
      <c r="BM24" s="487"/>
      <c r="BN24" s="366">
        <v>8878232</v>
      </c>
      <c r="BO24" s="367"/>
      <c r="BP24" s="367"/>
      <c r="BQ24" s="367"/>
      <c r="BR24" s="367"/>
      <c r="BS24" s="367"/>
      <c r="BT24" s="367"/>
      <c r="BU24" s="368"/>
      <c r="BV24" s="366">
        <v>8255924</v>
      </c>
      <c r="BW24" s="367"/>
      <c r="BX24" s="367"/>
      <c r="BY24" s="367"/>
      <c r="BZ24" s="367"/>
      <c r="CA24" s="367"/>
      <c r="CB24" s="367"/>
      <c r="CC24" s="368"/>
      <c r="CD24" s="21"/>
      <c r="CE24" s="352"/>
      <c r="CF24" s="352"/>
      <c r="CG24" s="352"/>
      <c r="CH24" s="352"/>
      <c r="CI24" s="352"/>
      <c r="CJ24" s="352"/>
      <c r="CK24" s="352"/>
      <c r="CL24" s="352"/>
      <c r="CM24" s="352"/>
      <c r="CN24" s="352"/>
      <c r="CO24" s="352"/>
      <c r="CP24" s="352"/>
      <c r="CQ24" s="352"/>
      <c r="CR24" s="352"/>
      <c r="CS24" s="353"/>
      <c r="CT24" s="354"/>
      <c r="CU24" s="355"/>
      <c r="CV24" s="355"/>
      <c r="CW24" s="355"/>
      <c r="CX24" s="355"/>
      <c r="CY24" s="355"/>
      <c r="CZ24" s="355"/>
      <c r="DA24" s="356"/>
      <c r="DB24" s="354"/>
      <c r="DC24" s="355"/>
      <c r="DD24" s="355"/>
      <c r="DE24" s="355"/>
      <c r="DF24" s="355"/>
      <c r="DG24" s="355"/>
      <c r="DH24" s="355"/>
      <c r="DI24" s="356"/>
    </row>
    <row r="25" spans="1:113" ht="18.75" customHeight="1" x14ac:dyDescent="0.2">
      <c r="A25" s="2"/>
      <c r="B25" s="490"/>
      <c r="C25" s="399"/>
      <c r="D25" s="400"/>
      <c r="E25" s="404" t="s">
        <v>257</v>
      </c>
      <c r="F25" s="405"/>
      <c r="G25" s="405"/>
      <c r="H25" s="405"/>
      <c r="I25" s="405"/>
      <c r="J25" s="405"/>
      <c r="K25" s="406"/>
      <c r="L25" s="407">
        <v>1</v>
      </c>
      <c r="M25" s="408"/>
      <c r="N25" s="408"/>
      <c r="O25" s="408"/>
      <c r="P25" s="409"/>
      <c r="Q25" s="407">
        <v>8800</v>
      </c>
      <c r="R25" s="408"/>
      <c r="S25" s="408"/>
      <c r="T25" s="408"/>
      <c r="U25" s="408"/>
      <c r="V25" s="409"/>
      <c r="W25" s="398"/>
      <c r="X25" s="399"/>
      <c r="Y25" s="400"/>
      <c r="Z25" s="404" t="s">
        <v>258</v>
      </c>
      <c r="AA25" s="405"/>
      <c r="AB25" s="405"/>
      <c r="AC25" s="405"/>
      <c r="AD25" s="405"/>
      <c r="AE25" s="405"/>
      <c r="AF25" s="405"/>
      <c r="AG25" s="406"/>
      <c r="AH25" s="407" t="s">
        <v>195</v>
      </c>
      <c r="AI25" s="408"/>
      <c r="AJ25" s="408"/>
      <c r="AK25" s="408"/>
      <c r="AL25" s="409"/>
      <c r="AM25" s="407" t="s">
        <v>195</v>
      </c>
      <c r="AN25" s="408"/>
      <c r="AO25" s="408"/>
      <c r="AP25" s="408"/>
      <c r="AQ25" s="408"/>
      <c r="AR25" s="409"/>
      <c r="AS25" s="407" t="s">
        <v>195</v>
      </c>
      <c r="AT25" s="408"/>
      <c r="AU25" s="408"/>
      <c r="AV25" s="408"/>
      <c r="AW25" s="408"/>
      <c r="AX25" s="410"/>
      <c r="AY25" s="411" t="s">
        <v>34</v>
      </c>
      <c r="AZ25" s="412"/>
      <c r="BA25" s="412"/>
      <c r="BB25" s="412"/>
      <c r="BC25" s="412"/>
      <c r="BD25" s="412"/>
      <c r="BE25" s="412"/>
      <c r="BF25" s="412"/>
      <c r="BG25" s="412"/>
      <c r="BH25" s="412"/>
      <c r="BI25" s="412"/>
      <c r="BJ25" s="412"/>
      <c r="BK25" s="412"/>
      <c r="BL25" s="412"/>
      <c r="BM25" s="413"/>
      <c r="BN25" s="372">
        <v>16039623</v>
      </c>
      <c r="BO25" s="373"/>
      <c r="BP25" s="373"/>
      <c r="BQ25" s="373"/>
      <c r="BR25" s="373"/>
      <c r="BS25" s="373"/>
      <c r="BT25" s="373"/>
      <c r="BU25" s="374"/>
      <c r="BV25" s="372">
        <v>5363910</v>
      </c>
      <c r="BW25" s="373"/>
      <c r="BX25" s="373"/>
      <c r="BY25" s="373"/>
      <c r="BZ25" s="373"/>
      <c r="CA25" s="373"/>
      <c r="CB25" s="373"/>
      <c r="CC25" s="374"/>
      <c r="CD25" s="21"/>
      <c r="CE25" s="352"/>
      <c r="CF25" s="352"/>
      <c r="CG25" s="352"/>
      <c r="CH25" s="352"/>
      <c r="CI25" s="352"/>
      <c r="CJ25" s="352"/>
      <c r="CK25" s="352"/>
      <c r="CL25" s="352"/>
      <c r="CM25" s="352"/>
      <c r="CN25" s="352"/>
      <c r="CO25" s="352"/>
      <c r="CP25" s="352"/>
      <c r="CQ25" s="352"/>
      <c r="CR25" s="352"/>
      <c r="CS25" s="353"/>
      <c r="CT25" s="354"/>
      <c r="CU25" s="355"/>
      <c r="CV25" s="355"/>
      <c r="CW25" s="355"/>
      <c r="CX25" s="355"/>
      <c r="CY25" s="355"/>
      <c r="CZ25" s="355"/>
      <c r="DA25" s="356"/>
      <c r="DB25" s="354"/>
      <c r="DC25" s="355"/>
      <c r="DD25" s="355"/>
      <c r="DE25" s="355"/>
      <c r="DF25" s="355"/>
      <c r="DG25" s="355"/>
      <c r="DH25" s="355"/>
      <c r="DI25" s="356"/>
    </row>
    <row r="26" spans="1:113" ht="18.75" customHeight="1" x14ac:dyDescent="0.2">
      <c r="A26" s="2"/>
      <c r="B26" s="490"/>
      <c r="C26" s="399"/>
      <c r="D26" s="400"/>
      <c r="E26" s="404" t="s">
        <v>259</v>
      </c>
      <c r="F26" s="405"/>
      <c r="G26" s="405"/>
      <c r="H26" s="405"/>
      <c r="I26" s="405"/>
      <c r="J26" s="405"/>
      <c r="K26" s="406"/>
      <c r="L26" s="407">
        <v>1</v>
      </c>
      <c r="M26" s="408"/>
      <c r="N26" s="408"/>
      <c r="O26" s="408"/>
      <c r="P26" s="409"/>
      <c r="Q26" s="407">
        <v>8050</v>
      </c>
      <c r="R26" s="408"/>
      <c r="S26" s="408"/>
      <c r="T26" s="408"/>
      <c r="U26" s="408"/>
      <c r="V26" s="409"/>
      <c r="W26" s="398"/>
      <c r="X26" s="399"/>
      <c r="Y26" s="400"/>
      <c r="Z26" s="404" t="s">
        <v>260</v>
      </c>
      <c r="AA26" s="500"/>
      <c r="AB26" s="500"/>
      <c r="AC26" s="500"/>
      <c r="AD26" s="500"/>
      <c r="AE26" s="500"/>
      <c r="AF26" s="500"/>
      <c r="AG26" s="501"/>
      <c r="AH26" s="407">
        <v>43</v>
      </c>
      <c r="AI26" s="408"/>
      <c r="AJ26" s="408"/>
      <c r="AK26" s="408"/>
      <c r="AL26" s="409"/>
      <c r="AM26" s="407">
        <v>127839</v>
      </c>
      <c r="AN26" s="408"/>
      <c r="AO26" s="408"/>
      <c r="AP26" s="408"/>
      <c r="AQ26" s="408"/>
      <c r="AR26" s="409"/>
      <c r="AS26" s="407">
        <v>2973</v>
      </c>
      <c r="AT26" s="408"/>
      <c r="AU26" s="408"/>
      <c r="AV26" s="408"/>
      <c r="AW26" s="408"/>
      <c r="AX26" s="410"/>
      <c r="AY26" s="502" t="s">
        <v>261</v>
      </c>
      <c r="AZ26" s="472"/>
      <c r="BA26" s="472"/>
      <c r="BB26" s="472"/>
      <c r="BC26" s="472"/>
      <c r="BD26" s="472"/>
      <c r="BE26" s="472"/>
      <c r="BF26" s="472"/>
      <c r="BG26" s="472"/>
      <c r="BH26" s="472"/>
      <c r="BI26" s="472"/>
      <c r="BJ26" s="472"/>
      <c r="BK26" s="472"/>
      <c r="BL26" s="472"/>
      <c r="BM26" s="503"/>
      <c r="BN26" s="366">
        <v>2940000</v>
      </c>
      <c r="BO26" s="367"/>
      <c r="BP26" s="367"/>
      <c r="BQ26" s="367"/>
      <c r="BR26" s="367"/>
      <c r="BS26" s="367"/>
      <c r="BT26" s="367"/>
      <c r="BU26" s="368"/>
      <c r="BV26" s="366">
        <v>3640000</v>
      </c>
      <c r="BW26" s="367"/>
      <c r="BX26" s="367"/>
      <c r="BY26" s="367"/>
      <c r="BZ26" s="367"/>
      <c r="CA26" s="367"/>
      <c r="CB26" s="367"/>
      <c r="CC26" s="368"/>
      <c r="CD26" s="21"/>
      <c r="CE26" s="352"/>
      <c r="CF26" s="352"/>
      <c r="CG26" s="352"/>
      <c r="CH26" s="352"/>
      <c r="CI26" s="352"/>
      <c r="CJ26" s="352"/>
      <c r="CK26" s="352"/>
      <c r="CL26" s="352"/>
      <c r="CM26" s="352"/>
      <c r="CN26" s="352"/>
      <c r="CO26" s="352"/>
      <c r="CP26" s="352"/>
      <c r="CQ26" s="352"/>
      <c r="CR26" s="352"/>
      <c r="CS26" s="353"/>
      <c r="CT26" s="354"/>
      <c r="CU26" s="355"/>
      <c r="CV26" s="355"/>
      <c r="CW26" s="355"/>
      <c r="CX26" s="355"/>
      <c r="CY26" s="355"/>
      <c r="CZ26" s="355"/>
      <c r="DA26" s="356"/>
      <c r="DB26" s="354"/>
      <c r="DC26" s="355"/>
      <c r="DD26" s="355"/>
      <c r="DE26" s="355"/>
      <c r="DF26" s="355"/>
      <c r="DG26" s="355"/>
      <c r="DH26" s="355"/>
      <c r="DI26" s="356"/>
    </row>
    <row r="27" spans="1:113" ht="18.75" customHeight="1" x14ac:dyDescent="0.2">
      <c r="A27" s="2"/>
      <c r="B27" s="490"/>
      <c r="C27" s="399"/>
      <c r="D27" s="400"/>
      <c r="E27" s="404" t="s">
        <v>262</v>
      </c>
      <c r="F27" s="405"/>
      <c r="G27" s="405"/>
      <c r="H27" s="405"/>
      <c r="I27" s="405"/>
      <c r="J27" s="405"/>
      <c r="K27" s="406"/>
      <c r="L27" s="407">
        <v>1</v>
      </c>
      <c r="M27" s="408"/>
      <c r="N27" s="408"/>
      <c r="O27" s="408"/>
      <c r="P27" s="409"/>
      <c r="Q27" s="407">
        <v>6250</v>
      </c>
      <c r="R27" s="408"/>
      <c r="S27" s="408"/>
      <c r="T27" s="408"/>
      <c r="U27" s="408"/>
      <c r="V27" s="409"/>
      <c r="W27" s="398"/>
      <c r="X27" s="399"/>
      <c r="Y27" s="400"/>
      <c r="Z27" s="404" t="s">
        <v>264</v>
      </c>
      <c r="AA27" s="405"/>
      <c r="AB27" s="405"/>
      <c r="AC27" s="405"/>
      <c r="AD27" s="405"/>
      <c r="AE27" s="405"/>
      <c r="AF27" s="405"/>
      <c r="AG27" s="406"/>
      <c r="AH27" s="407">
        <v>3</v>
      </c>
      <c r="AI27" s="408"/>
      <c r="AJ27" s="408"/>
      <c r="AK27" s="408"/>
      <c r="AL27" s="409"/>
      <c r="AM27" s="407">
        <v>12660</v>
      </c>
      <c r="AN27" s="408"/>
      <c r="AO27" s="408"/>
      <c r="AP27" s="408"/>
      <c r="AQ27" s="408"/>
      <c r="AR27" s="409"/>
      <c r="AS27" s="407">
        <v>4220</v>
      </c>
      <c r="AT27" s="408"/>
      <c r="AU27" s="408"/>
      <c r="AV27" s="408"/>
      <c r="AW27" s="408"/>
      <c r="AX27" s="410"/>
      <c r="AY27" s="497" t="s">
        <v>266</v>
      </c>
      <c r="AZ27" s="498"/>
      <c r="BA27" s="498"/>
      <c r="BB27" s="498"/>
      <c r="BC27" s="498"/>
      <c r="BD27" s="498"/>
      <c r="BE27" s="498"/>
      <c r="BF27" s="498"/>
      <c r="BG27" s="498"/>
      <c r="BH27" s="498"/>
      <c r="BI27" s="498"/>
      <c r="BJ27" s="498"/>
      <c r="BK27" s="498"/>
      <c r="BL27" s="498"/>
      <c r="BM27" s="499"/>
      <c r="BN27" s="369">
        <v>200000</v>
      </c>
      <c r="BO27" s="370"/>
      <c r="BP27" s="370"/>
      <c r="BQ27" s="370"/>
      <c r="BR27" s="370"/>
      <c r="BS27" s="370"/>
      <c r="BT27" s="370"/>
      <c r="BU27" s="371"/>
      <c r="BV27" s="369">
        <v>200000</v>
      </c>
      <c r="BW27" s="370"/>
      <c r="BX27" s="370"/>
      <c r="BY27" s="370"/>
      <c r="BZ27" s="370"/>
      <c r="CA27" s="370"/>
      <c r="CB27" s="370"/>
      <c r="CC27" s="371"/>
      <c r="CD27" s="17"/>
      <c r="CE27" s="352"/>
      <c r="CF27" s="352"/>
      <c r="CG27" s="352"/>
      <c r="CH27" s="352"/>
      <c r="CI27" s="352"/>
      <c r="CJ27" s="352"/>
      <c r="CK27" s="352"/>
      <c r="CL27" s="352"/>
      <c r="CM27" s="352"/>
      <c r="CN27" s="352"/>
      <c r="CO27" s="352"/>
      <c r="CP27" s="352"/>
      <c r="CQ27" s="352"/>
      <c r="CR27" s="352"/>
      <c r="CS27" s="353"/>
      <c r="CT27" s="354"/>
      <c r="CU27" s="355"/>
      <c r="CV27" s="355"/>
      <c r="CW27" s="355"/>
      <c r="CX27" s="355"/>
      <c r="CY27" s="355"/>
      <c r="CZ27" s="355"/>
      <c r="DA27" s="356"/>
      <c r="DB27" s="354"/>
      <c r="DC27" s="355"/>
      <c r="DD27" s="355"/>
      <c r="DE27" s="355"/>
      <c r="DF27" s="355"/>
      <c r="DG27" s="355"/>
      <c r="DH27" s="355"/>
      <c r="DI27" s="356"/>
    </row>
    <row r="28" spans="1:113" ht="18.75" customHeight="1" x14ac:dyDescent="0.2">
      <c r="A28" s="2"/>
      <c r="B28" s="490"/>
      <c r="C28" s="399"/>
      <c r="D28" s="400"/>
      <c r="E28" s="404" t="s">
        <v>267</v>
      </c>
      <c r="F28" s="405"/>
      <c r="G28" s="405"/>
      <c r="H28" s="405"/>
      <c r="I28" s="405"/>
      <c r="J28" s="405"/>
      <c r="K28" s="406"/>
      <c r="L28" s="407">
        <v>1</v>
      </c>
      <c r="M28" s="408"/>
      <c r="N28" s="408"/>
      <c r="O28" s="408"/>
      <c r="P28" s="409"/>
      <c r="Q28" s="407">
        <v>5600</v>
      </c>
      <c r="R28" s="408"/>
      <c r="S28" s="408"/>
      <c r="T28" s="408"/>
      <c r="U28" s="408"/>
      <c r="V28" s="409"/>
      <c r="W28" s="398"/>
      <c r="X28" s="399"/>
      <c r="Y28" s="400"/>
      <c r="Z28" s="404" t="s">
        <v>35</v>
      </c>
      <c r="AA28" s="405"/>
      <c r="AB28" s="405"/>
      <c r="AC28" s="405"/>
      <c r="AD28" s="405"/>
      <c r="AE28" s="405"/>
      <c r="AF28" s="405"/>
      <c r="AG28" s="406"/>
      <c r="AH28" s="407">
        <v>1</v>
      </c>
      <c r="AI28" s="408"/>
      <c r="AJ28" s="408"/>
      <c r="AK28" s="408"/>
      <c r="AL28" s="409"/>
      <c r="AM28" s="407" t="s">
        <v>270</v>
      </c>
      <c r="AN28" s="408"/>
      <c r="AO28" s="408"/>
      <c r="AP28" s="408"/>
      <c r="AQ28" s="408"/>
      <c r="AR28" s="409"/>
      <c r="AS28" s="407" t="s">
        <v>270</v>
      </c>
      <c r="AT28" s="408"/>
      <c r="AU28" s="408"/>
      <c r="AV28" s="408"/>
      <c r="AW28" s="408"/>
      <c r="AX28" s="410"/>
      <c r="AY28" s="357" t="s">
        <v>273</v>
      </c>
      <c r="AZ28" s="358"/>
      <c r="BA28" s="358"/>
      <c r="BB28" s="359"/>
      <c r="BC28" s="411" t="s">
        <v>102</v>
      </c>
      <c r="BD28" s="412"/>
      <c r="BE28" s="412"/>
      <c r="BF28" s="412"/>
      <c r="BG28" s="412"/>
      <c r="BH28" s="412"/>
      <c r="BI28" s="412"/>
      <c r="BJ28" s="412"/>
      <c r="BK28" s="412"/>
      <c r="BL28" s="412"/>
      <c r="BM28" s="413"/>
      <c r="BN28" s="372">
        <v>9476828</v>
      </c>
      <c r="BO28" s="373"/>
      <c r="BP28" s="373"/>
      <c r="BQ28" s="373"/>
      <c r="BR28" s="373"/>
      <c r="BS28" s="373"/>
      <c r="BT28" s="373"/>
      <c r="BU28" s="374"/>
      <c r="BV28" s="372">
        <v>9330712</v>
      </c>
      <c r="BW28" s="373"/>
      <c r="BX28" s="373"/>
      <c r="BY28" s="373"/>
      <c r="BZ28" s="373"/>
      <c r="CA28" s="373"/>
      <c r="CB28" s="373"/>
      <c r="CC28" s="374"/>
      <c r="CD28" s="21"/>
      <c r="CE28" s="352"/>
      <c r="CF28" s="352"/>
      <c r="CG28" s="352"/>
      <c r="CH28" s="352"/>
      <c r="CI28" s="352"/>
      <c r="CJ28" s="352"/>
      <c r="CK28" s="352"/>
      <c r="CL28" s="352"/>
      <c r="CM28" s="352"/>
      <c r="CN28" s="352"/>
      <c r="CO28" s="352"/>
      <c r="CP28" s="352"/>
      <c r="CQ28" s="352"/>
      <c r="CR28" s="352"/>
      <c r="CS28" s="353"/>
      <c r="CT28" s="354"/>
      <c r="CU28" s="355"/>
      <c r="CV28" s="355"/>
      <c r="CW28" s="355"/>
      <c r="CX28" s="355"/>
      <c r="CY28" s="355"/>
      <c r="CZ28" s="355"/>
      <c r="DA28" s="356"/>
      <c r="DB28" s="354"/>
      <c r="DC28" s="355"/>
      <c r="DD28" s="355"/>
      <c r="DE28" s="355"/>
      <c r="DF28" s="355"/>
      <c r="DG28" s="355"/>
      <c r="DH28" s="355"/>
      <c r="DI28" s="356"/>
    </row>
    <row r="29" spans="1:113" ht="18.75" customHeight="1" x14ac:dyDescent="0.2">
      <c r="A29" s="2"/>
      <c r="B29" s="490"/>
      <c r="C29" s="399"/>
      <c r="D29" s="400"/>
      <c r="E29" s="404" t="s">
        <v>274</v>
      </c>
      <c r="F29" s="405"/>
      <c r="G29" s="405"/>
      <c r="H29" s="405"/>
      <c r="I29" s="405"/>
      <c r="J29" s="405"/>
      <c r="K29" s="406"/>
      <c r="L29" s="407">
        <v>22</v>
      </c>
      <c r="M29" s="408"/>
      <c r="N29" s="408"/>
      <c r="O29" s="408"/>
      <c r="P29" s="409"/>
      <c r="Q29" s="407">
        <v>5300</v>
      </c>
      <c r="R29" s="408"/>
      <c r="S29" s="408"/>
      <c r="T29" s="408"/>
      <c r="U29" s="408"/>
      <c r="V29" s="409"/>
      <c r="W29" s="401"/>
      <c r="X29" s="402"/>
      <c r="Y29" s="403"/>
      <c r="Z29" s="404" t="s">
        <v>276</v>
      </c>
      <c r="AA29" s="405"/>
      <c r="AB29" s="405"/>
      <c r="AC29" s="405"/>
      <c r="AD29" s="405"/>
      <c r="AE29" s="405"/>
      <c r="AF29" s="405"/>
      <c r="AG29" s="406"/>
      <c r="AH29" s="407">
        <v>648</v>
      </c>
      <c r="AI29" s="408"/>
      <c r="AJ29" s="408"/>
      <c r="AK29" s="408"/>
      <c r="AL29" s="409"/>
      <c r="AM29" s="407">
        <v>2015634</v>
      </c>
      <c r="AN29" s="408"/>
      <c r="AO29" s="408"/>
      <c r="AP29" s="408"/>
      <c r="AQ29" s="408"/>
      <c r="AR29" s="409"/>
      <c r="AS29" s="407">
        <v>3111</v>
      </c>
      <c r="AT29" s="408"/>
      <c r="AU29" s="408"/>
      <c r="AV29" s="408"/>
      <c r="AW29" s="408"/>
      <c r="AX29" s="410"/>
      <c r="AY29" s="360"/>
      <c r="AZ29" s="361"/>
      <c r="BA29" s="361"/>
      <c r="BB29" s="362"/>
      <c r="BC29" s="494" t="s">
        <v>277</v>
      </c>
      <c r="BD29" s="495"/>
      <c r="BE29" s="495"/>
      <c r="BF29" s="495"/>
      <c r="BG29" s="495"/>
      <c r="BH29" s="495"/>
      <c r="BI29" s="495"/>
      <c r="BJ29" s="495"/>
      <c r="BK29" s="495"/>
      <c r="BL29" s="495"/>
      <c r="BM29" s="496"/>
      <c r="BN29" s="366" t="s">
        <v>195</v>
      </c>
      <c r="BO29" s="367"/>
      <c r="BP29" s="367"/>
      <c r="BQ29" s="367"/>
      <c r="BR29" s="367"/>
      <c r="BS29" s="367"/>
      <c r="BT29" s="367"/>
      <c r="BU29" s="368"/>
      <c r="BV29" s="366" t="s">
        <v>195</v>
      </c>
      <c r="BW29" s="367"/>
      <c r="BX29" s="367"/>
      <c r="BY29" s="367"/>
      <c r="BZ29" s="367"/>
      <c r="CA29" s="367"/>
      <c r="CB29" s="367"/>
      <c r="CC29" s="368"/>
      <c r="CD29" s="17"/>
      <c r="CE29" s="352"/>
      <c r="CF29" s="352"/>
      <c r="CG29" s="352"/>
      <c r="CH29" s="352"/>
      <c r="CI29" s="352"/>
      <c r="CJ29" s="352"/>
      <c r="CK29" s="352"/>
      <c r="CL29" s="352"/>
      <c r="CM29" s="352"/>
      <c r="CN29" s="352"/>
      <c r="CO29" s="352"/>
      <c r="CP29" s="352"/>
      <c r="CQ29" s="352"/>
      <c r="CR29" s="352"/>
      <c r="CS29" s="353"/>
      <c r="CT29" s="354"/>
      <c r="CU29" s="355"/>
      <c r="CV29" s="355"/>
      <c r="CW29" s="355"/>
      <c r="CX29" s="355"/>
      <c r="CY29" s="355"/>
      <c r="CZ29" s="355"/>
      <c r="DA29" s="356"/>
      <c r="DB29" s="354"/>
      <c r="DC29" s="355"/>
      <c r="DD29" s="355"/>
      <c r="DE29" s="355"/>
      <c r="DF29" s="355"/>
      <c r="DG29" s="355"/>
      <c r="DH29" s="355"/>
      <c r="DI29" s="356"/>
    </row>
    <row r="30" spans="1:113" ht="18.75" customHeight="1" x14ac:dyDescent="0.2">
      <c r="A30" s="2"/>
      <c r="B30" s="491"/>
      <c r="C30" s="492"/>
      <c r="D30" s="493"/>
      <c r="E30" s="473"/>
      <c r="F30" s="474"/>
      <c r="G30" s="474"/>
      <c r="H30" s="474"/>
      <c r="I30" s="474"/>
      <c r="J30" s="474"/>
      <c r="K30" s="475"/>
      <c r="L30" s="476"/>
      <c r="M30" s="477"/>
      <c r="N30" s="477"/>
      <c r="O30" s="477"/>
      <c r="P30" s="478"/>
      <c r="Q30" s="476"/>
      <c r="R30" s="477"/>
      <c r="S30" s="477"/>
      <c r="T30" s="477"/>
      <c r="U30" s="477"/>
      <c r="V30" s="478"/>
      <c r="W30" s="479" t="s">
        <v>279</v>
      </c>
      <c r="X30" s="480"/>
      <c r="Y30" s="480"/>
      <c r="Z30" s="480"/>
      <c r="AA30" s="480"/>
      <c r="AB30" s="480"/>
      <c r="AC30" s="480"/>
      <c r="AD30" s="480"/>
      <c r="AE30" s="480"/>
      <c r="AF30" s="480"/>
      <c r="AG30" s="481"/>
      <c r="AH30" s="482">
        <v>99.6</v>
      </c>
      <c r="AI30" s="483"/>
      <c r="AJ30" s="483"/>
      <c r="AK30" s="483"/>
      <c r="AL30" s="483"/>
      <c r="AM30" s="483"/>
      <c r="AN30" s="483"/>
      <c r="AO30" s="483"/>
      <c r="AP30" s="483"/>
      <c r="AQ30" s="483"/>
      <c r="AR30" s="483"/>
      <c r="AS30" s="483"/>
      <c r="AT30" s="483"/>
      <c r="AU30" s="483"/>
      <c r="AV30" s="483"/>
      <c r="AW30" s="483"/>
      <c r="AX30" s="484"/>
      <c r="AY30" s="363"/>
      <c r="AZ30" s="364"/>
      <c r="BA30" s="364"/>
      <c r="BB30" s="365"/>
      <c r="BC30" s="485" t="s">
        <v>69</v>
      </c>
      <c r="BD30" s="486"/>
      <c r="BE30" s="486"/>
      <c r="BF30" s="486"/>
      <c r="BG30" s="486"/>
      <c r="BH30" s="486"/>
      <c r="BI30" s="486"/>
      <c r="BJ30" s="486"/>
      <c r="BK30" s="486"/>
      <c r="BL30" s="486"/>
      <c r="BM30" s="487"/>
      <c r="BN30" s="369">
        <v>6975378</v>
      </c>
      <c r="BO30" s="370"/>
      <c r="BP30" s="370"/>
      <c r="BQ30" s="370"/>
      <c r="BR30" s="370"/>
      <c r="BS30" s="370"/>
      <c r="BT30" s="370"/>
      <c r="BU30" s="371"/>
      <c r="BV30" s="369">
        <v>6288885</v>
      </c>
      <c r="BW30" s="370"/>
      <c r="BX30" s="370"/>
      <c r="BY30" s="370"/>
      <c r="BZ30" s="370"/>
      <c r="CA30" s="370"/>
      <c r="CB30" s="370"/>
      <c r="CC30" s="371"/>
      <c r="CD30" s="18"/>
      <c r="CE30" s="24"/>
      <c r="CF30" s="24"/>
      <c r="CG30" s="24"/>
      <c r="CH30" s="24"/>
      <c r="CI30" s="24"/>
      <c r="CJ30" s="24"/>
      <c r="CK30" s="24"/>
      <c r="CL30" s="24"/>
      <c r="CM30" s="24"/>
      <c r="CN30" s="24"/>
      <c r="CO30" s="24"/>
      <c r="CP30" s="24"/>
      <c r="CQ30" s="24"/>
      <c r="CR30" s="24"/>
      <c r="CS30" s="26"/>
      <c r="CT30" s="29"/>
      <c r="CU30" s="32"/>
      <c r="CV30" s="32"/>
      <c r="CW30" s="32"/>
      <c r="CX30" s="32"/>
      <c r="CY30" s="32"/>
      <c r="CZ30" s="32"/>
      <c r="DA30" s="35"/>
      <c r="DB30" s="29"/>
      <c r="DC30" s="32"/>
      <c r="DD30" s="32"/>
      <c r="DE30" s="32"/>
      <c r="DF30" s="32"/>
      <c r="DG30" s="32"/>
      <c r="DH30" s="32"/>
      <c r="DI30" s="35"/>
    </row>
    <row r="31" spans="1:113" ht="13.5" customHeight="1" x14ac:dyDescent="0.2">
      <c r="A31" s="2"/>
      <c r="B31" s="4"/>
      <c r="DI31" s="36"/>
    </row>
    <row r="32" spans="1:113" ht="13.5" customHeight="1" x14ac:dyDescent="0.2">
      <c r="A32" s="2"/>
      <c r="B32" s="5"/>
      <c r="C32" s="488" t="s">
        <v>181</v>
      </c>
      <c r="D32" s="488"/>
      <c r="E32" s="488"/>
      <c r="F32" s="488"/>
      <c r="G32" s="488"/>
      <c r="H32" s="488"/>
      <c r="I32" s="488"/>
      <c r="J32" s="488"/>
      <c r="K32" s="488"/>
      <c r="L32" s="488"/>
      <c r="M32" s="488"/>
      <c r="N32" s="488"/>
      <c r="O32" s="488"/>
      <c r="P32" s="488"/>
      <c r="Q32" s="488"/>
      <c r="R32" s="488"/>
      <c r="S32" s="488"/>
      <c r="U32" s="472" t="s">
        <v>92</v>
      </c>
      <c r="V32" s="472"/>
      <c r="W32" s="472"/>
      <c r="X32" s="472"/>
      <c r="Y32" s="472"/>
      <c r="Z32" s="472"/>
      <c r="AA32" s="472"/>
      <c r="AB32" s="472"/>
      <c r="AC32" s="472"/>
      <c r="AD32" s="472"/>
      <c r="AE32" s="472"/>
      <c r="AF32" s="472"/>
      <c r="AG32" s="472"/>
      <c r="AH32" s="472"/>
      <c r="AI32" s="472"/>
      <c r="AJ32" s="472"/>
      <c r="AK32" s="472"/>
      <c r="AM32" s="472" t="s">
        <v>281</v>
      </c>
      <c r="AN32" s="472"/>
      <c r="AO32" s="472"/>
      <c r="AP32" s="472"/>
      <c r="AQ32" s="472"/>
      <c r="AR32" s="472"/>
      <c r="AS32" s="472"/>
      <c r="AT32" s="472"/>
      <c r="AU32" s="472"/>
      <c r="AV32" s="472"/>
      <c r="AW32" s="472"/>
      <c r="AX32" s="472"/>
      <c r="AY32" s="472"/>
      <c r="AZ32" s="472"/>
      <c r="BA32" s="472"/>
      <c r="BB32" s="472"/>
      <c r="BC32" s="472"/>
      <c r="BE32" s="472" t="s">
        <v>282</v>
      </c>
      <c r="BF32" s="472"/>
      <c r="BG32" s="472"/>
      <c r="BH32" s="472"/>
      <c r="BI32" s="472"/>
      <c r="BJ32" s="472"/>
      <c r="BK32" s="472"/>
      <c r="BL32" s="472"/>
      <c r="BM32" s="472"/>
      <c r="BN32" s="472"/>
      <c r="BO32" s="472"/>
      <c r="BP32" s="472"/>
      <c r="BQ32" s="472"/>
      <c r="BR32" s="472"/>
      <c r="BS32" s="472"/>
      <c r="BT32" s="472"/>
      <c r="BU32" s="472"/>
      <c r="BW32" s="472" t="s">
        <v>284</v>
      </c>
      <c r="BX32" s="472"/>
      <c r="BY32" s="472"/>
      <c r="BZ32" s="472"/>
      <c r="CA32" s="472"/>
      <c r="CB32" s="472"/>
      <c r="CC32" s="472"/>
      <c r="CD32" s="472"/>
      <c r="CE32" s="472"/>
      <c r="CF32" s="472"/>
      <c r="CG32" s="472"/>
      <c r="CH32" s="472"/>
      <c r="CI32" s="472"/>
      <c r="CJ32" s="472"/>
      <c r="CK32" s="472"/>
      <c r="CL32" s="472"/>
      <c r="CM32" s="472"/>
      <c r="CO32" s="472" t="s">
        <v>285</v>
      </c>
      <c r="CP32" s="472"/>
      <c r="CQ32" s="472"/>
      <c r="CR32" s="472"/>
      <c r="CS32" s="472"/>
      <c r="CT32" s="472"/>
      <c r="CU32" s="472"/>
      <c r="CV32" s="472"/>
      <c r="CW32" s="472"/>
      <c r="CX32" s="472"/>
      <c r="CY32" s="472"/>
      <c r="CZ32" s="472"/>
      <c r="DA32" s="472"/>
      <c r="DB32" s="472"/>
      <c r="DC32" s="472"/>
      <c r="DD32" s="472"/>
      <c r="DE32" s="472"/>
      <c r="DI32" s="36"/>
    </row>
    <row r="33" spans="1:113" ht="13.5" customHeight="1" x14ac:dyDescent="0.2">
      <c r="A33" s="2"/>
      <c r="B33" s="5"/>
      <c r="C33" s="451" t="s">
        <v>58</v>
      </c>
      <c r="D33" s="451"/>
      <c r="E33" s="431" t="s">
        <v>286</v>
      </c>
      <c r="F33" s="431"/>
      <c r="G33" s="431"/>
      <c r="H33" s="431"/>
      <c r="I33" s="431"/>
      <c r="J33" s="431"/>
      <c r="K33" s="431"/>
      <c r="L33" s="431"/>
      <c r="M33" s="431"/>
      <c r="N33" s="431"/>
      <c r="O33" s="431"/>
      <c r="P33" s="431"/>
      <c r="Q33" s="431"/>
      <c r="R33" s="431"/>
      <c r="S33" s="431"/>
      <c r="T33" s="12"/>
      <c r="U33" s="451" t="s">
        <v>58</v>
      </c>
      <c r="V33" s="451"/>
      <c r="W33" s="431" t="s">
        <v>286</v>
      </c>
      <c r="X33" s="431"/>
      <c r="Y33" s="431"/>
      <c r="Z33" s="431"/>
      <c r="AA33" s="431"/>
      <c r="AB33" s="431"/>
      <c r="AC33" s="431"/>
      <c r="AD33" s="431"/>
      <c r="AE33" s="431"/>
      <c r="AF33" s="431"/>
      <c r="AG33" s="431"/>
      <c r="AH33" s="431"/>
      <c r="AI33" s="431"/>
      <c r="AJ33" s="431"/>
      <c r="AK33" s="431"/>
      <c r="AL33" s="12"/>
      <c r="AM33" s="451" t="s">
        <v>58</v>
      </c>
      <c r="AN33" s="451"/>
      <c r="AO33" s="431" t="s">
        <v>286</v>
      </c>
      <c r="AP33" s="431"/>
      <c r="AQ33" s="431"/>
      <c r="AR33" s="431"/>
      <c r="AS33" s="431"/>
      <c r="AT33" s="431"/>
      <c r="AU33" s="431"/>
      <c r="AV33" s="431"/>
      <c r="AW33" s="431"/>
      <c r="AX33" s="431"/>
      <c r="AY33" s="431"/>
      <c r="AZ33" s="431"/>
      <c r="BA33" s="431"/>
      <c r="BB33" s="431"/>
      <c r="BC33" s="431"/>
      <c r="BD33" s="8"/>
      <c r="BE33" s="431" t="s">
        <v>288</v>
      </c>
      <c r="BF33" s="431"/>
      <c r="BG33" s="431" t="s">
        <v>161</v>
      </c>
      <c r="BH33" s="431"/>
      <c r="BI33" s="431"/>
      <c r="BJ33" s="431"/>
      <c r="BK33" s="431"/>
      <c r="BL33" s="431"/>
      <c r="BM33" s="431"/>
      <c r="BN33" s="431"/>
      <c r="BO33" s="431"/>
      <c r="BP33" s="431"/>
      <c r="BQ33" s="431"/>
      <c r="BR33" s="431"/>
      <c r="BS33" s="431"/>
      <c r="BT33" s="431"/>
      <c r="BU33" s="431"/>
      <c r="BV33" s="8"/>
      <c r="BW33" s="451" t="s">
        <v>288</v>
      </c>
      <c r="BX33" s="451"/>
      <c r="BY33" s="431" t="s">
        <v>109</v>
      </c>
      <c r="BZ33" s="431"/>
      <c r="CA33" s="431"/>
      <c r="CB33" s="431"/>
      <c r="CC33" s="431"/>
      <c r="CD33" s="431"/>
      <c r="CE33" s="431"/>
      <c r="CF33" s="431"/>
      <c r="CG33" s="431"/>
      <c r="CH33" s="431"/>
      <c r="CI33" s="431"/>
      <c r="CJ33" s="431"/>
      <c r="CK33" s="431"/>
      <c r="CL33" s="431"/>
      <c r="CM33" s="431"/>
      <c r="CN33" s="12"/>
      <c r="CO33" s="451" t="s">
        <v>58</v>
      </c>
      <c r="CP33" s="451"/>
      <c r="CQ33" s="431" t="s">
        <v>289</v>
      </c>
      <c r="CR33" s="431"/>
      <c r="CS33" s="431"/>
      <c r="CT33" s="431"/>
      <c r="CU33" s="431"/>
      <c r="CV33" s="431"/>
      <c r="CW33" s="431"/>
      <c r="CX33" s="431"/>
      <c r="CY33" s="431"/>
      <c r="CZ33" s="431"/>
      <c r="DA33" s="431"/>
      <c r="DB33" s="431"/>
      <c r="DC33" s="431"/>
      <c r="DD33" s="431"/>
      <c r="DE33" s="431"/>
      <c r="DF33" s="12"/>
      <c r="DG33" s="471" t="s">
        <v>80</v>
      </c>
      <c r="DH33" s="471"/>
      <c r="DI33" s="19"/>
    </row>
    <row r="34" spans="1:113" ht="32.25" customHeight="1" x14ac:dyDescent="0.2">
      <c r="A34" s="2"/>
      <c r="B34" s="5"/>
      <c r="C34" s="469">
        <f>IF(E34="","",1)</f>
        <v>1</v>
      </c>
      <c r="D34" s="469"/>
      <c r="E34" s="468" t="str">
        <f>IF('各会計、関係団体の財政状況及び健全化判断比率'!B7="","",'各会計、関係団体の財政状況及び健全化判断比率'!B7)</f>
        <v>一般会計</v>
      </c>
      <c r="F34" s="468"/>
      <c r="G34" s="468"/>
      <c r="H34" s="468"/>
      <c r="I34" s="468"/>
      <c r="J34" s="468"/>
      <c r="K34" s="468"/>
      <c r="L34" s="468"/>
      <c r="M34" s="468"/>
      <c r="N34" s="468"/>
      <c r="O34" s="468"/>
      <c r="P34" s="468"/>
      <c r="Q34" s="468"/>
      <c r="R34" s="468"/>
      <c r="S34" s="468"/>
      <c r="T34" s="2"/>
      <c r="U34" s="469">
        <f>IF(W34="","",MAX(C34:D43)+1)</f>
        <v>2</v>
      </c>
      <c r="V34" s="469"/>
      <c r="W34" s="468" t="str">
        <f>IF('各会計、関係団体の財政状況及び健全化判断比率'!B28="","",'各会計、関係団体の財政状況及び健全化判断比率'!B28)</f>
        <v>国民健康保険事業</v>
      </c>
      <c r="X34" s="468"/>
      <c r="Y34" s="468"/>
      <c r="Z34" s="468"/>
      <c r="AA34" s="468"/>
      <c r="AB34" s="468"/>
      <c r="AC34" s="468"/>
      <c r="AD34" s="468"/>
      <c r="AE34" s="468"/>
      <c r="AF34" s="468"/>
      <c r="AG34" s="468"/>
      <c r="AH34" s="468"/>
      <c r="AI34" s="468"/>
      <c r="AJ34" s="468"/>
      <c r="AK34" s="468"/>
      <c r="AL34" s="2"/>
      <c r="AM34" s="469">
        <f>IF(AO34="","",MAX(C34:D43,U34:V43)+1)</f>
        <v>5</v>
      </c>
      <c r="AN34" s="469"/>
      <c r="AO34" s="468" t="str">
        <f>IF('各会計、関係団体の財政状況及び健全化判断比率'!B31="","",'各会計、関係団体の財政状況及び健全化判断比率'!B31)</f>
        <v>病院事業会計</v>
      </c>
      <c r="AP34" s="468"/>
      <c r="AQ34" s="468"/>
      <c r="AR34" s="468"/>
      <c r="AS34" s="468"/>
      <c r="AT34" s="468"/>
      <c r="AU34" s="468"/>
      <c r="AV34" s="468"/>
      <c r="AW34" s="468"/>
      <c r="AX34" s="468"/>
      <c r="AY34" s="468"/>
      <c r="AZ34" s="468"/>
      <c r="BA34" s="468"/>
      <c r="BB34" s="468"/>
      <c r="BC34" s="468"/>
      <c r="BD34" s="2"/>
      <c r="BE34" s="469" t="str">
        <f>IF(BG34="","",MAX(C34:D43,U34:V43,AM34:AN43)+1)</f>
        <v/>
      </c>
      <c r="BF34" s="469"/>
      <c r="BG34" s="468"/>
      <c r="BH34" s="468"/>
      <c r="BI34" s="468"/>
      <c r="BJ34" s="468"/>
      <c r="BK34" s="468"/>
      <c r="BL34" s="468"/>
      <c r="BM34" s="468"/>
      <c r="BN34" s="468"/>
      <c r="BO34" s="468"/>
      <c r="BP34" s="468"/>
      <c r="BQ34" s="468"/>
      <c r="BR34" s="468"/>
      <c r="BS34" s="468"/>
      <c r="BT34" s="468"/>
      <c r="BU34" s="468"/>
      <c r="BV34" s="2"/>
      <c r="BW34" s="469">
        <f>IF(BY34="","",MAX(C34:D43,U34:V43,AM34:AN43,BE34:BF43)+1)</f>
        <v>8</v>
      </c>
      <c r="BX34" s="469"/>
      <c r="BY34" s="468" t="str">
        <f>IF('各会計、関係団体の財政状況及び健全化判断比率'!B68="","",'各会計、関係団体の財政状況及び健全化判断比率'!B68)</f>
        <v>西多摩衛生組合</v>
      </c>
      <c r="BZ34" s="468"/>
      <c r="CA34" s="468"/>
      <c r="CB34" s="468"/>
      <c r="CC34" s="468"/>
      <c r="CD34" s="468"/>
      <c r="CE34" s="468"/>
      <c r="CF34" s="468"/>
      <c r="CG34" s="468"/>
      <c r="CH34" s="468"/>
      <c r="CI34" s="468"/>
      <c r="CJ34" s="468"/>
      <c r="CK34" s="468"/>
      <c r="CL34" s="468"/>
      <c r="CM34" s="468"/>
      <c r="CN34" s="2"/>
      <c r="CO34" s="469" t="str">
        <f>IF(CQ34="","",MAX(C34:D43,U34:V43,AM34:AN43,BE34:BF43,BW34:BX43)+1)</f>
        <v/>
      </c>
      <c r="CP34" s="469"/>
      <c r="CQ34" s="468" t="str">
        <f>IF('各会計、関係団体の財政状況及び健全化判断比率'!BS7="","",'各会計、関係団体の財政状況及び健全化判断比率'!BS7)</f>
        <v/>
      </c>
      <c r="CR34" s="468"/>
      <c r="CS34" s="468"/>
      <c r="CT34" s="468"/>
      <c r="CU34" s="468"/>
      <c r="CV34" s="468"/>
      <c r="CW34" s="468"/>
      <c r="CX34" s="468"/>
      <c r="CY34" s="468"/>
      <c r="CZ34" s="468"/>
      <c r="DA34" s="468"/>
      <c r="DB34" s="468"/>
      <c r="DC34" s="468"/>
      <c r="DD34" s="468"/>
      <c r="DE34" s="468"/>
      <c r="DG34" s="470" t="str">
        <f>IF('各会計、関係団体の財政状況及び健全化判断比率'!BR7="","",'各会計、関係団体の財政状況及び健全化判断比率'!BR7)</f>
        <v/>
      </c>
      <c r="DH34" s="470"/>
      <c r="DI34" s="19"/>
    </row>
    <row r="35" spans="1:113" ht="32.25" customHeight="1" x14ac:dyDescent="0.2">
      <c r="A35" s="2"/>
      <c r="B35" s="5"/>
      <c r="C35" s="469" t="str">
        <f t="shared" ref="C35:C43" si="0">IF(E35="","",C34+1)</f>
        <v/>
      </c>
      <c r="D35" s="469"/>
      <c r="E35" s="468" t="str">
        <f>IF('各会計、関係団体の財政状況及び健全化判断比率'!B8="","",'各会計、関係団体の財政状況及び健全化判断比率'!B8)</f>
        <v/>
      </c>
      <c r="F35" s="468"/>
      <c r="G35" s="468"/>
      <c r="H35" s="468"/>
      <c r="I35" s="468"/>
      <c r="J35" s="468"/>
      <c r="K35" s="468"/>
      <c r="L35" s="468"/>
      <c r="M35" s="468"/>
      <c r="N35" s="468"/>
      <c r="O35" s="468"/>
      <c r="P35" s="468"/>
      <c r="Q35" s="468"/>
      <c r="R35" s="468"/>
      <c r="S35" s="468"/>
      <c r="T35" s="2"/>
      <c r="U35" s="469">
        <f t="shared" ref="U35:U43" si="1">IF(W35="","",U34+1)</f>
        <v>3</v>
      </c>
      <c r="V35" s="469"/>
      <c r="W35" s="468" t="str">
        <f>IF('各会計、関係団体の財政状況及び健全化判断比率'!B29="","",'各会計、関係団体の財政状況及び健全化判断比率'!B29)</f>
        <v>介護保険事業</v>
      </c>
      <c r="X35" s="468"/>
      <c r="Y35" s="468"/>
      <c r="Z35" s="468"/>
      <c r="AA35" s="468"/>
      <c r="AB35" s="468"/>
      <c r="AC35" s="468"/>
      <c r="AD35" s="468"/>
      <c r="AE35" s="468"/>
      <c r="AF35" s="468"/>
      <c r="AG35" s="468"/>
      <c r="AH35" s="468"/>
      <c r="AI35" s="468"/>
      <c r="AJ35" s="468"/>
      <c r="AK35" s="468"/>
      <c r="AL35" s="2"/>
      <c r="AM35" s="469">
        <f t="shared" ref="AM35:AM43" si="2">IF(AO35="","",AM34+1)</f>
        <v>6</v>
      </c>
      <c r="AN35" s="469"/>
      <c r="AO35" s="468" t="str">
        <f>IF('各会計、関係団体の財政状況及び健全化判断比率'!B32="","",'各会計、関係団体の財政状況及び健全化判断比率'!B32)</f>
        <v>下水道事業会計</v>
      </c>
      <c r="AP35" s="468"/>
      <c r="AQ35" s="468"/>
      <c r="AR35" s="468"/>
      <c r="AS35" s="468"/>
      <c r="AT35" s="468"/>
      <c r="AU35" s="468"/>
      <c r="AV35" s="468"/>
      <c r="AW35" s="468"/>
      <c r="AX35" s="468"/>
      <c r="AY35" s="468"/>
      <c r="AZ35" s="468"/>
      <c r="BA35" s="468"/>
      <c r="BB35" s="468"/>
      <c r="BC35" s="468"/>
      <c r="BD35" s="2"/>
      <c r="BE35" s="469" t="str">
        <f t="shared" ref="BE35:BE43" si="3">IF(BG35="","",BE34+1)</f>
        <v/>
      </c>
      <c r="BF35" s="469"/>
      <c r="BG35" s="468"/>
      <c r="BH35" s="468"/>
      <c r="BI35" s="468"/>
      <c r="BJ35" s="468"/>
      <c r="BK35" s="468"/>
      <c r="BL35" s="468"/>
      <c r="BM35" s="468"/>
      <c r="BN35" s="468"/>
      <c r="BO35" s="468"/>
      <c r="BP35" s="468"/>
      <c r="BQ35" s="468"/>
      <c r="BR35" s="468"/>
      <c r="BS35" s="468"/>
      <c r="BT35" s="468"/>
      <c r="BU35" s="468"/>
      <c r="BV35" s="2"/>
      <c r="BW35" s="469">
        <f t="shared" ref="BW35:BW43" si="4">IF(BY35="","",BW34+1)</f>
        <v>9</v>
      </c>
      <c r="BX35" s="469"/>
      <c r="BY35" s="468" t="str">
        <f>IF('各会計、関係団体の財政状況及び健全化判断比率'!B69="","",'各会計、関係団体の財政状況及び健全化判断比率'!B69)</f>
        <v>東京たま広域資源循環組合</v>
      </c>
      <c r="BZ35" s="468"/>
      <c r="CA35" s="468"/>
      <c r="CB35" s="468"/>
      <c r="CC35" s="468"/>
      <c r="CD35" s="468"/>
      <c r="CE35" s="468"/>
      <c r="CF35" s="468"/>
      <c r="CG35" s="468"/>
      <c r="CH35" s="468"/>
      <c r="CI35" s="468"/>
      <c r="CJ35" s="468"/>
      <c r="CK35" s="468"/>
      <c r="CL35" s="468"/>
      <c r="CM35" s="468"/>
      <c r="CN35" s="2"/>
      <c r="CO35" s="469" t="str">
        <f t="shared" ref="CO35:CO43" si="5">IF(CQ35="","",CO34+1)</f>
        <v/>
      </c>
      <c r="CP35" s="469"/>
      <c r="CQ35" s="468" t="str">
        <f>IF('各会計、関係団体の財政状況及び健全化判断比率'!BS8="","",'各会計、関係団体の財政状況及び健全化判断比率'!BS8)</f>
        <v/>
      </c>
      <c r="CR35" s="468"/>
      <c r="CS35" s="468"/>
      <c r="CT35" s="468"/>
      <c r="CU35" s="468"/>
      <c r="CV35" s="468"/>
      <c r="CW35" s="468"/>
      <c r="CX35" s="468"/>
      <c r="CY35" s="468"/>
      <c r="CZ35" s="468"/>
      <c r="DA35" s="468"/>
      <c r="DB35" s="468"/>
      <c r="DC35" s="468"/>
      <c r="DD35" s="468"/>
      <c r="DE35" s="468"/>
      <c r="DG35" s="470" t="str">
        <f>IF('各会計、関係団体の財政状況及び健全化判断比率'!BR8="","",'各会計、関係団体の財政状況及び健全化判断比率'!BR8)</f>
        <v/>
      </c>
      <c r="DH35" s="470"/>
      <c r="DI35" s="19"/>
    </row>
    <row r="36" spans="1:113" ht="32.25" customHeight="1" x14ac:dyDescent="0.2">
      <c r="A36" s="2"/>
      <c r="B36" s="5"/>
      <c r="C36" s="469" t="str">
        <f t="shared" si="0"/>
        <v/>
      </c>
      <c r="D36" s="469"/>
      <c r="E36" s="468" t="str">
        <f>IF('各会計、関係団体の財政状況及び健全化判断比率'!B9="","",'各会計、関係団体の財政状況及び健全化判断比率'!B9)</f>
        <v/>
      </c>
      <c r="F36" s="468"/>
      <c r="G36" s="468"/>
      <c r="H36" s="468"/>
      <c r="I36" s="468"/>
      <c r="J36" s="468"/>
      <c r="K36" s="468"/>
      <c r="L36" s="468"/>
      <c r="M36" s="468"/>
      <c r="N36" s="468"/>
      <c r="O36" s="468"/>
      <c r="P36" s="468"/>
      <c r="Q36" s="468"/>
      <c r="R36" s="468"/>
      <c r="S36" s="468"/>
      <c r="T36" s="2"/>
      <c r="U36" s="469">
        <f t="shared" si="1"/>
        <v>4</v>
      </c>
      <c r="V36" s="469"/>
      <c r="W36" s="468" t="str">
        <f>IF('各会計、関係団体の財政状況及び健全化判断比率'!B30="","",'各会計、関係団体の財政状況及び健全化判断比率'!B30)</f>
        <v>後期高齢者医療事業</v>
      </c>
      <c r="X36" s="468"/>
      <c r="Y36" s="468"/>
      <c r="Z36" s="468"/>
      <c r="AA36" s="468"/>
      <c r="AB36" s="468"/>
      <c r="AC36" s="468"/>
      <c r="AD36" s="468"/>
      <c r="AE36" s="468"/>
      <c r="AF36" s="468"/>
      <c r="AG36" s="468"/>
      <c r="AH36" s="468"/>
      <c r="AI36" s="468"/>
      <c r="AJ36" s="468"/>
      <c r="AK36" s="468"/>
      <c r="AL36" s="2"/>
      <c r="AM36" s="469">
        <f t="shared" si="2"/>
        <v>7</v>
      </c>
      <c r="AN36" s="469"/>
      <c r="AO36" s="468" t="str">
        <f>IF('各会計、関係団体の財政状況及び健全化判断比率'!B33="","",'各会計、関係団体の財政状況及び健全化判断比率'!B33)</f>
        <v>モーターボート競走事業会計</v>
      </c>
      <c r="AP36" s="468"/>
      <c r="AQ36" s="468"/>
      <c r="AR36" s="468"/>
      <c r="AS36" s="468"/>
      <c r="AT36" s="468"/>
      <c r="AU36" s="468"/>
      <c r="AV36" s="468"/>
      <c r="AW36" s="468"/>
      <c r="AX36" s="468"/>
      <c r="AY36" s="468"/>
      <c r="AZ36" s="468"/>
      <c r="BA36" s="468"/>
      <c r="BB36" s="468"/>
      <c r="BC36" s="468"/>
      <c r="BD36" s="2"/>
      <c r="BE36" s="469" t="str">
        <f t="shared" si="3"/>
        <v/>
      </c>
      <c r="BF36" s="469"/>
      <c r="BG36" s="468"/>
      <c r="BH36" s="468"/>
      <c r="BI36" s="468"/>
      <c r="BJ36" s="468"/>
      <c r="BK36" s="468"/>
      <c r="BL36" s="468"/>
      <c r="BM36" s="468"/>
      <c r="BN36" s="468"/>
      <c r="BO36" s="468"/>
      <c r="BP36" s="468"/>
      <c r="BQ36" s="468"/>
      <c r="BR36" s="468"/>
      <c r="BS36" s="468"/>
      <c r="BT36" s="468"/>
      <c r="BU36" s="468"/>
      <c r="BV36" s="2"/>
      <c r="BW36" s="469">
        <f t="shared" si="4"/>
        <v>10</v>
      </c>
      <c r="BX36" s="469"/>
      <c r="BY36" s="468" t="str">
        <f>IF('各会計、関係団体の財政状況及び健全化判断比率'!B70="","",'各会計、関係団体の財政状況及び健全化判断比率'!B70)</f>
        <v>東京都十一市競輪事業組合</v>
      </c>
      <c r="BZ36" s="468"/>
      <c r="CA36" s="468"/>
      <c r="CB36" s="468"/>
      <c r="CC36" s="468"/>
      <c r="CD36" s="468"/>
      <c r="CE36" s="468"/>
      <c r="CF36" s="468"/>
      <c r="CG36" s="468"/>
      <c r="CH36" s="468"/>
      <c r="CI36" s="468"/>
      <c r="CJ36" s="468"/>
      <c r="CK36" s="468"/>
      <c r="CL36" s="468"/>
      <c r="CM36" s="468"/>
      <c r="CN36" s="2"/>
      <c r="CO36" s="469" t="str">
        <f t="shared" si="5"/>
        <v/>
      </c>
      <c r="CP36" s="469"/>
      <c r="CQ36" s="468" t="str">
        <f>IF('各会計、関係団体の財政状況及び健全化判断比率'!BS9="","",'各会計、関係団体の財政状況及び健全化判断比率'!BS9)</f>
        <v/>
      </c>
      <c r="CR36" s="468"/>
      <c r="CS36" s="468"/>
      <c r="CT36" s="468"/>
      <c r="CU36" s="468"/>
      <c r="CV36" s="468"/>
      <c r="CW36" s="468"/>
      <c r="CX36" s="468"/>
      <c r="CY36" s="468"/>
      <c r="CZ36" s="468"/>
      <c r="DA36" s="468"/>
      <c r="DB36" s="468"/>
      <c r="DC36" s="468"/>
      <c r="DD36" s="468"/>
      <c r="DE36" s="468"/>
      <c r="DG36" s="470" t="str">
        <f>IF('各会計、関係団体の財政状況及び健全化判断比率'!BR9="","",'各会計、関係団体の財政状況及び健全化判断比率'!BR9)</f>
        <v/>
      </c>
      <c r="DH36" s="470"/>
      <c r="DI36" s="19"/>
    </row>
    <row r="37" spans="1:113" ht="32.25" customHeight="1" x14ac:dyDescent="0.2">
      <c r="A37" s="2"/>
      <c r="B37" s="5"/>
      <c r="C37" s="469" t="str">
        <f t="shared" si="0"/>
        <v/>
      </c>
      <c r="D37" s="469"/>
      <c r="E37" s="468" t="str">
        <f>IF('各会計、関係団体の財政状況及び健全化判断比率'!B10="","",'各会計、関係団体の財政状況及び健全化判断比率'!B10)</f>
        <v/>
      </c>
      <c r="F37" s="468"/>
      <c r="G37" s="468"/>
      <c r="H37" s="468"/>
      <c r="I37" s="468"/>
      <c r="J37" s="468"/>
      <c r="K37" s="468"/>
      <c r="L37" s="468"/>
      <c r="M37" s="468"/>
      <c r="N37" s="468"/>
      <c r="O37" s="468"/>
      <c r="P37" s="468"/>
      <c r="Q37" s="468"/>
      <c r="R37" s="468"/>
      <c r="S37" s="468"/>
      <c r="T37" s="2"/>
      <c r="U37" s="469" t="str">
        <f t="shared" si="1"/>
        <v/>
      </c>
      <c r="V37" s="469"/>
      <c r="W37" s="468"/>
      <c r="X37" s="468"/>
      <c r="Y37" s="468"/>
      <c r="Z37" s="468"/>
      <c r="AA37" s="468"/>
      <c r="AB37" s="468"/>
      <c r="AC37" s="468"/>
      <c r="AD37" s="468"/>
      <c r="AE37" s="468"/>
      <c r="AF37" s="468"/>
      <c r="AG37" s="468"/>
      <c r="AH37" s="468"/>
      <c r="AI37" s="468"/>
      <c r="AJ37" s="468"/>
      <c r="AK37" s="468"/>
      <c r="AL37" s="2"/>
      <c r="AM37" s="469" t="str">
        <f t="shared" si="2"/>
        <v/>
      </c>
      <c r="AN37" s="469"/>
      <c r="AO37" s="468"/>
      <c r="AP37" s="468"/>
      <c r="AQ37" s="468"/>
      <c r="AR37" s="468"/>
      <c r="AS37" s="468"/>
      <c r="AT37" s="468"/>
      <c r="AU37" s="468"/>
      <c r="AV37" s="468"/>
      <c r="AW37" s="468"/>
      <c r="AX37" s="468"/>
      <c r="AY37" s="468"/>
      <c r="AZ37" s="468"/>
      <c r="BA37" s="468"/>
      <c r="BB37" s="468"/>
      <c r="BC37" s="468"/>
      <c r="BD37" s="2"/>
      <c r="BE37" s="469" t="str">
        <f t="shared" si="3"/>
        <v/>
      </c>
      <c r="BF37" s="469"/>
      <c r="BG37" s="468"/>
      <c r="BH37" s="468"/>
      <c r="BI37" s="468"/>
      <c r="BJ37" s="468"/>
      <c r="BK37" s="468"/>
      <c r="BL37" s="468"/>
      <c r="BM37" s="468"/>
      <c r="BN37" s="468"/>
      <c r="BO37" s="468"/>
      <c r="BP37" s="468"/>
      <c r="BQ37" s="468"/>
      <c r="BR37" s="468"/>
      <c r="BS37" s="468"/>
      <c r="BT37" s="468"/>
      <c r="BU37" s="468"/>
      <c r="BV37" s="2"/>
      <c r="BW37" s="469">
        <f t="shared" si="4"/>
        <v>11</v>
      </c>
      <c r="BX37" s="469"/>
      <c r="BY37" s="468" t="str">
        <f>IF('各会計、関係団体の財政状況及び健全化判断比率'!B71="","",'各会計、関係団体の財政状況及び健全化判断比率'!B71)</f>
        <v>東京市町村総合事務組合（一般会計）</v>
      </c>
      <c r="BZ37" s="468"/>
      <c r="CA37" s="468"/>
      <c r="CB37" s="468"/>
      <c r="CC37" s="468"/>
      <c r="CD37" s="468"/>
      <c r="CE37" s="468"/>
      <c r="CF37" s="468"/>
      <c r="CG37" s="468"/>
      <c r="CH37" s="468"/>
      <c r="CI37" s="468"/>
      <c r="CJ37" s="468"/>
      <c r="CK37" s="468"/>
      <c r="CL37" s="468"/>
      <c r="CM37" s="468"/>
      <c r="CN37" s="2"/>
      <c r="CO37" s="469" t="str">
        <f t="shared" si="5"/>
        <v/>
      </c>
      <c r="CP37" s="469"/>
      <c r="CQ37" s="468" t="str">
        <f>IF('各会計、関係団体の財政状況及び健全化判断比率'!BS10="","",'各会計、関係団体の財政状況及び健全化判断比率'!BS10)</f>
        <v/>
      </c>
      <c r="CR37" s="468"/>
      <c r="CS37" s="468"/>
      <c r="CT37" s="468"/>
      <c r="CU37" s="468"/>
      <c r="CV37" s="468"/>
      <c r="CW37" s="468"/>
      <c r="CX37" s="468"/>
      <c r="CY37" s="468"/>
      <c r="CZ37" s="468"/>
      <c r="DA37" s="468"/>
      <c r="DB37" s="468"/>
      <c r="DC37" s="468"/>
      <c r="DD37" s="468"/>
      <c r="DE37" s="468"/>
      <c r="DG37" s="470" t="str">
        <f>IF('各会計、関係団体の財政状況及び健全化判断比率'!BR10="","",'各会計、関係団体の財政状況及び健全化判断比率'!BR10)</f>
        <v/>
      </c>
      <c r="DH37" s="470"/>
      <c r="DI37" s="19"/>
    </row>
    <row r="38" spans="1:113" ht="32.25" customHeight="1" x14ac:dyDescent="0.2">
      <c r="A38" s="2"/>
      <c r="B38" s="5"/>
      <c r="C38" s="469" t="str">
        <f t="shared" si="0"/>
        <v/>
      </c>
      <c r="D38" s="469"/>
      <c r="E38" s="468" t="str">
        <f>IF('各会計、関係団体の財政状況及び健全化判断比率'!B11="","",'各会計、関係団体の財政状況及び健全化判断比率'!B11)</f>
        <v/>
      </c>
      <c r="F38" s="468"/>
      <c r="G38" s="468"/>
      <c r="H38" s="468"/>
      <c r="I38" s="468"/>
      <c r="J38" s="468"/>
      <c r="K38" s="468"/>
      <c r="L38" s="468"/>
      <c r="M38" s="468"/>
      <c r="N38" s="468"/>
      <c r="O38" s="468"/>
      <c r="P38" s="468"/>
      <c r="Q38" s="468"/>
      <c r="R38" s="468"/>
      <c r="S38" s="468"/>
      <c r="T38" s="2"/>
      <c r="U38" s="469" t="str">
        <f t="shared" si="1"/>
        <v/>
      </c>
      <c r="V38" s="469"/>
      <c r="W38" s="468"/>
      <c r="X38" s="468"/>
      <c r="Y38" s="468"/>
      <c r="Z38" s="468"/>
      <c r="AA38" s="468"/>
      <c r="AB38" s="468"/>
      <c r="AC38" s="468"/>
      <c r="AD38" s="468"/>
      <c r="AE38" s="468"/>
      <c r="AF38" s="468"/>
      <c r="AG38" s="468"/>
      <c r="AH38" s="468"/>
      <c r="AI38" s="468"/>
      <c r="AJ38" s="468"/>
      <c r="AK38" s="468"/>
      <c r="AL38" s="2"/>
      <c r="AM38" s="469" t="str">
        <f t="shared" si="2"/>
        <v/>
      </c>
      <c r="AN38" s="469"/>
      <c r="AO38" s="468"/>
      <c r="AP38" s="468"/>
      <c r="AQ38" s="468"/>
      <c r="AR38" s="468"/>
      <c r="AS38" s="468"/>
      <c r="AT38" s="468"/>
      <c r="AU38" s="468"/>
      <c r="AV38" s="468"/>
      <c r="AW38" s="468"/>
      <c r="AX38" s="468"/>
      <c r="AY38" s="468"/>
      <c r="AZ38" s="468"/>
      <c r="BA38" s="468"/>
      <c r="BB38" s="468"/>
      <c r="BC38" s="468"/>
      <c r="BD38" s="2"/>
      <c r="BE38" s="469" t="str">
        <f t="shared" si="3"/>
        <v/>
      </c>
      <c r="BF38" s="469"/>
      <c r="BG38" s="468"/>
      <c r="BH38" s="468"/>
      <c r="BI38" s="468"/>
      <c r="BJ38" s="468"/>
      <c r="BK38" s="468"/>
      <c r="BL38" s="468"/>
      <c r="BM38" s="468"/>
      <c r="BN38" s="468"/>
      <c r="BO38" s="468"/>
      <c r="BP38" s="468"/>
      <c r="BQ38" s="468"/>
      <c r="BR38" s="468"/>
      <c r="BS38" s="468"/>
      <c r="BT38" s="468"/>
      <c r="BU38" s="468"/>
      <c r="BV38" s="2"/>
      <c r="BW38" s="469">
        <f t="shared" si="4"/>
        <v>12</v>
      </c>
      <c r="BX38" s="469"/>
      <c r="BY38" s="468" t="str">
        <f>IF('各会計、関係団体の財政状況及び健全化判断比率'!B72="","",'各会計、関係団体の財政状況及び健全化判断比率'!B72)</f>
        <v>東京市町村総合事務組合（交通災害共済事業特別会計）</v>
      </c>
      <c r="BZ38" s="468"/>
      <c r="CA38" s="468"/>
      <c r="CB38" s="468"/>
      <c r="CC38" s="468"/>
      <c r="CD38" s="468"/>
      <c r="CE38" s="468"/>
      <c r="CF38" s="468"/>
      <c r="CG38" s="468"/>
      <c r="CH38" s="468"/>
      <c r="CI38" s="468"/>
      <c r="CJ38" s="468"/>
      <c r="CK38" s="468"/>
      <c r="CL38" s="468"/>
      <c r="CM38" s="468"/>
      <c r="CN38" s="2"/>
      <c r="CO38" s="469" t="str">
        <f t="shared" si="5"/>
        <v/>
      </c>
      <c r="CP38" s="469"/>
      <c r="CQ38" s="468" t="str">
        <f>IF('各会計、関係団体の財政状況及び健全化判断比率'!BS11="","",'各会計、関係団体の財政状況及び健全化判断比率'!BS11)</f>
        <v/>
      </c>
      <c r="CR38" s="468"/>
      <c r="CS38" s="468"/>
      <c r="CT38" s="468"/>
      <c r="CU38" s="468"/>
      <c r="CV38" s="468"/>
      <c r="CW38" s="468"/>
      <c r="CX38" s="468"/>
      <c r="CY38" s="468"/>
      <c r="CZ38" s="468"/>
      <c r="DA38" s="468"/>
      <c r="DB38" s="468"/>
      <c r="DC38" s="468"/>
      <c r="DD38" s="468"/>
      <c r="DE38" s="468"/>
      <c r="DG38" s="470" t="str">
        <f>IF('各会計、関係団体の財政状況及び健全化判断比率'!BR11="","",'各会計、関係団体の財政状況及び健全化判断比率'!BR11)</f>
        <v/>
      </c>
      <c r="DH38" s="470"/>
      <c r="DI38" s="19"/>
    </row>
    <row r="39" spans="1:113" ht="32.25" customHeight="1" x14ac:dyDescent="0.2">
      <c r="A39" s="2"/>
      <c r="B39" s="5"/>
      <c r="C39" s="469" t="str">
        <f t="shared" si="0"/>
        <v/>
      </c>
      <c r="D39" s="469"/>
      <c r="E39" s="468" t="str">
        <f>IF('各会計、関係団体の財政状況及び健全化判断比率'!B12="","",'各会計、関係団体の財政状況及び健全化判断比率'!B12)</f>
        <v/>
      </c>
      <c r="F39" s="468"/>
      <c r="G39" s="468"/>
      <c r="H39" s="468"/>
      <c r="I39" s="468"/>
      <c r="J39" s="468"/>
      <c r="K39" s="468"/>
      <c r="L39" s="468"/>
      <c r="M39" s="468"/>
      <c r="N39" s="468"/>
      <c r="O39" s="468"/>
      <c r="P39" s="468"/>
      <c r="Q39" s="468"/>
      <c r="R39" s="468"/>
      <c r="S39" s="468"/>
      <c r="T39" s="2"/>
      <c r="U39" s="469" t="str">
        <f t="shared" si="1"/>
        <v/>
      </c>
      <c r="V39" s="469"/>
      <c r="W39" s="468"/>
      <c r="X39" s="468"/>
      <c r="Y39" s="468"/>
      <c r="Z39" s="468"/>
      <c r="AA39" s="468"/>
      <c r="AB39" s="468"/>
      <c r="AC39" s="468"/>
      <c r="AD39" s="468"/>
      <c r="AE39" s="468"/>
      <c r="AF39" s="468"/>
      <c r="AG39" s="468"/>
      <c r="AH39" s="468"/>
      <c r="AI39" s="468"/>
      <c r="AJ39" s="468"/>
      <c r="AK39" s="468"/>
      <c r="AL39" s="2"/>
      <c r="AM39" s="469" t="str">
        <f t="shared" si="2"/>
        <v/>
      </c>
      <c r="AN39" s="469"/>
      <c r="AO39" s="468"/>
      <c r="AP39" s="468"/>
      <c r="AQ39" s="468"/>
      <c r="AR39" s="468"/>
      <c r="AS39" s="468"/>
      <c r="AT39" s="468"/>
      <c r="AU39" s="468"/>
      <c r="AV39" s="468"/>
      <c r="AW39" s="468"/>
      <c r="AX39" s="468"/>
      <c r="AY39" s="468"/>
      <c r="AZ39" s="468"/>
      <c r="BA39" s="468"/>
      <c r="BB39" s="468"/>
      <c r="BC39" s="468"/>
      <c r="BD39" s="2"/>
      <c r="BE39" s="469" t="str">
        <f t="shared" si="3"/>
        <v/>
      </c>
      <c r="BF39" s="469"/>
      <c r="BG39" s="468"/>
      <c r="BH39" s="468"/>
      <c r="BI39" s="468"/>
      <c r="BJ39" s="468"/>
      <c r="BK39" s="468"/>
      <c r="BL39" s="468"/>
      <c r="BM39" s="468"/>
      <c r="BN39" s="468"/>
      <c r="BO39" s="468"/>
      <c r="BP39" s="468"/>
      <c r="BQ39" s="468"/>
      <c r="BR39" s="468"/>
      <c r="BS39" s="468"/>
      <c r="BT39" s="468"/>
      <c r="BU39" s="468"/>
      <c r="BV39" s="2"/>
      <c r="BW39" s="469">
        <f t="shared" si="4"/>
        <v>13</v>
      </c>
      <c r="BX39" s="469"/>
      <c r="BY39" s="468" t="str">
        <f>IF('各会計、関係団体の財政状況及び健全化判断比率'!B73="","",'各会計、関係団体の財政状況及び健全化判断比率'!B73)</f>
        <v>青梅、羽村地区工業用水企業団</v>
      </c>
      <c r="BZ39" s="468"/>
      <c r="CA39" s="468"/>
      <c r="CB39" s="468"/>
      <c r="CC39" s="468"/>
      <c r="CD39" s="468"/>
      <c r="CE39" s="468"/>
      <c r="CF39" s="468"/>
      <c r="CG39" s="468"/>
      <c r="CH39" s="468"/>
      <c r="CI39" s="468"/>
      <c r="CJ39" s="468"/>
      <c r="CK39" s="468"/>
      <c r="CL39" s="468"/>
      <c r="CM39" s="468"/>
      <c r="CN39" s="2"/>
      <c r="CO39" s="469" t="str">
        <f t="shared" si="5"/>
        <v/>
      </c>
      <c r="CP39" s="469"/>
      <c r="CQ39" s="468" t="str">
        <f>IF('各会計、関係団体の財政状況及び健全化判断比率'!BS12="","",'各会計、関係団体の財政状況及び健全化判断比率'!BS12)</f>
        <v/>
      </c>
      <c r="CR39" s="468"/>
      <c r="CS39" s="468"/>
      <c r="CT39" s="468"/>
      <c r="CU39" s="468"/>
      <c r="CV39" s="468"/>
      <c r="CW39" s="468"/>
      <c r="CX39" s="468"/>
      <c r="CY39" s="468"/>
      <c r="CZ39" s="468"/>
      <c r="DA39" s="468"/>
      <c r="DB39" s="468"/>
      <c r="DC39" s="468"/>
      <c r="DD39" s="468"/>
      <c r="DE39" s="468"/>
      <c r="DG39" s="470" t="str">
        <f>IF('各会計、関係団体の財政状況及び健全化判断比率'!BR12="","",'各会計、関係団体の財政状況及び健全化判断比率'!BR12)</f>
        <v/>
      </c>
      <c r="DH39" s="470"/>
      <c r="DI39" s="19"/>
    </row>
    <row r="40" spans="1:113" ht="32.25" customHeight="1" x14ac:dyDescent="0.2">
      <c r="A40" s="2"/>
      <c r="B40" s="5"/>
      <c r="C40" s="469" t="str">
        <f t="shared" si="0"/>
        <v/>
      </c>
      <c r="D40" s="469"/>
      <c r="E40" s="468" t="str">
        <f>IF('各会計、関係団体の財政状況及び健全化判断比率'!B13="","",'各会計、関係団体の財政状況及び健全化判断比率'!B13)</f>
        <v/>
      </c>
      <c r="F40" s="468"/>
      <c r="G40" s="468"/>
      <c r="H40" s="468"/>
      <c r="I40" s="468"/>
      <c r="J40" s="468"/>
      <c r="K40" s="468"/>
      <c r="L40" s="468"/>
      <c r="M40" s="468"/>
      <c r="N40" s="468"/>
      <c r="O40" s="468"/>
      <c r="P40" s="468"/>
      <c r="Q40" s="468"/>
      <c r="R40" s="468"/>
      <c r="S40" s="468"/>
      <c r="T40" s="2"/>
      <c r="U40" s="469" t="str">
        <f t="shared" si="1"/>
        <v/>
      </c>
      <c r="V40" s="469"/>
      <c r="W40" s="468"/>
      <c r="X40" s="468"/>
      <c r="Y40" s="468"/>
      <c r="Z40" s="468"/>
      <c r="AA40" s="468"/>
      <c r="AB40" s="468"/>
      <c r="AC40" s="468"/>
      <c r="AD40" s="468"/>
      <c r="AE40" s="468"/>
      <c r="AF40" s="468"/>
      <c r="AG40" s="468"/>
      <c r="AH40" s="468"/>
      <c r="AI40" s="468"/>
      <c r="AJ40" s="468"/>
      <c r="AK40" s="468"/>
      <c r="AL40" s="2"/>
      <c r="AM40" s="469" t="str">
        <f t="shared" si="2"/>
        <v/>
      </c>
      <c r="AN40" s="469"/>
      <c r="AO40" s="468"/>
      <c r="AP40" s="468"/>
      <c r="AQ40" s="468"/>
      <c r="AR40" s="468"/>
      <c r="AS40" s="468"/>
      <c r="AT40" s="468"/>
      <c r="AU40" s="468"/>
      <c r="AV40" s="468"/>
      <c r="AW40" s="468"/>
      <c r="AX40" s="468"/>
      <c r="AY40" s="468"/>
      <c r="AZ40" s="468"/>
      <c r="BA40" s="468"/>
      <c r="BB40" s="468"/>
      <c r="BC40" s="468"/>
      <c r="BD40" s="2"/>
      <c r="BE40" s="469" t="str">
        <f t="shared" si="3"/>
        <v/>
      </c>
      <c r="BF40" s="469"/>
      <c r="BG40" s="468"/>
      <c r="BH40" s="468"/>
      <c r="BI40" s="468"/>
      <c r="BJ40" s="468"/>
      <c r="BK40" s="468"/>
      <c r="BL40" s="468"/>
      <c r="BM40" s="468"/>
      <c r="BN40" s="468"/>
      <c r="BO40" s="468"/>
      <c r="BP40" s="468"/>
      <c r="BQ40" s="468"/>
      <c r="BR40" s="468"/>
      <c r="BS40" s="468"/>
      <c r="BT40" s="468"/>
      <c r="BU40" s="468"/>
      <c r="BV40" s="2"/>
      <c r="BW40" s="469">
        <f t="shared" si="4"/>
        <v>14</v>
      </c>
      <c r="BX40" s="469"/>
      <c r="BY40" s="468" t="str">
        <f>IF('各会計、関係団体の財政状況及び健全化判断比率'!B74="","",'各会計、関係団体の財政状況及び健全化判断比率'!B74)</f>
        <v>東京都後期高齢者医療広域連合（一般会計）</v>
      </c>
      <c r="BZ40" s="468"/>
      <c r="CA40" s="468"/>
      <c r="CB40" s="468"/>
      <c r="CC40" s="468"/>
      <c r="CD40" s="468"/>
      <c r="CE40" s="468"/>
      <c r="CF40" s="468"/>
      <c r="CG40" s="468"/>
      <c r="CH40" s="468"/>
      <c r="CI40" s="468"/>
      <c r="CJ40" s="468"/>
      <c r="CK40" s="468"/>
      <c r="CL40" s="468"/>
      <c r="CM40" s="468"/>
      <c r="CN40" s="2"/>
      <c r="CO40" s="469" t="str">
        <f t="shared" si="5"/>
        <v/>
      </c>
      <c r="CP40" s="469"/>
      <c r="CQ40" s="468" t="str">
        <f>IF('各会計、関係団体の財政状況及び健全化判断比率'!BS13="","",'各会計、関係団体の財政状況及び健全化判断比率'!BS13)</f>
        <v/>
      </c>
      <c r="CR40" s="468"/>
      <c r="CS40" s="468"/>
      <c r="CT40" s="468"/>
      <c r="CU40" s="468"/>
      <c r="CV40" s="468"/>
      <c r="CW40" s="468"/>
      <c r="CX40" s="468"/>
      <c r="CY40" s="468"/>
      <c r="CZ40" s="468"/>
      <c r="DA40" s="468"/>
      <c r="DB40" s="468"/>
      <c r="DC40" s="468"/>
      <c r="DD40" s="468"/>
      <c r="DE40" s="468"/>
      <c r="DG40" s="470" t="str">
        <f>IF('各会計、関係団体の財政状況及び健全化判断比率'!BR13="","",'各会計、関係団体の財政状況及び健全化判断比率'!BR13)</f>
        <v/>
      </c>
      <c r="DH40" s="470"/>
      <c r="DI40" s="19"/>
    </row>
    <row r="41" spans="1:113" ht="32.25" customHeight="1" x14ac:dyDescent="0.2">
      <c r="A41" s="2"/>
      <c r="B41" s="5"/>
      <c r="C41" s="469" t="str">
        <f t="shared" si="0"/>
        <v/>
      </c>
      <c r="D41" s="469"/>
      <c r="E41" s="468" t="str">
        <f>IF('各会計、関係団体の財政状況及び健全化判断比率'!B14="","",'各会計、関係団体の財政状況及び健全化判断比率'!B14)</f>
        <v/>
      </c>
      <c r="F41" s="468"/>
      <c r="G41" s="468"/>
      <c r="H41" s="468"/>
      <c r="I41" s="468"/>
      <c r="J41" s="468"/>
      <c r="K41" s="468"/>
      <c r="L41" s="468"/>
      <c r="M41" s="468"/>
      <c r="N41" s="468"/>
      <c r="O41" s="468"/>
      <c r="P41" s="468"/>
      <c r="Q41" s="468"/>
      <c r="R41" s="468"/>
      <c r="S41" s="468"/>
      <c r="T41" s="2"/>
      <c r="U41" s="469" t="str">
        <f t="shared" si="1"/>
        <v/>
      </c>
      <c r="V41" s="469"/>
      <c r="W41" s="468"/>
      <c r="X41" s="468"/>
      <c r="Y41" s="468"/>
      <c r="Z41" s="468"/>
      <c r="AA41" s="468"/>
      <c r="AB41" s="468"/>
      <c r="AC41" s="468"/>
      <c r="AD41" s="468"/>
      <c r="AE41" s="468"/>
      <c r="AF41" s="468"/>
      <c r="AG41" s="468"/>
      <c r="AH41" s="468"/>
      <c r="AI41" s="468"/>
      <c r="AJ41" s="468"/>
      <c r="AK41" s="468"/>
      <c r="AL41" s="2"/>
      <c r="AM41" s="469" t="str">
        <f t="shared" si="2"/>
        <v/>
      </c>
      <c r="AN41" s="469"/>
      <c r="AO41" s="468"/>
      <c r="AP41" s="468"/>
      <c r="AQ41" s="468"/>
      <c r="AR41" s="468"/>
      <c r="AS41" s="468"/>
      <c r="AT41" s="468"/>
      <c r="AU41" s="468"/>
      <c r="AV41" s="468"/>
      <c r="AW41" s="468"/>
      <c r="AX41" s="468"/>
      <c r="AY41" s="468"/>
      <c r="AZ41" s="468"/>
      <c r="BA41" s="468"/>
      <c r="BB41" s="468"/>
      <c r="BC41" s="468"/>
      <c r="BD41" s="2"/>
      <c r="BE41" s="469" t="str">
        <f t="shared" si="3"/>
        <v/>
      </c>
      <c r="BF41" s="469"/>
      <c r="BG41" s="468"/>
      <c r="BH41" s="468"/>
      <c r="BI41" s="468"/>
      <c r="BJ41" s="468"/>
      <c r="BK41" s="468"/>
      <c r="BL41" s="468"/>
      <c r="BM41" s="468"/>
      <c r="BN41" s="468"/>
      <c r="BO41" s="468"/>
      <c r="BP41" s="468"/>
      <c r="BQ41" s="468"/>
      <c r="BR41" s="468"/>
      <c r="BS41" s="468"/>
      <c r="BT41" s="468"/>
      <c r="BU41" s="468"/>
      <c r="BV41" s="2"/>
      <c r="BW41" s="469">
        <f t="shared" si="4"/>
        <v>15</v>
      </c>
      <c r="BX41" s="469"/>
      <c r="BY41" s="468" t="str">
        <f>IF('各会計、関係団体の財政状況及び健全化判断比率'!B75="","",'各会計、関係団体の財政状況及び健全化判断比率'!B75)</f>
        <v>東京都後期高齢者医療広域連合（後期高齢者医療特別会計）</v>
      </c>
      <c r="BZ41" s="468"/>
      <c r="CA41" s="468"/>
      <c r="CB41" s="468"/>
      <c r="CC41" s="468"/>
      <c r="CD41" s="468"/>
      <c r="CE41" s="468"/>
      <c r="CF41" s="468"/>
      <c r="CG41" s="468"/>
      <c r="CH41" s="468"/>
      <c r="CI41" s="468"/>
      <c r="CJ41" s="468"/>
      <c r="CK41" s="468"/>
      <c r="CL41" s="468"/>
      <c r="CM41" s="468"/>
      <c r="CN41" s="2"/>
      <c r="CO41" s="469" t="str">
        <f t="shared" si="5"/>
        <v/>
      </c>
      <c r="CP41" s="469"/>
      <c r="CQ41" s="468" t="str">
        <f>IF('各会計、関係団体の財政状況及び健全化判断比率'!BS14="","",'各会計、関係団体の財政状況及び健全化判断比率'!BS14)</f>
        <v/>
      </c>
      <c r="CR41" s="468"/>
      <c r="CS41" s="468"/>
      <c r="CT41" s="468"/>
      <c r="CU41" s="468"/>
      <c r="CV41" s="468"/>
      <c r="CW41" s="468"/>
      <c r="CX41" s="468"/>
      <c r="CY41" s="468"/>
      <c r="CZ41" s="468"/>
      <c r="DA41" s="468"/>
      <c r="DB41" s="468"/>
      <c r="DC41" s="468"/>
      <c r="DD41" s="468"/>
      <c r="DE41" s="468"/>
      <c r="DG41" s="470" t="str">
        <f>IF('各会計、関係団体の財政状況及び健全化判断比率'!BR14="","",'各会計、関係団体の財政状況及び健全化判断比率'!BR14)</f>
        <v/>
      </c>
      <c r="DH41" s="470"/>
      <c r="DI41" s="19"/>
    </row>
    <row r="42" spans="1:113" ht="32.25" customHeight="1" x14ac:dyDescent="0.2">
      <c r="B42" s="5"/>
      <c r="C42" s="469" t="str">
        <f t="shared" si="0"/>
        <v/>
      </c>
      <c r="D42" s="469"/>
      <c r="E42" s="468" t="str">
        <f>IF('各会計、関係団体の財政状況及び健全化判断比率'!B15="","",'各会計、関係団体の財政状況及び健全化判断比率'!B15)</f>
        <v/>
      </c>
      <c r="F42" s="468"/>
      <c r="G42" s="468"/>
      <c r="H42" s="468"/>
      <c r="I42" s="468"/>
      <c r="J42" s="468"/>
      <c r="K42" s="468"/>
      <c r="L42" s="468"/>
      <c r="M42" s="468"/>
      <c r="N42" s="468"/>
      <c r="O42" s="468"/>
      <c r="P42" s="468"/>
      <c r="Q42" s="468"/>
      <c r="R42" s="468"/>
      <c r="S42" s="468"/>
      <c r="T42" s="2"/>
      <c r="U42" s="469" t="str">
        <f t="shared" si="1"/>
        <v/>
      </c>
      <c r="V42" s="469"/>
      <c r="W42" s="468"/>
      <c r="X42" s="468"/>
      <c r="Y42" s="468"/>
      <c r="Z42" s="468"/>
      <c r="AA42" s="468"/>
      <c r="AB42" s="468"/>
      <c r="AC42" s="468"/>
      <c r="AD42" s="468"/>
      <c r="AE42" s="468"/>
      <c r="AF42" s="468"/>
      <c r="AG42" s="468"/>
      <c r="AH42" s="468"/>
      <c r="AI42" s="468"/>
      <c r="AJ42" s="468"/>
      <c r="AK42" s="468"/>
      <c r="AL42" s="2"/>
      <c r="AM42" s="469" t="str">
        <f t="shared" si="2"/>
        <v/>
      </c>
      <c r="AN42" s="469"/>
      <c r="AO42" s="468"/>
      <c r="AP42" s="468"/>
      <c r="AQ42" s="468"/>
      <c r="AR42" s="468"/>
      <c r="AS42" s="468"/>
      <c r="AT42" s="468"/>
      <c r="AU42" s="468"/>
      <c r="AV42" s="468"/>
      <c r="AW42" s="468"/>
      <c r="AX42" s="468"/>
      <c r="AY42" s="468"/>
      <c r="AZ42" s="468"/>
      <c r="BA42" s="468"/>
      <c r="BB42" s="468"/>
      <c r="BC42" s="468"/>
      <c r="BD42" s="2"/>
      <c r="BE42" s="469" t="str">
        <f t="shared" si="3"/>
        <v/>
      </c>
      <c r="BF42" s="469"/>
      <c r="BG42" s="468"/>
      <c r="BH42" s="468"/>
      <c r="BI42" s="468"/>
      <c r="BJ42" s="468"/>
      <c r="BK42" s="468"/>
      <c r="BL42" s="468"/>
      <c r="BM42" s="468"/>
      <c r="BN42" s="468"/>
      <c r="BO42" s="468"/>
      <c r="BP42" s="468"/>
      <c r="BQ42" s="468"/>
      <c r="BR42" s="468"/>
      <c r="BS42" s="468"/>
      <c r="BT42" s="468"/>
      <c r="BU42" s="468"/>
      <c r="BV42" s="2"/>
      <c r="BW42" s="469" t="str">
        <f t="shared" si="4"/>
        <v/>
      </c>
      <c r="BX42" s="469"/>
      <c r="BY42" s="468" t="str">
        <f>IF('各会計、関係団体の財政状況及び健全化判断比率'!B76="","",'各会計、関係団体の財政状況及び健全化判断比率'!B76)</f>
        <v/>
      </c>
      <c r="BZ42" s="468"/>
      <c r="CA42" s="468"/>
      <c r="CB42" s="468"/>
      <c r="CC42" s="468"/>
      <c r="CD42" s="468"/>
      <c r="CE42" s="468"/>
      <c r="CF42" s="468"/>
      <c r="CG42" s="468"/>
      <c r="CH42" s="468"/>
      <c r="CI42" s="468"/>
      <c r="CJ42" s="468"/>
      <c r="CK42" s="468"/>
      <c r="CL42" s="468"/>
      <c r="CM42" s="468"/>
      <c r="CN42" s="2"/>
      <c r="CO42" s="469" t="str">
        <f t="shared" si="5"/>
        <v/>
      </c>
      <c r="CP42" s="469"/>
      <c r="CQ42" s="468" t="str">
        <f>IF('各会計、関係団体の財政状況及び健全化判断比率'!BS15="","",'各会計、関係団体の財政状況及び健全化判断比率'!BS15)</f>
        <v/>
      </c>
      <c r="CR42" s="468"/>
      <c r="CS42" s="468"/>
      <c r="CT42" s="468"/>
      <c r="CU42" s="468"/>
      <c r="CV42" s="468"/>
      <c r="CW42" s="468"/>
      <c r="CX42" s="468"/>
      <c r="CY42" s="468"/>
      <c r="CZ42" s="468"/>
      <c r="DA42" s="468"/>
      <c r="DB42" s="468"/>
      <c r="DC42" s="468"/>
      <c r="DD42" s="468"/>
      <c r="DE42" s="468"/>
      <c r="DG42" s="470" t="str">
        <f>IF('各会計、関係団体の財政状況及び健全化判断比率'!BR15="","",'各会計、関係団体の財政状況及び健全化判断比率'!BR15)</f>
        <v/>
      </c>
      <c r="DH42" s="470"/>
      <c r="DI42" s="19"/>
    </row>
    <row r="43" spans="1:113" ht="32.25" customHeight="1" x14ac:dyDescent="0.2">
      <c r="B43" s="5"/>
      <c r="C43" s="469" t="str">
        <f t="shared" si="0"/>
        <v/>
      </c>
      <c r="D43" s="469"/>
      <c r="E43" s="468" t="str">
        <f>IF('各会計、関係団体の財政状況及び健全化判断比率'!B16="","",'各会計、関係団体の財政状況及び健全化判断比率'!B16)</f>
        <v/>
      </c>
      <c r="F43" s="468"/>
      <c r="G43" s="468"/>
      <c r="H43" s="468"/>
      <c r="I43" s="468"/>
      <c r="J43" s="468"/>
      <c r="K43" s="468"/>
      <c r="L43" s="468"/>
      <c r="M43" s="468"/>
      <c r="N43" s="468"/>
      <c r="O43" s="468"/>
      <c r="P43" s="468"/>
      <c r="Q43" s="468"/>
      <c r="R43" s="468"/>
      <c r="S43" s="468"/>
      <c r="T43" s="2"/>
      <c r="U43" s="469" t="str">
        <f t="shared" si="1"/>
        <v/>
      </c>
      <c r="V43" s="469"/>
      <c r="W43" s="468"/>
      <c r="X43" s="468"/>
      <c r="Y43" s="468"/>
      <c r="Z43" s="468"/>
      <c r="AA43" s="468"/>
      <c r="AB43" s="468"/>
      <c r="AC43" s="468"/>
      <c r="AD43" s="468"/>
      <c r="AE43" s="468"/>
      <c r="AF43" s="468"/>
      <c r="AG43" s="468"/>
      <c r="AH43" s="468"/>
      <c r="AI43" s="468"/>
      <c r="AJ43" s="468"/>
      <c r="AK43" s="468"/>
      <c r="AL43" s="2"/>
      <c r="AM43" s="469" t="str">
        <f t="shared" si="2"/>
        <v/>
      </c>
      <c r="AN43" s="469"/>
      <c r="AO43" s="468"/>
      <c r="AP43" s="468"/>
      <c r="AQ43" s="468"/>
      <c r="AR43" s="468"/>
      <c r="AS43" s="468"/>
      <c r="AT43" s="468"/>
      <c r="AU43" s="468"/>
      <c r="AV43" s="468"/>
      <c r="AW43" s="468"/>
      <c r="AX43" s="468"/>
      <c r="AY43" s="468"/>
      <c r="AZ43" s="468"/>
      <c r="BA43" s="468"/>
      <c r="BB43" s="468"/>
      <c r="BC43" s="468"/>
      <c r="BD43" s="2"/>
      <c r="BE43" s="469" t="str">
        <f t="shared" si="3"/>
        <v/>
      </c>
      <c r="BF43" s="469"/>
      <c r="BG43" s="468"/>
      <c r="BH43" s="468"/>
      <c r="BI43" s="468"/>
      <c r="BJ43" s="468"/>
      <c r="BK43" s="468"/>
      <c r="BL43" s="468"/>
      <c r="BM43" s="468"/>
      <c r="BN43" s="468"/>
      <c r="BO43" s="468"/>
      <c r="BP43" s="468"/>
      <c r="BQ43" s="468"/>
      <c r="BR43" s="468"/>
      <c r="BS43" s="468"/>
      <c r="BT43" s="468"/>
      <c r="BU43" s="468"/>
      <c r="BV43" s="2"/>
      <c r="BW43" s="469" t="str">
        <f t="shared" si="4"/>
        <v/>
      </c>
      <c r="BX43" s="469"/>
      <c r="BY43" s="468" t="str">
        <f>IF('各会計、関係団体の財政状況及び健全化判断比率'!B77="","",'各会計、関係団体の財政状況及び健全化判断比率'!B77)</f>
        <v/>
      </c>
      <c r="BZ43" s="468"/>
      <c r="CA43" s="468"/>
      <c r="CB43" s="468"/>
      <c r="CC43" s="468"/>
      <c r="CD43" s="468"/>
      <c r="CE43" s="468"/>
      <c r="CF43" s="468"/>
      <c r="CG43" s="468"/>
      <c r="CH43" s="468"/>
      <c r="CI43" s="468"/>
      <c r="CJ43" s="468"/>
      <c r="CK43" s="468"/>
      <c r="CL43" s="468"/>
      <c r="CM43" s="468"/>
      <c r="CN43" s="2"/>
      <c r="CO43" s="469" t="str">
        <f t="shared" si="5"/>
        <v/>
      </c>
      <c r="CP43" s="469"/>
      <c r="CQ43" s="468" t="str">
        <f>IF('各会計、関係団体の財政状況及び健全化判断比率'!BS16="","",'各会計、関係団体の財政状況及び健全化判断比率'!BS16)</f>
        <v/>
      </c>
      <c r="CR43" s="468"/>
      <c r="CS43" s="468"/>
      <c r="CT43" s="468"/>
      <c r="CU43" s="468"/>
      <c r="CV43" s="468"/>
      <c r="CW43" s="468"/>
      <c r="CX43" s="468"/>
      <c r="CY43" s="468"/>
      <c r="CZ43" s="468"/>
      <c r="DA43" s="468"/>
      <c r="DB43" s="468"/>
      <c r="DC43" s="468"/>
      <c r="DD43" s="468"/>
      <c r="DE43" s="468"/>
      <c r="DG43" s="470" t="str">
        <f>IF('各会計、関係団体の財政状況及び健全化判断比率'!BR16="","",'各会計、関係団体の財政状況及び健全化判断比率'!BR16)</f>
        <v/>
      </c>
      <c r="DH43" s="470"/>
      <c r="DI43" s="19"/>
    </row>
    <row r="44" spans="1:113" ht="13.5" customHeight="1" x14ac:dyDescent="0.2">
      <c r="B44" s="6"/>
      <c r="C44" s="9"/>
      <c r="D44" s="9"/>
      <c r="E44" s="9"/>
      <c r="F44" s="9"/>
      <c r="G44" s="9"/>
      <c r="H44" s="9"/>
      <c r="I44" s="9"/>
      <c r="J44" s="9"/>
      <c r="K44" s="9"/>
      <c r="L44" s="9"/>
      <c r="M44" s="9"/>
      <c r="N44" s="9"/>
      <c r="O44" s="9"/>
      <c r="P44" s="9"/>
      <c r="Q44" s="9"/>
      <c r="R44" s="9"/>
      <c r="S44" s="9"/>
      <c r="T44" s="9"/>
      <c r="U44" s="9"/>
      <c r="V44" s="9"/>
      <c r="W44" s="9"/>
      <c r="X44" s="9"/>
      <c r="Y44" s="9"/>
      <c r="Z44" s="9"/>
      <c r="AA44" s="9"/>
      <c r="AB44" s="9"/>
      <c r="AC44" s="9"/>
      <c r="AD44" s="9"/>
      <c r="AE44" s="9"/>
      <c r="AF44" s="9"/>
      <c r="AG44" s="9"/>
      <c r="AH44" s="9"/>
      <c r="AI44" s="9"/>
      <c r="AJ44" s="9"/>
      <c r="AK44" s="9"/>
      <c r="AL44" s="9"/>
      <c r="AM44" s="9"/>
      <c r="AN44" s="9"/>
      <c r="AO44" s="9"/>
      <c r="AP44" s="9"/>
      <c r="AQ44" s="9"/>
      <c r="AR44" s="9"/>
      <c r="AS44" s="9"/>
      <c r="AT44" s="9"/>
      <c r="AU44" s="9"/>
      <c r="AV44" s="9"/>
      <c r="AW44" s="9"/>
      <c r="AX44" s="9"/>
      <c r="AY44" s="9"/>
      <c r="AZ44" s="9"/>
      <c r="BA44" s="9"/>
      <c r="BB44" s="9"/>
      <c r="BC44" s="9"/>
      <c r="BD44" s="9"/>
      <c r="BE44" s="9"/>
      <c r="BF44" s="9"/>
      <c r="BG44" s="9"/>
      <c r="BH44" s="9"/>
      <c r="BI44" s="9"/>
      <c r="BJ44" s="9"/>
      <c r="BK44" s="9"/>
      <c r="BL44" s="9"/>
      <c r="BM44" s="9"/>
      <c r="BN44" s="9"/>
      <c r="BO44" s="9"/>
      <c r="BP44" s="9"/>
      <c r="BQ44" s="9"/>
      <c r="BR44" s="9"/>
      <c r="BS44" s="9"/>
      <c r="BT44" s="9"/>
      <c r="BU44" s="9"/>
      <c r="BV44" s="9"/>
      <c r="BW44" s="9"/>
      <c r="BX44" s="9"/>
      <c r="BY44" s="9"/>
      <c r="BZ44" s="9"/>
      <c r="CA44" s="9"/>
      <c r="CB44" s="9"/>
      <c r="CC44" s="9"/>
      <c r="CD44" s="9"/>
      <c r="CE44" s="9"/>
      <c r="CF44" s="9"/>
      <c r="CG44" s="9"/>
      <c r="CH44" s="9"/>
      <c r="CI44" s="9"/>
      <c r="CJ44" s="9"/>
      <c r="CK44" s="9"/>
      <c r="CL44" s="9"/>
      <c r="CM44" s="9"/>
      <c r="CN44" s="9"/>
      <c r="CO44" s="9"/>
      <c r="CP44" s="9"/>
      <c r="CQ44" s="9"/>
      <c r="CR44" s="9"/>
      <c r="CS44" s="9"/>
      <c r="CT44" s="9"/>
      <c r="CU44" s="9"/>
      <c r="CV44" s="9"/>
      <c r="CW44" s="9"/>
      <c r="CX44" s="9"/>
      <c r="CY44" s="9"/>
      <c r="CZ44" s="9"/>
      <c r="DA44" s="9"/>
      <c r="DB44" s="9"/>
      <c r="DC44" s="9"/>
      <c r="DD44" s="9"/>
      <c r="DE44" s="9"/>
      <c r="DF44" s="9"/>
      <c r="DG44" s="9"/>
      <c r="DH44" s="9"/>
      <c r="DI44" s="37"/>
    </row>
    <row r="45" spans="1:113" x14ac:dyDescent="0.2"/>
    <row r="46" spans="1:113" x14ac:dyDescent="0.2">
      <c r="B46" s="1" t="s">
        <v>290</v>
      </c>
      <c r="E46" s="414" t="s">
        <v>291</v>
      </c>
      <c r="F46" s="414"/>
      <c r="G46" s="414"/>
      <c r="H46" s="414"/>
      <c r="I46" s="414"/>
      <c r="J46" s="414"/>
      <c r="K46" s="414"/>
      <c r="L46" s="414"/>
      <c r="M46" s="414"/>
      <c r="N46" s="414"/>
      <c r="O46" s="414"/>
      <c r="P46" s="414"/>
      <c r="Q46" s="414"/>
      <c r="R46" s="414"/>
      <c r="S46" s="414"/>
      <c r="T46" s="414"/>
      <c r="U46" s="414"/>
      <c r="V46" s="414"/>
      <c r="W46" s="414"/>
      <c r="X46" s="414"/>
      <c r="Y46" s="414"/>
      <c r="Z46" s="414"/>
      <c r="AA46" s="414"/>
      <c r="AB46" s="414"/>
      <c r="AC46" s="414"/>
      <c r="AD46" s="414"/>
      <c r="AE46" s="414"/>
      <c r="AF46" s="414"/>
      <c r="AG46" s="414"/>
      <c r="AH46" s="414"/>
      <c r="AI46" s="414"/>
      <c r="AJ46" s="414"/>
      <c r="AK46" s="414"/>
      <c r="AL46" s="414"/>
      <c r="AM46" s="414"/>
      <c r="AN46" s="414"/>
      <c r="AO46" s="414"/>
      <c r="AP46" s="414"/>
      <c r="AQ46" s="414"/>
      <c r="AR46" s="414"/>
      <c r="AS46" s="414"/>
      <c r="AT46" s="414"/>
      <c r="AU46" s="414"/>
      <c r="AV46" s="414"/>
      <c r="AW46" s="414"/>
      <c r="AX46" s="414"/>
      <c r="AY46" s="414"/>
      <c r="AZ46" s="414"/>
      <c r="BA46" s="414"/>
      <c r="BB46" s="414"/>
      <c r="BC46" s="414"/>
      <c r="BD46" s="414"/>
      <c r="BE46" s="414"/>
      <c r="BF46" s="414"/>
      <c r="BG46" s="414"/>
      <c r="BH46" s="414"/>
      <c r="BI46" s="414"/>
      <c r="BJ46" s="414"/>
      <c r="BK46" s="414"/>
      <c r="BL46" s="414"/>
      <c r="BM46" s="414"/>
      <c r="BN46" s="414"/>
      <c r="BO46" s="414"/>
      <c r="BP46" s="414"/>
      <c r="BQ46" s="414"/>
      <c r="BR46" s="414"/>
      <c r="BS46" s="414"/>
      <c r="BT46" s="414"/>
      <c r="BU46" s="414"/>
      <c r="BV46" s="414"/>
      <c r="BW46" s="414"/>
      <c r="BX46" s="414"/>
      <c r="BY46" s="414"/>
      <c r="BZ46" s="414"/>
      <c r="CA46" s="414"/>
      <c r="CB46" s="414"/>
      <c r="CC46" s="414"/>
      <c r="CD46" s="414"/>
      <c r="CE46" s="414"/>
      <c r="CF46" s="414"/>
      <c r="CG46" s="414"/>
      <c r="CH46" s="414"/>
      <c r="CI46" s="414"/>
      <c r="CJ46" s="414"/>
      <c r="CK46" s="414"/>
      <c r="CL46" s="414"/>
      <c r="CM46" s="414"/>
      <c r="CN46" s="414"/>
      <c r="CO46" s="414"/>
      <c r="CP46" s="414"/>
      <c r="CQ46" s="414"/>
      <c r="CR46" s="414"/>
      <c r="CS46" s="414"/>
      <c r="CT46" s="414"/>
      <c r="CU46" s="414"/>
      <c r="CV46" s="414"/>
      <c r="CW46" s="414"/>
      <c r="CX46" s="414"/>
      <c r="CY46" s="414"/>
      <c r="CZ46" s="414"/>
      <c r="DA46" s="414"/>
      <c r="DB46" s="414"/>
      <c r="DC46" s="414"/>
      <c r="DD46" s="414"/>
      <c r="DE46" s="414"/>
      <c r="DF46" s="414"/>
      <c r="DG46" s="414"/>
      <c r="DH46" s="414"/>
      <c r="DI46" s="414"/>
    </row>
    <row r="47" spans="1:113" x14ac:dyDescent="0.2">
      <c r="E47" s="414" t="s">
        <v>293</v>
      </c>
      <c r="F47" s="414"/>
      <c r="G47" s="414"/>
      <c r="H47" s="414"/>
      <c r="I47" s="414"/>
      <c r="J47" s="414"/>
      <c r="K47" s="414"/>
      <c r="L47" s="414"/>
      <c r="M47" s="414"/>
      <c r="N47" s="414"/>
      <c r="O47" s="414"/>
      <c r="P47" s="414"/>
      <c r="Q47" s="414"/>
      <c r="R47" s="414"/>
      <c r="S47" s="414"/>
      <c r="T47" s="414"/>
      <c r="U47" s="414"/>
      <c r="V47" s="414"/>
      <c r="W47" s="414"/>
      <c r="X47" s="414"/>
      <c r="Y47" s="414"/>
      <c r="Z47" s="414"/>
      <c r="AA47" s="414"/>
      <c r="AB47" s="414"/>
      <c r="AC47" s="414"/>
      <c r="AD47" s="414"/>
      <c r="AE47" s="414"/>
      <c r="AF47" s="414"/>
      <c r="AG47" s="414"/>
      <c r="AH47" s="414"/>
      <c r="AI47" s="414"/>
      <c r="AJ47" s="414"/>
      <c r="AK47" s="414"/>
      <c r="AL47" s="414"/>
      <c r="AM47" s="414"/>
      <c r="AN47" s="414"/>
      <c r="AO47" s="414"/>
      <c r="AP47" s="414"/>
      <c r="AQ47" s="414"/>
      <c r="AR47" s="414"/>
      <c r="AS47" s="414"/>
      <c r="AT47" s="414"/>
      <c r="AU47" s="414"/>
      <c r="AV47" s="414"/>
      <c r="AW47" s="414"/>
      <c r="AX47" s="414"/>
      <c r="AY47" s="414"/>
      <c r="AZ47" s="414"/>
      <c r="BA47" s="414"/>
      <c r="BB47" s="414"/>
      <c r="BC47" s="414"/>
      <c r="BD47" s="414"/>
      <c r="BE47" s="414"/>
      <c r="BF47" s="414"/>
      <c r="BG47" s="414"/>
      <c r="BH47" s="414"/>
      <c r="BI47" s="414"/>
      <c r="BJ47" s="414"/>
      <c r="BK47" s="414"/>
      <c r="BL47" s="414"/>
      <c r="BM47" s="414"/>
      <c r="BN47" s="414"/>
      <c r="BO47" s="414"/>
      <c r="BP47" s="414"/>
      <c r="BQ47" s="414"/>
      <c r="BR47" s="414"/>
      <c r="BS47" s="414"/>
      <c r="BT47" s="414"/>
      <c r="BU47" s="414"/>
      <c r="BV47" s="414"/>
      <c r="BW47" s="414"/>
      <c r="BX47" s="414"/>
      <c r="BY47" s="414"/>
      <c r="BZ47" s="414"/>
      <c r="CA47" s="414"/>
      <c r="CB47" s="414"/>
      <c r="CC47" s="414"/>
      <c r="CD47" s="414"/>
      <c r="CE47" s="414"/>
      <c r="CF47" s="414"/>
      <c r="CG47" s="414"/>
      <c r="CH47" s="414"/>
      <c r="CI47" s="414"/>
      <c r="CJ47" s="414"/>
      <c r="CK47" s="414"/>
      <c r="CL47" s="414"/>
      <c r="CM47" s="414"/>
      <c r="CN47" s="414"/>
      <c r="CO47" s="414"/>
      <c r="CP47" s="414"/>
      <c r="CQ47" s="414"/>
      <c r="CR47" s="414"/>
      <c r="CS47" s="414"/>
      <c r="CT47" s="414"/>
      <c r="CU47" s="414"/>
      <c r="CV47" s="414"/>
      <c r="CW47" s="414"/>
      <c r="CX47" s="414"/>
      <c r="CY47" s="414"/>
      <c r="CZ47" s="414"/>
      <c r="DA47" s="414"/>
      <c r="DB47" s="414"/>
      <c r="DC47" s="414"/>
      <c r="DD47" s="414"/>
      <c r="DE47" s="414"/>
      <c r="DF47" s="414"/>
      <c r="DG47" s="414"/>
      <c r="DH47" s="414"/>
      <c r="DI47" s="414"/>
    </row>
    <row r="48" spans="1:113" x14ac:dyDescent="0.2">
      <c r="E48" s="414" t="s">
        <v>295</v>
      </c>
      <c r="F48" s="414"/>
      <c r="G48" s="414"/>
      <c r="H48" s="414"/>
      <c r="I48" s="414"/>
      <c r="J48" s="414"/>
      <c r="K48" s="414"/>
      <c r="L48" s="414"/>
      <c r="M48" s="414"/>
      <c r="N48" s="414"/>
      <c r="O48" s="414"/>
      <c r="P48" s="414"/>
      <c r="Q48" s="414"/>
      <c r="R48" s="414"/>
      <c r="S48" s="414"/>
      <c r="T48" s="414"/>
      <c r="U48" s="414"/>
      <c r="V48" s="414"/>
      <c r="W48" s="414"/>
      <c r="X48" s="414"/>
      <c r="Y48" s="414"/>
      <c r="Z48" s="414"/>
      <c r="AA48" s="414"/>
      <c r="AB48" s="414"/>
      <c r="AC48" s="414"/>
      <c r="AD48" s="414"/>
      <c r="AE48" s="414"/>
      <c r="AF48" s="414"/>
      <c r="AG48" s="414"/>
      <c r="AH48" s="414"/>
      <c r="AI48" s="414"/>
      <c r="AJ48" s="414"/>
      <c r="AK48" s="414"/>
      <c r="AL48" s="414"/>
      <c r="AM48" s="414"/>
      <c r="AN48" s="414"/>
      <c r="AO48" s="414"/>
      <c r="AP48" s="414"/>
      <c r="AQ48" s="414"/>
      <c r="AR48" s="414"/>
      <c r="AS48" s="414"/>
      <c r="AT48" s="414"/>
      <c r="AU48" s="414"/>
      <c r="AV48" s="414"/>
      <c r="AW48" s="414"/>
      <c r="AX48" s="414"/>
      <c r="AY48" s="414"/>
      <c r="AZ48" s="414"/>
      <c r="BA48" s="414"/>
      <c r="BB48" s="414"/>
      <c r="BC48" s="414"/>
      <c r="BD48" s="414"/>
      <c r="BE48" s="414"/>
      <c r="BF48" s="414"/>
      <c r="BG48" s="414"/>
      <c r="BH48" s="414"/>
      <c r="BI48" s="414"/>
      <c r="BJ48" s="414"/>
      <c r="BK48" s="414"/>
      <c r="BL48" s="414"/>
      <c r="BM48" s="414"/>
      <c r="BN48" s="414"/>
      <c r="BO48" s="414"/>
      <c r="BP48" s="414"/>
      <c r="BQ48" s="414"/>
      <c r="BR48" s="414"/>
      <c r="BS48" s="414"/>
      <c r="BT48" s="414"/>
      <c r="BU48" s="414"/>
      <c r="BV48" s="414"/>
      <c r="BW48" s="414"/>
      <c r="BX48" s="414"/>
      <c r="BY48" s="414"/>
      <c r="BZ48" s="414"/>
      <c r="CA48" s="414"/>
      <c r="CB48" s="414"/>
      <c r="CC48" s="414"/>
      <c r="CD48" s="414"/>
      <c r="CE48" s="414"/>
      <c r="CF48" s="414"/>
      <c r="CG48" s="414"/>
      <c r="CH48" s="414"/>
      <c r="CI48" s="414"/>
      <c r="CJ48" s="414"/>
      <c r="CK48" s="414"/>
      <c r="CL48" s="414"/>
      <c r="CM48" s="414"/>
      <c r="CN48" s="414"/>
      <c r="CO48" s="414"/>
      <c r="CP48" s="414"/>
      <c r="CQ48" s="414"/>
      <c r="CR48" s="414"/>
      <c r="CS48" s="414"/>
      <c r="CT48" s="414"/>
      <c r="CU48" s="414"/>
      <c r="CV48" s="414"/>
      <c r="CW48" s="414"/>
      <c r="CX48" s="414"/>
      <c r="CY48" s="414"/>
      <c r="CZ48" s="414"/>
      <c r="DA48" s="414"/>
      <c r="DB48" s="414"/>
      <c r="DC48" s="414"/>
      <c r="DD48" s="414"/>
      <c r="DE48" s="414"/>
      <c r="DF48" s="414"/>
      <c r="DG48" s="414"/>
      <c r="DH48" s="414"/>
      <c r="DI48" s="414"/>
    </row>
    <row r="49" spans="5:113" x14ac:dyDescent="0.2">
      <c r="E49" s="414" t="s">
        <v>296</v>
      </c>
      <c r="F49" s="414"/>
      <c r="G49" s="414"/>
      <c r="H49" s="414"/>
      <c r="I49" s="414"/>
      <c r="J49" s="414"/>
      <c r="K49" s="414"/>
      <c r="L49" s="414"/>
      <c r="M49" s="414"/>
      <c r="N49" s="414"/>
      <c r="O49" s="414"/>
      <c r="P49" s="414"/>
      <c r="Q49" s="414"/>
      <c r="R49" s="414"/>
      <c r="S49" s="414"/>
      <c r="T49" s="414"/>
      <c r="U49" s="414"/>
      <c r="V49" s="414"/>
      <c r="W49" s="414"/>
      <c r="X49" s="414"/>
      <c r="Y49" s="414"/>
      <c r="Z49" s="414"/>
      <c r="AA49" s="414"/>
      <c r="AB49" s="414"/>
      <c r="AC49" s="414"/>
      <c r="AD49" s="414"/>
      <c r="AE49" s="414"/>
      <c r="AF49" s="414"/>
      <c r="AG49" s="414"/>
      <c r="AH49" s="414"/>
      <c r="AI49" s="414"/>
      <c r="AJ49" s="414"/>
      <c r="AK49" s="414"/>
      <c r="AL49" s="414"/>
      <c r="AM49" s="414"/>
      <c r="AN49" s="414"/>
      <c r="AO49" s="414"/>
      <c r="AP49" s="414"/>
      <c r="AQ49" s="414"/>
      <c r="AR49" s="414"/>
      <c r="AS49" s="414"/>
      <c r="AT49" s="414"/>
      <c r="AU49" s="414"/>
      <c r="AV49" s="414"/>
      <c r="AW49" s="414"/>
      <c r="AX49" s="414"/>
      <c r="AY49" s="414"/>
      <c r="AZ49" s="414"/>
      <c r="BA49" s="414"/>
      <c r="BB49" s="414"/>
      <c r="BC49" s="414"/>
      <c r="BD49" s="414"/>
      <c r="BE49" s="414"/>
      <c r="BF49" s="414"/>
      <c r="BG49" s="414"/>
      <c r="BH49" s="414"/>
      <c r="BI49" s="414"/>
      <c r="BJ49" s="414"/>
      <c r="BK49" s="414"/>
      <c r="BL49" s="414"/>
      <c r="BM49" s="414"/>
      <c r="BN49" s="414"/>
      <c r="BO49" s="414"/>
      <c r="BP49" s="414"/>
      <c r="BQ49" s="414"/>
      <c r="BR49" s="414"/>
      <c r="BS49" s="414"/>
      <c r="BT49" s="414"/>
      <c r="BU49" s="414"/>
      <c r="BV49" s="414"/>
      <c r="BW49" s="414"/>
      <c r="BX49" s="414"/>
      <c r="BY49" s="414"/>
      <c r="BZ49" s="414"/>
      <c r="CA49" s="414"/>
      <c r="CB49" s="414"/>
      <c r="CC49" s="414"/>
      <c r="CD49" s="414"/>
      <c r="CE49" s="414"/>
      <c r="CF49" s="414"/>
      <c r="CG49" s="414"/>
      <c r="CH49" s="414"/>
      <c r="CI49" s="414"/>
      <c r="CJ49" s="414"/>
      <c r="CK49" s="414"/>
      <c r="CL49" s="414"/>
      <c r="CM49" s="414"/>
      <c r="CN49" s="414"/>
      <c r="CO49" s="414"/>
      <c r="CP49" s="414"/>
      <c r="CQ49" s="414"/>
      <c r="CR49" s="414"/>
      <c r="CS49" s="414"/>
      <c r="CT49" s="414"/>
      <c r="CU49" s="414"/>
      <c r="CV49" s="414"/>
      <c r="CW49" s="414"/>
      <c r="CX49" s="414"/>
      <c r="CY49" s="414"/>
      <c r="CZ49" s="414"/>
      <c r="DA49" s="414"/>
      <c r="DB49" s="414"/>
      <c r="DC49" s="414"/>
      <c r="DD49" s="414"/>
      <c r="DE49" s="414"/>
      <c r="DF49" s="414"/>
      <c r="DG49" s="414"/>
      <c r="DH49" s="414"/>
      <c r="DI49" s="414"/>
    </row>
    <row r="50" spans="5:113" x14ac:dyDescent="0.2">
      <c r="E50" s="414" t="s">
        <v>192</v>
      </c>
      <c r="F50" s="414"/>
      <c r="G50" s="414"/>
      <c r="H50" s="414"/>
      <c r="I50" s="414"/>
      <c r="J50" s="414"/>
      <c r="K50" s="414"/>
      <c r="L50" s="414"/>
      <c r="M50" s="414"/>
      <c r="N50" s="414"/>
      <c r="O50" s="414"/>
      <c r="P50" s="414"/>
      <c r="Q50" s="414"/>
      <c r="R50" s="414"/>
      <c r="S50" s="414"/>
      <c r="T50" s="414"/>
      <c r="U50" s="414"/>
      <c r="V50" s="414"/>
      <c r="W50" s="414"/>
      <c r="X50" s="414"/>
      <c r="Y50" s="414"/>
      <c r="Z50" s="414"/>
      <c r="AA50" s="414"/>
      <c r="AB50" s="414"/>
      <c r="AC50" s="414"/>
      <c r="AD50" s="414"/>
      <c r="AE50" s="414"/>
      <c r="AF50" s="414"/>
      <c r="AG50" s="414"/>
      <c r="AH50" s="414"/>
      <c r="AI50" s="414"/>
      <c r="AJ50" s="414"/>
      <c r="AK50" s="414"/>
      <c r="AL50" s="414"/>
      <c r="AM50" s="414"/>
      <c r="AN50" s="414"/>
      <c r="AO50" s="414"/>
      <c r="AP50" s="414"/>
      <c r="AQ50" s="414"/>
      <c r="AR50" s="414"/>
      <c r="AS50" s="414"/>
      <c r="AT50" s="414"/>
      <c r="AU50" s="414"/>
      <c r="AV50" s="414"/>
      <c r="AW50" s="414"/>
      <c r="AX50" s="414"/>
      <c r="AY50" s="414"/>
      <c r="AZ50" s="414"/>
      <c r="BA50" s="414"/>
      <c r="BB50" s="414"/>
      <c r="BC50" s="414"/>
      <c r="BD50" s="414"/>
      <c r="BE50" s="414"/>
      <c r="BF50" s="414"/>
      <c r="BG50" s="414"/>
      <c r="BH50" s="414"/>
      <c r="BI50" s="414"/>
      <c r="BJ50" s="414"/>
      <c r="BK50" s="414"/>
      <c r="BL50" s="414"/>
      <c r="BM50" s="414"/>
      <c r="BN50" s="414"/>
      <c r="BO50" s="414"/>
      <c r="BP50" s="414"/>
      <c r="BQ50" s="414"/>
      <c r="BR50" s="414"/>
      <c r="BS50" s="414"/>
      <c r="BT50" s="414"/>
      <c r="BU50" s="414"/>
      <c r="BV50" s="414"/>
      <c r="BW50" s="414"/>
      <c r="BX50" s="414"/>
      <c r="BY50" s="414"/>
      <c r="BZ50" s="414"/>
      <c r="CA50" s="414"/>
      <c r="CB50" s="414"/>
      <c r="CC50" s="414"/>
      <c r="CD50" s="414"/>
      <c r="CE50" s="414"/>
      <c r="CF50" s="414"/>
      <c r="CG50" s="414"/>
      <c r="CH50" s="414"/>
      <c r="CI50" s="414"/>
      <c r="CJ50" s="414"/>
      <c r="CK50" s="414"/>
      <c r="CL50" s="414"/>
      <c r="CM50" s="414"/>
      <c r="CN50" s="414"/>
      <c r="CO50" s="414"/>
      <c r="CP50" s="414"/>
      <c r="CQ50" s="414"/>
      <c r="CR50" s="414"/>
      <c r="CS50" s="414"/>
      <c r="CT50" s="414"/>
      <c r="CU50" s="414"/>
      <c r="CV50" s="414"/>
      <c r="CW50" s="414"/>
      <c r="CX50" s="414"/>
      <c r="CY50" s="414"/>
      <c r="CZ50" s="414"/>
      <c r="DA50" s="414"/>
      <c r="DB50" s="414"/>
      <c r="DC50" s="414"/>
      <c r="DD50" s="414"/>
      <c r="DE50" s="414"/>
      <c r="DF50" s="414"/>
      <c r="DG50" s="414"/>
      <c r="DH50" s="414"/>
      <c r="DI50" s="414"/>
    </row>
    <row r="51" spans="5:113" x14ac:dyDescent="0.2">
      <c r="E51" s="414" t="s">
        <v>299</v>
      </c>
      <c r="F51" s="414"/>
      <c r="G51" s="414"/>
      <c r="H51" s="414"/>
      <c r="I51" s="414"/>
      <c r="J51" s="414"/>
      <c r="K51" s="414"/>
      <c r="L51" s="414"/>
      <c r="M51" s="414"/>
      <c r="N51" s="414"/>
      <c r="O51" s="414"/>
      <c r="P51" s="414"/>
      <c r="Q51" s="414"/>
      <c r="R51" s="414"/>
      <c r="S51" s="414"/>
      <c r="T51" s="414"/>
      <c r="U51" s="414"/>
      <c r="V51" s="414"/>
      <c r="W51" s="414"/>
      <c r="X51" s="414"/>
      <c r="Y51" s="414"/>
      <c r="Z51" s="414"/>
      <c r="AA51" s="414"/>
      <c r="AB51" s="414"/>
      <c r="AC51" s="414"/>
      <c r="AD51" s="414"/>
      <c r="AE51" s="414"/>
      <c r="AF51" s="414"/>
      <c r="AG51" s="414"/>
      <c r="AH51" s="414"/>
      <c r="AI51" s="414"/>
      <c r="AJ51" s="414"/>
      <c r="AK51" s="414"/>
      <c r="AL51" s="414"/>
      <c r="AM51" s="414"/>
      <c r="AN51" s="414"/>
      <c r="AO51" s="414"/>
      <c r="AP51" s="414"/>
      <c r="AQ51" s="414"/>
      <c r="AR51" s="414"/>
      <c r="AS51" s="414"/>
      <c r="AT51" s="414"/>
      <c r="AU51" s="414"/>
      <c r="AV51" s="414"/>
      <c r="AW51" s="414"/>
      <c r="AX51" s="414"/>
      <c r="AY51" s="414"/>
      <c r="AZ51" s="414"/>
      <c r="BA51" s="414"/>
      <c r="BB51" s="414"/>
      <c r="BC51" s="414"/>
      <c r="BD51" s="414"/>
      <c r="BE51" s="414"/>
      <c r="BF51" s="414"/>
      <c r="BG51" s="414"/>
      <c r="BH51" s="414"/>
      <c r="BI51" s="414"/>
      <c r="BJ51" s="414"/>
      <c r="BK51" s="414"/>
      <c r="BL51" s="414"/>
      <c r="BM51" s="414"/>
      <c r="BN51" s="414"/>
      <c r="BO51" s="414"/>
      <c r="BP51" s="414"/>
      <c r="BQ51" s="414"/>
      <c r="BR51" s="414"/>
      <c r="BS51" s="414"/>
      <c r="BT51" s="414"/>
      <c r="BU51" s="414"/>
      <c r="BV51" s="414"/>
      <c r="BW51" s="414"/>
      <c r="BX51" s="414"/>
      <c r="BY51" s="414"/>
      <c r="BZ51" s="414"/>
      <c r="CA51" s="414"/>
      <c r="CB51" s="414"/>
      <c r="CC51" s="414"/>
      <c r="CD51" s="414"/>
      <c r="CE51" s="414"/>
      <c r="CF51" s="414"/>
      <c r="CG51" s="414"/>
      <c r="CH51" s="414"/>
      <c r="CI51" s="414"/>
      <c r="CJ51" s="414"/>
      <c r="CK51" s="414"/>
      <c r="CL51" s="414"/>
      <c r="CM51" s="414"/>
      <c r="CN51" s="414"/>
      <c r="CO51" s="414"/>
      <c r="CP51" s="414"/>
      <c r="CQ51" s="414"/>
      <c r="CR51" s="414"/>
      <c r="CS51" s="414"/>
      <c r="CT51" s="414"/>
      <c r="CU51" s="414"/>
      <c r="CV51" s="414"/>
      <c r="CW51" s="414"/>
      <c r="CX51" s="414"/>
      <c r="CY51" s="414"/>
      <c r="CZ51" s="414"/>
      <c r="DA51" s="414"/>
      <c r="DB51" s="414"/>
      <c r="DC51" s="414"/>
      <c r="DD51" s="414"/>
      <c r="DE51" s="414"/>
      <c r="DF51" s="414"/>
      <c r="DG51" s="414"/>
      <c r="DH51" s="414"/>
      <c r="DI51" s="414"/>
    </row>
    <row r="52" spans="5:113" x14ac:dyDescent="0.2">
      <c r="E52" s="414" t="s">
        <v>301</v>
      </c>
      <c r="F52" s="414"/>
      <c r="G52" s="414"/>
      <c r="H52" s="414"/>
      <c r="I52" s="414"/>
      <c r="J52" s="414"/>
      <c r="K52" s="414"/>
      <c r="L52" s="414"/>
      <c r="M52" s="414"/>
      <c r="N52" s="414"/>
      <c r="O52" s="414"/>
      <c r="P52" s="414"/>
      <c r="Q52" s="414"/>
      <c r="R52" s="414"/>
      <c r="S52" s="414"/>
      <c r="T52" s="414"/>
      <c r="U52" s="414"/>
      <c r="V52" s="414"/>
      <c r="W52" s="414"/>
      <c r="X52" s="414"/>
      <c r="Y52" s="414"/>
      <c r="Z52" s="414"/>
      <c r="AA52" s="414"/>
      <c r="AB52" s="414"/>
      <c r="AC52" s="414"/>
      <c r="AD52" s="414"/>
      <c r="AE52" s="414"/>
      <c r="AF52" s="414"/>
      <c r="AG52" s="414"/>
      <c r="AH52" s="414"/>
      <c r="AI52" s="414"/>
      <c r="AJ52" s="414"/>
      <c r="AK52" s="414"/>
      <c r="AL52" s="414"/>
      <c r="AM52" s="414"/>
      <c r="AN52" s="414"/>
      <c r="AO52" s="414"/>
      <c r="AP52" s="414"/>
      <c r="AQ52" s="414"/>
      <c r="AR52" s="414"/>
      <c r="AS52" s="414"/>
      <c r="AT52" s="414"/>
      <c r="AU52" s="414"/>
      <c r="AV52" s="414"/>
      <c r="AW52" s="414"/>
      <c r="AX52" s="414"/>
      <c r="AY52" s="414"/>
      <c r="AZ52" s="414"/>
      <c r="BA52" s="414"/>
      <c r="BB52" s="414"/>
      <c r="BC52" s="414"/>
      <c r="BD52" s="414"/>
      <c r="BE52" s="414"/>
      <c r="BF52" s="414"/>
      <c r="BG52" s="414"/>
      <c r="BH52" s="414"/>
      <c r="BI52" s="414"/>
      <c r="BJ52" s="414"/>
      <c r="BK52" s="414"/>
      <c r="BL52" s="414"/>
      <c r="BM52" s="414"/>
      <c r="BN52" s="414"/>
      <c r="BO52" s="414"/>
      <c r="BP52" s="414"/>
      <c r="BQ52" s="414"/>
      <c r="BR52" s="414"/>
      <c r="BS52" s="414"/>
      <c r="BT52" s="414"/>
      <c r="BU52" s="414"/>
      <c r="BV52" s="414"/>
      <c r="BW52" s="414"/>
      <c r="BX52" s="414"/>
      <c r="BY52" s="414"/>
      <c r="BZ52" s="414"/>
      <c r="CA52" s="414"/>
      <c r="CB52" s="414"/>
      <c r="CC52" s="414"/>
      <c r="CD52" s="414"/>
      <c r="CE52" s="414"/>
      <c r="CF52" s="414"/>
      <c r="CG52" s="414"/>
      <c r="CH52" s="414"/>
      <c r="CI52" s="414"/>
      <c r="CJ52" s="414"/>
      <c r="CK52" s="414"/>
      <c r="CL52" s="414"/>
      <c r="CM52" s="414"/>
      <c r="CN52" s="414"/>
      <c r="CO52" s="414"/>
      <c r="CP52" s="414"/>
      <c r="CQ52" s="414"/>
      <c r="CR52" s="414"/>
      <c r="CS52" s="414"/>
      <c r="CT52" s="414"/>
      <c r="CU52" s="414"/>
      <c r="CV52" s="414"/>
      <c r="CW52" s="414"/>
      <c r="CX52" s="414"/>
      <c r="CY52" s="414"/>
      <c r="CZ52" s="414"/>
      <c r="DA52" s="414"/>
      <c r="DB52" s="414"/>
      <c r="DC52" s="414"/>
      <c r="DD52" s="414"/>
      <c r="DE52" s="414"/>
      <c r="DF52" s="414"/>
      <c r="DG52" s="414"/>
      <c r="DH52" s="414"/>
      <c r="DI52" s="414"/>
    </row>
    <row r="53" spans="5:113" x14ac:dyDescent="0.2">
      <c r="E53" s="414" t="s">
        <v>302</v>
      </c>
      <c r="F53" s="414"/>
      <c r="G53" s="414"/>
      <c r="H53" s="414"/>
      <c r="I53" s="414"/>
      <c r="J53" s="414"/>
      <c r="K53" s="414"/>
      <c r="L53" s="414"/>
      <c r="M53" s="414"/>
      <c r="N53" s="414"/>
      <c r="O53" s="414"/>
      <c r="P53" s="414"/>
      <c r="Q53" s="414"/>
      <c r="R53" s="414"/>
      <c r="S53" s="414"/>
      <c r="T53" s="414"/>
      <c r="U53" s="414"/>
      <c r="V53" s="414"/>
      <c r="W53" s="414"/>
      <c r="X53" s="414"/>
      <c r="Y53" s="414"/>
      <c r="Z53" s="414"/>
      <c r="AA53" s="414"/>
      <c r="AB53" s="414"/>
      <c r="AC53" s="414"/>
      <c r="AD53" s="414"/>
      <c r="AE53" s="414"/>
      <c r="AF53" s="414"/>
      <c r="AG53" s="414"/>
      <c r="AH53" s="414"/>
      <c r="AI53" s="414"/>
      <c r="AJ53" s="414"/>
      <c r="AK53" s="414"/>
      <c r="AL53" s="414"/>
      <c r="AM53" s="414"/>
      <c r="AN53" s="414"/>
      <c r="AO53" s="414"/>
      <c r="AP53" s="414"/>
      <c r="AQ53" s="414"/>
      <c r="AR53" s="414"/>
      <c r="AS53" s="414"/>
      <c r="AT53" s="414"/>
      <c r="AU53" s="414"/>
      <c r="AV53" s="414"/>
      <c r="AW53" s="414"/>
      <c r="AX53" s="414"/>
      <c r="AY53" s="414"/>
      <c r="AZ53" s="414"/>
      <c r="BA53" s="414"/>
      <c r="BB53" s="414"/>
      <c r="BC53" s="414"/>
      <c r="BD53" s="414"/>
      <c r="BE53" s="414"/>
      <c r="BF53" s="414"/>
      <c r="BG53" s="414"/>
      <c r="BH53" s="414"/>
      <c r="BI53" s="414"/>
      <c r="BJ53" s="414"/>
      <c r="BK53" s="414"/>
      <c r="BL53" s="414"/>
      <c r="BM53" s="414"/>
      <c r="BN53" s="414"/>
      <c r="BO53" s="414"/>
      <c r="BP53" s="414"/>
      <c r="BQ53" s="414"/>
      <c r="BR53" s="414"/>
      <c r="BS53" s="414"/>
      <c r="BT53" s="414"/>
      <c r="BU53" s="414"/>
      <c r="BV53" s="414"/>
      <c r="BW53" s="414"/>
      <c r="BX53" s="414"/>
      <c r="BY53" s="414"/>
      <c r="BZ53" s="414"/>
      <c r="CA53" s="414"/>
      <c r="CB53" s="414"/>
      <c r="CC53" s="414"/>
      <c r="CD53" s="414"/>
      <c r="CE53" s="414"/>
      <c r="CF53" s="414"/>
      <c r="CG53" s="414"/>
      <c r="CH53" s="414"/>
      <c r="CI53" s="414"/>
      <c r="CJ53" s="414"/>
      <c r="CK53" s="414"/>
      <c r="CL53" s="414"/>
      <c r="CM53" s="414"/>
      <c r="CN53" s="414"/>
      <c r="CO53" s="414"/>
      <c r="CP53" s="414"/>
      <c r="CQ53" s="414"/>
      <c r="CR53" s="414"/>
      <c r="CS53" s="414"/>
      <c r="CT53" s="414"/>
      <c r="CU53" s="414"/>
      <c r="CV53" s="414"/>
      <c r="CW53" s="414"/>
      <c r="CX53" s="414"/>
      <c r="CY53" s="414"/>
      <c r="CZ53" s="414"/>
      <c r="DA53" s="414"/>
      <c r="DB53" s="414"/>
      <c r="DC53" s="414"/>
      <c r="DD53" s="414"/>
      <c r="DE53" s="414"/>
      <c r="DF53" s="414"/>
      <c r="DG53" s="414"/>
      <c r="DH53" s="414"/>
      <c r="DI53" s="414"/>
    </row>
    <row r="54" spans="5:113" x14ac:dyDescent="0.2"/>
    <row r="55" spans="5:113" x14ac:dyDescent="0.2"/>
    <row r="56" spans="5:113" x14ac:dyDescent="0.2"/>
  </sheetData>
  <sheetProtection algorithmName="SHA-512" hashValue="IkbRG56CamGrtasgMO0IODCl/qtPMenR2bFI2ebUA1iBp9yZGLJJE1UZoK0iV1cYxaF4qCdVMRe7sWsMvNV8eQ==" saltValue="V7rdROPev/r/Q8mRBPfkxQ==" spinCount="100000" sheet="1" objects="1" scenarios="1"/>
  <mergeCells count="446">
    <mergeCell ref="B1:DI1"/>
    <mergeCell ref="AY3:BM3"/>
    <mergeCell ref="BN3:BU3"/>
    <mergeCell ref="BV3:CC3"/>
    <mergeCell ref="CD3:CS3"/>
    <mergeCell ref="CT3:DA3"/>
    <mergeCell ref="DB3:DI3"/>
    <mergeCell ref="AY4:BM4"/>
    <mergeCell ref="BN4:BU4"/>
    <mergeCell ref="BV4:CC4"/>
    <mergeCell ref="CD4:CS4"/>
    <mergeCell ref="CT4:DA4"/>
    <mergeCell ref="DB4:DI4"/>
    <mergeCell ref="AM5:AT5"/>
    <mergeCell ref="AU5:AX5"/>
    <mergeCell ref="AY5:BM5"/>
    <mergeCell ref="BN5:BU5"/>
    <mergeCell ref="BV5:CC5"/>
    <mergeCell ref="CD5:CS5"/>
    <mergeCell ref="CT5:DA5"/>
    <mergeCell ref="DB5:DI5"/>
    <mergeCell ref="AM6:AT6"/>
    <mergeCell ref="AU6:AX6"/>
    <mergeCell ref="AY6:BM6"/>
    <mergeCell ref="BN6:BU6"/>
    <mergeCell ref="BV6:CC6"/>
    <mergeCell ref="CD6:CS6"/>
    <mergeCell ref="CT6:DA6"/>
    <mergeCell ref="DB6:DI6"/>
    <mergeCell ref="DB7:DI7"/>
    <mergeCell ref="AM8:AT8"/>
    <mergeCell ref="AU8:AX8"/>
    <mergeCell ref="AY8:BM8"/>
    <mergeCell ref="BN8:BU8"/>
    <mergeCell ref="BV8:CC8"/>
    <mergeCell ref="CD8:CS8"/>
    <mergeCell ref="CT8:DA8"/>
    <mergeCell ref="DB8:DI8"/>
    <mergeCell ref="BN9:BU9"/>
    <mergeCell ref="BV9:CC9"/>
    <mergeCell ref="CD9:CS9"/>
    <mergeCell ref="CT9:DA9"/>
    <mergeCell ref="AM7:AT7"/>
    <mergeCell ref="AU7:AX7"/>
    <mergeCell ref="AY7:BM7"/>
    <mergeCell ref="BN7:BU7"/>
    <mergeCell ref="BV7:CC7"/>
    <mergeCell ref="CD7:CS7"/>
    <mergeCell ref="CT7:DA7"/>
    <mergeCell ref="BN12:BU12"/>
    <mergeCell ref="DB9:DI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L9:Q9"/>
    <mergeCell ref="R9:V9"/>
    <mergeCell ref="AM9:AT9"/>
    <mergeCell ref="AU9:AX9"/>
    <mergeCell ref="AY9:BM9"/>
    <mergeCell ref="BV12:CC12"/>
    <mergeCell ref="CD12:CS12"/>
    <mergeCell ref="CT12:DA12"/>
    <mergeCell ref="DB12:DI12"/>
    <mergeCell ref="M13:Q13"/>
    <mergeCell ref="R13:V13"/>
    <mergeCell ref="AC13:AG13"/>
    <mergeCell ref="AH13:AL13"/>
    <mergeCell ref="AM13:AT13"/>
    <mergeCell ref="AU13:AX13"/>
    <mergeCell ref="AY13:BM13"/>
    <mergeCell ref="BN13:BU13"/>
    <mergeCell ref="BV13:CC13"/>
    <mergeCell ref="CD13:CS13"/>
    <mergeCell ref="CT13:DA13"/>
    <mergeCell ref="DB13:DI13"/>
    <mergeCell ref="L12:Q12"/>
    <mergeCell ref="R12:V12"/>
    <mergeCell ref="W12:AB12"/>
    <mergeCell ref="AC12:AG12"/>
    <mergeCell ref="AH12:AL12"/>
    <mergeCell ref="AM12:AT12"/>
    <mergeCell ref="AU12:AX12"/>
    <mergeCell ref="AY12:BM12"/>
    <mergeCell ref="CD14:CS14"/>
    <mergeCell ref="CT14:DA14"/>
    <mergeCell ref="DB14:DI14"/>
    <mergeCell ref="M15:Q15"/>
    <mergeCell ref="R15:V15"/>
    <mergeCell ref="AC15:AG15"/>
    <mergeCell ref="AH15:AL15"/>
    <mergeCell ref="AM15:AT15"/>
    <mergeCell ref="AU15:AX15"/>
    <mergeCell ref="AY15:BM15"/>
    <mergeCell ref="BN15:BU15"/>
    <mergeCell ref="BV15:CC15"/>
    <mergeCell ref="CD15:CS15"/>
    <mergeCell ref="L14:Q14"/>
    <mergeCell ref="R14:V14"/>
    <mergeCell ref="AC14:AG14"/>
    <mergeCell ref="AH14:AL14"/>
    <mergeCell ref="AM14:AT14"/>
    <mergeCell ref="AU14:AX14"/>
    <mergeCell ref="AY14:BM14"/>
    <mergeCell ref="BN14:BU14"/>
    <mergeCell ref="BV14:CC14"/>
    <mergeCell ref="L16:Q16"/>
    <mergeCell ref="R16:V16"/>
    <mergeCell ref="AC16:AG16"/>
    <mergeCell ref="AH16:AL16"/>
    <mergeCell ref="AM16:AT16"/>
    <mergeCell ref="AU16:AX16"/>
    <mergeCell ref="AY16:BM16"/>
    <mergeCell ref="BN16:BU16"/>
    <mergeCell ref="BV16:CC16"/>
    <mergeCell ref="M17:Q17"/>
    <mergeCell ref="R17:V17"/>
    <mergeCell ref="AC17:AG17"/>
    <mergeCell ref="AH17:AL17"/>
    <mergeCell ref="AM17:AT17"/>
    <mergeCell ref="AU17:AX17"/>
    <mergeCell ref="AY17:BM17"/>
    <mergeCell ref="BN17:BU17"/>
    <mergeCell ref="BV17:CC17"/>
    <mergeCell ref="B18:K18"/>
    <mergeCell ref="L18:V18"/>
    <mergeCell ref="AC18:AG18"/>
    <mergeCell ref="AH18:AL18"/>
    <mergeCell ref="AM18:AT18"/>
    <mergeCell ref="AU18:AX18"/>
    <mergeCell ref="AY18:BM18"/>
    <mergeCell ref="BN18:BU18"/>
    <mergeCell ref="BV18:CC18"/>
    <mergeCell ref="B20:K20"/>
    <mergeCell ref="L20:V20"/>
    <mergeCell ref="AC20:AG20"/>
    <mergeCell ref="AH20:AL20"/>
    <mergeCell ref="AM20:AT20"/>
    <mergeCell ref="AU20:AX20"/>
    <mergeCell ref="AY20:BM20"/>
    <mergeCell ref="BN20:BU20"/>
    <mergeCell ref="BV20:CC20"/>
    <mergeCell ref="W19:AB20"/>
    <mergeCell ref="B19:K19"/>
    <mergeCell ref="L19:V19"/>
    <mergeCell ref="AC19:AG19"/>
    <mergeCell ref="AH19:AL19"/>
    <mergeCell ref="AM19:AT19"/>
    <mergeCell ref="AU19:AX19"/>
    <mergeCell ref="AY19:BM19"/>
    <mergeCell ref="BN19:BU19"/>
    <mergeCell ref="BV19:CC19"/>
    <mergeCell ref="B21:AX21"/>
    <mergeCell ref="AY21:BM21"/>
    <mergeCell ref="BN21:BU21"/>
    <mergeCell ref="BV21:CC21"/>
    <mergeCell ref="AY22:BM22"/>
    <mergeCell ref="BN22:BU22"/>
    <mergeCell ref="BV22:CC22"/>
    <mergeCell ref="AY23:BM23"/>
    <mergeCell ref="BN23:BU23"/>
    <mergeCell ref="BV23:CC23"/>
    <mergeCell ref="E24:K24"/>
    <mergeCell ref="L24:P24"/>
    <mergeCell ref="Q24:V24"/>
    <mergeCell ref="Z24:AG24"/>
    <mergeCell ref="AH24:AL24"/>
    <mergeCell ref="AM24:AR24"/>
    <mergeCell ref="AS24:AX24"/>
    <mergeCell ref="AY24:BM24"/>
    <mergeCell ref="BN24:BU24"/>
    <mergeCell ref="E25:K25"/>
    <mergeCell ref="L25:P25"/>
    <mergeCell ref="Q25:V25"/>
    <mergeCell ref="Z25:AG25"/>
    <mergeCell ref="AH25:AL25"/>
    <mergeCell ref="AM25:AR25"/>
    <mergeCell ref="AS25:AX25"/>
    <mergeCell ref="AY25:BM25"/>
    <mergeCell ref="BN25:BU25"/>
    <mergeCell ref="E26:K26"/>
    <mergeCell ref="L26:P26"/>
    <mergeCell ref="Q26:V26"/>
    <mergeCell ref="Z26:AG26"/>
    <mergeCell ref="AH26:AL26"/>
    <mergeCell ref="AM26:AR26"/>
    <mergeCell ref="AS26:AX26"/>
    <mergeCell ref="AY26:BM26"/>
    <mergeCell ref="BN26:BU26"/>
    <mergeCell ref="E27:K27"/>
    <mergeCell ref="L27:P27"/>
    <mergeCell ref="Q27:V27"/>
    <mergeCell ref="Z27:AG27"/>
    <mergeCell ref="AH27:AL27"/>
    <mergeCell ref="AM27:AR27"/>
    <mergeCell ref="AS27:AX27"/>
    <mergeCell ref="AY27:BM27"/>
    <mergeCell ref="BN27:BU27"/>
    <mergeCell ref="E30:K30"/>
    <mergeCell ref="L30:P30"/>
    <mergeCell ref="Q30:V30"/>
    <mergeCell ref="W30:AG30"/>
    <mergeCell ref="AH30:AX30"/>
    <mergeCell ref="BC30:BM30"/>
    <mergeCell ref="BN30:BU30"/>
    <mergeCell ref="BV30:CC30"/>
    <mergeCell ref="C32:S32"/>
    <mergeCell ref="U32:AK32"/>
    <mergeCell ref="AM32:BC32"/>
    <mergeCell ref="BE32:BU32"/>
    <mergeCell ref="BW32:CM32"/>
    <mergeCell ref="B22:D30"/>
    <mergeCell ref="BV28:CC28"/>
    <mergeCell ref="E29:K29"/>
    <mergeCell ref="L29:P29"/>
    <mergeCell ref="Q29:V29"/>
    <mergeCell ref="Z29:AG29"/>
    <mergeCell ref="AH29:AL29"/>
    <mergeCell ref="AM29:AR29"/>
    <mergeCell ref="AS29:AX29"/>
    <mergeCell ref="BC29:BM29"/>
    <mergeCell ref="BN29:BU29"/>
    <mergeCell ref="CO32:DE32"/>
    <mergeCell ref="C33:D33"/>
    <mergeCell ref="E33:S33"/>
    <mergeCell ref="U33:V33"/>
    <mergeCell ref="W33:AK33"/>
    <mergeCell ref="AM33:AN33"/>
    <mergeCell ref="AO33:BC33"/>
    <mergeCell ref="BE33:BF33"/>
    <mergeCell ref="BG33:BU33"/>
    <mergeCell ref="BW33:BX33"/>
    <mergeCell ref="BY33:CM33"/>
    <mergeCell ref="CO33:CP33"/>
    <mergeCell ref="CQ33:DE33"/>
    <mergeCell ref="DG33:DH33"/>
    <mergeCell ref="C34:D34"/>
    <mergeCell ref="E34:S34"/>
    <mergeCell ref="U34:V34"/>
    <mergeCell ref="W34:AK34"/>
    <mergeCell ref="AM34:AN34"/>
    <mergeCell ref="AO34:BC34"/>
    <mergeCell ref="BE34:BF34"/>
    <mergeCell ref="BG34:BU34"/>
    <mergeCell ref="BW34:BX34"/>
    <mergeCell ref="BY34:CM34"/>
    <mergeCell ref="CO34:CP34"/>
    <mergeCell ref="CQ34:DE34"/>
    <mergeCell ref="DG34:DH34"/>
    <mergeCell ref="DG35:DH35"/>
    <mergeCell ref="C36:D36"/>
    <mergeCell ref="E36:S36"/>
    <mergeCell ref="U36:V36"/>
    <mergeCell ref="W36:AK36"/>
    <mergeCell ref="AM36:AN36"/>
    <mergeCell ref="AO36:BC36"/>
    <mergeCell ref="BE36:BF36"/>
    <mergeCell ref="BG36:BU36"/>
    <mergeCell ref="BW36:BX36"/>
    <mergeCell ref="BY36:CM36"/>
    <mergeCell ref="CO36:CP36"/>
    <mergeCell ref="CQ36:DE36"/>
    <mergeCell ref="DG36:DH36"/>
    <mergeCell ref="C35:D35"/>
    <mergeCell ref="E35:S35"/>
    <mergeCell ref="U35:V35"/>
    <mergeCell ref="W35:AK35"/>
    <mergeCell ref="AM35:AN35"/>
    <mergeCell ref="AO35:BC35"/>
    <mergeCell ref="BE35:BF35"/>
    <mergeCell ref="BG35:BU35"/>
    <mergeCell ref="BW35:BX35"/>
    <mergeCell ref="W37:AK37"/>
    <mergeCell ref="AM37:AN37"/>
    <mergeCell ref="AO37:BC37"/>
    <mergeCell ref="BE37:BF37"/>
    <mergeCell ref="BG37:BU37"/>
    <mergeCell ref="BW37:BX37"/>
    <mergeCell ref="BY35:CM35"/>
    <mergeCell ref="CO35:CP35"/>
    <mergeCell ref="CQ35:DE35"/>
    <mergeCell ref="AO39:BC39"/>
    <mergeCell ref="BE39:BF39"/>
    <mergeCell ref="BG39:BU39"/>
    <mergeCell ref="BW39:BX39"/>
    <mergeCell ref="BY37:CM37"/>
    <mergeCell ref="CO37:CP37"/>
    <mergeCell ref="CQ37:DE37"/>
    <mergeCell ref="DG37:DH37"/>
    <mergeCell ref="C38:D38"/>
    <mergeCell ref="E38:S38"/>
    <mergeCell ref="U38:V38"/>
    <mergeCell ref="W38:AK38"/>
    <mergeCell ref="AM38:AN38"/>
    <mergeCell ref="AO38:BC38"/>
    <mergeCell ref="BE38:BF38"/>
    <mergeCell ref="BG38:BU38"/>
    <mergeCell ref="BW38:BX38"/>
    <mergeCell ref="BY38:CM38"/>
    <mergeCell ref="CO38:CP38"/>
    <mergeCell ref="CQ38:DE38"/>
    <mergeCell ref="DG38:DH38"/>
    <mergeCell ref="C37:D37"/>
    <mergeCell ref="E37:S37"/>
    <mergeCell ref="U37:V37"/>
    <mergeCell ref="BG41:BU41"/>
    <mergeCell ref="BW41:BX41"/>
    <mergeCell ref="BY39:CM39"/>
    <mergeCell ref="CO39:CP39"/>
    <mergeCell ref="CQ39:DE39"/>
    <mergeCell ref="DG39:DH39"/>
    <mergeCell ref="C40:D40"/>
    <mergeCell ref="E40:S40"/>
    <mergeCell ref="U40:V40"/>
    <mergeCell ref="W40:AK40"/>
    <mergeCell ref="AM40:AN40"/>
    <mergeCell ref="AO40:BC40"/>
    <mergeCell ref="BE40:BF40"/>
    <mergeCell ref="BG40:BU40"/>
    <mergeCell ref="BW40:BX40"/>
    <mergeCell ref="BY40:CM40"/>
    <mergeCell ref="CO40:CP40"/>
    <mergeCell ref="CQ40:DE40"/>
    <mergeCell ref="DG40:DH40"/>
    <mergeCell ref="C39:D39"/>
    <mergeCell ref="E39:S39"/>
    <mergeCell ref="U39:V39"/>
    <mergeCell ref="W39:AK39"/>
    <mergeCell ref="AM39:AN39"/>
    <mergeCell ref="BY41:CM41"/>
    <mergeCell ref="CO41:CP41"/>
    <mergeCell ref="CQ41:DE41"/>
    <mergeCell ref="DG41:DH41"/>
    <mergeCell ref="C42:D42"/>
    <mergeCell ref="E42:S42"/>
    <mergeCell ref="U42:V42"/>
    <mergeCell ref="W42:AK42"/>
    <mergeCell ref="AM42:AN42"/>
    <mergeCell ref="AO42:BC42"/>
    <mergeCell ref="BE42:BF42"/>
    <mergeCell ref="BG42:BU42"/>
    <mergeCell ref="BW42:BX42"/>
    <mergeCell ref="BY42:CM42"/>
    <mergeCell ref="CO42:CP42"/>
    <mergeCell ref="CQ42:DE42"/>
    <mergeCell ref="DG42:DH42"/>
    <mergeCell ref="C41:D41"/>
    <mergeCell ref="E41:S41"/>
    <mergeCell ref="U41:V41"/>
    <mergeCell ref="W41:AK41"/>
    <mergeCell ref="AM41:AN41"/>
    <mergeCell ref="AO41:BC41"/>
    <mergeCell ref="BE41:BF41"/>
    <mergeCell ref="C43:D43"/>
    <mergeCell ref="E43:S43"/>
    <mergeCell ref="U43:V43"/>
    <mergeCell ref="W43:AK43"/>
    <mergeCell ref="AM43:AN43"/>
    <mergeCell ref="AO43:BC43"/>
    <mergeCell ref="BE43:BF43"/>
    <mergeCell ref="BG43:BU43"/>
    <mergeCell ref="BW43:BX43"/>
    <mergeCell ref="BY43:CM43"/>
    <mergeCell ref="CO43:CP43"/>
    <mergeCell ref="CQ43:DE43"/>
    <mergeCell ref="DG43:DH43"/>
    <mergeCell ref="E46:DI46"/>
    <mergeCell ref="E47:DI47"/>
    <mergeCell ref="E48:DI48"/>
    <mergeCell ref="E49:DI49"/>
    <mergeCell ref="E50:DI50"/>
    <mergeCell ref="E51:DI51"/>
    <mergeCell ref="E52:DI52"/>
    <mergeCell ref="E53:DI53"/>
    <mergeCell ref="B3:K5"/>
    <mergeCell ref="L3:V5"/>
    <mergeCell ref="W3:AB5"/>
    <mergeCell ref="AC3:AL5"/>
    <mergeCell ref="AM3:AX4"/>
    <mergeCell ref="B6:K8"/>
    <mergeCell ref="L6:V8"/>
    <mergeCell ref="W6:AB8"/>
    <mergeCell ref="AC6:AL8"/>
    <mergeCell ref="B9:K11"/>
    <mergeCell ref="W9:AL11"/>
    <mergeCell ref="B12:K17"/>
    <mergeCell ref="W13:AB14"/>
    <mergeCell ref="W15:AB16"/>
    <mergeCell ref="CE16:CS17"/>
    <mergeCell ref="CT16:DA17"/>
    <mergeCell ref="DB16:DI17"/>
    <mergeCell ref="W17:AB18"/>
    <mergeCell ref="CE18:CS19"/>
    <mergeCell ref="CT18:DA19"/>
    <mergeCell ref="DB18:DI19"/>
    <mergeCell ref="CE20:CS21"/>
    <mergeCell ref="CT20:DA21"/>
    <mergeCell ref="DB20:DI21"/>
    <mergeCell ref="E22:K23"/>
    <mergeCell ref="L22:P23"/>
    <mergeCell ref="Q22:V23"/>
    <mergeCell ref="Z22:AG23"/>
    <mergeCell ref="AH22:AL23"/>
    <mergeCell ref="AM22:AR23"/>
    <mergeCell ref="AS22:AX23"/>
    <mergeCell ref="CE22:CS23"/>
    <mergeCell ref="CT22:DA23"/>
    <mergeCell ref="DB22:DI23"/>
    <mergeCell ref="W22:Y29"/>
    <mergeCell ref="BV29:CC29"/>
    <mergeCell ref="E28:K28"/>
    <mergeCell ref="L28:P28"/>
    <mergeCell ref="Q28:V28"/>
    <mergeCell ref="Z28:AG28"/>
    <mergeCell ref="AH28:AL28"/>
    <mergeCell ref="AM28:AR28"/>
    <mergeCell ref="AS28:AX28"/>
    <mergeCell ref="BC28:BM28"/>
    <mergeCell ref="BN28:BU28"/>
    <mergeCell ref="CE24:CS25"/>
    <mergeCell ref="CT24:DA25"/>
    <mergeCell ref="DB24:DI25"/>
    <mergeCell ref="CE26:CS27"/>
    <mergeCell ref="CT26:DA27"/>
    <mergeCell ref="DB26:DI27"/>
    <mergeCell ref="AY28:BB30"/>
    <mergeCell ref="CE28:CS29"/>
    <mergeCell ref="CT28:DA29"/>
    <mergeCell ref="DB28:DI29"/>
    <mergeCell ref="BV26:CC26"/>
    <mergeCell ref="BV27:CC27"/>
    <mergeCell ref="BV24:CC24"/>
    <mergeCell ref="BV25:CC25"/>
  </mergeCells>
  <phoneticPr fontId="5"/>
  <printOptions horizontalCentered="1"/>
  <pageMargins left="0" right="0" top="0.39370078740157483" bottom="0.39370078740157483" header="0.19685039370078741" footer="0.19685039370078741"/>
  <pageSetup paperSize="9" scale="54"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2"/>
  <cols>
    <col min="1" max="1" width="1.6640625" style="1" customWidth="1"/>
    <col min="2" max="2" width="2.33203125" style="1" customWidth="1"/>
    <col min="3" max="16" width="2.6640625" style="1" customWidth="1"/>
    <col min="17" max="17" width="2.33203125" style="1" customWidth="1"/>
    <col min="18" max="95" width="1.6640625" style="1" customWidth="1"/>
    <col min="96" max="133" width="1.6640625" style="38" customWidth="1"/>
    <col min="134" max="143" width="1.6640625" style="1" customWidth="1"/>
    <col min="144" max="144" width="0" style="1" hidden="1" customWidth="1"/>
    <col min="145" max="16384" width="0" style="1" hidden="1"/>
  </cols>
  <sheetData>
    <row r="1" spans="2:143" ht="22.5" customHeight="1" x14ac:dyDescent="0.2">
      <c r="B1" s="39"/>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683" t="s">
        <v>305</v>
      </c>
      <c r="DI1" s="684"/>
      <c r="DJ1" s="684"/>
      <c r="DK1" s="684"/>
      <c r="DL1" s="684"/>
      <c r="DM1" s="684"/>
      <c r="DN1" s="685"/>
      <c r="DO1" s="1"/>
      <c r="DP1" s="683" t="s">
        <v>307</v>
      </c>
      <c r="DQ1" s="684"/>
      <c r="DR1" s="684"/>
      <c r="DS1" s="684"/>
      <c r="DT1" s="684"/>
      <c r="DU1" s="684"/>
      <c r="DV1" s="684"/>
      <c r="DW1" s="684"/>
      <c r="DX1" s="684"/>
      <c r="DY1" s="684"/>
      <c r="DZ1" s="684"/>
      <c r="EA1" s="684"/>
      <c r="EB1" s="684"/>
      <c r="EC1" s="685"/>
      <c r="ED1" s="2"/>
      <c r="EE1" s="2"/>
      <c r="EF1" s="2"/>
      <c r="EG1" s="2"/>
      <c r="EH1" s="2"/>
      <c r="EI1" s="2"/>
      <c r="EJ1" s="2"/>
      <c r="EK1" s="2"/>
      <c r="EL1" s="2"/>
      <c r="EM1" s="2"/>
    </row>
    <row r="2" spans="2:143" ht="22.5" customHeight="1" x14ac:dyDescent="0.2">
      <c r="B2" s="40" t="s">
        <v>309</v>
      </c>
      <c r="R2" s="44"/>
      <c r="S2" s="44"/>
      <c r="T2" s="44"/>
      <c r="U2" s="44"/>
      <c r="V2" s="44"/>
      <c r="W2" s="44"/>
      <c r="X2" s="44"/>
      <c r="Y2" s="44"/>
      <c r="Z2" s="44"/>
      <c r="AA2" s="44"/>
      <c r="AB2" s="44"/>
      <c r="AC2" s="44"/>
      <c r="AE2" s="45"/>
      <c r="AF2" s="45"/>
      <c r="AG2" s="45"/>
      <c r="AH2" s="45"/>
      <c r="AI2" s="45"/>
      <c r="AJ2" s="44"/>
      <c r="AK2" s="44"/>
      <c r="AL2" s="44"/>
      <c r="AM2" s="44"/>
      <c r="AN2" s="44"/>
      <c r="AO2" s="44"/>
      <c r="AP2" s="44"/>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row>
    <row r="3" spans="2:143" ht="11.25" customHeight="1" x14ac:dyDescent="0.2">
      <c r="B3" s="521" t="s">
        <v>115</v>
      </c>
      <c r="C3" s="522"/>
      <c r="D3" s="522"/>
      <c r="E3" s="522"/>
      <c r="F3" s="522"/>
      <c r="G3" s="522"/>
      <c r="H3" s="522"/>
      <c r="I3" s="522"/>
      <c r="J3" s="522"/>
      <c r="K3" s="522"/>
      <c r="L3" s="522"/>
      <c r="M3" s="522"/>
      <c r="N3" s="522"/>
      <c r="O3" s="522"/>
      <c r="P3" s="522"/>
      <c r="Q3" s="522"/>
      <c r="R3" s="522"/>
      <c r="S3" s="522"/>
      <c r="T3" s="522"/>
      <c r="U3" s="522"/>
      <c r="V3" s="522"/>
      <c r="W3" s="522"/>
      <c r="X3" s="522"/>
      <c r="Y3" s="522"/>
      <c r="Z3" s="522"/>
      <c r="AA3" s="522"/>
      <c r="AB3" s="522"/>
      <c r="AC3" s="522"/>
      <c r="AD3" s="522"/>
      <c r="AE3" s="522"/>
      <c r="AF3" s="522"/>
      <c r="AG3" s="522"/>
      <c r="AH3" s="522"/>
      <c r="AI3" s="522"/>
      <c r="AJ3" s="522"/>
      <c r="AK3" s="522"/>
      <c r="AL3" s="522"/>
      <c r="AM3" s="522"/>
      <c r="AN3" s="522"/>
      <c r="AO3" s="522"/>
      <c r="AP3" s="521" t="s">
        <v>310</v>
      </c>
      <c r="AQ3" s="522"/>
      <c r="AR3" s="522"/>
      <c r="AS3" s="522"/>
      <c r="AT3" s="522"/>
      <c r="AU3" s="522"/>
      <c r="AV3" s="522"/>
      <c r="AW3" s="522"/>
      <c r="AX3" s="522"/>
      <c r="AY3" s="522"/>
      <c r="AZ3" s="522"/>
      <c r="BA3" s="522"/>
      <c r="BB3" s="522"/>
      <c r="BC3" s="522"/>
      <c r="BD3" s="522"/>
      <c r="BE3" s="522"/>
      <c r="BF3" s="522"/>
      <c r="BG3" s="522"/>
      <c r="BH3" s="522"/>
      <c r="BI3" s="522"/>
      <c r="BJ3" s="522"/>
      <c r="BK3" s="522"/>
      <c r="BL3" s="522"/>
      <c r="BM3" s="522"/>
      <c r="BN3" s="522"/>
      <c r="BO3" s="522"/>
      <c r="BP3" s="522"/>
      <c r="BQ3" s="522"/>
      <c r="BR3" s="522"/>
      <c r="BS3" s="522"/>
      <c r="BT3" s="522"/>
      <c r="BU3" s="522"/>
      <c r="BV3" s="522"/>
      <c r="BW3" s="522"/>
      <c r="BX3" s="522"/>
      <c r="BY3" s="522"/>
      <c r="BZ3" s="522"/>
      <c r="CA3" s="522"/>
      <c r="CB3" s="564"/>
      <c r="CD3" s="521" t="s">
        <v>223</v>
      </c>
      <c r="CE3" s="522"/>
      <c r="CF3" s="522"/>
      <c r="CG3" s="522"/>
      <c r="CH3" s="522"/>
      <c r="CI3" s="522"/>
      <c r="CJ3" s="522"/>
      <c r="CK3" s="522"/>
      <c r="CL3" s="522"/>
      <c r="CM3" s="522"/>
      <c r="CN3" s="522"/>
      <c r="CO3" s="522"/>
      <c r="CP3" s="522"/>
      <c r="CQ3" s="522"/>
      <c r="CR3" s="522"/>
      <c r="CS3" s="522"/>
      <c r="CT3" s="522"/>
      <c r="CU3" s="522"/>
      <c r="CV3" s="522"/>
      <c r="CW3" s="522"/>
      <c r="CX3" s="522"/>
      <c r="CY3" s="522"/>
      <c r="CZ3" s="522"/>
      <c r="DA3" s="522"/>
      <c r="DB3" s="522"/>
      <c r="DC3" s="522"/>
      <c r="DD3" s="522"/>
      <c r="DE3" s="522"/>
      <c r="DF3" s="522"/>
      <c r="DG3" s="522"/>
      <c r="DH3" s="522"/>
      <c r="DI3" s="522"/>
      <c r="DJ3" s="522"/>
      <c r="DK3" s="522"/>
      <c r="DL3" s="522"/>
      <c r="DM3" s="522"/>
      <c r="DN3" s="522"/>
      <c r="DO3" s="522"/>
      <c r="DP3" s="522"/>
      <c r="DQ3" s="522"/>
      <c r="DR3" s="522"/>
      <c r="DS3" s="522"/>
      <c r="DT3" s="522"/>
      <c r="DU3" s="522"/>
      <c r="DV3" s="522"/>
      <c r="DW3" s="522"/>
      <c r="DX3" s="522"/>
      <c r="DY3" s="522"/>
      <c r="DZ3" s="522"/>
      <c r="EA3" s="522"/>
      <c r="EB3" s="522"/>
      <c r="EC3" s="564"/>
    </row>
    <row r="4" spans="2:143" ht="11.25" customHeight="1" x14ac:dyDescent="0.2">
      <c r="B4" s="521" t="s">
        <v>5</v>
      </c>
      <c r="C4" s="522"/>
      <c r="D4" s="522"/>
      <c r="E4" s="522"/>
      <c r="F4" s="522"/>
      <c r="G4" s="522"/>
      <c r="H4" s="522"/>
      <c r="I4" s="522"/>
      <c r="J4" s="522"/>
      <c r="K4" s="522"/>
      <c r="L4" s="522"/>
      <c r="M4" s="522"/>
      <c r="N4" s="522"/>
      <c r="O4" s="522"/>
      <c r="P4" s="522"/>
      <c r="Q4" s="564"/>
      <c r="R4" s="521" t="s">
        <v>311</v>
      </c>
      <c r="S4" s="522"/>
      <c r="T4" s="522"/>
      <c r="U4" s="522"/>
      <c r="V4" s="522"/>
      <c r="W4" s="522"/>
      <c r="X4" s="522"/>
      <c r="Y4" s="564"/>
      <c r="Z4" s="521" t="s">
        <v>314</v>
      </c>
      <c r="AA4" s="522"/>
      <c r="AB4" s="522"/>
      <c r="AC4" s="564"/>
      <c r="AD4" s="521" t="s">
        <v>256</v>
      </c>
      <c r="AE4" s="522"/>
      <c r="AF4" s="522"/>
      <c r="AG4" s="522"/>
      <c r="AH4" s="522"/>
      <c r="AI4" s="522"/>
      <c r="AJ4" s="522"/>
      <c r="AK4" s="564"/>
      <c r="AL4" s="521" t="s">
        <v>314</v>
      </c>
      <c r="AM4" s="522"/>
      <c r="AN4" s="522"/>
      <c r="AO4" s="564"/>
      <c r="AP4" s="686" t="s">
        <v>318</v>
      </c>
      <c r="AQ4" s="686"/>
      <c r="AR4" s="686"/>
      <c r="AS4" s="686"/>
      <c r="AT4" s="686"/>
      <c r="AU4" s="686"/>
      <c r="AV4" s="686"/>
      <c r="AW4" s="686"/>
      <c r="AX4" s="686"/>
      <c r="AY4" s="686"/>
      <c r="AZ4" s="686"/>
      <c r="BA4" s="686"/>
      <c r="BB4" s="686"/>
      <c r="BC4" s="686"/>
      <c r="BD4" s="686"/>
      <c r="BE4" s="686"/>
      <c r="BF4" s="686"/>
      <c r="BG4" s="686" t="s">
        <v>292</v>
      </c>
      <c r="BH4" s="686"/>
      <c r="BI4" s="686"/>
      <c r="BJ4" s="686"/>
      <c r="BK4" s="686"/>
      <c r="BL4" s="686"/>
      <c r="BM4" s="686"/>
      <c r="BN4" s="686"/>
      <c r="BO4" s="686" t="s">
        <v>314</v>
      </c>
      <c r="BP4" s="686"/>
      <c r="BQ4" s="686"/>
      <c r="BR4" s="686"/>
      <c r="BS4" s="686" t="s">
        <v>319</v>
      </c>
      <c r="BT4" s="686"/>
      <c r="BU4" s="686"/>
      <c r="BV4" s="686"/>
      <c r="BW4" s="686"/>
      <c r="BX4" s="686"/>
      <c r="BY4" s="686"/>
      <c r="BZ4" s="686"/>
      <c r="CA4" s="686"/>
      <c r="CB4" s="686"/>
      <c r="CD4" s="521" t="s">
        <v>320</v>
      </c>
      <c r="CE4" s="522"/>
      <c r="CF4" s="522"/>
      <c r="CG4" s="522"/>
      <c r="CH4" s="522"/>
      <c r="CI4" s="522"/>
      <c r="CJ4" s="522"/>
      <c r="CK4" s="522"/>
      <c r="CL4" s="522"/>
      <c r="CM4" s="522"/>
      <c r="CN4" s="522"/>
      <c r="CO4" s="522"/>
      <c r="CP4" s="522"/>
      <c r="CQ4" s="522"/>
      <c r="CR4" s="522"/>
      <c r="CS4" s="522"/>
      <c r="CT4" s="522"/>
      <c r="CU4" s="522"/>
      <c r="CV4" s="522"/>
      <c r="CW4" s="522"/>
      <c r="CX4" s="522"/>
      <c r="CY4" s="522"/>
      <c r="CZ4" s="522"/>
      <c r="DA4" s="522"/>
      <c r="DB4" s="522"/>
      <c r="DC4" s="522"/>
      <c r="DD4" s="522"/>
      <c r="DE4" s="522"/>
      <c r="DF4" s="522"/>
      <c r="DG4" s="522"/>
      <c r="DH4" s="522"/>
      <c r="DI4" s="522"/>
      <c r="DJ4" s="522"/>
      <c r="DK4" s="522"/>
      <c r="DL4" s="522"/>
      <c r="DM4" s="522"/>
      <c r="DN4" s="522"/>
      <c r="DO4" s="522"/>
      <c r="DP4" s="522"/>
      <c r="DQ4" s="522"/>
      <c r="DR4" s="522"/>
      <c r="DS4" s="522"/>
      <c r="DT4" s="522"/>
      <c r="DU4" s="522"/>
      <c r="DV4" s="522"/>
      <c r="DW4" s="522"/>
      <c r="DX4" s="522"/>
      <c r="DY4" s="522"/>
      <c r="DZ4" s="522"/>
      <c r="EA4" s="522"/>
      <c r="EB4" s="522"/>
      <c r="EC4" s="564"/>
    </row>
    <row r="5" spans="2:143" ht="11.25" customHeight="1" x14ac:dyDescent="0.2">
      <c r="B5" s="650" t="s">
        <v>313</v>
      </c>
      <c r="C5" s="651"/>
      <c r="D5" s="651"/>
      <c r="E5" s="651"/>
      <c r="F5" s="651"/>
      <c r="G5" s="651"/>
      <c r="H5" s="651"/>
      <c r="I5" s="651"/>
      <c r="J5" s="651"/>
      <c r="K5" s="651"/>
      <c r="L5" s="651"/>
      <c r="M5" s="651"/>
      <c r="N5" s="651"/>
      <c r="O5" s="651"/>
      <c r="P5" s="651"/>
      <c r="Q5" s="652"/>
      <c r="R5" s="647">
        <v>19761542</v>
      </c>
      <c r="S5" s="648"/>
      <c r="T5" s="648"/>
      <c r="U5" s="648"/>
      <c r="V5" s="648"/>
      <c r="W5" s="648"/>
      <c r="X5" s="648"/>
      <c r="Y5" s="670"/>
      <c r="Z5" s="681">
        <v>30.4</v>
      </c>
      <c r="AA5" s="681"/>
      <c r="AB5" s="681"/>
      <c r="AC5" s="681"/>
      <c r="AD5" s="682">
        <v>18203119</v>
      </c>
      <c r="AE5" s="682"/>
      <c r="AF5" s="682"/>
      <c r="AG5" s="682"/>
      <c r="AH5" s="682"/>
      <c r="AI5" s="682"/>
      <c r="AJ5" s="682"/>
      <c r="AK5" s="682"/>
      <c r="AL5" s="671">
        <v>61.4</v>
      </c>
      <c r="AM5" s="660"/>
      <c r="AN5" s="660"/>
      <c r="AO5" s="674"/>
      <c r="AP5" s="650" t="s">
        <v>322</v>
      </c>
      <c r="AQ5" s="651"/>
      <c r="AR5" s="651"/>
      <c r="AS5" s="651"/>
      <c r="AT5" s="651"/>
      <c r="AU5" s="651"/>
      <c r="AV5" s="651"/>
      <c r="AW5" s="651"/>
      <c r="AX5" s="651"/>
      <c r="AY5" s="651"/>
      <c r="AZ5" s="651"/>
      <c r="BA5" s="651"/>
      <c r="BB5" s="651"/>
      <c r="BC5" s="651"/>
      <c r="BD5" s="651"/>
      <c r="BE5" s="651"/>
      <c r="BF5" s="652"/>
      <c r="BG5" s="608">
        <v>18196748</v>
      </c>
      <c r="BH5" s="367"/>
      <c r="BI5" s="367"/>
      <c r="BJ5" s="367"/>
      <c r="BK5" s="367"/>
      <c r="BL5" s="367"/>
      <c r="BM5" s="367"/>
      <c r="BN5" s="621"/>
      <c r="BO5" s="641">
        <v>92.1</v>
      </c>
      <c r="BP5" s="641"/>
      <c r="BQ5" s="641"/>
      <c r="BR5" s="641"/>
      <c r="BS5" s="642">
        <v>120984</v>
      </c>
      <c r="BT5" s="642"/>
      <c r="BU5" s="642"/>
      <c r="BV5" s="642"/>
      <c r="BW5" s="642"/>
      <c r="BX5" s="642"/>
      <c r="BY5" s="642"/>
      <c r="BZ5" s="642"/>
      <c r="CA5" s="642"/>
      <c r="CB5" s="662"/>
      <c r="CD5" s="521" t="s">
        <v>318</v>
      </c>
      <c r="CE5" s="522"/>
      <c r="CF5" s="522"/>
      <c r="CG5" s="522"/>
      <c r="CH5" s="522"/>
      <c r="CI5" s="522"/>
      <c r="CJ5" s="522"/>
      <c r="CK5" s="522"/>
      <c r="CL5" s="522"/>
      <c r="CM5" s="522"/>
      <c r="CN5" s="522"/>
      <c r="CO5" s="522"/>
      <c r="CP5" s="522"/>
      <c r="CQ5" s="564"/>
      <c r="CR5" s="521" t="s">
        <v>229</v>
      </c>
      <c r="CS5" s="522"/>
      <c r="CT5" s="522"/>
      <c r="CU5" s="522"/>
      <c r="CV5" s="522"/>
      <c r="CW5" s="522"/>
      <c r="CX5" s="522"/>
      <c r="CY5" s="564"/>
      <c r="CZ5" s="521" t="s">
        <v>314</v>
      </c>
      <c r="DA5" s="522"/>
      <c r="DB5" s="522"/>
      <c r="DC5" s="564"/>
      <c r="DD5" s="521" t="s">
        <v>324</v>
      </c>
      <c r="DE5" s="522"/>
      <c r="DF5" s="522"/>
      <c r="DG5" s="522"/>
      <c r="DH5" s="522"/>
      <c r="DI5" s="522"/>
      <c r="DJ5" s="522"/>
      <c r="DK5" s="522"/>
      <c r="DL5" s="522"/>
      <c r="DM5" s="522"/>
      <c r="DN5" s="522"/>
      <c r="DO5" s="522"/>
      <c r="DP5" s="564"/>
      <c r="DQ5" s="521" t="s">
        <v>326</v>
      </c>
      <c r="DR5" s="522"/>
      <c r="DS5" s="522"/>
      <c r="DT5" s="522"/>
      <c r="DU5" s="522"/>
      <c r="DV5" s="522"/>
      <c r="DW5" s="522"/>
      <c r="DX5" s="522"/>
      <c r="DY5" s="522"/>
      <c r="DZ5" s="522"/>
      <c r="EA5" s="522"/>
      <c r="EB5" s="522"/>
      <c r="EC5" s="564"/>
    </row>
    <row r="6" spans="2:143" ht="11.25" customHeight="1" x14ac:dyDescent="0.2">
      <c r="B6" s="606" t="s">
        <v>327</v>
      </c>
      <c r="C6" s="414"/>
      <c r="D6" s="414"/>
      <c r="E6" s="414"/>
      <c r="F6" s="414"/>
      <c r="G6" s="414"/>
      <c r="H6" s="414"/>
      <c r="I6" s="414"/>
      <c r="J6" s="414"/>
      <c r="K6" s="414"/>
      <c r="L6" s="414"/>
      <c r="M6" s="414"/>
      <c r="N6" s="414"/>
      <c r="O6" s="414"/>
      <c r="P6" s="414"/>
      <c r="Q6" s="607"/>
      <c r="R6" s="608">
        <v>302061</v>
      </c>
      <c r="S6" s="367"/>
      <c r="T6" s="367"/>
      <c r="U6" s="367"/>
      <c r="V6" s="367"/>
      <c r="W6" s="367"/>
      <c r="X6" s="367"/>
      <c r="Y6" s="621"/>
      <c r="Z6" s="641">
        <v>0.5</v>
      </c>
      <c r="AA6" s="641"/>
      <c r="AB6" s="641"/>
      <c r="AC6" s="641"/>
      <c r="AD6" s="642">
        <v>302061</v>
      </c>
      <c r="AE6" s="642"/>
      <c r="AF6" s="642"/>
      <c r="AG6" s="642"/>
      <c r="AH6" s="642"/>
      <c r="AI6" s="642"/>
      <c r="AJ6" s="642"/>
      <c r="AK6" s="642"/>
      <c r="AL6" s="611">
        <v>1</v>
      </c>
      <c r="AM6" s="355"/>
      <c r="AN6" s="355"/>
      <c r="AO6" s="643"/>
      <c r="AP6" s="606" t="s">
        <v>106</v>
      </c>
      <c r="AQ6" s="414"/>
      <c r="AR6" s="414"/>
      <c r="AS6" s="414"/>
      <c r="AT6" s="414"/>
      <c r="AU6" s="414"/>
      <c r="AV6" s="414"/>
      <c r="AW6" s="414"/>
      <c r="AX6" s="414"/>
      <c r="AY6" s="414"/>
      <c r="AZ6" s="414"/>
      <c r="BA6" s="414"/>
      <c r="BB6" s="414"/>
      <c r="BC6" s="414"/>
      <c r="BD6" s="414"/>
      <c r="BE6" s="414"/>
      <c r="BF6" s="607"/>
      <c r="BG6" s="608">
        <v>18196748</v>
      </c>
      <c r="BH6" s="367"/>
      <c r="BI6" s="367"/>
      <c r="BJ6" s="367"/>
      <c r="BK6" s="367"/>
      <c r="BL6" s="367"/>
      <c r="BM6" s="367"/>
      <c r="BN6" s="621"/>
      <c r="BO6" s="641">
        <v>92.1</v>
      </c>
      <c r="BP6" s="641"/>
      <c r="BQ6" s="641"/>
      <c r="BR6" s="641"/>
      <c r="BS6" s="642">
        <v>120984</v>
      </c>
      <c r="BT6" s="642"/>
      <c r="BU6" s="642"/>
      <c r="BV6" s="642"/>
      <c r="BW6" s="642"/>
      <c r="BX6" s="642"/>
      <c r="BY6" s="642"/>
      <c r="BZ6" s="642"/>
      <c r="CA6" s="642"/>
      <c r="CB6" s="662"/>
      <c r="CD6" s="650" t="s">
        <v>328</v>
      </c>
      <c r="CE6" s="651"/>
      <c r="CF6" s="651"/>
      <c r="CG6" s="651"/>
      <c r="CH6" s="651"/>
      <c r="CI6" s="651"/>
      <c r="CJ6" s="651"/>
      <c r="CK6" s="651"/>
      <c r="CL6" s="651"/>
      <c r="CM6" s="651"/>
      <c r="CN6" s="651"/>
      <c r="CO6" s="651"/>
      <c r="CP6" s="651"/>
      <c r="CQ6" s="652"/>
      <c r="CR6" s="608">
        <v>435056</v>
      </c>
      <c r="CS6" s="367"/>
      <c r="CT6" s="367"/>
      <c r="CU6" s="367"/>
      <c r="CV6" s="367"/>
      <c r="CW6" s="367"/>
      <c r="CX6" s="367"/>
      <c r="CY6" s="621"/>
      <c r="CZ6" s="671">
        <v>0.7</v>
      </c>
      <c r="DA6" s="660"/>
      <c r="DB6" s="660"/>
      <c r="DC6" s="672"/>
      <c r="DD6" s="614">
        <v>37180</v>
      </c>
      <c r="DE6" s="367"/>
      <c r="DF6" s="367"/>
      <c r="DG6" s="367"/>
      <c r="DH6" s="367"/>
      <c r="DI6" s="367"/>
      <c r="DJ6" s="367"/>
      <c r="DK6" s="367"/>
      <c r="DL6" s="367"/>
      <c r="DM6" s="367"/>
      <c r="DN6" s="367"/>
      <c r="DO6" s="367"/>
      <c r="DP6" s="621"/>
      <c r="DQ6" s="614">
        <v>402761</v>
      </c>
      <c r="DR6" s="367"/>
      <c r="DS6" s="367"/>
      <c r="DT6" s="367"/>
      <c r="DU6" s="367"/>
      <c r="DV6" s="367"/>
      <c r="DW6" s="367"/>
      <c r="DX6" s="367"/>
      <c r="DY6" s="367"/>
      <c r="DZ6" s="367"/>
      <c r="EA6" s="367"/>
      <c r="EB6" s="367"/>
      <c r="EC6" s="639"/>
    </row>
    <row r="7" spans="2:143" ht="11.25" customHeight="1" x14ac:dyDescent="0.2">
      <c r="B7" s="606" t="s">
        <v>42</v>
      </c>
      <c r="C7" s="414"/>
      <c r="D7" s="414"/>
      <c r="E7" s="414"/>
      <c r="F7" s="414"/>
      <c r="G7" s="414"/>
      <c r="H7" s="414"/>
      <c r="I7" s="414"/>
      <c r="J7" s="414"/>
      <c r="K7" s="414"/>
      <c r="L7" s="414"/>
      <c r="M7" s="414"/>
      <c r="N7" s="414"/>
      <c r="O7" s="414"/>
      <c r="P7" s="414"/>
      <c r="Q7" s="607"/>
      <c r="R7" s="608">
        <v>44240</v>
      </c>
      <c r="S7" s="367"/>
      <c r="T7" s="367"/>
      <c r="U7" s="367"/>
      <c r="V7" s="367"/>
      <c r="W7" s="367"/>
      <c r="X7" s="367"/>
      <c r="Y7" s="621"/>
      <c r="Z7" s="641">
        <v>0.1</v>
      </c>
      <c r="AA7" s="641"/>
      <c r="AB7" s="641"/>
      <c r="AC7" s="641"/>
      <c r="AD7" s="642">
        <v>44240</v>
      </c>
      <c r="AE7" s="642"/>
      <c r="AF7" s="642"/>
      <c r="AG7" s="642"/>
      <c r="AH7" s="642"/>
      <c r="AI7" s="642"/>
      <c r="AJ7" s="642"/>
      <c r="AK7" s="642"/>
      <c r="AL7" s="611">
        <v>0.1</v>
      </c>
      <c r="AM7" s="355"/>
      <c r="AN7" s="355"/>
      <c r="AO7" s="643"/>
      <c r="AP7" s="606" t="s">
        <v>329</v>
      </c>
      <c r="AQ7" s="414"/>
      <c r="AR7" s="414"/>
      <c r="AS7" s="414"/>
      <c r="AT7" s="414"/>
      <c r="AU7" s="414"/>
      <c r="AV7" s="414"/>
      <c r="AW7" s="414"/>
      <c r="AX7" s="414"/>
      <c r="AY7" s="414"/>
      <c r="AZ7" s="414"/>
      <c r="BA7" s="414"/>
      <c r="BB7" s="414"/>
      <c r="BC7" s="414"/>
      <c r="BD7" s="414"/>
      <c r="BE7" s="414"/>
      <c r="BF7" s="607"/>
      <c r="BG7" s="608">
        <v>8240465</v>
      </c>
      <c r="BH7" s="367"/>
      <c r="BI7" s="367"/>
      <c r="BJ7" s="367"/>
      <c r="BK7" s="367"/>
      <c r="BL7" s="367"/>
      <c r="BM7" s="367"/>
      <c r="BN7" s="621"/>
      <c r="BO7" s="641">
        <v>41.7</v>
      </c>
      <c r="BP7" s="641"/>
      <c r="BQ7" s="641"/>
      <c r="BR7" s="641"/>
      <c r="BS7" s="642">
        <v>120984</v>
      </c>
      <c r="BT7" s="642"/>
      <c r="BU7" s="642"/>
      <c r="BV7" s="642"/>
      <c r="BW7" s="642"/>
      <c r="BX7" s="642"/>
      <c r="BY7" s="642"/>
      <c r="BZ7" s="642"/>
      <c r="CA7" s="642"/>
      <c r="CB7" s="662"/>
      <c r="CD7" s="606" t="s">
        <v>331</v>
      </c>
      <c r="CE7" s="414"/>
      <c r="CF7" s="414"/>
      <c r="CG7" s="414"/>
      <c r="CH7" s="414"/>
      <c r="CI7" s="414"/>
      <c r="CJ7" s="414"/>
      <c r="CK7" s="414"/>
      <c r="CL7" s="414"/>
      <c r="CM7" s="414"/>
      <c r="CN7" s="414"/>
      <c r="CO7" s="414"/>
      <c r="CP7" s="414"/>
      <c r="CQ7" s="607"/>
      <c r="CR7" s="608">
        <v>8116065</v>
      </c>
      <c r="CS7" s="367"/>
      <c r="CT7" s="367"/>
      <c r="CU7" s="367"/>
      <c r="CV7" s="367"/>
      <c r="CW7" s="367"/>
      <c r="CX7" s="367"/>
      <c r="CY7" s="621"/>
      <c r="CZ7" s="641">
        <v>12.9</v>
      </c>
      <c r="DA7" s="641"/>
      <c r="DB7" s="641"/>
      <c r="DC7" s="641"/>
      <c r="DD7" s="614">
        <v>199158</v>
      </c>
      <c r="DE7" s="367"/>
      <c r="DF7" s="367"/>
      <c r="DG7" s="367"/>
      <c r="DH7" s="367"/>
      <c r="DI7" s="367"/>
      <c r="DJ7" s="367"/>
      <c r="DK7" s="367"/>
      <c r="DL7" s="367"/>
      <c r="DM7" s="367"/>
      <c r="DN7" s="367"/>
      <c r="DO7" s="367"/>
      <c r="DP7" s="621"/>
      <c r="DQ7" s="614">
        <v>7095482</v>
      </c>
      <c r="DR7" s="367"/>
      <c r="DS7" s="367"/>
      <c r="DT7" s="367"/>
      <c r="DU7" s="367"/>
      <c r="DV7" s="367"/>
      <c r="DW7" s="367"/>
      <c r="DX7" s="367"/>
      <c r="DY7" s="367"/>
      <c r="DZ7" s="367"/>
      <c r="EA7" s="367"/>
      <c r="EB7" s="367"/>
      <c r="EC7" s="639"/>
    </row>
    <row r="8" spans="2:143" ht="11.25" customHeight="1" x14ac:dyDescent="0.2">
      <c r="B8" s="606" t="s">
        <v>332</v>
      </c>
      <c r="C8" s="414"/>
      <c r="D8" s="414"/>
      <c r="E8" s="414"/>
      <c r="F8" s="414"/>
      <c r="G8" s="414"/>
      <c r="H8" s="414"/>
      <c r="I8" s="414"/>
      <c r="J8" s="414"/>
      <c r="K8" s="414"/>
      <c r="L8" s="414"/>
      <c r="M8" s="414"/>
      <c r="N8" s="414"/>
      <c r="O8" s="414"/>
      <c r="P8" s="414"/>
      <c r="Q8" s="607"/>
      <c r="R8" s="608">
        <v>227125</v>
      </c>
      <c r="S8" s="367"/>
      <c r="T8" s="367"/>
      <c r="U8" s="367"/>
      <c r="V8" s="367"/>
      <c r="W8" s="367"/>
      <c r="X8" s="367"/>
      <c r="Y8" s="621"/>
      <c r="Z8" s="641">
        <v>0.3</v>
      </c>
      <c r="AA8" s="641"/>
      <c r="AB8" s="641"/>
      <c r="AC8" s="641"/>
      <c r="AD8" s="642">
        <v>227125</v>
      </c>
      <c r="AE8" s="642"/>
      <c r="AF8" s="642"/>
      <c r="AG8" s="642"/>
      <c r="AH8" s="642"/>
      <c r="AI8" s="642"/>
      <c r="AJ8" s="642"/>
      <c r="AK8" s="642"/>
      <c r="AL8" s="611">
        <v>0.8</v>
      </c>
      <c r="AM8" s="355"/>
      <c r="AN8" s="355"/>
      <c r="AO8" s="643"/>
      <c r="AP8" s="606" t="s">
        <v>120</v>
      </c>
      <c r="AQ8" s="414"/>
      <c r="AR8" s="414"/>
      <c r="AS8" s="414"/>
      <c r="AT8" s="414"/>
      <c r="AU8" s="414"/>
      <c r="AV8" s="414"/>
      <c r="AW8" s="414"/>
      <c r="AX8" s="414"/>
      <c r="AY8" s="414"/>
      <c r="AZ8" s="414"/>
      <c r="BA8" s="414"/>
      <c r="BB8" s="414"/>
      <c r="BC8" s="414"/>
      <c r="BD8" s="414"/>
      <c r="BE8" s="414"/>
      <c r="BF8" s="607"/>
      <c r="BG8" s="608">
        <v>205983</v>
      </c>
      <c r="BH8" s="367"/>
      <c r="BI8" s="367"/>
      <c r="BJ8" s="367"/>
      <c r="BK8" s="367"/>
      <c r="BL8" s="367"/>
      <c r="BM8" s="367"/>
      <c r="BN8" s="621"/>
      <c r="BO8" s="641">
        <v>1</v>
      </c>
      <c r="BP8" s="641"/>
      <c r="BQ8" s="641"/>
      <c r="BR8" s="641"/>
      <c r="BS8" s="642" t="s">
        <v>195</v>
      </c>
      <c r="BT8" s="642"/>
      <c r="BU8" s="642"/>
      <c r="BV8" s="642"/>
      <c r="BW8" s="642"/>
      <c r="BX8" s="642"/>
      <c r="BY8" s="642"/>
      <c r="BZ8" s="642"/>
      <c r="CA8" s="642"/>
      <c r="CB8" s="662"/>
      <c r="CD8" s="606" t="s">
        <v>335</v>
      </c>
      <c r="CE8" s="414"/>
      <c r="CF8" s="414"/>
      <c r="CG8" s="414"/>
      <c r="CH8" s="414"/>
      <c r="CI8" s="414"/>
      <c r="CJ8" s="414"/>
      <c r="CK8" s="414"/>
      <c r="CL8" s="414"/>
      <c r="CM8" s="414"/>
      <c r="CN8" s="414"/>
      <c r="CO8" s="414"/>
      <c r="CP8" s="414"/>
      <c r="CQ8" s="607"/>
      <c r="CR8" s="608">
        <v>30279961</v>
      </c>
      <c r="CS8" s="367"/>
      <c r="CT8" s="367"/>
      <c r="CU8" s="367"/>
      <c r="CV8" s="367"/>
      <c r="CW8" s="367"/>
      <c r="CX8" s="367"/>
      <c r="CY8" s="621"/>
      <c r="CZ8" s="641">
        <v>48.2</v>
      </c>
      <c r="DA8" s="641"/>
      <c r="DB8" s="641"/>
      <c r="DC8" s="641"/>
      <c r="DD8" s="614">
        <v>249016</v>
      </c>
      <c r="DE8" s="367"/>
      <c r="DF8" s="367"/>
      <c r="DG8" s="367"/>
      <c r="DH8" s="367"/>
      <c r="DI8" s="367"/>
      <c r="DJ8" s="367"/>
      <c r="DK8" s="367"/>
      <c r="DL8" s="367"/>
      <c r="DM8" s="367"/>
      <c r="DN8" s="367"/>
      <c r="DO8" s="367"/>
      <c r="DP8" s="621"/>
      <c r="DQ8" s="614">
        <v>13745864</v>
      </c>
      <c r="DR8" s="367"/>
      <c r="DS8" s="367"/>
      <c r="DT8" s="367"/>
      <c r="DU8" s="367"/>
      <c r="DV8" s="367"/>
      <c r="DW8" s="367"/>
      <c r="DX8" s="367"/>
      <c r="DY8" s="367"/>
      <c r="DZ8" s="367"/>
      <c r="EA8" s="367"/>
      <c r="EB8" s="367"/>
      <c r="EC8" s="639"/>
    </row>
    <row r="9" spans="2:143" ht="11.25" customHeight="1" x14ac:dyDescent="0.2">
      <c r="B9" s="606" t="s">
        <v>334</v>
      </c>
      <c r="C9" s="414"/>
      <c r="D9" s="414"/>
      <c r="E9" s="414"/>
      <c r="F9" s="414"/>
      <c r="G9" s="414"/>
      <c r="H9" s="414"/>
      <c r="I9" s="414"/>
      <c r="J9" s="414"/>
      <c r="K9" s="414"/>
      <c r="L9" s="414"/>
      <c r="M9" s="414"/>
      <c r="N9" s="414"/>
      <c r="O9" s="414"/>
      <c r="P9" s="414"/>
      <c r="Q9" s="607"/>
      <c r="R9" s="608">
        <v>330374</v>
      </c>
      <c r="S9" s="367"/>
      <c r="T9" s="367"/>
      <c r="U9" s="367"/>
      <c r="V9" s="367"/>
      <c r="W9" s="367"/>
      <c r="X9" s="367"/>
      <c r="Y9" s="621"/>
      <c r="Z9" s="641">
        <v>0.5</v>
      </c>
      <c r="AA9" s="641"/>
      <c r="AB9" s="641"/>
      <c r="AC9" s="641"/>
      <c r="AD9" s="642">
        <v>330374</v>
      </c>
      <c r="AE9" s="642"/>
      <c r="AF9" s="642"/>
      <c r="AG9" s="642"/>
      <c r="AH9" s="642"/>
      <c r="AI9" s="642"/>
      <c r="AJ9" s="642"/>
      <c r="AK9" s="642"/>
      <c r="AL9" s="611">
        <v>1.1000000000000001</v>
      </c>
      <c r="AM9" s="355"/>
      <c r="AN9" s="355"/>
      <c r="AO9" s="643"/>
      <c r="AP9" s="606" t="s">
        <v>336</v>
      </c>
      <c r="AQ9" s="414"/>
      <c r="AR9" s="414"/>
      <c r="AS9" s="414"/>
      <c r="AT9" s="414"/>
      <c r="AU9" s="414"/>
      <c r="AV9" s="414"/>
      <c r="AW9" s="414"/>
      <c r="AX9" s="414"/>
      <c r="AY9" s="414"/>
      <c r="AZ9" s="414"/>
      <c r="BA9" s="414"/>
      <c r="BB9" s="414"/>
      <c r="BC9" s="414"/>
      <c r="BD9" s="414"/>
      <c r="BE9" s="414"/>
      <c r="BF9" s="607"/>
      <c r="BG9" s="608">
        <v>7019514</v>
      </c>
      <c r="BH9" s="367"/>
      <c r="BI9" s="367"/>
      <c r="BJ9" s="367"/>
      <c r="BK9" s="367"/>
      <c r="BL9" s="367"/>
      <c r="BM9" s="367"/>
      <c r="BN9" s="621"/>
      <c r="BO9" s="641">
        <v>35.5</v>
      </c>
      <c r="BP9" s="641"/>
      <c r="BQ9" s="641"/>
      <c r="BR9" s="641"/>
      <c r="BS9" s="642" t="s">
        <v>195</v>
      </c>
      <c r="BT9" s="642"/>
      <c r="BU9" s="642"/>
      <c r="BV9" s="642"/>
      <c r="BW9" s="642"/>
      <c r="BX9" s="642"/>
      <c r="BY9" s="642"/>
      <c r="BZ9" s="642"/>
      <c r="CA9" s="642"/>
      <c r="CB9" s="662"/>
      <c r="CD9" s="606" t="s">
        <v>339</v>
      </c>
      <c r="CE9" s="414"/>
      <c r="CF9" s="414"/>
      <c r="CG9" s="414"/>
      <c r="CH9" s="414"/>
      <c r="CI9" s="414"/>
      <c r="CJ9" s="414"/>
      <c r="CK9" s="414"/>
      <c r="CL9" s="414"/>
      <c r="CM9" s="414"/>
      <c r="CN9" s="414"/>
      <c r="CO9" s="414"/>
      <c r="CP9" s="414"/>
      <c r="CQ9" s="607"/>
      <c r="CR9" s="608">
        <v>6019914</v>
      </c>
      <c r="CS9" s="367"/>
      <c r="CT9" s="367"/>
      <c r="CU9" s="367"/>
      <c r="CV9" s="367"/>
      <c r="CW9" s="367"/>
      <c r="CX9" s="367"/>
      <c r="CY9" s="621"/>
      <c r="CZ9" s="641">
        <v>9.6</v>
      </c>
      <c r="DA9" s="641"/>
      <c r="DB9" s="641"/>
      <c r="DC9" s="641"/>
      <c r="DD9" s="614">
        <v>10186</v>
      </c>
      <c r="DE9" s="367"/>
      <c r="DF9" s="367"/>
      <c r="DG9" s="367"/>
      <c r="DH9" s="367"/>
      <c r="DI9" s="367"/>
      <c r="DJ9" s="367"/>
      <c r="DK9" s="367"/>
      <c r="DL9" s="367"/>
      <c r="DM9" s="367"/>
      <c r="DN9" s="367"/>
      <c r="DO9" s="367"/>
      <c r="DP9" s="621"/>
      <c r="DQ9" s="614">
        <v>4302858</v>
      </c>
      <c r="DR9" s="367"/>
      <c r="DS9" s="367"/>
      <c r="DT9" s="367"/>
      <c r="DU9" s="367"/>
      <c r="DV9" s="367"/>
      <c r="DW9" s="367"/>
      <c r="DX9" s="367"/>
      <c r="DY9" s="367"/>
      <c r="DZ9" s="367"/>
      <c r="EA9" s="367"/>
      <c r="EB9" s="367"/>
      <c r="EC9" s="639"/>
    </row>
    <row r="10" spans="2:143" ht="11.25" customHeight="1" x14ac:dyDescent="0.2">
      <c r="B10" s="606" t="s">
        <v>126</v>
      </c>
      <c r="C10" s="414"/>
      <c r="D10" s="414"/>
      <c r="E10" s="414"/>
      <c r="F10" s="414"/>
      <c r="G10" s="414"/>
      <c r="H10" s="414"/>
      <c r="I10" s="414"/>
      <c r="J10" s="414"/>
      <c r="K10" s="414"/>
      <c r="L10" s="414"/>
      <c r="M10" s="414"/>
      <c r="N10" s="414"/>
      <c r="O10" s="414"/>
      <c r="P10" s="414"/>
      <c r="Q10" s="607"/>
      <c r="R10" s="608" t="s">
        <v>195</v>
      </c>
      <c r="S10" s="367"/>
      <c r="T10" s="367"/>
      <c r="U10" s="367"/>
      <c r="V10" s="367"/>
      <c r="W10" s="367"/>
      <c r="X10" s="367"/>
      <c r="Y10" s="621"/>
      <c r="Z10" s="641" t="s">
        <v>195</v>
      </c>
      <c r="AA10" s="641"/>
      <c r="AB10" s="641"/>
      <c r="AC10" s="641"/>
      <c r="AD10" s="642" t="s">
        <v>195</v>
      </c>
      <c r="AE10" s="642"/>
      <c r="AF10" s="642"/>
      <c r="AG10" s="642"/>
      <c r="AH10" s="642"/>
      <c r="AI10" s="642"/>
      <c r="AJ10" s="642"/>
      <c r="AK10" s="642"/>
      <c r="AL10" s="611" t="s">
        <v>195</v>
      </c>
      <c r="AM10" s="355"/>
      <c r="AN10" s="355"/>
      <c r="AO10" s="643"/>
      <c r="AP10" s="606" t="s">
        <v>185</v>
      </c>
      <c r="AQ10" s="414"/>
      <c r="AR10" s="414"/>
      <c r="AS10" s="414"/>
      <c r="AT10" s="414"/>
      <c r="AU10" s="414"/>
      <c r="AV10" s="414"/>
      <c r="AW10" s="414"/>
      <c r="AX10" s="414"/>
      <c r="AY10" s="414"/>
      <c r="AZ10" s="414"/>
      <c r="BA10" s="414"/>
      <c r="BB10" s="414"/>
      <c r="BC10" s="414"/>
      <c r="BD10" s="414"/>
      <c r="BE10" s="414"/>
      <c r="BF10" s="607"/>
      <c r="BG10" s="608">
        <v>341066</v>
      </c>
      <c r="BH10" s="367"/>
      <c r="BI10" s="367"/>
      <c r="BJ10" s="367"/>
      <c r="BK10" s="367"/>
      <c r="BL10" s="367"/>
      <c r="BM10" s="367"/>
      <c r="BN10" s="621"/>
      <c r="BO10" s="641">
        <v>1.7</v>
      </c>
      <c r="BP10" s="641"/>
      <c r="BQ10" s="641"/>
      <c r="BR10" s="641"/>
      <c r="BS10" s="642" t="s">
        <v>195</v>
      </c>
      <c r="BT10" s="642"/>
      <c r="BU10" s="642"/>
      <c r="BV10" s="642"/>
      <c r="BW10" s="642"/>
      <c r="BX10" s="642"/>
      <c r="BY10" s="642"/>
      <c r="BZ10" s="642"/>
      <c r="CA10" s="642"/>
      <c r="CB10" s="662"/>
      <c r="CD10" s="606" t="s">
        <v>221</v>
      </c>
      <c r="CE10" s="414"/>
      <c r="CF10" s="414"/>
      <c r="CG10" s="414"/>
      <c r="CH10" s="414"/>
      <c r="CI10" s="414"/>
      <c r="CJ10" s="414"/>
      <c r="CK10" s="414"/>
      <c r="CL10" s="414"/>
      <c r="CM10" s="414"/>
      <c r="CN10" s="414"/>
      <c r="CO10" s="414"/>
      <c r="CP10" s="414"/>
      <c r="CQ10" s="607"/>
      <c r="CR10" s="608">
        <v>10723</v>
      </c>
      <c r="CS10" s="367"/>
      <c r="CT10" s="367"/>
      <c r="CU10" s="367"/>
      <c r="CV10" s="367"/>
      <c r="CW10" s="367"/>
      <c r="CX10" s="367"/>
      <c r="CY10" s="621"/>
      <c r="CZ10" s="641">
        <v>0</v>
      </c>
      <c r="DA10" s="641"/>
      <c r="DB10" s="641"/>
      <c r="DC10" s="641"/>
      <c r="DD10" s="614" t="s">
        <v>195</v>
      </c>
      <c r="DE10" s="367"/>
      <c r="DF10" s="367"/>
      <c r="DG10" s="367"/>
      <c r="DH10" s="367"/>
      <c r="DI10" s="367"/>
      <c r="DJ10" s="367"/>
      <c r="DK10" s="367"/>
      <c r="DL10" s="367"/>
      <c r="DM10" s="367"/>
      <c r="DN10" s="367"/>
      <c r="DO10" s="367"/>
      <c r="DP10" s="621"/>
      <c r="DQ10" s="614">
        <v>10723</v>
      </c>
      <c r="DR10" s="367"/>
      <c r="DS10" s="367"/>
      <c r="DT10" s="367"/>
      <c r="DU10" s="367"/>
      <c r="DV10" s="367"/>
      <c r="DW10" s="367"/>
      <c r="DX10" s="367"/>
      <c r="DY10" s="367"/>
      <c r="DZ10" s="367"/>
      <c r="EA10" s="367"/>
      <c r="EB10" s="367"/>
      <c r="EC10" s="639"/>
    </row>
    <row r="11" spans="2:143" ht="11.25" customHeight="1" x14ac:dyDescent="0.2">
      <c r="B11" s="606" t="s">
        <v>104</v>
      </c>
      <c r="C11" s="414"/>
      <c r="D11" s="414"/>
      <c r="E11" s="414"/>
      <c r="F11" s="414"/>
      <c r="G11" s="414"/>
      <c r="H11" s="414"/>
      <c r="I11" s="414"/>
      <c r="J11" s="414"/>
      <c r="K11" s="414"/>
      <c r="L11" s="414"/>
      <c r="M11" s="414"/>
      <c r="N11" s="414"/>
      <c r="O11" s="414"/>
      <c r="P11" s="414"/>
      <c r="Q11" s="607"/>
      <c r="R11" s="608">
        <v>3319365</v>
      </c>
      <c r="S11" s="367"/>
      <c r="T11" s="367"/>
      <c r="U11" s="367"/>
      <c r="V11" s="367"/>
      <c r="W11" s="367"/>
      <c r="X11" s="367"/>
      <c r="Y11" s="621"/>
      <c r="Z11" s="611">
        <v>5.0999999999999996</v>
      </c>
      <c r="AA11" s="355"/>
      <c r="AB11" s="355"/>
      <c r="AC11" s="622"/>
      <c r="AD11" s="614">
        <v>3319365</v>
      </c>
      <c r="AE11" s="367"/>
      <c r="AF11" s="367"/>
      <c r="AG11" s="367"/>
      <c r="AH11" s="367"/>
      <c r="AI11" s="367"/>
      <c r="AJ11" s="367"/>
      <c r="AK11" s="621"/>
      <c r="AL11" s="611">
        <v>11.2</v>
      </c>
      <c r="AM11" s="355"/>
      <c r="AN11" s="355"/>
      <c r="AO11" s="643"/>
      <c r="AP11" s="606" t="s">
        <v>341</v>
      </c>
      <c r="AQ11" s="414"/>
      <c r="AR11" s="414"/>
      <c r="AS11" s="414"/>
      <c r="AT11" s="414"/>
      <c r="AU11" s="414"/>
      <c r="AV11" s="414"/>
      <c r="AW11" s="414"/>
      <c r="AX11" s="414"/>
      <c r="AY11" s="414"/>
      <c r="AZ11" s="414"/>
      <c r="BA11" s="414"/>
      <c r="BB11" s="414"/>
      <c r="BC11" s="414"/>
      <c r="BD11" s="414"/>
      <c r="BE11" s="414"/>
      <c r="BF11" s="607"/>
      <c r="BG11" s="608">
        <v>673902</v>
      </c>
      <c r="BH11" s="367"/>
      <c r="BI11" s="367"/>
      <c r="BJ11" s="367"/>
      <c r="BK11" s="367"/>
      <c r="BL11" s="367"/>
      <c r="BM11" s="367"/>
      <c r="BN11" s="621"/>
      <c r="BO11" s="641">
        <v>3.4</v>
      </c>
      <c r="BP11" s="641"/>
      <c r="BQ11" s="641"/>
      <c r="BR11" s="641"/>
      <c r="BS11" s="642">
        <v>120984</v>
      </c>
      <c r="BT11" s="642"/>
      <c r="BU11" s="642"/>
      <c r="BV11" s="642"/>
      <c r="BW11" s="642"/>
      <c r="BX11" s="642"/>
      <c r="BY11" s="642"/>
      <c r="BZ11" s="642"/>
      <c r="CA11" s="642"/>
      <c r="CB11" s="662"/>
      <c r="CD11" s="606" t="s">
        <v>344</v>
      </c>
      <c r="CE11" s="414"/>
      <c r="CF11" s="414"/>
      <c r="CG11" s="414"/>
      <c r="CH11" s="414"/>
      <c r="CI11" s="414"/>
      <c r="CJ11" s="414"/>
      <c r="CK11" s="414"/>
      <c r="CL11" s="414"/>
      <c r="CM11" s="414"/>
      <c r="CN11" s="414"/>
      <c r="CO11" s="414"/>
      <c r="CP11" s="414"/>
      <c r="CQ11" s="607"/>
      <c r="CR11" s="608">
        <v>339172</v>
      </c>
      <c r="CS11" s="367"/>
      <c r="CT11" s="367"/>
      <c r="CU11" s="367"/>
      <c r="CV11" s="367"/>
      <c r="CW11" s="367"/>
      <c r="CX11" s="367"/>
      <c r="CY11" s="621"/>
      <c r="CZ11" s="641">
        <v>0.5</v>
      </c>
      <c r="DA11" s="641"/>
      <c r="DB11" s="641"/>
      <c r="DC11" s="641"/>
      <c r="DD11" s="614">
        <v>33617</v>
      </c>
      <c r="DE11" s="367"/>
      <c r="DF11" s="367"/>
      <c r="DG11" s="367"/>
      <c r="DH11" s="367"/>
      <c r="DI11" s="367"/>
      <c r="DJ11" s="367"/>
      <c r="DK11" s="367"/>
      <c r="DL11" s="367"/>
      <c r="DM11" s="367"/>
      <c r="DN11" s="367"/>
      <c r="DO11" s="367"/>
      <c r="DP11" s="621"/>
      <c r="DQ11" s="614">
        <v>175438</v>
      </c>
      <c r="DR11" s="367"/>
      <c r="DS11" s="367"/>
      <c r="DT11" s="367"/>
      <c r="DU11" s="367"/>
      <c r="DV11" s="367"/>
      <c r="DW11" s="367"/>
      <c r="DX11" s="367"/>
      <c r="DY11" s="367"/>
      <c r="DZ11" s="367"/>
      <c r="EA11" s="367"/>
      <c r="EB11" s="367"/>
      <c r="EC11" s="639"/>
    </row>
    <row r="12" spans="2:143" ht="11.25" customHeight="1" x14ac:dyDescent="0.2">
      <c r="B12" s="606" t="s">
        <v>141</v>
      </c>
      <c r="C12" s="414"/>
      <c r="D12" s="414"/>
      <c r="E12" s="414"/>
      <c r="F12" s="414"/>
      <c r="G12" s="414"/>
      <c r="H12" s="414"/>
      <c r="I12" s="414"/>
      <c r="J12" s="414"/>
      <c r="K12" s="414"/>
      <c r="L12" s="414"/>
      <c r="M12" s="414"/>
      <c r="N12" s="414"/>
      <c r="O12" s="414"/>
      <c r="P12" s="414"/>
      <c r="Q12" s="607"/>
      <c r="R12" s="608">
        <v>54621</v>
      </c>
      <c r="S12" s="367"/>
      <c r="T12" s="367"/>
      <c r="U12" s="367"/>
      <c r="V12" s="367"/>
      <c r="W12" s="367"/>
      <c r="X12" s="367"/>
      <c r="Y12" s="621"/>
      <c r="Z12" s="641">
        <v>0.1</v>
      </c>
      <c r="AA12" s="641"/>
      <c r="AB12" s="641"/>
      <c r="AC12" s="641"/>
      <c r="AD12" s="642">
        <v>54621</v>
      </c>
      <c r="AE12" s="642"/>
      <c r="AF12" s="642"/>
      <c r="AG12" s="642"/>
      <c r="AH12" s="642"/>
      <c r="AI12" s="642"/>
      <c r="AJ12" s="642"/>
      <c r="AK12" s="642"/>
      <c r="AL12" s="611">
        <v>0.2</v>
      </c>
      <c r="AM12" s="355"/>
      <c r="AN12" s="355"/>
      <c r="AO12" s="643"/>
      <c r="AP12" s="606" t="s">
        <v>345</v>
      </c>
      <c r="AQ12" s="414"/>
      <c r="AR12" s="414"/>
      <c r="AS12" s="414"/>
      <c r="AT12" s="414"/>
      <c r="AU12" s="414"/>
      <c r="AV12" s="414"/>
      <c r="AW12" s="414"/>
      <c r="AX12" s="414"/>
      <c r="AY12" s="414"/>
      <c r="AZ12" s="414"/>
      <c r="BA12" s="414"/>
      <c r="BB12" s="414"/>
      <c r="BC12" s="414"/>
      <c r="BD12" s="414"/>
      <c r="BE12" s="414"/>
      <c r="BF12" s="607"/>
      <c r="BG12" s="608">
        <v>8704054</v>
      </c>
      <c r="BH12" s="367"/>
      <c r="BI12" s="367"/>
      <c r="BJ12" s="367"/>
      <c r="BK12" s="367"/>
      <c r="BL12" s="367"/>
      <c r="BM12" s="367"/>
      <c r="BN12" s="621"/>
      <c r="BO12" s="641">
        <v>44</v>
      </c>
      <c r="BP12" s="641"/>
      <c r="BQ12" s="641"/>
      <c r="BR12" s="641"/>
      <c r="BS12" s="642" t="s">
        <v>195</v>
      </c>
      <c r="BT12" s="642"/>
      <c r="BU12" s="642"/>
      <c r="BV12" s="642"/>
      <c r="BW12" s="642"/>
      <c r="BX12" s="642"/>
      <c r="BY12" s="642"/>
      <c r="BZ12" s="642"/>
      <c r="CA12" s="642"/>
      <c r="CB12" s="662"/>
      <c r="CD12" s="606" t="s">
        <v>90</v>
      </c>
      <c r="CE12" s="414"/>
      <c r="CF12" s="414"/>
      <c r="CG12" s="414"/>
      <c r="CH12" s="414"/>
      <c r="CI12" s="414"/>
      <c r="CJ12" s="414"/>
      <c r="CK12" s="414"/>
      <c r="CL12" s="414"/>
      <c r="CM12" s="414"/>
      <c r="CN12" s="414"/>
      <c r="CO12" s="414"/>
      <c r="CP12" s="414"/>
      <c r="CQ12" s="607"/>
      <c r="CR12" s="608">
        <v>444878</v>
      </c>
      <c r="CS12" s="367"/>
      <c r="CT12" s="367"/>
      <c r="CU12" s="367"/>
      <c r="CV12" s="367"/>
      <c r="CW12" s="367"/>
      <c r="CX12" s="367"/>
      <c r="CY12" s="621"/>
      <c r="CZ12" s="641">
        <v>0.7</v>
      </c>
      <c r="DA12" s="641"/>
      <c r="DB12" s="641"/>
      <c r="DC12" s="641"/>
      <c r="DD12" s="614">
        <v>23370</v>
      </c>
      <c r="DE12" s="367"/>
      <c r="DF12" s="367"/>
      <c r="DG12" s="367"/>
      <c r="DH12" s="367"/>
      <c r="DI12" s="367"/>
      <c r="DJ12" s="367"/>
      <c r="DK12" s="367"/>
      <c r="DL12" s="367"/>
      <c r="DM12" s="367"/>
      <c r="DN12" s="367"/>
      <c r="DO12" s="367"/>
      <c r="DP12" s="621"/>
      <c r="DQ12" s="614">
        <v>371183</v>
      </c>
      <c r="DR12" s="367"/>
      <c r="DS12" s="367"/>
      <c r="DT12" s="367"/>
      <c r="DU12" s="367"/>
      <c r="DV12" s="367"/>
      <c r="DW12" s="367"/>
      <c r="DX12" s="367"/>
      <c r="DY12" s="367"/>
      <c r="DZ12" s="367"/>
      <c r="EA12" s="367"/>
      <c r="EB12" s="367"/>
      <c r="EC12" s="639"/>
    </row>
    <row r="13" spans="2:143" ht="11.25" customHeight="1" x14ac:dyDescent="0.2">
      <c r="B13" s="606" t="s">
        <v>347</v>
      </c>
      <c r="C13" s="414"/>
      <c r="D13" s="414"/>
      <c r="E13" s="414"/>
      <c r="F13" s="414"/>
      <c r="G13" s="414"/>
      <c r="H13" s="414"/>
      <c r="I13" s="414"/>
      <c r="J13" s="414"/>
      <c r="K13" s="414"/>
      <c r="L13" s="414"/>
      <c r="M13" s="414"/>
      <c r="N13" s="414"/>
      <c r="O13" s="414"/>
      <c r="P13" s="414"/>
      <c r="Q13" s="607"/>
      <c r="R13" s="608">
        <v>947</v>
      </c>
      <c r="S13" s="367"/>
      <c r="T13" s="367"/>
      <c r="U13" s="367"/>
      <c r="V13" s="367"/>
      <c r="W13" s="367"/>
      <c r="X13" s="367"/>
      <c r="Y13" s="621"/>
      <c r="Z13" s="641">
        <v>0</v>
      </c>
      <c r="AA13" s="641"/>
      <c r="AB13" s="641"/>
      <c r="AC13" s="641"/>
      <c r="AD13" s="642">
        <v>947</v>
      </c>
      <c r="AE13" s="642"/>
      <c r="AF13" s="642"/>
      <c r="AG13" s="642"/>
      <c r="AH13" s="642"/>
      <c r="AI13" s="642"/>
      <c r="AJ13" s="642"/>
      <c r="AK13" s="642"/>
      <c r="AL13" s="611">
        <v>0</v>
      </c>
      <c r="AM13" s="355"/>
      <c r="AN13" s="355"/>
      <c r="AO13" s="643"/>
      <c r="AP13" s="606" t="s">
        <v>349</v>
      </c>
      <c r="AQ13" s="414"/>
      <c r="AR13" s="414"/>
      <c r="AS13" s="414"/>
      <c r="AT13" s="414"/>
      <c r="AU13" s="414"/>
      <c r="AV13" s="414"/>
      <c r="AW13" s="414"/>
      <c r="AX13" s="414"/>
      <c r="AY13" s="414"/>
      <c r="AZ13" s="414"/>
      <c r="BA13" s="414"/>
      <c r="BB13" s="414"/>
      <c r="BC13" s="414"/>
      <c r="BD13" s="414"/>
      <c r="BE13" s="414"/>
      <c r="BF13" s="607"/>
      <c r="BG13" s="608">
        <v>8682752</v>
      </c>
      <c r="BH13" s="367"/>
      <c r="BI13" s="367"/>
      <c r="BJ13" s="367"/>
      <c r="BK13" s="367"/>
      <c r="BL13" s="367"/>
      <c r="BM13" s="367"/>
      <c r="BN13" s="621"/>
      <c r="BO13" s="641">
        <v>43.9</v>
      </c>
      <c r="BP13" s="641"/>
      <c r="BQ13" s="641"/>
      <c r="BR13" s="641"/>
      <c r="BS13" s="642" t="s">
        <v>195</v>
      </c>
      <c r="BT13" s="642"/>
      <c r="BU13" s="642"/>
      <c r="BV13" s="642"/>
      <c r="BW13" s="642"/>
      <c r="BX13" s="642"/>
      <c r="BY13" s="642"/>
      <c r="BZ13" s="642"/>
      <c r="CA13" s="642"/>
      <c r="CB13" s="662"/>
      <c r="CD13" s="606" t="s">
        <v>350</v>
      </c>
      <c r="CE13" s="414"/>
      <c r="CF13" s="414"/>
      <c r="CG13" s="414"/>
      <c r="CH13" s="414"/>
      <c r="CI13" s="414"/>
      <c r="CJ13" s="414"/>
      <c r="CK13" s="414"/>
      <c r="CL13" s="414"/>
      <c r="CM13" s="414"/>
      <c r="CN13" s="414"/>
      <c r="CO13" s="414"/>
      <c r="CP13" s="414"/>
      <c r="CQ13" s="607"/>
      <c r="CR13" s="608">
        <v>4908082</v>
      </c>
      <c r="CS13" s="367"/>
      <c r="CT13" s="367"/>
      <c r="CU13" s="367"/>
      <c r="CV13" s="367"/>
      <c r="CW13" s="367"/>
      <c r="CX13" s="367"/>
      <c r="CY13" s="621"/>
      <c r="CZ13" s="641">
        <v>7.8</v>
      </c>
      <c r="DA13" s="641"/>
      <c r="DB13" s="641"/>
      <c r="DC13" s="641"/>
      <c r="DD13" s="614">
        <v>2183510</v>
      </c>
      <c r="DE13" s="367"/>
      <c r="DF13" s="367"/>
      <c r="DG13" s="367"/>
      <c r="DH13" s="367"/>
      <c r="DI13" s="367"/>
      <c r="DJ13" s="367"/>
      <c r="DK13" s="367"/>
      <c r="DL13" s="367"/>
      <c r="DM13" s="367"/>
      <c r="DN13" s="367"/>
      <c r="DO13" s="367"/>
      <c r="DP13" s="621"/>
      <c r="DQ13" s="614">
        <v>3042265</v>
      </c>
      <c r="DR13" s="367"/>
      <c r="DS13" s="367"/>
      <c r="DT13" s="367"/>
      <c r="DU13" s="367"/>
      <c r="DV13" s="367"/>
      <c r="DW13" s="367"/>
      <c r="DX13" s="367"/>
      <c r="DY13" s="367"/>
      <c r="DZ13" s="367"/>
      <c r="EA13" s="367"/>
      <c r="EB13" s="367"/>
      <c r="EC13" s="639"/>
    </row>
    <row r="14" spans="2:143" ht="11.25" customHeight="1" x14ac:dyDescent="0.2">
      <c r="B14" s="606" t="s">
        <v>323</v>
      </c>
      <c r="C14" s="414"/>
      <c r="D14" s="414"/>
      <c r="E14" s="414"/>
      <c r="F14" s="414"/>
      <c r="G14" s="414"/>
      <c r="H14" s="414"/>
      <c r="I14" s="414"/>
      <c r="J14" s="414"/>
      <c r="K14" s="414"/>
      <c r="L14" s="414"/>
      <c r="M14" s="414"/>
      <c r="N14" s="414"/>
      <c r="O14" s="414"/>
      <c r="P14" s="414"/>
      <c r="Q14" s="607"/>
      <c r="R14" s="608" t="s">
        <v>195</v>
      </c>
      <c r="S14" s="367"/>
      <c r="T14" s="367"/>
      <c r="U14" s="367"/>
      <c r="V14" s="367"/>
      <c r="W14" s="367"/>
      <c r="X14" s="367"/>
      <c r="Y14" s="621"/>
      <c r="Z14" s="641" t="s">
        <v>195</v>
      </c>
      <c r="AA14" s="641"/>
      <c r="AB14" s="641"/>
      <c r="AC14" s="641"/>
      <c r="AD14" s="642" t="s">
        <v>195</v>
      </c>
      <c r="AE14" s="642"/>
      <c r="AF14" s="642"/>
      <c r="AG14" s="642"/>
      <c r="AH14" s="642"/>
      <c r="AI14" s="642"/>
      <c r="AJ14" s="642"/>
      <c r="AK14" s="642"/>
      <c r="AL14" s="611" t="s">
        <v>195</v>
      </c>
      <c r="AM14" s="355"/>
      <c r="AN14" s="355"/>
      <c r="AO14" s="643"/>
      <c r="AP14" s="606" t="s">
        <v>211</v>
      </c>
      <c r="AQ14" s="414"/>
      <c r="AR14" s="414"/>
      <c r="AS14" s="414"/>
      <c r="AT14" s="414"/>
      <c r="AU14" s="414"/>
      <c r="AV14" s="414"/>
      <c r="AW14" s="414"/>
      <c r="AX14" s="414"/>
      <c r="AY14" s="414"/>
      <c r="AZ14" s="414"/>
      <c r="BA14" s="414"/>
      <c r="BB14" s="414"/>
      <c r="BC14" s="414"/>
      <c r="BD14" s="414"/>
      <c r="BE14" s="414"/>
      <c r="BF14" s="607"/>
      <c r="BG14" s="608">
        <v>347228</v>
      </c>
      <c r="BH14" s="367"/>
      <c r="BI14" s="367"/>
      <c r="BJ14" s="367"/>
      <c r="BK14" s="367"/>
      <c r="BL14" s="367"/>
      <c r="BM14" s="367"/>
      <c r="BN14" s="621"/>
      <c r="BO14" s="641">
        <v>1.8</v>
      </c>
      <c r="BP14" s="641"/>
      <c r="BQ14" s="641"/>
      <c r="BR14" s="641"/>
      <c r="BS14" s="642" t="s">
        <v>195</v>
      </c>
      <c r="BT14" s="642"/>
      <c r="BU14" s="642"/>
      <c r="BV14" s="642"/>
      <c r="BW14" s="642"/>
      <c r="BX14" s="642"/>
      <c r="BY14" s="642"/>
      <c r="BZ14" s="642"/>
      <c r="CA14" s="642"/>
      <c r="CB14" s="662"/>
      <c r="CD14" s="606" t="s">
        <v>65</v>
      </c>
      <c r="CE14" s="414"/>
      <c r="CF14" s="414"/>
      <c r="CG14" s="414"/>
      <c r="CH14" s="414"/>
      <c r="CI14" s="414"/>
      <c r="CJ14" s="414"/>
      <c r="CK14" s="414"/>
      <c r="CL14" s="414"/>
      <c r="CM14" s="414"/>
      <c r="CN14" s="414"/>
      <c r="CO14" s="414"/>
      <c r="CP14" s="414"/>
      <c r="CQ14" s="607"/>
      <c r="CR14" s="608">
        <v>1896300</v>
      </c>
      <c r="CS14" s="367"/>
      <c r="CT14" s="367"/>
      <c r="CU14" s="367"/>
      <c r="CV14" s="367"/>
      <c r="CW14" s="367"/>
      <c r="CX14" s="367"/>
      <c r="CY14" s="621"/>
      <c r="CZ14" s="641">
        <v>3</v>
      </c>
      <c r="DA14" s="641"/>
      <c r="DB14" s="641"/>
      <c r="DC14" s="641"/>
      <c r="DD14" s="614">
        <v>214900</v>
      </c>
      <c r="DE14" s="367"/>
      <c r="DF14" s="367"/>
      <c r="DG14" s="367"/>
      <c r="DH14" s="367"/>
      <c r="DI14" s="367"/>
      <c r="DJ14" s="367"/>
      <c r="DK14" s="367"/>
      <c r="DL14" s="367"/>
      <c r="DM14" s="367"/>
      <c r="DN14" s="367"/>
      <c r="DO14" s="367"/>
      <c r="DP14" s="621"/>
      <c r="DQ14" s="614">
        <v>1746859</v>
      </c>
      <c r="DR14" s="367"/>
      <c r="DS14" s="367"/>
      <c r="DT14" s="367"/>
      <c r="DU14" s="367"/>
      <c r="DV14" s="367"/>
      <c r="DW14" s="367"/>
      <c r="DX14" s="367"/>
      <c r="DY14" s="367"/>
      <c r="DZ14" s="367"/>
      <c r="EA14" s="367"/>
      <c r="EB14" s="367"/>
      <c r="EC14" s="639"/>
    </row>
    <row r="15" spans="2:143" ht="11.25" customHeight="1" x14ac:dyDescent="0.2">
      <c r="B15" s="606" t="s">
        <v>351</v>
      </c>
      <c r="C15" s="414"/>
      <c r="D15" s="414"/>
      <c r="E15" s="414"/>
      <c r="F15" s="414"/>
      <c r="G15" s="414"/>
      <c r="H15" s="414"/>
      <c r="I15" s="414"/>
      <c r="J15" s="414"/>
      <c r="K15" s="414"/>
      <c r="L15" s="414"/>
      <c r="M15" s="414"/>
      <c r="N15" s="414"/>
      <c r="O15" s="414"/>
      <c r="P15" s="414"/>
      <c r="Q15" s="607"/>
      <c r="R15" s="608">
        <v>102071</v>
      </c>
      <c r="S15" s="367"/>
      <c r="T15" s="367"/>
      <c r="U15" s="367"/>
      <c r="V15" s="367"/>
      <c r="W15" s="367"/>
      <c r="X15" s="367"/>
      <c r="Y15" s="621"/>
      <c r="Z15" s="641">
        <v>0.2</v>
      </c>
      <c r="AA15" s="641"/>
      <c r="AB15" s="641"/>
      <c r="AC15" s="641"/>
      <c r="AD15" s="642">
        <v>102071</v>
      </c>
      <c r="AE15" s="642"/>
      <c r="AF15" s="642"/>
      <c r="AG15" s="642"/>
      <c r="AH15" s="642"/>
      <c r="AI15" s="642"/>
      <c r="AJ15" s="642"/>
      <c r="AK15" s="642"/>
      <c r="AL15" s="611">
        <v>0.3</v>
      </c>
      <c r="AM15" s="355"/>
      <c r="AN15" s="355"/>
      <c r="AO15" s="643"/>
      <c r="AP15" s="606" t="s">
        <v>352</v>
      </c>
      <c r="AQ15" s="414"/>
      <c r="AR15" s="414"/>
      <c r="AS15" s="414"/>
      <c r="AT15" s="414"/>
      <c r="AU15" s="414"/>
      <c r="AV15" s="414"/>
      <c r="AW15" s="414"/>
      <c r="AX15" s="414"/>
      <c r="AY15" s="414"/>
      <c r="AZ15" s="414"/>
      <c r="BA15" s="414"/>
      <c r="BB15" s="414"/>
      <c r="BC15" s="414"/>
      <c r="BD15" s="414"/>
      <c r="BE15" s="414"/>
      <c r="BF15" s="607"/>
      <c r="BG15" s="608">
        <v>904999</v>
      </c>
      <c r="BH15" s="367"/>
      <c r="BI15" s="367"/>
      <c r="BJ15" s="367"/>
      <c r="BK15" s="367"/>
      <c r="BL15" s="367"/>
      <c r="BM15" s="367"/>
      <c r="BN15" s="621"/>
      <c r="BO15" s="641">
        <v>4.5999999999999996</v>
      </c>
      <c r="BP15" s="641"/>
      <c r="BQ15" s="641"/>
      <c r="BR15" s="641"/>
      <c r="BS15" s="642" t="s">
        <v>195</v>
      </c>
      <c r="BT15" s="642"/>
      <c r="BU15" s="642"/>
      <c r="BV15" s="642"/>
      <c r="BW15" s="642"/>
      <c r="BX15" s="642"/>
      <c r="BY15" s="642"/>
      <c r="BZ15" s="642"/>
      <c r="CA15" s="642"/>
      <c r="CB15" s="662"/>
      <c r="CD15" s="606" t="s">
        <v>354</v>
      </c>
      <c r="CE15" s="414"/>
      <c r="CF15" s="414"/>
      <c r="CG15" s="414"/>
      <c r="CH15" s="414"/>
      <c r="CI15" s="414"/>
      <c r="CJ15" s="414"/>
      <c r="CK15" s="414"/>
      <c r="CL15" s="414"/>
      <c r="CM15" s="414"/>
      <c r="CN15" s="414"/>
      <c r="CO15" s="414"/>
      <c r="CP15" s="414"/>
      <c r="CQ15" s="607"/>
      <c r="CR15" s="608">
        <v>7229080</v>
      </c>
      <c r="CS15" s="367"/>
      <c r="CT15" s="367"/>
      <c r="CU15" s="367"/>
      <c r="CV15" s="367"/>
      <c r="CW15" s="367"/>
      <c r="CX15" s="367"/>
      <c r="CY15" s="621"/>
      <c r="CZ15" s="641">
        <v>11.5</v>
      </c>
      <c r="DA15" s="641"/>
      <c r="DB15" s="641"/>
      <c r="DC15" s="641"/>
      <c r="DD15" s="614">
        <v>1936478</v>
      </c>
      <c r="DE15" s="367"/>
      <c r="DF15" s="367"/>
      <c r="DG15" s="367"/>
      <c r="DH15" s="367"/>
      <c r="DI15" s="367"/>
      <c r="DJ15" s="367"/>
      <c r="DK15" s="367"/>
      <c r="DL15" s="367"/>
      <c r="DM15" s="367"/>
      <c r="DN15" s="367"/>
      <c r="DO15" s="367"/>
      <c r="DP15" s="621"/>
      <c r="DQ15" s="614">
        <v>4604231</v>
      </c>
      <c r="DR15" s="367"/>
      <c r="DS15" s="367"/>
      <c r="DT15" s="367"/>
      <c r="DU15" s="367"/>
      <c r="DV15" s="367"/>
      <c r="DW15" s="367"/>
      <c r="DX15" s="367"/>
      <c r="DY15" s="367"/>
      <c r="DZ15" s="367"/>
      <c r="EA15" s="367"/>
      <c r="EB15" s="367"/>
      <c r="EC15" s="639"/>
    </row>
    <row r="16" spans="2:143" ht="11.25" customHeight="1" x14ac:dyDescent="0.2">
      <c r="B16" s="606" t="s">
        <v>355</v>
      </c>
      <c r="C16" s="414"/>
      <c r="D16" s="414"/>
      <c r="E16" s="414"/>
      <c r="F16" s="414"/>
      <c r="G16" s="414"/>
      <c r="H16" s="414"/>
      <c r="I16" s="414"/>
      <c r="J16" s="414"/>
      <c r="K16" s="414"/>
      <c r="L16" s="414"/>
      <c r="M16" s="414"/>
      <c r="N16" s="414"/>
      <c r="O16" s="414"/>
      <c r="P16" s="414"/>
      <c r="Q16" s="607"/>
      <c r="R16" s="608">
        <v>579849</v>
      </c>
      <c r="S16" s="367"/>
      <c r="T16" s="367"/>
      <c r="U16" s="367"/>
      <c r="V16" s="367"/>
      <c r="W16" s="367"/>
      <c r="X16" s="367"/>
      <c r="Y16" s="621"/>
      <c r="Z16" s="641">
        <v>0.9</v>
      </c>
      <c r="AA16" s="641"/>
      <c r="AB16" s="641"/>
      <c r="AC16" s="641"/>
      <c r="AD16" s="642">
        <v>579849</v>
      </c>
      <c r="AE16" s="642"/>
      <c r="AF16" s="642"/>
      <c r="AG16" s="642"/>
      <c r="AH16" s="642"/>
      <c r="AI16" s="642"/>
      <c r="AJ16" s="642"/>
      <c r="AK16" s="642"/>
      <c r="AL16" s="611">
        <v>2</v>
      </c>
      <c r="AM16" s="355"/>
      <c r="AN16" s="355"/>
      <c r="AO16" s="643"/>
      <c r="AP16" s="606" t="s">
        <v>356</v>
      </c>
      <c r="AQ16" s="414"/>
      <c r="AR16" s="414"/>
      <c r="AS16" s="414"/>
      <c r="AT16" s="414"/>
      <c r="AU16" s="414"/>
      <c r="AV16" s="414"/>
      <c r="AW16" s="414"/>
      <c r="AX16" s="414"/>
      <c r="AY16" s="414"/>
      <c r="AZ16" s="414"/>
      <c r="BA16" s="414"/>
      <c r="BB16" s="414"/>
      <c r="BC16" s="414"/>
      <c r="BD16" s="414"/>
      <c r="BE16" s="414"/>
      <c r="BF16" s="607"/>
      <c r="BG16" s="608">
        <v>2</v>
      </c>
      <c r="BH16" s="367"/>
      <c r="BI16" s="367"/>
      <c r="BJ16" s="367"/>
      <c r="BK16" s="367"/>
      <c r="BL16" s="367"/>
      <c r="BM16" s="367"/>
      <c r="BN16" s="621"/>
      <c r="BO16" s="641">
        <v>0</v>
      </c>
      <c r="BP16" s="641"/>
      <c r="BQ16" s="641"/>
      <c r="BR16" s="641"/>
      <c r="BS16" s="642" t="s">
        <v>195</v>
      </c>
      <c r="BT16" s="642"/>
      <c r="BU16" s="642"/>
      <c r="BV16" s="642"/>
      <c r="BW16" s="642"/>
      <c r="BX16" s="642"/>
      <c r="BY16" s="642"/>
      <c r="BZ16" s="642"/>
      <c r="CA16" s="642"/>
      <c r="CB16" s="662"/>
      <c r="CD16" s="606" t="s">
        <v>357</v>
      </c>
      <c r="CE16" s="414"/>
      <c r="CF16" s="414"/>
      <c r="CG16" s="414"/>
      <c r="CH16" s="414"/>
      <c r="CI16" s="414"/>
      <c r="CJ16" s="414"/>
      <c r="CK16" s="414"/>
      <c r="CL16" s="414"/>
      <c r="CM16" s="414"/>
      <c r="CN16" s="414"/>
      <c r="CO16" s="414"/>
      <c r="CP16" s="414"/>
      <c r="CQ16" s="607"/>
      <c r="CR16" s="608">
        <v>34326</v>
      </c>
      <c r="CS16" s="367"/>
      <c r="CT16" s="367"/>
      <c r="CU16" s="367"/>
      <c r="CV16" s="367"/>
      <c r="CW16" s="367"/>
      <c r="CX16" s="367"/>
      <c r="CY16" s="621"/>
      <c r="CZ16" s="641">
        <v>0.1</v>
      </c>
      <c r="DA16" s="641"/>
      <c r="DB16" s="641"/>
      <c r="DC16" s="641"/>
      <c r="DD16" s="614" t="s">
        <v>195</v>
      </c>
      <c r="DE16" s="367"/>
      <c r="DF16" s="367"/>
      <c r="DG16" s="367"/>
      <c r="DH16" s="367"/>
      <c r="DI16" s="367"/>
      <c r="DJ16" s="367"/>
      <c r="DK16" s="367"/>
      <c r="DL16" s="367"/>
      <c r="DM16" s="367"/>
      <c r="DN16" s="367"/>
      <c r="DO16" s="367"/>
      <c r="DP16" s="621"/>
      <c r="DQ16" s="614">
        <v>34326</v>
      </c>
      <c r="DR16" s="367"/>
      <c r="DS16" s="367"/>
      <c r="DT16" s="367"/>
      <c r="DU16" s="367"/>
      <c r="DV16" s="367"/>
      <c r="DW16" s="367"/>
      <c r="DX16" s="367"/>
      <c r="DY16" s="367"/>
      <c r="DZ16" s="367"/>
      <c r="EA16" s="367"/>
      <c r="EB16" s="367"/>
      <c r="EC16" s="639"/>
    </row>
    <row r="17" spans="2:133" ht="11.25" customHeight="1" x14ac:dyDescent="0.2">
      <c r="B17" s="606" t="s">
        <v>358</v>
      </c>
      <c r="C17" s="414"/>
      <c r="D17" s="414"/>
      <c r="E17" s="414"/>
      <c r="F17" s="414"/>
      <c r="G17" s="414"/>
      <c r="H17" s="414"/>
      <c r="I17" s="414"/>
      <c r="J17" s="414"/>
      <c r="K17" s="414"/>
      <c r="L17" s="414"/>
      <c r="M17" s="414"/>
      <c r="N17" s="414"/>
      <c r="O17" s="414"/>
      <c r="P17" s="414"/>
      <c r="Q17" s="607"/>
      <c r="R17" s="608">
        <v>707419</v>
      </c>
      <c r="S17" s="367"/>
      <c r="T17" s="367"/>
      <c r="U17" s="367"/>
      <c r="V17" s="367"/>
      <c r="W17" s="367"/>
      <c r="X17" s="367"/>
      <c r="Y17" s="621"/>
      <c r="Z17" s="641">
        <v>1.1000000000000001</v>
      </c>
      <c r="AA17" s="641"/>
      <c r="AB17" s="641"/>
      <c r="AC17" s="641"/>
      <c r="AD17" s="642">
        <v>707419</v>
      </c>
      <c r="AE17" s="642"/>
      <c r="AF17" s="642"/>
      <c r="AG17" s="642"/>
      <c r="AH17" s="642"/>
      <c r="AI17" s="642"/>
      <c r="AJ17" s="642"/>
      <c r="AK17" s="642"/>
      <c r="AL17" s="611">
        <v>2.4</v>
      </c>
      <c r="AM17" s="355"/>
      <c r="AN17" s="355"/>
      <c r="AO17" s="643"/>
      <c r="AP17" s="606" t="s">
        <v>359</v>
      </c>
      <c r="AQ17" s="414"/>
      <c r="AR17" s="414"/>
      <c r="AS17" s="414"/>
      <c r="AT17" s="414"/>
      <c r="AU17" s="414"/>
      <c r="AV17" s="414"/>
      <c r="AW17" s="414"/>
      <c r="AX17" s="414"/>
      <c r="AY17" s="414"/>
      <c r="AZ17" s="414"/>
      <c r="BA17" s="414"/>
      <c r="BB17" s="414"/>
      <c r="BC17" s="414"/>
      <c r="BD17" s="414"/>
      <c r="BE17" s="414"/>
      <c r="BF17" s="607"/>
      <c r="BG17" s="608" t="s">
        <v>195</v>
      </c>
      <c r="BH17" s="367"/>
      <c r="BI17" s="367"/>
      <c r="BJ17" s="367"/>
      <c r="BK17" s="367"/>
      <c r="BL17" s="367"/>
      <c r="BM17" s="367"/>
      <c r="BN17" s="621"/>
      <c r="BO17" s="641" t="s">
        <v>195</v>
      </c>
      <c r="BP17" s="641"/>
      <c r="BQ17" s="641"/>
      <c r="BR17" s="641"/>
      <c r="BS17" s="642" t="s">
        <v>195</v>
      </c>
      <c r="BT17" s="642"/>
      <c r="BU17" s="642"/>
      <c r="BV17" s="642"/>
      <c r="BW17" s="642"/>
      <c r="BX17" s="642"/>
      <c r="BY17" s="642"/>
      <c r="BZ17" s="642"/>
      <c r="CA17" s="642"/>
      <c r="CB17" s="662"/>
      <c r="CD17" s="606" t="s">
        <v>361</v>
      </c>
      <c r="CE17" s="414"/>
      <c r="CF17" s="414"/>
      <c r="CG17" s="414"/>
      <c r="CH17" s="414"/>
      <c r="CI17" s="414"/>
      <c r="CJ17" s="414"/>
      <c r="CK17" s="414"/>
      <c r="CL17" s="414"/>
      <c r="CM17" s="414"/>
      <c r="CN17" s="414"/>
      <c r="CO17" s="414"/>
      <c r="CP17" s="414"/>
      <c r="CQ17" s="607"/>
      <c r="CR17" s="608">
        <v>3065083</v>
      </c>
      <c r="CS17" s="367"/>
      <c r="CT17" s="367"/>
      <c r="CU17" s="367"/>
      <c r="CV17" s="367"/>
      <c r="CW17" s="367"/>
      <c r="CX17" s="367"/>
      <c r="CY17" s="621"/>
      <c r="CZ17" s="641">
        <v>4.9000000000000004</v>
      </c>
      <c r="DA17" s="641"/>
      <c r="DB17" s="641"/>
      <c r="DC17" s="641"/>
      <c r="DD17" s="614" t="s">
        <v>195</v>
      </c>
      <c r="DE17" s="367"/>
      <c r="DF17" s="367"/>
      <c r="DG17" s="367"/>
      <c r="DH17" s="367"/>
      <c r="DI17" s="367"/>
      <c r="DJ17" s="367"/>
      <c r="DK17" s="367"/>
      <c r="DL17" s="367"/>
      <c r="DM17" s="367"/>
      <c r="DN17" s="367"/>
      <c r="DO17" s="367"/>
      <c r="DP17" s="621"/>
      <c r="DQ17" s="614">
        <v>3051750</v>
      </c>
      <c r="DR17" s="367"/>
      <c r="DS17" s="367"/>
      <c r="DT17" s="367"/>
      <c r="DU17" s="367"/>
      <c r="DV17" s="367"/>
      <c r="DW17" s="367"/>
      <c r="DX17" s="367"/>
      <c r="DY17" s="367"/>
      <c r="DZ17" s="367"/>
      <c r="EA17" s="367"/>
      <c r="EB17" s="367"/>
      <c r="EC17" s="639"/>
    </row>
    <row r="18" spans="2:133" ht="11.25" customHeight="1" x14ac:dyDescent="0.2">
      <c r="B18" s="606" t="s">
        <v>215</v>
      </c>
      <c r="C18" s="414"/>
      <c r="D18" s="414"/>
      <c r="E18" s="414"/>
      <c r="F18" s="414"/>
      <c r="G18" s="414"/>
      <c r="H18" s="414"/>
      <c r="I18" s="414"/>
      <c r="J18" s="414"/>
      <c r="K18" s="414"/>
      <c r="L18" s="414"/>
      <c r="M18" s="414"/>
      <c r="N18" s="414"/>
      <c r="O18" s="414"/>
      <c r="P18" s="414"/>
      <c r="Q18" s="607"/>
      <c r="R18" s="608">
        <v>118785</v>
      </c>
      <c r="S18" s="367"/>
      <c r="T18" s="367"/>
      <c r="U18" s="367"/>
      <c r="V18" s="367"/>
      <c r="W18" s="367"/>
      <c r="X18" s="367"/>
      <c r="Y18" s="621"/>
      <c r="Z18" s="641">
        <v>0.2</v>
      </c>
      <c r="AA18" s="641"/>
      <c r="AB18" s="641"/>
      <c r="AC18" s="641"/>
      <c r="AD18" s="642">
        <v>118785</v>
      </c>
      <c r="AE18" s="642"/>
      <c r="AF18" s="642"/>
      <c r="AG18" s="642"/>
      <c r="AH18" s="642"/>
      <c r="AI18" s="642"/>
      <c r="AJ18" s="642"/>
      <c r="AK18" s="642"/>
      <c r="AL18" s="611">
        <v>0.4</v>
      </c>
      <c r="AM18" s="355"/>
      <c r="AN18" s="355"/>
      <c r="AO18" s="643"/>
      <c r="AP18" s="606" t="s">
        <v>101</v>
      </c>
      <c r="AQ18" s="414"/>
      <c r="AR18" s="414"/>
      <c r="AS18" s="414"/>
      <c r="AT18" s="414"/>
      <c r="AU18" s="414"/>
      <c r="AV18" s="414"/>
      <c r="AW18" s="414"/>
      <c r="AX18" s="414"/>
      <c r="AY18" s="414"/>
      <c r="AZ18" s="414"/>
      <c r="BA18" s="414"/>
      <c r="BB18" s="414"/>
      <c r="BC18" s="414"/>
      <c r="BD18" s="414"/>
      <c r="BE18" s="414"/>
      <c r="BF18" s="607"/>
      <c r="BG18" s="608" t="s">
        <v>195</v>
      </c>
      <c r="BH18" s="367"/>
      <c r="BI18" s="367"/>
      <c r="BJ18" s="367"/>
      <c r="BK18" s="367"/>
      <c r="BL18" s="367"/>
      <c r="BM18" s="367"/>
      <c r="BN18" s="621"/>
      <c r="BO18" s="641" t="s">
        <v>195</v>
      </c>
      <c r="BP18" s="641"/>
      <c r="BQ18" s="641"/>
      <c r="BR18" s="641"/>
      <c r="BS18" s="642" t="s">
        <v>195</v>
      </c>
      <c r="BT18" s="642"/>
      <c r="BU18" s="642"/>
      <c r="BV18" s="642"/>
      <c r="BW18" s="642"/>
      <c r="BX18" s="642"/>
      <c r="BY18" s="642"/>
      <c r="BZ18" s="642"/>
      <c r="CA18" s="642"/>
      <c r="CB18" s="662"/>
      <c r="CD18" s="606" t="s">
        <v>362</v>
      </c>
      <c r="CE18" s="414"/>
      <c r="CF18" s="414"/>
      <c r="CG18" s="414"/>
      <c r="CH18" s="414"/>
      <c r="CI18" s="414"/>
      <c r="CJ18" s="414"/>
      <c r="CK18" s="414"/>
      <c r="CL18" s="414"/>
      <c r="CM18" s="414"/>
      <c r="CN18" s="414"/>
      <c r="CO18" s="414"/>
      <c r="CP18" s="414"/>
      <c r="CQ18" s="607"/>
      <c r="CR18" s="608" t="s">
        <v>195</v>
      </c>
      <c r="CS18" s="367"/>
      <c r="CT18" s="367"/>
      <c r="CU18" s="367"/>
      <c r="CV18" s="367"/>
      <c r="CW18" s="367"/>
      <c r="CX18" s="367"/>
      <c r="CY18" s="621"/>
      <c r="CZ18" s="641" t="s">
        <v>195</v>
      </c>
      <c r="DA18" s="641"/>
      <c r="DB18" s="641"/>
      <c r="DC18" s="641"/>
      <c r="DD18" s="614" t="s">
        <v>195</v>
      </c>
      <c r="DE18" s="367"/>
      <c r="DF18" s="367"/>
      <c r="DG18" s="367"/>
      <c r="DH18" s="367"/>
      <c r="DI18" s="367"/>
      <c r="DJ18" s="367"/>
      <c r="DK18" s="367"/>
      <c r="DL18" s="367"/>
      <c r="DM18" s="367"/>
      <c r="DN18" s="367"/>
      <c r="DO18" s="367"/>
      <c r="DP18" s="621"/>
      <c r="DQ18" s="614" t="s">
        <v>195</v>
      </c>
      <c r="DR18" s="367"/>
      <c r="DS18" s="367"/>
      <c r="DT18" s="367"/>
      <c r="DU18" s="367"/>
      <c r="DV18" s="367"/>
      <c r="DW18" s="367"/>
      <c r="DX18" s="367"/>
      <c r="DY18" s="367"/>
      <c r="DZ18" s="367"/>
      <c r="EA18" s="367"/>
      <c r="EB18" s="367"/>
      <c r="EC18" s="639"/>
    </row>
    <row r="19" spans="2:133" ht="11.25" customHeight="1" x14ac:dyDescent="0.2">
      <c r="B19" s="606" t="s">
        <v>364</v>
      </c>
      <c r="C19" s="414"/>
      <c r="D19" s="414"/>
      <c r="E19" s="414"/>
      <c r="F19" s="414"/>
      <c r="G19" s="414"/>
      <c r="H19" s="414"/>
      <c r="I19" s="414"/>
      <c r="J19" s="414"/>
      <c r="K19" s="414"/>
      <c r="L19" s="414"/>
      <c r="M19" s="414"/>
      <c r="N19" s="414"/>
      <c r="O19" s="414"/>
      <c r="P19" s="414"/>
      <c r="Q19" s="607"/>
      <c r="R19" s="608">
        <v>576477</v>
      </c>
      <c r="S19" s="367"/>
      <c r="T19" s="367"/>
      <c r="U19" s="367"/>
      <c r="V19" s="367"/>
      <c r="W19" s="367"/>
      <c r="X19" s="367"/>
      <c r="Y19" s="621"/>
      <c r="Z19" s="641">
        <v>0.9</v>
      </c>
      <c r="AA19" s="641"/>
      <c r="AB19" s="641"/>
      <c r="AC19" s="641"/>
      <c r="AD19" s="642">
        <v>576477</v>
      </c>
      <c r="AE19" s="642"/>
      <c r="AF19" s="642"/>
      <c r="AG19" s="642"/>
      <c r="AH19" s="642"/>
      <c r="AI19" s="642"/>
      <c r="AJ19" s="642"/>
      <c r="AK19" s="642"/>
      <c r="AL19" s="611">
        <v>1.9</v>
      </c>
      <c r="AM19" s="355"/>
      <c r="AN19" s="355"/>
      <c r="AO19" s="643"/>
      <c r="AP19" s="606" t="s">
        <v>253</v>
      </c>
      <c r="AQ19" s="414"/>
      <c r="AR19" s="414"/>
      <c r="AS19" s="414"/>
      <c r="AT19" s="414"/>
      <c r="AU19" s="414"/>
      <c r="AV19" s="414"/>
      <c r="AW19" s="414"/>
      <c r="AX19" s="414"/>
      <c r="AY19" s="414"/>
      <c r="AZ19" s="414"/>
      <c r="BA19" s="414"/>
      <c r="BB19" s="414"/>
      <c r="BC19" s="414"/>
      <c r="BD19" s="414"/>
      <c r="BE19" s="414"/>
      <c r="BF19" s="607"/>
      <c r="BG19" s="608">
        <v>1564794</v>
      </c>
      <c r="BH19" s="367"/>
      <c r="BI19" s="367"/>
      <c r="BJ19" s="367"/>
      <c r="BK19" s="367"/>
      <c r="BL19" s="367"/>
      <c r="BM19" s="367"/>
      <c r="BN19" s="621"/>
      <c r="BO19" s="641">
        <v>7.9</v>
      </c>
      <c r="BP19" s="641"/>
      <c r="BQ19" s="641"/>
      <c r="BR19" s="641"/>
      <c r="BS19" s="642" t="s">
        <v>195</v>
      </c>
      <c r="BT19" s="642"/>
      <c r="BU19" s="642"/>
      <c r="BV19" s="642"/>
      <c r="BW19" s="642"/>
      <c r="BX19" s="642"/>
      <c r="BY19" s="642"/>
      <c r="BZ19" s="642"/>
      <c r="CA19" s="642"/>
      <c r="CB19" s="662"/>
      <c r="CD19" s="606" t="s">
        <v>365</v>
      </c>
      <c r="CE19" s="414"/>
      <c r="CF19" s="414"/>
      <c r="CG19" s="414"/>
      <c r="CH19" s="414"/>
      <c r="CI19" s="414"/>
      <c r="CJ19" s="414"/>
      <c r="CK19" s="414"/>
      <c r="CL19" s="414"/>
      <c r="CM19" s="414"/>
      <c r="CN19" s="414"/>
      <c r="CO19" s="414"/>
      <c r="CP19" s="414"/>
      <c r="CQ19" s="607"/>
      <c r="CR19" s="608" t="s">
        <v>195</v>
      </c>
      <c r="CS19" s="367"/>
      <c r="CT19" s="367"/>
      <c r="CU19" s="367"/>
      <c r="CV19" s="367"/>
      <c r="CW19" s="367"/>
      <c r="CX19" s="367"/>
      <c r="CY19" s="621"/>
      <c r="CZ19" s="641" t="s">
        <v>195</v>
      </c>
      <c r="DA19" s="641"/>
      <c r="DB19" s="641"/>
      <c r="DC19" s="641"/>
      <c r="DD19" s="614" t="s">
        <v>195</v>
      </c>
      <c r="DE19" s="367"/>
      <c r="DF19" s="367"/>
      <c r="DG19" s="367"/>
      <c r="DH19" s="367"/>
      <c r="DI19" s="367"/>
      <c r="DJ19" s="367"/>
      <c r="DK19" s="367"/>
      <c r="DL19" s="367"/>
      <c r="DM19" s="367"/>
      <c r="DN19" s="367"/>
      <c r="DO19" s="367"/>
      <c r="DP19" s="621"/>
      <c r="DQ19" s="614" t="s">
        <v>195</v>
      </c>
      <c r="DR19" s="367"/>
      <c r="DS19" s="367"/>
      <c r="DT19" s="367"/>
      <c r="DU19" s="367"/>
      <c r="DV19" s="367"/>
      <c r="DW19" s="367"/>
      <c r="DX19" s="367"/>
      <c r="DY19" s="367"/>
      <c r="DZ19" s="367"/>
      <c r="EA19" s="367"/>
      <c r="EB19" s="367"/>
      <c r="EC19" s="639"/>
    </row>
    <row r="20" spans="2:133" ht="11.25" customHeight="1" x14ac:dyDescent="0.2">
      <c r="B20" s="655" t="s">
        <v>366</v>
      </c>
      <c r="C20" s="656"/>
      <c r="D20" s="656"/>
      <c r="E20" s="656"/>
      <c r="F20" s="656"/>
      <c r="G20" s="656"/>
      <c r="H20" s="656"/>
      <c r="I20" s="656"/>
      <c r="J20" s="656"/>
      <c r="K20" s="656"/>
      <c r="L20" s="656"/>
      <c r="M20" s="656"/>
      <c r="N20" s="656"/>
      <c r="O20" s="656"/>
      <c r="P20" s="656"/>
      <c r="Q20" s="657"/>
      <c r="R20" s="608">
        <v>12157</v>
      </c>
      <c r="S20" s="367"/>
      <c r="T20" s="367"/>
      <c r="U20" s="367"/>
      <c r="V20" s="367"/>
      <c r="W20" s="367"/>
      <c r="X20" s="367"/>
      <c r="Y20" s="621"/>
      <c r="Z20" s="641">
        <v>0</v>
      </c>
      <c r="AA20" s="641"/>
      <c r="AB20" s="641"/>
      <c r="AC20" s="641"/>
      <c r="AD20" s="642">
        <v>12157</v>
      </c>
      <c r="AE20" s="642"/>
      <c r="AF20" s="642"/>
      <c r="AG20" s="642"/>
      <c r="AH20" s="642"/>
      <c r="AI20" s="642"/>
      <c r="AJ20" s="642"/>
      <c r="AK20" s="642"/>
      <c r="AL20" s="611">
        <v>0</v>
      </c>
      <c r="AM20" s="355"/>
      <c r="AN20" s="355"/>
      <c r="AO20" s="643"/>
      <c r="AP20" s="606" t="s">
        <v>367</v>
      </c>
      <c r="AQ20" s="414"/>
      <c r="AR20" s="414"/>
      <c r="AS20" s="414"/>
      <c r="AT20" s="414"/>
      <c r="AU20" s="414"/>
      <c r="AV20" s="414"/>
      <c r="AW20" s="414"/>
      <c r="AX20" s="414"/>
      <c r="AY20" s="414"/>
      <c r="AZ20" s="414"/>
      <c r="BA20" s="414"/>
      <c r="BB20" s="414"/>
      <c r="BC20" s="414"/>
      <c r="BD20" s="414"/>
      <c r="BE20" s="414"/>
      <c r="BF20" s="607"/>
      <c r="BG20" s="608">
        <v>1564794</v>
      </c>
      <c r="BH20" s="367"/>
      <c r="BI20" s="367"/>
      <c r="BJ20" s="367"/>
      <c r="BK20" s="367"/>
      <c r="BL20" s="367"/>
      <c r="BM20" s="367"/>
      <c r="BN20" s="621"/>
      <c r="BO20" s="641">
        <v>7.9</v>
      </c>
      <c r="BP20" s="641"/>
      <c r="BQ20" s="641"/>
      <c r="BR20" s="641"/>
      <c r="BS20" s="642" t="s">
        <v>195</v>
      </c>
      <c r="BT20" s="642"/>
      <c r="BU20" s="642"/>
      <c r="BV20" s="642"/>
      <c r="BW20" s="642"/>
      <c r="BX20" s="642"/>
      <c r="BY20" s="642"/>
      <c r="BZ20" s="642"/>
      <c r="CA20" s="642"/>
      <c r="CB20" s="662"/>
      <c r="CD20" s="606" t="s">
        <v>186</v>
      </c>
      <c r="CE20" s="414"/>
      <c r="CF20" s="414"/>
      <c r="CG20" s="414"/>
      <c r="CH20" s="414"/>
      <c r="CI20" s="414"/>
      <c r="CJ20" s="414"/>
      <c r="CK20" s="414"/>
      <c r="CL20" s="414"/>
      <c r="CM20" s="414"/>
      <c r="CN20" s="414"/>
      <c r="CO20" s="414"/>
      <c r="CP20" s="414"/>
      <c r="CQ20" s="607"/>
      <c r="CR20" s="608">
        <v>62778640</v>
      </c>
      <c r="CS20" s="367"/>
      <c r="CT20" s="367"/>
      <c r="CU20" s="367"/>
      <c r="CV20" s="367"/>
      <c r="CW20" s="367"/>
      <c r="CX20" s="367"/>
      <c r="CY20" s="621"/>
      <c r="CZ20" s="641">
        <v>100</v>
      </c>
      <c r="DA20" s="641"/>
      <c r="DB20" s="641"/>
      <c r="DC20" s="641"/>
      <c r="DD20" s="614">
        <v>4887415</v>
      </c>
      <c r="DE20" s="367"/>
      <c r="DF20" s="367"/>
      <c r="DG20" s="367"/>
      <c r="DH20" s="367"/>
      <c r="DI20" s="367"/>
      <c r="DJ20" s="367"/>
      <c r="DK20" s="367"/>
      <c r="DL20" s="367"/>
      <c r="DM20" s="367"/>
      <c r="DN20" s="367"/>
      <c r="DO20" s="367"/>
      <c r="DP20" s="621"/>
      <c r="DQ20" s="614">
        <v>38583740</v>
      </c>
      <c r="DR20" s="367"/>
      <c r="DS20" s="367"/>
      <c r="DT20" s="367"/>
      <c r="DU20" s="367"/>
      <c r="DV20" s="367"/>
      <c r="DW20" s="367"/>
      <c r="DX20" s="367"/>
      <c r="DY20" s="367"/>
      <c r="DZ20" s="367"/>
      <c r="EA20" s="367"/>
      <c r="EB20" s="367"/>
      <c r="EC20" s="639"/>
    </row>
    <row r="21" spans="2:133" ht="11.25" customHeight="1" x14ac:dyDescent="0.2">
      <c r="B21" s="606" t="s">
        <v>342</v>
      </c>
      <c r="C21" s="414"/>
      <c r="D21" s="414"/>
      <c r="E21" s="414"/>
      <c r="F21" s="414"/>
      <c r="G21" s="414"/>
      <c r="H21" s="414"/>
      <c r="I21" s="414"/>
      <c r="J21" s="414"/>
      <c r="K21" s="414"/>
      <c r="L21" s="414"/>
      <c r="M21" s="414"/>
      <c r="N21" s="414"/>
      <c r="O21" s="414"/>
      <c r="P21" s="414"/>
      <c r="Q21" s="607"/>
      <c r="R21" s="608">
        <v>5870273</v>
      </c>
      <c r="S21" s="367"/>
      <c r="T21" s="367"/>
      <c r="U21" s="367"/>
      <c r="V21" s="367"/>
      <c r="W21" s="367"/>
      <c r="X21" s="367"/>
      <c r="Y21" s="621"/>
      <c r="Z21" s="641">
        <v>9</v>
      </c>
      <c r="AA21" s="641"/>
      <c r="AB21" s="641"/>
      <c r="AC21" s="641"/>
      <c r="AD21" s="642">
        <v>5595417</v>
      </c>
      <c r="AE21" s="642"/>
      <c r="AF21" s="642"/>
      <c r="AG21" s="642"/>
      <c r="AH21" s="642"/>
      <c r="AI21" s="642"/>
      <c r="AJ21" s="642"/>
      <c r="AK21" s="642"/>
      <c r="AL21" s="611">
        <v>18.899999999999999</v>
      </c>
      <c r="AM21" s="355"/>
      <c r="AN21" s="355"/>
      <c r="AO21" s="643"/>
      <c r="AP21" s="606" t="s">
        <v>369</v>
      </c>
      <c r="AQ21" s="665"/>
      <c r="AR21" s="665"/>
      <c r="AS21" s="665"/>
      <c r="AT21" s="665"/>
      <c r="AU21" s="665"/>
      <c r="AV21" s="665"/>
      <c r="AW21" s="665"/>
      <c r="AX21" s="665"/>
      <c r="AY21" s="665"/>
      <c r="AZ21" s="665"/>
      <c r="BA21" s="665"/>
      <c r="BB21" s="665"/>
      <c r="BC21" s="665"/>
      <c r="BD21" s="665"/>
      <c r="BE21" s="665"/>
      <c r="BF21" s="666"/>
      <c r="BG21" s="608">
        <v>6371</v>
      </c>
      <c r="BH21" s="367"/>
      <c r="BI21" s="367"/>
      <c r="BJ21" s="367"/>
      <c r="BK21" s="367"/>
      <c r="BL21" s="367"/>
      <c r="BM21" s="367"/>
      <c r="BN21" s="621"/>
      <c r="BO21" s="641">
        <v>0</v>
      </c>
      <c r="BP21" s="641"/>
      <c r="BQ21" s="641"/>
      <c r="BR21" s="641"/>
      <c r="BS21" s="642" t="s">
        <v>195</v>
      </c>
      <c r="BT21" s="642"/>
      <c r="BU21" s="642"/>
      <c r="BV21" s="642"/>
      <c r="BW21" s="642"/>
      <c r="BX21" s="642"/>
      <c r="BY21" s="642"/>
      <c r="BZ21" s="642"/>
      <c r="CA21" s="642"/>
      <c r="CB21" s="662"/>
      <c r="CD21" s="586"/>
      <c r="CE21" s="587"/>
      <c r="CF21" s="587"/>
      <c r="CG21" s="587"/>
      <c r="CH21" s="587"/>
      <c r="CI21" s="587"/>
      <c r="CJ21" s="587"/>
      <c r="CK21" s="587"/>
      <c r="CL21" s="587"/>
      <c r="CM21" s="587"/>
      <c r="CN21" s="587"/>
      <c r="CO21" s="587"/>
      <c r="CP21" s="587"/>
      <c r="CQ21" s="588"/>
      <c r="CR21" s="675"/>
      <c r="CS21" s="676"/>
      <c r="CT21" s="676"/>
      <c r="CU21" s="676"/>
      <c r="CV21" s="676"/>
      <c r="CW21" s="676"/>
      <c r="CX21" s="676"/>
      <c r="CY21" s="677"/>
      <c r="CZ21" s="678"/>
      <c r="DA21" s="678"/>
      <c r="DB21" s="678"/>
      <c r="DC21" s="678"/>
      <c r="DD21" s="679"/>
      <c r="DE21" s="676"/>
      <c r="DF21" s="676"/>
      <c r="DG21" s="676"/>
      <c r="DH21" s="676"/>
      <c r="DI21" s="676"/>
      <c r="DJ21" s="676"/>
      <c r="DK21" s="676"/>
      <c r="DL21" s="676"/>
      <c r="DM21" s="676"/>
      <c r="DN21" s="676"/>
      <c r="DO21" s="676"/>
      <c r="DP21" s="677"/>
      <c r="DQ21" s="679"/>
      <c r="DR21" s="676"/>
      <c r="DS21" s="676"/>
      <c r="DT21" s="676"/>
      <c r="DU21" s="676"/>
      <c r="DV21" s="676"/>
      <c r="DW21" s="676"/>
      <c r="DX21" s="676"/>
      <c r="DY21" s="676"/>
      <c r="DZ21" s="676"/>
      <c r="EA21" s="676"/>
      <c r="EB21" s="676"/>
      <c r="EC21" s="680"/>
    </row>
    <row r="22" spans="2:133" ht="11.25" customHeight="1" x14ac:dyDescent="0.2">
      <c r="B22" s="606" t="s">
        <v>297</v>
      </c>
      <c r="C22" s="414"/>
      <c r="D22" s="414"/>
      <c r="E22" s="414"/>
      <c r="F22" s="414"/>
      <c r="G22" s="414"/>
      <c r="H22" s="414"/>
      <c r="I22" s="414"/>
      <c r="J22" s="414"/>
      <c r="K22" s="414"/>
      <c r="L22" s="414"/>
      <c r="M22" s="414"/>
      <c r="N22" s="414"/>
      <c r="O22" s="414"/>
      <c r="P22" s="414"/>
      <c r="Q22" s="607"/>
      <c r="R22" s="608">
        <v>5595417</v>
      </c>
      <c r="S22" s="367"/>
      <c r="T22" s="367"/>
      <c r="U22" s="367"/>
      <c r="V22" s="367"/>
      <c r="W22" s="367"/>
      <c r="X22" s="367"/>
      <c r="Y22" s="621"/>
      <c r="Z22" s="641">
        <v>8.6</v>
      </c>
      <c r="AA22" s="641"/>
      <c r="AB22" s="641"/>
      <c r="AC22" s="641"/>
      <c r="AD22" s="642">
        <v>5595417</v>
      </c>
      <c r="AE22" s="642"/>
      <c r="AF22" s="642"/>
      <c r="AG22" s="642"/>
      <c r="AH22" s="642"/>
      <c r="AI22" s="642"/>
      <c r="AJ22" s="642"/>
      <c r="AK22" s="642"/>
      <c r="AL22" s="611">
        <v>18.899999999999999</v>
      </c>
      <c r="AM22" s="355"/>
      <c r="AN22" s="355"/>
      <c r="AO22" s="643"/>
      <c r="AP22" s="606" t="s">
        <v>371</v>
      </c>
      <c r="AQ22" s="665"/>
      <c r="AR22" s="665"/>
      <c r="AS22" s="665"/>
      <c r="AT22" s="665"/>
      <c r="AU22" s="665"/>
      <c r="AV22" s="665"/>
      <c r="AW22" s="665"/>
      <c r="AX22" s="665"/>
      <c r="AY22" s="665"/>
      <c r="AZ22" s="665"/>
      <c r="BA22" s="665"/>
      <c r="BB22" s="665"/>
      <c r="BC22" s="665"/>
      <c r="BD22" s="665"/>
      <c r="BE22" s="665"/>
      <c r="BF22" s="666"/>
      <c r="BG22" s="608" t="s">
        <v>195</v>
      </c>
      <c r="BH22" s="367"/>
      <c r="BI22" s="367"/>
      <c r="BJ22" s="367"/>
      <c r="BK22" s="367"/>
      <c r="BL22" s="367"/>
      <c r="BM22" s="367"/>
      <c r="BN22" s="621"/>
      <c r="BO22" s="641" t="s">
        <v>195</v>
      </c>
      <c r="BP22" s="641"/>
      <c r="BQ22" s="641"/>
      <c r="BR22" s="641"/>
      <c r="BS22" s="642" t="s">
        <v>195</v>
      </c>
      <c r="BT22" s="642"/>
      <c r="BU22" s="642"/>
      <c r="BV22" s="642"/>
      <c r="BW22" s="642"/>
      <c r="BX22" s="642"/>
      <c r="BY22" s="642"/>
      <c r="BZ22" s="642"/>
      <c r="CA22" s="642"/>
      <c r="CB22" s="662"/>
      <c r="CD22" s="521" t="s">
        <v>372</v>
      </c>
      <c r="CE22" s="522"/>
      <c r="CF22" s="522"/>
      <c r="CG22" s="522"/>
      <c r="CH22" s="522"/>
      <c r="CI22" s="522"/>
      <c r="CJ22" s="522"/>
      <c r="CK22" s="522"/>
      <c r="CL22" s="522"/>
      <c r="CM22" s="522"/>
      <c r="CN22" s="522"/>
      <c r="CO22" s="522"/>
      <c r="CP22" s="522"/>
      <c r="CQ22" s="522"/>
      <c r="CR22" s="522"/>
      <c r="CS22" s="522"/>
      <c r="CT22" s="522"/>
      <c r="CU22" s="522"/>
      <c r="CV22" s="522"/>
      <c r="CW22" s="522"/>
      <c r="CX22" s="522"/>
      <c r="CY22" s="522"/>
      <c r="CZ22" s="522"/>
      <c r="DA22" s="522"/>
      <c r="DB22" s="522"/>
      <c r="DC22" s="522"/>
      <c r="DD22" s="522"/>
      <c r="DE22" s="522"/>
      <c r="DF22" s="522"/>
      <c r="DG22" s="522"/>
      <c r="DH22" s="522"/>
      <c r="DI22" s="522"/>
      <c r="DJ22" s="522"/>
      <c r="DK22" s="522"/>
      <c r="DL22" s="522"/>
      <c r="DM22" s="522"/>
      <c r="DN22" s="522"/>
      <c r="DO22" s="522"/>
      <c r="DP22" s="522"/>
      <c r="DQ22" s="522"/>
      <c r="DR22" s="522"/>
      <c r="DS22" s="522"/>
      <c r="DT22" s="522"/>
      <c r="DU22" s="522"/>
      <c r="DV22" s="522"/>
      <c r="DW22" s="522"/>
      <c r="DX22" s="522"/>
      <c r="DY22" s="522"/>
      <c r="DZ22" s="522"/>
      <c r="EA22" s="522"/>
      <c r="EB22" s="522"/>
      <c r="EC22" s="564"/>
    </row>
    <row r="23" spans="2:133" ht="11.25" customHeight="1" x14ac:dyDescent="0.2">
      <c r="B23" s="606" t="s">
        <v>294</v>
      </c>
      <c r="C23" s="414"/>
      <c r="D23" s="414"/>
      <c r="E23" s="414"/>
      <c r="F23" s="414"/>
      <c r="G23" s="414"/>
      <c r="H23" s="414"/>
      <c r="I23" s="414"/>
      <c r="J23" s="414"/>
      <c r="K23" s="414"/>
      <c r="L23" s="414"/>
      <c r="M23" s="414"/>
      <c r="N23" s="414"/>
      <c r="O23" s="414"/>
      <c r="P23" s="414"/>
      <c r="Q23" s="607"/>
      <c r="R23" s="608">
        <v>274856</v>
      </c>
      <c r="S23" s="367"/>
      <c r="T23" s="367"/>
      <c r="U23" s="367"/>
      <c r="V23" s="367"/>
      <c r="W23" s="367"/>
      <c r="X23" s="367"/>
      <c r="Y23" s="621"/>
      <c r="Z23" s="641">
        <v>0.4</v>
      </c>
      <c r="AA23" s="641"/>
      <c r="AB23" s="641"/>
      <c r="AC23" s="641"/>
      <c r="AD23" s="642" t="s">
        <v>195</v>
      </c>
      <c r="AE23" s="642"/>
      <c r="AF23" s="642"/>
      <c r="AG23" s="642"/>
      <c r="AH23" s="642"/>
      <c r="AI23" s="642"/>
      <c r="AJ23" s="642"/>
      <c r="AK23" s="642"/>
      <c r="AL23" s="611" t="s">
        <v>195</v>
      </c>
      <c r="AM23" s="355"/>
      <c r="AN23" s="355"/>
      <c r="AO23" s="643"/>
      <c r="AP23" s="606" t="s">
        <v>60</v>
      </c>
      <c r="AQ23" s="665"/>
      <c r="AR23" s="665"/>
      <c r="AS23" s="665"/>
      <c r="AT23" s="665"/>
      <c r="AU23" s="665"/>
      <c r="AV23" s="665"/>
      <c r="AW23" s="665"/>
      <c r="AX23" s="665"/>
      <c r="AY23" s="665"/>
      <c r="AZ23" s="665"/>
      <c r="BA23" s="665"/>
      <c r="BB23" s="665"/>
      <c r="BC23" s="665"/>
      <c r="BD23" s="665"/>
      <c r="BE23" s="665"/>
      <c r="BF23" s="666"/>
      <c r="BG23" s="608">
        <v>1558423</v>
      </c>
      <c r="BH23" s="367"/>
      <c r="BI23" s="367"/>
      <c r="BJ23" s="367"/>
      <c r="BK23" s="367"/>
      <c r="BL23" s="367"/>
      <c r="BM23" s="367"/>
      <c r="BN23" s="621"/>
      <c r="BO23" s="641">
        <v>7.9</v>
      </c>
      <c r="BP23" s="641"/>
      <c r="BQ23" s="641"/>
      <c r="BR23" s="641"/>
      <c r="BS23" s="642" t="s">
        <v>195</v>
      </c>
      <c r="BT23" s="642"/>
      <c r="BU23" s="642"/>
      <c r="BV23" s="642"/>
      <c r="BW23" s="642"/>
      <c r="BX23" s="642"/>
      <c r="BY23" s="642"/>
      <c r="BZ23" s="642"/>
      <c r="CA23" s="642"/>
      <c r="CB23" s="662"/>
      <c r="CD23" s="521" t="s">
        <v>318</v>
      </c>
      <c r="CE23" s="522"/>
      <c r="CF23" s="522"/>
      <c r="CG23" s="522"/>
      <c r="CH23" s="522"/>
      <c r="CI23" s="522"/>
      <c r="CJ23" s="522"/>
      <c r="CK23" s="522"/>
      <c r="CL23" s="522"/>
      <c r="CM23" s="522"/>
      <c r="CN23" s="522"/>
      <c r="CO23" s="522"/>
      <c r="CP23" s="522"/>
      <c r="CQ23" s="564"/>
      <c r="CR23" s="521" t="s">
        <v>373</v>
      </c>
      <c r="CS23" s="522"/>
      <c r="CT23" s="522"/>
      <c r="CU23" s="522"/>
      <c r="CV23" s="522"/>
      <c r="CW23" s="522"/>
      <c r="CX23" s="522"/>
      <c r="CY23" s="564"/>
      <c r="CZ23" s="521" t="s">
        <v>377</v>
      </c>
      <c r="DA23" s="522"/>
      <c r="DB23" s="522"/>
      <c r="DC23" s="564"/>
      <c r="DD23" s="521" t="s">
        <v>300</v>
      </c>
      <c r="DE23" s="522"/>
      <c r="DF23" s="522"/>
      <c r="DG23" s="522"/>
      <c r="DH23" s="522"/>
      <c r="DI23" s="522"/>
      <c r="DJ23" s="522"/>
      <c r="DK23" s="564"/>
      <c r="DL23" s="667" t="s">
        <v>379</v>
      </c>
      <c r="DM23" s="668"/>
      <c r="DN23" s="668"/>
      <c r="DO23" s="668"/>
      <c r="DP23" s="668"/>
      <c r="DQ23" s="668"/>
      <c r="DR23" s="668"/>
      <c r="DS23" s="668"/>
      <c r="DT23" s="668"/>
      <c r="DU23" s="668"/>
      <c r="DV23" s="669"/>
      <c r="DW23" s="521" t="s">
        <v>380</v>
      </c>
      <c r="DX23" s="522"/>
      <c r="DY23" s="522"/>
      <c r="DZ23" s="522"/>
      <c r="EA23" s="522"/>
      <c r="EB23" s="522"/>
      <c r="EC23" s="564"/>
    </row>
    <row r="24" spans="2:133" ht="11.25" customHeight="1" x14ac:dyDescent="0.2">
      <c r="B24" s="606" t="s">
        <v>381</v>
      </c>
      <c r="C24" s="414"/>
      <c r="D24" s="414"/>
      <c r="E24" s="414"/>
      <c r="F24" s="414"/>
      <c r="G24" s="414"/>
      <c r="H24" s="414"/>
      <c r="I24" s="414"/>
      <c r="J24" s="414"/>
      <c r="K24" s="414"/>
      <c r="L24" s="414"/>
      <c r="M24" s="414"/>
      <c r="N24" s="414"/>
      <c r="O24" s="414"/>
      <c r="P24" s="414"/>
      <c r="Q24" s="607"/>
      <c r="R24" s="608" t="s">
        <v>195</v>
      </c>
      <c r="S24" s="367"/>
      <c r="T24" s="367"/>
      <c r="U24" s="367"/>
      <c r="V24" s="367"/>
      <c r="W24" s="367"/>
      <c r="X24" s="367"/>
      <c r="Y24" s="621"/>
      <c r="Z24" s="641" t="s">
        <v>195</v>
      </c>
      <c r="AA24" s="641"/>
      <c r="AB24" s="641"/>
      <c r="AC24" s="641"/>
      <c r="AD24" s="642" t="s">
        <v>195</v>
      </c>
      <c r="AE24" s="642"/>
      <c r="AF24" s="642"/>
      <c r="AG24" s="642"/>
      <c r="AH24" s="642"/>
      <c r="AI24" s="642"/>
      <c r="AJ24" s="642"/>
      <c r="AK24" s="642"/>
      <c r="AL24" s="611" t="s">
        <v>195</v>
      </c>
      <c r="AM24" s="355"/>
      <c r="AN24" s="355"/>
      <c r="AO24" s="643"/>
      <c r="AP24" s="606" t="s">
        <v>382</v>
      </c>
      <c r="AQ24" s="665"/>
      <c r="AR24" s="665"/>
      <c r="AS24" s="665"/>
      <c r="AT24" s="665"/>
      <c r="AU24" s="665"/>
      <c r="AV24" s="665"/>
      <c r="AW24" s="665"/>
      <c r="AX24" s="665"/>
      <c r="AY24" s="665"/>
      <c r="AZ24" s="665"/>
      <c r="BA24" s="665"/>
      <c r="BB24" s="665"/>
      <c r="BC24" s="665"/>
      <c r="BD24" s="665"/>
      <c r="BE24" s="665"/>
      <c r="BF24" s="666"/>
      <c r="BG24" s="608" t="s">
        <v>195</v>
      </c>
      <c r="BH24" s="367"/>
      <c r="BI24" s="367"/>
      <c r="BJ24" s="367"/>
      <c r="BK24" s="367"/>
      <c r="BL24" s="367"/>
      <c r="BM24" s="367"/>
      <c r="BN24" s="621"/>
      <c r="BO24" s="641" t="s">
        <v>195</v>
      </c>
      <c r="BP24" s="641"/>
      <c r="BQ24" s="641"/>
      <c r="BR24" s="641"/>
      <c r="BS24" s="642" t="s">
        <v>195</v>
      </c>
      <c r="BT24" s="642"/>
      <c r="BU24" s="642"/>
      <c r="BV24" s="642"/>
      <c r="BW24" s="642"/>
      <c r="BX24" s="642"/>
      <c r="BY24" s="642"/>
      <c r="BZ24" s="642"/>
      <c r="CA24" s="642"/>
      <c r="CB24" s="662"/>
      <c r="CD24" s="650" t="s">
        <v>383</v>
      </c>
      <c r="CE24" s="651"/>
      <c r="CF24" s="651"/>
      <c r="CG24" s="651"/>
      <c r="CH24" s="651"/>
      <c r="CI24" s="651"/>
      <c r="CJ24" s="651"/>
      <c r="CK24" s="651"/>
      <c r="CL24" s="651"/>
      <c r="CM24" s="651"/>
      <c r="CN24" s="651"/>
      <c r="CO24" s="651"/>
      <c r="CP24" s="651"/>
      <c r="CQ24" s="652"/>
      <c r="CR24" s="647">
        <v>32047528</v>
      </c>
      <c r="CS24" s="648"/>
      <c r="CT24" s="648"/>
      <c r="CU24" s="648"/>
      <c r="CV24" s="648"/>
      <c r="CW24" s="648"/>
      <c r="CX24" s="648"/>
      <c r="CY24" s="670"/>
      <c r="CZ24" s="671">
        <v>51</v>
      </c>
      <c r="DA24" s="660"/>
      <c r="DB24" s="660"/>
      <c r="DC24" s="672"/>
      <c r="DD24" s="673">
        <v>17083675</v>
      </c>
      <c r="DE24" s="648"/>
      <c r="DF24" s="648"/>
      <c r="DG24" s="648"/>
      <c r="DH24" s="648"/>
      <c r="DI24" s="648"/>
      <c r="DJ24" s="648"/>
      <c r="DK24" s="670"/>
      <c r="DL24" s="673">
        <v>15424885</v>
      </c>
      <c r="DM24" s="648"/>
      <c r="DN24" s="648"/>
      <c r="DO24" s="648"/>
      <c r="DP24" s="648"/>
      <c r="DQ24" s="648"/>
      <c r="DR24" s="648"/>
      <c r="DS24" s="648"/>
      <c r="DT24" s="648"/>
      <c r="DU24" s="648"/>
      <c r="DV24" s="670"/>
      <c r="DW24" s="671">
        <v>52</v>
      </c>
      <c r="DX24" s="660"/>
      <c r="DY24" s="660"/>
      <c r="DZ24" s="660"/>
      <c r="EA24" s="660"/>
      <c r="EB24" s="660"/>
      <c r="EC24" s="674"/>
    </row>
    <row r="25" spans="2:133" ht="11.25" customHeight="1" x14ac:dyDescent="0.2">
      <c r="B25" s="606" t="s">
        <v>82</v>
      </c>
      <c r="C25" s="414"/>
      <c r="D25" s="414"/>
      <c r="E25" s="414"/>
      <c r="F25" s="414"/>
      <c r="G25" s="414"/>
      <c r="H25" s="414"/>
      <c r="I25" s="414"/>
      <c r="J25" s="414"/>
      <c r="K25" s="414"/>
      <c r="L25" s="414"/>
      <c r="M25" s="414"/>
      <c r="N25" s="414"/>
      <c r="O25" s="414"/>
      <c r="P25" s="414"/>
      <c r="Q25" s="607"/>
      <c r="R25" s="608">
        <v>31299887</v>
      </c>
      <c r="S25" s="367"/>
      <c r="T25" s="367"/>
      <c r="U25" s="367"/>
      <c r="V25" s="367"/>
      <c r="W25" s="367"/>
      <c r="X25" s="367"/>
      <c r="Y25" s="621"/>
      <c r="Z25" s="641">
        <v>48.2</v>
      </c>
      <c r="AA25" s="641"/>
      <c r="AB25" s="641"/>
      <c r="AC25" s="641"/>
      <c r="AD25" s="642">
        <v>29466608</v>
      </c>
      <c r="AE25" s="642"/>
      <c r="AF25" s="642"/>
      <c r="AG25" s="642"/>
      <c r="AH25" s="642"/>
      <c r="AI25" s="642"/>
      <c r="AJ25" s="642"/>
      <c r="AK25" s="642"/>
      <c r="AL25" s="611">
        <v>99.4</v>
      </c>
      <c r="AM25" s="355"/>
      <c r="AN25" s="355"/>
      <c r="AO25" s="643"/>
      <c r="AP25" s="606" t="s">
        <v>275</v>
      </c>
      <c r="AQ25" s="665"/>
      <c r="AR25" s="665"/>
      <c r="AS25" s="665"/>
      <c r="AT25" s="665"/>
      <c r="AU25" s="665"/>
      <c r="AV25" s="665"/>
      <c r="AW25" s="665"/>
      <c r="AX25" s="665"/>
      <c r="AY25" s="665"/>
      <c r="AZ25" s="665"/>
      <c r="BA25" s="665"/>
      <c r="BB25" s="665"/>
      <c r="BC25" s="665"/>
      <c r="BD25" s="665"/>
      <c r="BE25" s="665"/>
      <c r="BF25" s="666"/>
      <c r="BG25" s="608" t="s">
        <v>195</v>
      </c>
      <c r="BH25" s="367"/>
      <c r="BI25" s="367"/>
      <c r="BJ25" s="367"/>
      <c r="BK25" s="367"/>
      <c r="BL25" s="367"/>
      <c r="BM25" s="367"/>
      <c r="BN25" s="621"/>
      <c r="BO25" s="641" t="s">
        <v>195</v>
      </c>
      <c r="BP25" s="641"/>
      <c r="BQ25" s="641"/>
      <c r="BR25" s="641"/>
      <c r="BS25" s="642" t="s">
        <v>195</v>
      </c>
      <c r="BT25" s="642"/>
      <c r="BU25" s="642"/>
      <c r="BV25" s="642"/>
      <c r="BW25" s="642"/>
      <c r="BX25" s="642"/>
      <c r="BY25" s="642"/>
      <c r="BZ25" s="642"/>
      <c r="CA25" s="642"/>
      <c r="CB25" s="662"/>
      <c r="CD25" s="606" t="s">
        <v>193</v>
      </c>
      <c r="CE25" s="414"/>
      <c r="CF25" s="414"/>
      <c r="CG25" s="414"/>
      <c r="CH25" s="414"/>
      <c r="CI25" s="414"/>
      <c r="CJ25" s="414"/>
      <c r="CK25" s="414"/>
      <c r="CL25" s="414"/>
      <c r="CM25" s="414"/>
      <c r="CN25" s="414"/>
      <c r="CO25" s="414"/>
      <c r="CP25" s="414"/>
      <c r="CQ25" s="607"/>
      <c r="CR25" s="608">
        <v>7582908</v>
      </c>
      <c r="CS25" s="609"/>
      <c r="CT25" s="609"/>
      <c r="CU25" s="609"/>
      <c r="CV25" s="609"/>
      <c r="CW25" s="609"/>
      <c r="CX25" s="609"/>
      <c r="CY25" s="610"/>
      <c r="CZ25" s="611">
        <v>12.1</v>
      </c>
      <c r="DA25" s="612"/>
      <c r="DB25" s="612"/>
      <c r="DC25" s="613"/>
      <c r="DD25" s="614">
        <v>6841288</v>
      </c>
      <c r="DE25" s="609"/>
      <c r="DF25" s="609"/>
      <c r="DG25" s="609"/>
      <c r="DH25" s="609"/>
      <c r="DI25" s="609"/>
      <c r="DJ25" s="609"/>
      <c r="DK25" s="610"/>
      <c r="DL25" s="614">
        <v>6772893</v>
      </c>
      <c r="DM25" s="609"/>
      <c r="DN25" s="609"/>
      <c r="DO25" s="609"/>
      <c r="DP25" s="609"/>
      <c r="DQ25" s="609"/>
      <c r="DR25" s="609"/>
      <c r="DS25" s="609"/>
      <c r="DT25" s="609"/>
      <c r="DU25" s="609"/>
      <c r="DV25" s="610"/>
      <c r="DW25" s="611">
        <v>22.8</v>
      </c>
      <c r="DX25" s="612"/>
      <c r="DY25" s="612"/>
      <c r="DZ25" s="612"/>
      <c r="EA25" s="612"/>
      <c r="EB25" s="612"/>
      <c r="EC25" s="640"/>
    </row>
    <row r="26" spans="2:133" ht="11.25" customHeight="1" x14ac:dyDescent="0.2">
      <c r="B26" s="606" t="s">
        <v>386</v>
      </c>
      <c r="C26" s="414"/>
      <c r="D26" s="414"/>
      <c r="E26" s="414"/>
      <c r="F26" s="414"/>
      <c r="G26" s="414"/>
      <c r="H26" s="414"/>
      <c r="I26" s="414"/>
      <c r="J26" s="414"/>
      <c r="K26" s="414"/>
      <c r="L26" s="414"/>
      <c r="M26" s="414"/>
      <c r="N26" s="414"/>
      <c r="O26" s="414"/>
      <c r="P26" s="414"/>
      <c r="Q26" s="607"/>
      <c r="R26" s="608">
        <v>14285</v>
      </c>
      <c r="S26" s="367"/>
      <c r="T26" s="367"/>
      <c r="U26" s="367"/>
      <c r="V26" s="367"/>
      <c r="W26" s="367"/>
      <c r="X26" s="367"/>
      <c r="Y26" s="621"/>
      <c r="Z26" s="641">
        <v>0</v>
      </c>
      <c r="AA26" s="641"/>
      <c r="AB26" s="641"/>
      <c r="AC26" s="641"/>
      <c r="AD26" s="642">
        <v>14285</v>
      </c>
      <c r="AE26" s="642"/>
      <c r="AF26" s="642"/>
      <c r="AG26" s="642"/>
      <c r="AH26" s="642"/>
      <c r="AI26" s="642"/>
      <c r="AJ26" s="642"/>
      <c r="AK26" s="642"/>
      <c r="AL26" s="611">
        <v>0</v>
      </c>
      <c r="AM26" s="355"/>
      <c r="AN26" s="355"/>
      <c r="AO26" s="643"/>
      <c r="AP26" s="606" t="s">
        <v>389</v>
      </c>
      <c r="AQ26" s="665"/>
      <c r="AR26" s="665"/>
      <c r="AS26" s="665"/>
      <c r="AT26" s="665"/>
      <c r="AU26" s="665"/>
      <c r="AV26" s="665"/>
      <c r="AW26" s="665"/>
      <c r="AX26" s="665"/>
      <c r="AY26" s="665"/>
      <c r="AZ26" s="665"/>
      <c r="BA26" s="665"/>
      <c r="BB26" s="665"/>
      <c r="BC26" s="665"/>
      <c r="BD26" s="665"/>
      <c r="BE26" s="665"/>
      <c r="BF26" s="666"/>
      <c r="BG26" s="608" t="s">
        <v>195</v>
      </c>
      <c r="BH26" s="367"/>
      <c r="BI26" s="367"/>
      <c r="BJ26" s="367"/>
      <c r="BK26" s="367"/>
      <c r="BL26" s="367"/>
      <c r="BM26" s="367"/>
      <c r="BN26" s="621"/>
      <c r="BO26" s="641" t="s">
        <v>195</v>
      </c>
      <c r="BP26" s="641"/>
      <c r="BQ26" s="641"/>
      <c r="BR26" s="641"/>
      <c r="BS26" s="642" t="s">
        <v>195</v>
      </c>
      <c r="BT26" s="642"/>
      <c r="BU26" s="642"/>
      <c r="BV26" s="642"/>
      <c r="BW26" s="642"/>
      <c r="BX26" s="642"/>
      <c r="BY26" s="642"/>
      <c r="BZ26" s="642"/>
      <c r="CA26" s="642"/>
      <c r="CB26" s="662"/>
      <c r="CD26" s="606" t="s">
        <v>121</v>
      </c>
      <c r="CE26" s="414"/>
      <c r="CF26" s="414"/>
      <c r="CG26" s="414"/>
      <c r="CH26" s="414"/>
      <c r="CI26" s="414"/>
      <c r="CJ26" s="414"/>
      <c r="CK26" s="414"/>
      <c r="CL26" s="414"/>
      <c r="CM26" s="414"/>
      <c r="CN26" s="414"/>
      <c r="CO26" s="414"/>
      <c r="CP26" s="414"/>
      <c r="CQ26" s="607"/>
      <c r="CR26" s="608">
        <v>4426504</v>
      </c>
      <c r="CS26" s="367"/>
      <c r="CT26" s="367"/>
      <c r="CU26" s="367"/>
      <c r="CV26" s="367"/>
      <c r="CW26" s="367"/>
      <c r="CX26" s="367"/>
      <c r="CY26" s="621"/>
      <c r="CZ26" s="611">
        <v>7.1</v>
      </c>
      <c r="DA26" s="612"/>
      <c r="DB26" s="612"/>
      <c r="DC26" s="613"/>
      <c r="DD26" s="614">
        <v>4032584</v>
      </c>
      <c r="DE26" s="367"/>
      <c r="DF26" s="367"/>
      <c r="DG26" s="367"/>
      <c r="DH26" s="367"/>
      <c r="DI26" s="367"/>
      <c r="DJ26" s="367"/>
      <c r="DK26" s="621"/>
      <c r="DL26" s="614" t="s">
        <v>195</v>
      </c>
      <c r="DM26" s="367"/>
      <c r="DN26" s="367"/>
      <c r="DO26" s="367"/>
      <c r="DP26" s="367"/>
      <c r="DQ26" s="367"/>
      <c r="DR26" s="367"/>
      <c r="DS26" s="367"/>
      <c r="DT26" s="367"/>
      <c r="DU26" s="367"/>
      <c r="DV26" s="621"/>
      <c r="DW26" s="611" t="s">
        <v>195</v>
      </c>
      <c r="DX26" s="612"/>
      <c r="DY26" s="612"/>
      <c r="DZ26" s="612"/>
      <c r="EA26" s="612"/>
      <c r="EB26" s="612"/>
      <c r="EC26" s="640"/>
    </row>
    <row r="27" spans="2:133" ht="11.25" customHeight="1" x14ac:dyDescent="0.2">
      <c r="B27" s="606" t="s">
        <v>151</v>
      </c>
      <c r="C27" s="414"/>
      <c r="D27" s="414"/>
      <c r="E27" s="414"/>
      <c r="F27" s="414"/>
      <c r="G27" s="414"/>
      <c r="H27" s="414"/>
      <c r="I27" s="414"/>
      <c r="J27" s="414"/>
      <c r="K27" s="414"/>
      <c r="L27" s="414"/>
      <c r="M27" s="414"/>
      <c r="N27" s="414"/>
      <c r="O27" s="414"/>
      <c r="P27" s="414"/>
      <c r="Q27" s="607"/>
      <c r="R27" s="608">
        <v>408076</v>
      </c>
      <c r="S27" s="367"/>
      <c r="T27" s="367"/>
      <c r="U27" s="367"/>
      <c r="V27" s="367"/>
      <c r="W27" s="367"/>
      <c r="X27" s="367"/>
      <c r="Y27" s="621"/>
      <c r="Z27" s="641">
        <v>0.6</v>
      </c>
      <c r="AA27" s="641"/>
      <c r="AB27" s="641"/>
      <c r="AC27" s="641"/>
      <c r="AD27" s="642" t="s">
        <v>195</v>
      </c>
      <c r="AE27" s="642"/>
      <c r="AF27" s="642"/>
      <c r="AG27" s="642"/>
      <c r="AH27" s="642"/>
      <c r="AI27" s="642"/>
      <c r="AJ27" s="642"/>
      <c r="AK27" s="642"/>
      <c r="AL27" s="611" t="s">
        <v>195</v>
      </c>
      <c r="AM27" s="355"/>
      <c r="AN27" s="355"/>
      <c r="AO27" s="643"/>
      <c r="AP27" s="606" t="s">
        <v>390</v>
      </c>
      <c r="AQ27" s="414"/>
      <c r="AR27" s="414"/>
      <c r="AS27" s="414"/>
      <c r="AT27" s="414"/>
      <c r="AU27" s="414"/>
      <c r="AV27" s="414"/>
      <c r="AW27" s="414"/>
      <c r="AX27" s="414"/>
      <c r="AY27" s="414"/>
      <c r="AZ27" s="414"/>
      <c r="BA27" s="414"/>
      <c r="BB27" s="414"/>
      <c r="BC27" s="414"/>
      <c r="BD27" s="414"/>
      <c r="BE27" s="414"/>
      <c r="BF27" s="607"/>
      <c r="BG27" s="608">
        <v>19761542</v>
      </c>
      <c r="BH27" s="367"/>
      <c r="BI27" s="367"/>
      <c r="BJ27" s="367"/>
      <c r="BK27" s="367"/>
      <c r="BL27" s="367"/>
      <c r="BM27" s="367"/>
      <c r="BN27" s="621"/>
      <c r="BO27" s="641">
        <v>100</v>
      </c>
      <c r="BP27" s="641"/>
      <c r="BQ27" s="641"/>
      <c r="BR27" s="641"/>
      <c r="BS27" s="642">
        <v>120984</v>
      </c>
      <c r="BT27" s="642"/>
      <c r="BU27" s="642"/>
      <c r="BV27" s="642"/>
      <c r="BW27" s="642"/>
      <c r="BX27" s="642"/>
      <c r="BY27" s="642"/>
      <c r="BZ27" s="642"/>
      <c r="CA27" s="642"/>
      <c r="CB27" s="662"/>
      <c r="CD27" s="606" t="s">
        <v>217</v>
      </c>
      <c r="CE27" s="414"/>
      <c r="CF27" s="414"/>
      <c r="CG27" s="414"/>
      <c r="CH27" s="414"/>
      <c r="CI27" s="414"/>
      <c r="CJ27" s="414"/>
      <c r="CK27" s="414"/>
      <c r="CL27" s="414"/>
      <c r="CM27" s="414"/>
      <c r="CN27" s="414"/>
      <c r="CO27" s="414"/>
      <c r="CP27" s="414"/>
      <c r="CQ27" s="607"/>
      <c r="CR27" s="608">
        <v>21399716</v>
      </c>
      <c r="CS27" s="609"/>
      <c r="CT27" s="609"/>
      <c r="CU27" s="609"/>
      <c r="CV27" s="609"/>
      <c r="CW27" s="609"/>
      <c r="CX27" s="609"/>
      <c r="CY27" s="610"/>
      <c r="CZ27" s="611">
        <v>34.1</v>
      </c>
      <c r="DA27" s="612"/>
      <c r="DB27" s="612"/>
      <c r="DC27" s="613"/>
      <c r="DD27" s="614">
        <v>7190816</v>
      </c>
      <c r="DE27" s="609"/>
      <c r="DF27" s="609"/>
      <c r="DG27" s="609"/>
      <c r="DH27" s="609"/>
      <c r="DI27" s="609"/>
      <c r="DJ27" s="609"/>
      <c r="DK27" s="610"/>
      <c r="DL27" s="614">
        <v>5600421</v>
      </c>
      <c r="DM27" s="609"/>
      <c r="DN27" s="609"/>
      <c r="DO27" s="609"/>
      <c r="DP27" s="609"/>
      <c r="DQ27" s="609"/>
      <c r="DR27" s="609"/>
      <c r="DS27" s="609"/>
      <c r="DT27" s="609"/>
      <c r="DU27" s="609"/>
      <c r="DV27" s="610"/>
      <c r="DW27" s="611">
        <v>18.899999999999999</v>
      </c>
      <c r="DX27" s="612"/>
      <c r="DY27" s="612"/>
      <c r="DZ27" s="612"/>
      <c r="EA27" s="612"/>
      <c r="EB27" s="612"/>
      <c r="EC27" s="640"/>
    </row>
    <row r="28" spans="2:133" ht="11.25" customHeight="1" x14ac:dyDescent="0.2">
      <c r="B28" s="606" t="s">
        <v>315</v>
      </c>
      <c r="C28" s="414"/>
      <c r="D28" s="414"/>
      <c r="E28" s="414"/>
      <c r="F28" s="414"/>
      <c r="G28" s="414"/>
      <c r="H28" s="414"/>
      <c r="I28" s="414"/>
      <c r="J28" s="414"/>
      <c r="K28" s="414"/>
      <c r="L28" s="414"/>
      <c r="M28" s="414"/>
      <c r="N28" s="414"/>
      <c r="O28" s="414"/>
      <c r="P28" s="414"/>
      <c r="Q28" s="607"/>
      <c r="R28" s="608">
        <v>422021</v>
      </c>
      <c r="S28" s="367"/>
      <c r="T28" s="367"/>
      <c r="U28" s="367"/>
      <c r="V28" s="367"/>
      <c r="W28" s="367"/>
      <c r="X28" s="367"/>
      <c r="Y28" s="621"/>
      <c r="Z28" s="641">
        <v>0.7</v>
      </c>
      <c r="AA28" s="641"/>
      <c r="AB28" s="641"/>
      <c r="AC28" s="641"/>
      <c r="AD28" s="642">
        <v>96913</v>
      </c>
      <c r="AE28" s="642"/>
      <c r="AF28" s="642"/>
      <c r="AG28" s="642"/>
      <c r="AH28" s="642"/>
      <c r="AI28" s="642"/>
      <c r="AJ28" s="642"/>
      <c r="AK28" s="642"/>
      <c r="AL28" s="611">
        <v>0.3</v>
      </c>
      <c r="AM28" s="355"/>
      <c r="AN28" s="355"/>
      <c r="AO28" s="643"/>
      <c r="AP28" s="606"/>
      <c r="AQ28" s="414"/>
      <c r="AR28" s="414"/>
      <c r="AS28" s="414"/>
      <c r="AT28" s="414"/>
      <c r="AU28" s="414"/>
      <c r="AV28" s="414"/>
      <c r="AW28" s="414"/>
      <c r="AX28" s="414"/>
      <c r="AY28" s="414"/>
      <c r="AZ28" s="414"/>
      <c r="BA28" s="414"/>
      <c r="BB28" s="414"/>
      <c r="BC28" s="414"/>
      <c r="BD28" s="414"/>
      <c r="BE28" s="414"/>
      <c r="BF28" s="607"/>
      <c r="BG28" s="608"/>
      <c r="BH28" s="367"/>
      <c r="BI28" s="367"/>
      <c r="BJ28" s="367"/>
      <c r="BK28" s="367"/>
      <c r="BL28" s="367"/>
      <c r="BM28" s="367"/>
      <c r="BN28" s="621"/>
      <c r="BO28" s="641"/>
      <c r="BP28" s="641"/>
      <c r="BQ28" s="641"/>
      <c r="BR28" s="641"/>
      <c r="BS28" s="614"/>
      <c r="BT28" s="367"/>
      <c r="BU28" s="367"/>
      <c r="BV28" s="367"/>
      <c r="BW28" s="367"/>
      <c r="BX28" s="367"/>
      <c r="BY28" s="367"/>
      <c r="BZ28" s="367"/>
      <c r="CA28" s="367"/>
      <c r="CB28" s="639"/>
      <c r="CD28" s="606" t="s">
        <v>384</v>
      </c>
      <c r="CE28" s="414"/>
      <c r="CF28" s="414"/>
      <c r="CG28" s="414"/>
      <c r="CH28" s="414"/>
      <c r="CI28" s="414"/>
      <c r="CJ28" s="414"/>
      <c r="CK28" s="414"/>
      <c r="CL28" s="414"/>
      <c r="CM28" s="414"/>
      <c r="CN28" s="414"/>
      <c r="CO28" s="414"/>
      <c r="CP28" s="414"/>
      <c r="CQ28" s="607"/>
      <c r="CR28" s="608">
        <v>3064904</v>
      </c>
      <c r="CS28" s="367"/>
      <c r="CT28" s="367"/>
      <c r="CU28" s="367"/>
      <c r="CV28" s="367"/>
      <c r="CW28" s="367"/>
      <c r="CX28" s="367"/>
      <c r="CY28" s="621"/>
      <c r="CZ28" s="611">
        <v>4.9000000000000004</v>
      </c>
      <c r="DA28" s="612"/>
      <c r="DB28" s="612"/>
      <c r="DC28" s="613"/>
      <c r="DD28" s="614">
        <v>3051571</v>
      </c>
      <c r="DE28" s="367"/>
      <c r="DF28" s="367"/>
      <c r="DG28" s="367"/>
      <c r="DH28" s="367"/>
      <c r="DI28" s="367"/>
      <c r="DJ28" s="367"/>
      <c r="DK28" s="621"/>
      <c r="DL28" s="614">
        <v>3051571</v>
      </c>
      <c r="DM28" s="367"/>
      <c r="DN28" s="367"/>
      <c r="DO28" s="367"/>
      <c r="DP28" s="367"/>
      <c r="DQ28" s="367"/>
      <c r="DR28" s="367"/>
      <c r="DS28" s="367"/>
      <c r="DT28" s="367"/>
      <c r="DU28" s="367"/>
      <c r="DV28" s="621"/>
      <c r="DW28" s="611">
        <v>10.3</v>
      </c>
      <c r="DX28" s="612"/>
      <c r="DY28" s="612"/>
      <c r="DZ28" s="612"/>
      <c r="EA28" s="612"/>
      <c r="EB28" s="612"/>
      <c r="EC28" s="640"/>
    </row>
    <row r="29" spans="2:133" ht="11.25" customHeight="1" x14ac:dyDescent="0.2">
      <c r="B29" s="606" t="s">
        <v>18</v>
      </c>
      <c r="C29" s="414"/>
      <c r="D29" s="414"/>
      <c r="E29" s="414"/>
      <c r="F29" s="414"/>
      <c r="G29" s="414"/>
      <c r="H29" s="414"/>
      <c r="I29" s="414"/>
      <c r="J29" s="414"/>
      <c r="K29" s="414"/>
      <c r="L29" s="414"/>
      <c r="M29" s="414"/>
      <c r="N29" s="414"/>
      <c r="O29" s="414"/>
      <c r="P29" s="414"/>
      <c r="Q29" s="607"/>
      <c r="R29" s="608">
        <v>531302</v>
      </c>
      <c r="S29" s="367"/>
      <c r="T29" s="367"/>
      <c r="U29" s="367"/>
      <c r="V29" s="367"/>
      <c r="W29" s="367"/>
      <c r="X29" s="367"/>
      <c r="Y29" s="621"/>
      <c r="Z29" s="641">
        <v>0.8</v>
      </c>
      <c r="AA29" s="641"/>
      <c r="AB29" s="641"/>
      <c r="AC29" s="641"/>
      <c r="AD29" s="642">
        <v>5339</v>
      </c>
      <c r="AE29" s="642"/>
      <c r="AF29" s="642"/>
      <c r="AG29" s="642"/>
      <c r="AH29" s="642"/>
      <c r="AI29" s="642"/>
      <c r="AJ29" s="642"/>
      <c r="AK29" s="642"/>
      <c r="AL29" s="611">
        <v>0</v>
      </c>
      <c r="AM29" s="355"/>
      <c r="AN29" s="355"/>
      <c r="AO29" s="643"/>
      <c r="AP29" s="586"/>
      <c r="AQ29" s="587"/>
      <c r="AR29" s="587"/>
      <c r="AS29" s="587"/>
      <c r="AT29" s="587"/>
      <c r="AU29" s="587"/>
      <c r="AV29" s="587"/>
      <c r="AW29" s="587"/>
      <c r="AX29" s="587"/>
      <c r="AY29" s="587"/>
      <c r="AZ29" s="587"/>
      <c r="BA29" s="587"/>
      <c r="BB29" s="587"/>
      <c r="BC29" s="587"/>
      <c r="BD29" s="587"/>
      <c r="BE29" s="587"/>
      <c r="BF29" s="588"/>
      <c r="BG29" s="608"/>
      <c r="BH29" s="367"/>
      <c r="BI29" s="367"/>
      <c r="BJ29" s="367"/>
      <c r="BK29" s="367"/>
      <c r="BL29" s="367"/>
      <c r="BM29" s="367"/>
      <c r="BN29" s="621"/>
      <c r="BO29" s="641"/>
      <c r="BP29" s="641"/>
      <c r="BQ29" s="641"/>
      <c r="BR29" s="641"/>
      <c r="BS29" s="642"/>
      <c r="BT29" s="642"/>
      <c r="BU29" s="642"/>
      <c r="BV29" s="642"/>
      <c r="BW29" s="642"/>
      <c r="BX29" s="642"/>
      <c r="BY29" s="642"/>
      <c r="BZ29" s="642"/>
      <c r="CA29" s="642"/>
      <c r="CB29" s="662"/>
      <c r="CD29" s="395" t="s">
        <v>171</v>
      </c>
      <c r="CE29" s="397"/>
      <c r="CF29" s="606" t="s">
        <v>21</v>
      </c>
      <c r="CG29" s="414"/>
      <c r="CH29" s="414"/>
      <c r="CI29" s="414"/>
      <c r="CJ29" s="414"/>
      <c r="CK29" s="414"/>
      <c r="CL29" s="414"/>
      <c r="CM29" s="414"/>
      <c r="CN29" s="414"/>
      <c r="CO29" s="414"/>
      <c r="CP29" s="414"/>
      <c r="CQ29" s="607"/>
      <c r="CR29" s="608">
        <v>3064904</v>
      </c>
      <c r="CS29" s="609"/>
      <c r="CT29" s="609"/>
      <c r="CU29" s="609"/>
      <c r="CV29" s="609"/>
      <c r="CW29" s="609"/>
      <c r="CX29" s="609"/>
      <c r="CY29" s="610"/>
      <c r="CZ29" s="611">
        <v>4.9000000000000004</v>
      </c>
      <c r="DA29" s="612"/>
      <c r="DB29" s="612"/>
      <c r="DC29" s="613"/>
      <c r="DD29" s="614">
        <v>3051571</v>
      </c>
      <c r="DE29" s="609"/>
      <c r="DF29" s="609"/>
      <c r="DG29" s="609"/>
      <c r="DH29" s="609"/>
      <c r="DI29" s="609"/>
      <c r="DJ29" s="609"/>
      <c r="DK29" s="610"/>
      <c r="DL29" s="614">
        <v>3051571</v>
      </c>
      <c r="DM29" s="609"/>
      <c r="DN29" s="609"/>
      <c r="DO29" s="609"/>
      <c r="DP29" s="609"/>
      <c r="DQ29" s="609"/>
      <c r="DR29" s="609"/>
      <c r="DS29" s="609"/>
      <c r="DT29" s="609"/>
      <c r="DU29" s="609"/>
      <c r="DV29" s="610"/>
      <c r="DW29" s="611">
        <v>10.3</v>
      </c>
      <c r="DX29" s="612"/>
      <c r="DY29" s="612"/>
      <c r="DZ29" s="612"/>
      <c r="EA29" s="612"/>
      <c r="EB29" s="612"/>
      <c r="EC29" s="640"/>
    </row>
    <row r="30" spans="2:133" ht="11.25" customHeight="1" x14ac:dyDescent="0.2">
      <c r="B30" s="606" t="s">
        <v>343</v>
      </c>
      <c r="C30" s="414"/>
      <c r="D30" s="414"/>
      <c r="E30" s="414"/>
      <c r="F30" s="414"/>
      <c r="G30" s="414"/>
      <c r="H30" s="414"/>
      <c r="I30" s="414"/>
      <c r="J30" s="414"/>
      <c r="K30" s="414"/>
      <c r="L30" s="414"/>
      <c r="M30" s="414"/>
      <c r="N30" s="414"/>
      <c r="O30" s="414"/>
      <c r="P30" s="414"/>
      <c r="Q30" s="607"/>
      <c r="R30" s="608">
        <v>13429454</v>
      </c>
      <c r="S30" s="367"/>
      <c r="T30" s="367"/>
      <c r="U30" s="367"/>
      <c r="V30" s="367"/>
      <c r="W30" s="367"/>
      <c r="X30" s="367"/>
      <c r="Y30" s="621"/>
      <c r="Z30" s="641">
        <v>20.7</v>
      </c>
      <c r="AA30" s="641"/>
      <c r="AB30" s="641"/>
      <c r="AC30" s="641"/>
      <c r="AD30" s="642" t="s">
        <v>195</v>
      </c>
      <c r="AE30" s="642"/>
      <c r="AF30" s="642"/>
      <c r="AG30" s="642"/>
      <c r="AH30" s="642"/>
      <c r="AI30" s="642"/>
      <c r="AJ30" s="642"/>
      <c r="AK30" s="642"/>
      <c r="AL30" s="611" t="s">
        <v>195</v>
      </c>
      <c r="AM30" s="355"/>
      <c r="AN30" s="355"/>
      <c r="AO30" s="643"/>
      <c r="AP30" s="521" t="s">
        <v>318</v>
      </c>
      <c r="AQ30" s="522"/>
      <c r="AR30" s="522"/>
      <c r="AS30" s="522"/>
      <c r="AT30" s="522"/>
      <c r="AU30" s="522"/>
      <c r="AV30" s="522"/>
      <c r="AW30" s="522"/>
      <c r="AX30" s="522"/>
      <c r="AY30" s="522"/>
      <c r="AZ30" s="522"/>
      <c r="BA30" s="522"/>
      <c r="BB30" s="522"/>
      <c r="BC30" s="522"/>
      <c r="BD30" s="522"/>
      <c r="BE30" s="522"/>
      <c r="BF30" s="564"/>
      <c r="BG30" s="521" t="s">
        <v>183</v>
      </c>
      <c r="BH30" s="663"/>
      <c r="BI30" s="663"/>
      <c r="BJ30" s="663"/>
      <c r="BK30" s="663"/>
      <c r="BL30" s="663"/>
      <c r="BM30" s="663"/>
      <c r="BN30" s="663"/>
      <c r="BO30" s="663"/>
      <c r="BP30" s="663"/>
      <c r="BQ30" s="664"/>
      <c r="BR30" s="521" t="s">
        <v>392</v>
      </c>
      <c r="BS30" s="663"/>
      <c r="BT30" s="663"/>
      <c r="BU30" s="663"/>
      <c r="BV30" s="663"/>
      <c r="BW30" s="663"/>
      <c r="BX30" s="663"/>
      <c r="BY30" s="663"/>
      <c r="BZ30" s="663"/>
      <c r="CA30" s="663"/>
      <c r="CB30" s="664"/>
      <c r="CD30" s="398"/>
      <c r="CE30" s="400"/>
      <c r="CF30" s="606" t="s">
        <v>394</v>
      </c>
      <c r="CG30" s="414"/>
      <c r="CH30" s="414"/>
      <c r="CI30" s="414"/>
      <c r="CJ30" s="414"/>
      <c r="CK30" s="414"/>
      <c r="CL30" s="414"/>
      <c r="CM30" s="414"/>
      <c r="CN30" s="414"/>
      <c r="CO30" s="414"/>
      <c r="CP30" s="414"/>
      <c r="CQ30" s="607"/>
      <c r="CR30" s="608">
        <v>2980882</v>
      </c>
      <c r="CS30" s="367"/>
      <c r="CT30" s="367"/>
      <c r="CU30" s="367"/>
      <c r="CV30" s="367"/>
      <c r="CW30" s="367"/>
      <c r="CX30" s="367"/>
      <c r="CY30" s="621"/>
      <c r="CZ30" s="611">
        <v>4.7</v>
      </c>
      <c r="DA30" s="612"/>
      <c r="DB30" s="612"/>
      <c r="DC30" s="613"/>
      <c r="DD30" s="614">
        <v>2967549</v>
      </c>
      <c r="DE30" s="367"/>
      <c r="DF30" s="367"/>
      <c r="DG30" s="367"/>
      <c r="DH30" s="367"/>
      <c r="DI30" s="367"/>
      <c r="DJ30" s="367"/>
      <c r="DK30" s="621"/>
      <c r="DL30" s="614">
        <v>2967549</v>
      </c>
      <c r="DM30" s="367"/>
      <c r="DN30" s="367"/>
      <c r="DO30" s="367"/>
      <c r="DP30" s="367"/>
      <c r="DQ30" s="367"/>
      <c r="DR30" s="367"/>
      <c r="DS30" s="367"/>
      <c r="DT30" s="367"/>
      <c r="DU30" s="367"/>
      <c r="DV30" s="621"/>
      <c r="DW30" s="611">
        <v>10</v>
      </c>
      <c r="DX30" s="612"/>
      <c r="DY30" s="612"/>
      <c r="DZ30" s="612"/>
      <c r="EA30" s="612"/>
      <c r="EB30" s="612"/>
      <c r="EC30" s="640"/>
    </row>
    <row r="31" spans="2:133" ht="11.25" customHeight="1" x14ac:dyDescent="0.2">
      <c r="B31" s="655" t="s">
        <v>52</v>
      </c>
      <c r="C31" s="656"/>
      <c r="D31" s="656"/>
      <c r="E31" s="656"/>
      <c r="F31" s="656"/>
      <c r="G31" s="656"/>
      <c r="H31" s="656"/>
      <c r="I31" s="656"/>
      <c r="J31" s="656"/>
      <c r="K31" s="656"/>
      <c r="L31" s="656"/>
      <c r="M31" s="656"/>
      <c r="N31" s="656"/>
      <c r="O31" s="656"/>
      <c r="P31" s="656"/>
      <c r="Q31" s="657"/>
      <c r="R31" s="608" t="s">
        <v>195</v>
      </c>
      <c r="S31" s="367"/>
      <c r="T31" s="367"/>
      <c r="U31" s="367"/>
      <c r="V31" s="367"/>
      <c r="W31" s="367"/>
      <c r="X31" s="367"/>
      <c r="Y31" s="621"/>
      <c r="Z31" s="641" t="s">
        <v>195</v>
      </c>
      <c r="AA31" s="641"/>
      <c r="AB31" s="641"/>
      <c r="AC31" s="641"/>
      <c r="AD31" s="642" t="s">
        <v>195</v>
      </c>
      <c r="AE31" s="642"/>
      <c r="AF31" s="642"/>
      <c r="AG31" s="642"/>
      <c r="AH31" s="642"/>
      <c r="AI31" s="642"/>
      <c r="AJ31" s="642"/>
      <c r="AK31" s="642"/>
      <c r="AL31" s="611" t="s">
        <v>195</v>
      </c>
      <c r="AM31" s="355"/>
      <c r="AN31" s="355"/>
      <c r="AO31" s="643"/>
      <c r="AP31" s="387" t="s">
        <v>4</v>
      </c>
      <c r="AQ31" s="388"/>
      <c r="AR31" s="388"/>
      <c r="AS31" s="388"/>
      <c r="AT31" s="603" t="s">
        <v>395</v>
      </c>
      <c r="AU31" s="42"/>
      <c r="AV31" s="42"/>
      <c r="AW31" s="42"/>
      <c r="AX31" s="650" t="s">
        <v>276</v>
      </c>
      <c r="AY31" s="651"/>
      <c r="AZ31" s="651"/>
      <c r="BA31" s="651"/>
      <c r="BB31" s="651"/>
      <c r="BC31" s="651"/>
      <c r="BD31" s="651"/>
      <c r="BE31" s="651"/>
      <c r="BF31" s="652"/>
      <c r="BG31" s="658">
        <v>98.9</v>
      </c>
      <c r="BH31" s="659"/>
      <c r="BI31" s="659"/>
      <c r="BJ31" s="659"/>
      <c r="BK31" s="659"/>
      <c r="BL31" s="659"/>
      <c r="BM31" s="660">
        <v>97.4</v>
      </c>
      <c r="BN31" s="659"/>
      <c r="BO31" s="659"/>
      <c r="BP31" s="659"/>
      <c r="BQ31" s="661"/>
      <c r="BR31" s="658">
        <v>98.8</v>
      </c>
      <c r="BS31" s="659"/>
      <c r="BT31" s="659"/>
      <c r="BU31" s="659"/>
      <c r="BV31" s="659"/>
      <c r="BW31" s="659"/>
      <c r="BX31" s="660">
        <v>97.6</v>
      </c>
      <c r="BY31" s="659"/>
      <c r="BZ31" s="659"/>
      <c r="CA31" s="659"/>
      <c r="CB31" s="661"/>
      <c r="CD31" s="398"/>
      <c r="CE31" s="400"/>
      <c r="CF31" s="606" t="s">
        <v>316</v>
      </c>
      <c r="CG31" s="414"/>
      <c r="CH31" s="414"/>
      <c r="CI31" s="414"/>
      <c r="CJ31" s="414"/>
      <c r="CK31" s="414"/>
      <c r="CL31" s="414"/>
      <c r="CM31" s="414"/>
      <c r="CN31" s="414"/>
      <c r="CO31" s="414"/>
      <c r="CP31" s="414"/>
      <c r="CQ31" s="607"/>
      <c r="CR31" s="608">
        <v>84022</v>
      </c>
      <c r="CS31" s="609"/>
      <c r="CT31" s="609"/>
      <c r="CU31" s="609"/>
      <c r="CV31" s="609"/>
      <c r="CW31" s="609"/>
      <c r="CX31" s="609"/>
      <c r="CY31" s="610"/>
      <c r="CZ31" s="611">
        <v>0.1</v>
      </c>
      <c r="DA31" s="612"/>
      <c r="DB31" s="612"/>
      <c r="DC31" s="613"/>
      <c r="DD31" s="614">
        <v>84022</v>
      </c>
      <c r="DE31" s="609"/>
      <c r="DF31" s="609"/>
      <c r="DG31" s="609"/>
      <c r="DH31" s="609"/>
      <c r="DI31" s="609"/>
      <c r="DJ31" s="609"/>
      <c r="DK31" s="610"/>
      <c r="DL31" s="614">
        <v>84022</v>
      </c>
      <c r="DM31" s="609"/>
      <c r="DN31" s="609"/>
      <c r="DO31" s="609"/>
      <c r="DP31" s="609"/>
      <c r="DQ31" s="609"/>
      <c r="DR31" s="609"/>
      <c r="DS31" s="609"/>
      <c r="DT31" s="609"/>
      <c r="DU31" s="609"/>
      <c r="DV31" s="610"/>
      <c r="DW31" s="611">
        <v>0.3</v>
      </c>
      <c r="DX31" s="612"/>
      <c r="DY31" s="612"/>
      <c r="DZ31" s="612"/>
      <c r="EA31" s="612"/>
      <c r="EB31" s="612"/>
      <c r="EC31" s="640"/>
    </row>
    <row r="32" spans="2:133" ht="11.25" customHeight="1" x14ac:dyDescent="0.2">
      <c r="B32" s="606" t="s">
        <v>396</v>
      </c>
      <c r="C32" s="414"/>
      <c r="D32" s="414"/>
      <c r="E32" s="414"/>
      <c r="F32" s="414"/>
      <c r="G32" s="414"/>
      <c r="H32" s="414"/>
      <c r="I32" s="414"/>
      <c r="J32" s="414"/>
      <c r="K32" s="414"/>
      <c r="L32" s="414"/>
      <c r="M32" s="414"/>
      <c r="N32" s="414"/>
      <c r="O32" s="414"/>
      <c r="P32" s="414"/>
      <c r="Q32" s="607"/>
      <c r="R32" s="608">
        <v>9157658</v>
      </c>
      <c r="S32" s="367"/>
      <c r="T32" s="367"/>
      <c r="U32" s="367"/>
      <c r="V32" s="367"/>
      <c r="W32" s="367"/>
      <c r="X32" s="367"/>
      <c r="Y32" s="621"/>
      <c r="Z32" s="641">
        <v>14.1</v>
      </c>
      <c r="AA32" s="641"/>
      <c r="AB32" s="641"/>
      <c r="AC32" s="641"/>
      <c r="AD32" s="642" t="s">
        <v>195</v>
      </c>
      <c r="AE32" s="642"/>
      <c r="AF32" s="642"/>
      <c r="AG32" s="642"/>
      <c r="AH32" s="642"/>
      <c r="AI32" s="642"/>
      <c r="AJ32" s="642"/>
      <c r="AK32" s="642"/>
      <c r="AL32" s="611" t="s">
        <v>195</v>
      </c>
      <c r="AM32" s="355"/>
      <c r="AN32" s="355"/>
      <c r="AO32" s="643"/>
      <c r="AP32" s="602"/>
      <c r="AQ32" s="463"/>
      <c r="AR32" s="463"/>
      <c r="AS32" s="463"/>
      <c r="AT32" s="604"/>
      <c r="AU32" s="1" t="s">
        <v>248</v>
      </c>
      <c r="AX32" s="606" t="s">
        <v>374</v>
      </c>
      <c r="AY32" s="414"/>
      <c r="AZ32" s="414"/>
      <c r="BA32" s="414"/>
      <c r="BB32" s="414"/>
      <c r="BC32" s="414"/>
      <c r="BD32" s="414"/>
      <c r="BE32" s="414"/>
      <c r="BF32" s="607"/>
      <c r="BG32" s="654">
        <v>98.6</v>
      </c>
      <c r="BH32" s="609"/>
      <c r="BI32" s="609"/>
      <c r="BJ32" s="609"/>
      <c r="BK32" s="609"/>
      <c r="BL32" s="609"/>
      <c r="BM32" s="355">
        <v>96.6</v>
      </c>
      <c r="BN32" s="609"/>
      <c r="BO32" s="609"/>
      <c r="BP32" s="609"/>
      <c r="BQ32" s="638"/>
      <c r="BR32" s="654">
        <v>98.6</v>
      </c>
      <c r="BS32" s="609"/>
      <c r="BT32" s="609"/>
      <c r="BU32" s="609"/>
      <c r="BV32" s="609"/>
      <c r="BW32" s="609"/>
      <c r="BX32" s="355">
        <v>96.8</v>
      </c>
      <c r="BY32" s="609"/>
      <c r="BZ32" s="609"/>
      <c r="CA32" s="609"/>
      <c r="CB32" s="638"/>
      <c r="CD32" s="401"/>
      <c r="CE32" s="403"/>
      <c r="CF32" s="606" t="s">
        <v>398</v>
      </c>
      <c r="CG32" s="414"/>
      <c r="CH32" s="414"/>
      <c r="CI32" s="414"/>
      <c r="CJ32" s="414"/>
      <c r="CK32" s="414"/>
      <c r="CL32" s="414"/>
      <c r="CM32" s="414"/>
      <c r="CN32" s="414"/>
      <c r="CO32" s="414"/>
      <c r="CP32" s="414"/>
      <c r="CQ32" s="607"/>
      <c r="CR32" s="608" t="s">
        <v>195</v>
      </c>
      <c r="CS32" s="367"/>
      <c r="CT32" s="367"/>
      <c r="CU32" s="367"/>
      <c r="CV32" s="367"/>
      <c r="CW32" s="367"/>
      <c r="CX32" s="367"/>
      <c r="CY32" s="621"/>
      <c r="CZ32" s="611" t="s">
        <v>195</v>
      </c>
      <c r="DA32" s="612"/>
      <c r="DB32" s="612"/>
      <c r="DC32" s="613"/>
      <c r="DD32" s="614" t="s">
        <v>195</v>
      </c>
      <c r="DE32" s="367"/>
      <c r="DF32" s="367"/>
      <c r="DG32" s="367"/>
      <c r="DH32" s="367"/>
      <c r="DI32" s="367"/>
      <c r="DJ32" s="367"/>
      <c r="DK32" s="621"/>
      <c r="DL32" s="614" t="s">
        <v>195</v>
      </c>
      <c r="DM32" s="367"/>
      <c r="DN32" s="367"/>
      <c r="DO32" s="367"/>
      <c r="DP32" s="367"/>
      <c r="DQ32" s="367"/>
      <c r="DR32" s="367"/>
      <c r="DS32" s="367"/>
      <c r="DT32" s="367"/>
      <c r="DU32" s="367"/>
      <c r="DV32" s="621"/>
      <c r="DW32" s="611" t="s">
        <v>195</v>
      </c>
      <c r="DX32" s="612"/>
      <c r="DY32" s="612"/>
      <c r="DZ32" s="612"/>
      <c r="EA32" s="612"/>
      <c r="EB32" s="612"/>
      <c r="EC32" s="640"/>
    </row>
    <row r="33" spans="2:133" ht="11.25" customHeight="1" x14ac:dyDescent="0.2">
      <c r="B33" s="606" t="s">
        <v>234</v>
      </c>
      <c r="C33" s="414"/>
      <c r="D33" s="414"/>
      <c r="E33" s="414"/>
      <c r="F33" s="414"/>
      <c r="G33" s="414"/>
      <c r="H33" s="414"/>
      <c r="I33" s="414"/>
      <c r="J33" s="414"/>
      <c r="K33" s="414"/>
      <c r="L33" s="414"/>
      <c r="M33" s="414"/>
      <c r="N33" s="414"/>
      <c r="O33" s="414"/>
      <c r="P33" s="414"/>
      <c r="Q33" s="607"/>
      <c r="R33" s="608">
        <v>121964</v>
      </c>
      <c r="S33" s="367"/>
      <c r="T33" s="367"/>
      <c r="U33" s="367"/>
      <c r="V33" s="367"/>
      <c r="W33" s="367"/>
      <c r="X33" s="367"/>
      <c r="Y33" s="621"/>
      <c r="Z33" s="641">
        <v>0.2</v>
      </c>
      <c r="AA33" s="641"/>
      <c r="AB33" s="641"/>
      <c r="AC33" s="641"/>
      <c r="AD33" s="642">
        <v>50258</v>
      </c>
      <c r="AE33" s="642"/>
      <c r="AF33" s="642"/>
      <c r="AG33" s="642"/>
      <c r="AH33" s="642"/>
      <c r="AI33" s="642"/>
      <c r="AJ33" s="642"/>
      <c r="AK33" s="642"/>
      <c r="AL33" s="611">
        <v>0.2</v>
      </c>
      <c r="AM33" s="355"/>
      <c r="AN33" s="355"/>
      <c r="AO33" s="643"/>
      <c r="AP33" s="390"/>
      <c r="AQ33" s="391"/>
      <c r="AR33" s="391"/>
      <c r="AS33" s="391"/>
      <c r="AT33" s="605"/>
      <c r="AU33" s="43"/>
      <c r="AV33" s="43"/>
      <c r="AW33" s="43"/>
      <c r="AX33" s="586" t="s">
        <v>156</v>
      </c>
      <c r="AY33" s="587"/>
      <c r="AZ33" s="587"/>
      <c r="BA33" s="587"/>
      <c r="BB33" s="587"/>
      <c r="BC33" s="587"/>
      <c r="BD33" s="587"/>
      <c r="BE33" s="587"/>
      <c r="BF33" s="588"/>
      <c r="BG33" s="653">
        <v>99</v>
      </c>
      <c r="BH33" s="590"/>
      <c r="BI33" s="590"/>
      <c r="BJ33" s="590"/>
      <c r="BK33" s="590"/>
      <c r="BL33" s="590"/>
      <c r="BM33" s="634">
        <v>98</v>
      </c>
      <c r="BN33" s="590"/>
      <c r="BO33" s="590"/>
      <c r="BP33" s="590"/>
      <c r="BQ33" s="629"/>
      <c r="BR33" s="653">
        <v>99</v>
      </c>
      <c r="BS33" s="590"/>
      <c r="BT33" s="590"/>
      <c r="BU33" s="590"/>
      <c r="BV33" s="590"/>
      <c r="BW33" s="590"/>
      <c r="BX33" s="634">
        <v>98.1</v>
      </c>
      <c r="BY33" s="590"/>
      <c r="BZ33" s="590"/>
      <c r="CA33" s="590"/>
      <c r="CB33" s="629"/>
      <c r="CD33" s="606" t="s">
        <v>399</v>
      </c>
      <c r="CE33" s="414"/>
      <c r="CF33" s="414"/>
      <c r="CG33" s="414"/>
      <c r="CH33" s="414"/>
      <c r="CI33" s="414"/>
      <c r="CJ33" s="414"/>
      <c r="CK33" s="414"/>
      <c r="CL33" s="414"/>
      <c r="CM33" s="414"/>
      <c r="CN33" s="414"/>
      <c r="CO33" s="414"/>
      <c r="CP33" s="414"/>
      <c r="CQ33" s="607"/>
      <c r="CR33" s="608">
        <v>25809371</v>
      </c>
      <c r="CS33" s="609"/>
      <c r="CT33" s="609"/>
      <c r="CU33" s="609"/>
      <c r="CV33" s="609"/>
      <c r="CW33" s="609"/>
      <c r="CX33" s="609"/>
      <c r="CY33" s="610"/>
      <c r="CZ33" s="611">
        <v>41.1</v>
      </c>
      <c r="DA33" s="612"/>
      <c r="DB33" s="612"/>
      <c r="DC33" s="613"/>
      <c r="DD33" s="614">
        <v>20147143</v>
      </c>
      <c r="DE33" s="609"/>
      <c r="DF33" s="609"/>
      <c r="DG33" s="609"/>
      <c r="DH33" s="609"/>
      <c r="DI33" s="609"/>
      <c r="DJ33" s="609"/>
      <c r="DK33" s="610"/>
      <c r="DL33" s="614">
        <v>13841078</v>
      </c>
      <c r="DM33" s="609"/>
      <c r="DN33" s="609"/>
      <c r="DO33" s="609"/>
      <c r="DP33" s="609"/>
      <c r="DQ33" s="609"/>
      <c r="DR33" s="609"/>
      <c r="DS33" s="609"/>
      <c r="DT33" s="609"/>
      <c r="DU33" s="609"/>
      <c r="DV33" s="610"/>
      <c r="DW33" s="611">
        <v>46.7</v>
      </c>
      <c r="DX33" s="612"/>
      <c r="DY33" s="612"/>
      <c r="DZ33" s="612"/>
      <c r="EA33" s="612"/>
      <c r="EB33" s="612"/>
      <c r="EC33" s="640"/>
    </row>
    <row r="34" spans="2:133" ht="11.25" customHeight="1" x14ac:dyDescent="0.2">
      <c r="B34" s="606" t="s">
        <v>142</v>
      </c>
      <c r="C34" s="414"/>
      <c r="D34" s="414"/>
      <c r="E34" s="414"/>
      <c r="F34" s="414"/>
      <c r="G34" s="414"/>
      <c r="H34" s="414"/>
      <c r="I34" s="414"/>
      <c r="J34" s="414"/>
      <c r="K34" s="414"/>
      <c r="L34" s="414"/>
      <c r="M34" s="414"/>
      <c r="N34" s="414"/>
      <c r="O34" s="414"/>
      <c r="P34" s="414"/>
      <c r="Q34" s="607"/>
      <c r="R34" s="608">
        <v>56226</v>
      </c>
      <c r="S34" s="367"/>
      <c r="T34" s="367"/>
      <c r="U34" s="367"/>
      <c r="V34" s="367"/>
      <c r="W34" s="367"/>
      <c r="X34" s="367"/>
      <c r="Y34" s="621"/>
      <c r="Z34" s="641">
        <v>0.1</v>
      </c>
      <c r="AA34" s="641"/>
      <c r="AB34" s="641"/>
      <c r="AC34" s="641"/>
      <c r="AD34" s="642" t="s">
        <v>195</v>
      </c>
      <c r="AE34" s="642"/>
      <c r="AF34" s="642"/>
      <c r="AG34" s="642"/>
      <c r="AH34" s="642"/>
      <c r="AI34" s="642"/>
      <c r="AJ34" s="642"/>
      <c r="AK34" s="642"/>
      <c r="AL34" s="611" t="s">
        <v>195</v>
      </c>
      <c r="AM34" s="355"/>
      <c r="AN34" s="355"/>
      <c r="AO34" s="643"/>
      <c r="AP34" s="11"/>
      <c r="AQ34" s="13"/>
      <c r="AS34" s="42"/>
      <c r="AT34" s="42"/>
      <c r="AU34" s="42"/>
      <c r="AV34" s="42"/>
      <c r="AW34" s="42"/>
      <c r="AX34" s="42"/>
      <c r="AY34" s="42"/>
      <c r="AZ34" s="42"/>
      <c r="BA34" s="42"/>
      <c r="BB34" s="42"/>
      <c r="BC34" s="42"/>
      <c r="BD34" s="42"/>
      <c r="BE34" s="42"/>
      <c r="BF34" s="42"/>
      <c r="BG34" s="13"/>
      <c r="BH34" s="13"/>
      <c r="BI34" s="13"/>
      <c r="BJ34" s="13"/>
      <c r="BK34" s="13"/>
      <c r="BL34" s="13"/>
      <c r="BM34" s="13"/>
      <c r="BN34" s="13"/>
      <c r="BO34" s="13"/>
      <c r="BP34" s="13"/>
      <c r="BQ34" s="13"/>
      <c r="BR34" s="13"/>
      <c r="BS34" s="13"/>
      <c r="BT34" s="13"/>
      <c r="BU34" s="13"/>
      <c r="BV34" s="13"/>
      <c r="BW34" s="13"/>
      <c r="BX34" s="13"/>
      <c r="BY34" s="13"/>
      <c r="BZ34" s="13"/>
      <c r="CA34" s="13"/>
      <c r="CB34" s="13"/>
      <c r="CD34" s="606" t="s">
        <v>402</v>
      </c>
      <c r="CE34" s="414"/>
      <c r="CF34" s="414"/>
      <c r="CG34" s="414"/>
      <c r="CH34" s="414"/>
      <c r="CI34" s="414"/>
      <c r="CJ34" s="414"/>
      <c r="CK34" s="414"/>
      <c r="CL34" s="414"/>
      <c r="CM34" s="414"/>
      <c r="CN34" s="414"/>
      <c r="CO34" s="414"/>
      <c r="CP34" s="414"/>
      <c r="CQ34" s="607"/>
      <c r="CR34" s="608">
        <v>9137813</v>
      </c>
      <c r="CS34" s="367"/>
      <c r="CT34" s="367"/>
      <c r="CU34" s="367"/>
      <c r="CV34" s="367"/>
      <c r="CW34" s="367"/>
      <c r="CX34" s="367"/>
      <c r="CY34" s="621"/>
      <c r="CZ34" s="611">
        <v>14.6</v>
      </c>
      <c r="DA34" s="612"/>
      <c r="DB34" s="612"/>
      <c r="DC34" s="613"/>
      <c r="DD34" s="614">
        <v>6318477</v>
      </c>
      <c r="DE34" s="367"/>
      <c r="DF34" s="367"/>
      <c r="DG34" s="367"/>
      <c r="DH34" s="367"/>
      <c r="DI34" s="367"/>
      <c r="DJ34" s="367"/>
      <c r="DK34" s="621"/>
      <c r="DL34" s="614">
        <v>5527264</v>
      </c>
      <c r="DM34" s="367"/>
      <c r="DN34" s="367"/>
      <c r="DO34" s="367"/>
      <c r="DP34" s="367"/>
      <c r="DQ34" s="367"/>
      <c r="DR34" s="367"/>
      <c r="DS34" s="367"/>
      <c r="DT34" s="367"/>
      <c r="DU34" s="367"/>
      <c r="DV34" s="621"/>
      <c r="DW34" s="611">
        <v>18.600000000000001</v>
      </c>
      <c r="DX34" s="612"/>
      <c r="DY34" s="612"/>
      <c r="DZ34" s="612"/>
      <c r="EA34" s="612"/>
      <c r="EB34" s="612"/>
      <c r="EC34" s="640"/>
    </row>
    <row r="35" spans="2:133" ht="11.25" customHeight="1" x14ac:dyDescent="0.2">
      <c r="B35" s="606" t="s">
        <v>404</v>
      </c>
      <c r="C35" s="414"/>
      <c r="D35" s="414"/>
      <c r="E35" s="414"/>
      <c r="F35" s="414"/>
      <c r="G35" s="414"/>
      <c r="H35" s="414"/>
      <c r="I35" s="414"/>
      <c r="J35" s="414"/>
      <c r="K35" s="414"/>
      <c r="L35" s="414"/>
      <c r="M35" s="414"/>
      <c r="N35" s="414"/>
      <c r="O35" s="414"/>
      <c r="P35" s="414"/>
      <c r="Q35" s="607"/>
      <c r="R35" s="608">
        <v>1971041</v>
      </c>
      <c r="S35" s="367"/>
      <c r="T35" s="367"/>
      <c r="U35" s="367"/>
      <c r="V35" s="367"/>
      <c r="W35" s="367"/>
      <c r="X35" s="367"/>
      <c r="Y35" s="621"/>
      <c r="Z35" s="641">
        <v>3</v>
      </c>
      <c r="AA35" s="641"/>
      <c r="AB35" s="641"/>
      <c r="AC35" s="641"/>
      <c r="AD35" s="642" t="s">
        <v>195</v>
      </c>
      <c r="AE35" s="642"/>
      <c r="AF35" s="642"/>
      <c r="AG35" s="642"/>
      <c r="AH35" s="642"/>
      <c r="AI35" s="642"/>
      <c r="AJ35" s="642"/>
      <c r="AK35" s="642"/>
      <c r="AL35" s="611" t="s">
        <v>195</v>
      </c>
      <c r="AM35" s="355"/>
      <c r="AN35" s="355"/>
      <c r="AO35" s="643"/>
      <c r="AP35" s="16"/>
      <c r="AQ35" s="521" t="s">
        <v>405</v>
      </c>
      <c r="AR35" s="522"/>
      <c r="AS35" s="522"/>
      <c r="AT35" s="522"/>
      <c r="AU35" s="522"/>
      <c r="AV35" s="522"/>
      <c r="AW35" s="522"/>
      <c r="AX35" s="522"/>
      <c r="AY35" s="522"/>
      <c r="AZ35" s="522"/>
      <c r="BA35" s="522"/>
      <c r="BB35" s="522"/>
      <c r="BC35" s="522"/>
      <c r="BD35" s="522"/>
      <c r="BE35" s="522"/>
      <c r="BF35" s="564"/>
      <c r="BG35" s="521" t="s">
        <v>203</v>
      </c>
      <c r="BH35" s="522"/>
      <c r="BI35" s="522"/>
      <c r="BJ35" s="522"/>
      <c r="BK35" s="522"/>
      <c r="BL35" s="522"/>
      <c r="BM35" s="522"/>
      <c r="BN35" s="522"/>
      <c r="BO35" s="522"/>
      <c r="BP35" s="522"/>
      <c r="BQ35" s="522"/>
      <c r="BR35" s="522"/>
      <c r="BS35" s="522"/>
      <c r="BT35" s="522"/>
      <c r="BU35" s="522"/>
      <c r="BV35" s="522"/>
      <c r="BW35" s="522"/>
      <c r="BX35" s="522"/>
      <c r="BY35" s="522"/>
      <c r="BZ35" s="522"/>
      <c r="CA35" s="522"/>
      <c r="CB35" s="564"/>
      <c r="CD35" s="606" t="s">
        <v>406</v>
      </c>
      <c r="CE35" s="414"/>
      <c r="CF35" s="414"/>
      <c r="CG35" s="414"/>
      <c r="CH35" s="414"/>
      <c r="CI35" s="414"/>
      <c r="CJ35" s="414"/>
      <c r="CK35" s="414"/>
      <c r="CL35" s="414"/>
      <c r="CM35" s="414"/>
      <c r="CN35" s="414"/>
      <c r="CO35" s="414"/>
      <c r="CP35" s="414"/>
      <c r="CQ35" s="607"/>
      <c r="CR35" s="608">
        <v>396204</v>
      </c>
      <c r="CS35" s="609"/>
      <c r="CT35" s="609"/>
      <c r="CU35" s="609"/>
      <c r="CV35" s="609"/>
      <c r="CW35" s="609"/>
      <c r="CX35" s="609"/>
      <c r="CY35" s="610"/>
      <c r="CZ35" s="611">
        <v>0.6</v>
      </c>
      <c r="DA35" s="612"/>
      <c r="DB35" s="612"/>
      <c r="DC35" s="613"/>
      <c r="DD35" s="614">
        <v>318882</v>
      </c>
      <c r="DE35" s="609"/>
      <c r="DF35" s="609"/>
      <c r="DG35" s="609"/>
      <c r="DH35" s="609"/>
      <c r="DI35" s="609"/>
      <c r="DJ35" s="609"/>
      <c r="DK35" s="610"/>
      <c r="DL35" s="614">
        <v>313325</v>
      </c>
      <c r="DM35" s="609"/>
      <c r="DN35" s="609"/>
      <c r="DO35" s="609"/>
      <c r="DP35" s="609"/>
      <c r="DQ35" s="609"/>
      <c r="DR35" s="609"/>
      <c r="DS35" s="609"/>
      <c r="DT35" s="609"/>
      <c r="DU35" s="609"/>
      <c r="DV35" s="610"/>
      <c r="DW35" s="611">
        <v>1.1000000000000001</v>
      </c>
      <c r="DX35" s="612"/>
      <c r="DY35" s="612"/>
      <c r="DZ35" s="612"/>
      <c r="EA35" s="612"/>
      <c r="EB35" s="612"/>
      <c r="EC35" s="640"/>
    </row>
    <row r="36" spans="2:133" ht="11.25" customHeight="1" x14ac:dyDescent="0.2">
      <c r="B36" s="606" t="s">
        <v>375</v>
      </c>
      <c r="C36" s="414"/>
      <c r="D36" s="414"/>
      <c r="E36" s="414"/>
      <c r="F36" s="414"/>
      <c r="G36" s="414"/>
      <c r="H36" s="414"/>
      <c r="I36" s="414"/>
      <c r="J36" s="414"/>
      <c r="K36" s="414"/>
      <c r="L36" s="414"/>
      <c r="M36" s="414"/>
      <c r="N36" s="414"/>
      <c r="O36" s="414"/>
      <c r="P36" s="414"/>
      <c r="Q36" s="607"/>
      <c r="R36" s="608">
        <v>2174928</v>
      </c>
      <c r="S36" s="367"/>
      <c r="T36" s="367"/>
      <c r="U36" s="367"/>
      <c r="V36" s="367"/>
      <c r="W36" s="367"/>
      <c r="X36" s="367"/>
      <c r="Y36" s="621"/>
      <c r="Z36" s="641">
        <v>3.4</v>
      </c>
      <c r="AA36" s="641"/>
      <c r="AB36" s="641"/>
      <c r="AC36" s="641"/>
      <c r="AD36" s="642" t="s">
        <v>195</v>
      </c>
      <c r="AE36" s="642"/>
      <c r="AF36" s="642"/>
      <c r="AG36" s="642"/>
      <c r="AH36" s="642"/>
      <c r="AI36" s="642"/>
      <c r="AJ36" s="642"/>
      <c r="AK36" s="642"/>
      <c r="AL36" s="611" t="s">
        <v>195</v>
      </c>
      <c r="AM36" s="355"/>
      <c r="AN36" s="355"/>
      <c r="AO36" s="643"/>
      <c r="AP36" s="16"/>
      <c r="AQ36" s="644" t="s">
        <v>390</v>
      </c>
      <c r="AR36" s="645"/>
      <c r="AS36" s="645"/>
      <c r="AT36" s="645"/>
      <c r="AU36" s="645"/>
      <c r="AV36" s="645"/>
      <c r="AW36" s="645"/>
      <c r="AX36" s="645"/>
      <c r="AY36" s="646"/>
      <c r="AZ36" s="647">
        <v>7751549</v>
      </c>
      <c r="BA36" s="648"/>
      <c r="BB36" s="648"/>
      <c r="BC36" s="648"/>
      <c r="BD36" s="648"/>
      <c r="BE36" s="648"/>
      <c r="BF36" s="649"/>
      <c r="BG36" s="650" t="s">
        <v>409</v>
      </c>
      <c r="BH36" s="651"/>
      <c r="BI36" s="651"/>
      <c r="BJ36" s="651"/>
      <c r="BK36" s="651"/>
      <c r="BL36" s="651"/>
      <c r="BM36" s="651"/>
      <c r="BN36" s="651"/>
      <c r="BO36" s="651"/>
      <c r="BP36" s="651"/>
      <c r="BQ36" s="651"/>
      <c r="BR36" s="651"/>
      <c r="BS36" s="651"/>
      <c r="BT36" s="651"/>
      <c r="BU36" s="652"/>
      <c r="BV36" s="647">
        <v>124967</v>
      </c>
      <c r="BW36" s="648"/>
      <c r="BX36" s="648"/>
      <c r="BY36" s="648"/>
      <c r="BZ36" s="648"/>
      <c r="CA36" s="648"/>
      <c r="CB36" s="649"/>
      <c r="CD36" s="606" t="s">
        <v>28</v>
      </c>
      <c r="CE36" s="414"/>
      <c r="CF36" s="414"/>
      <c r="CG36" s="414"/>
      <c r="CH36" s="414"/>
      <c r="CI36" s="414"/>
      <c r="CJ36" s="414"/>
      <c r="CK36" s="414"/>
      <c r="CL36" s="414"/>
      <c r="CM36" s="414"/>
      <c r="CN36" s="414"/>
      <c r="CO36" s="414"/>
      <c r="CP36" s="414"/>
      <c r="CQ36" s="607"/>
      <c r="CR36" s="608">
        <v>7848574</v>
      </c>
      <c r="CS36" s="367"/>
      <c r="CT36" s="367"/>
      <c r="CU36" s="367"/>
      <c r="CV36" s="367"/>
      <c r="CW36" s="367"/>
      <c r="CX36" s="367"/>
      <c r="CY36" s="621"/>
      <c r="CZ36" s="611">
        <v>12.5</v>
      </c>
      <c r="DA36" s="612"/>
      <c r="DB36" s="612"/>
      <c r="DC36" s="613"/>
      <c r="DD36" s="614">
        <v>6287200</v>
      </c>
      <c r="DE36" s="367"/>
      <c r="DF36" s="367"/>
      <c r="DG36" s="367"/>
      <c r="DH36" s="367"/>
      <c r="DI36" s="367"/>
      <c r="DJ36" s="367"/>
      <c r="DK36" s="621"/>
      <c r="DL36" s="614">
        <v>4765356</v>
      </c>
      <c r="DM36" s="367"/>
      <c r="DN36" s="367"/>
      <c r="DO36" s="367"/>
      <c r="DP36" s="367"/>
      <c r="DQ36" s="367"/>
      <c r="DR36" s="367"/>
      <c r="DS36" s="367"/>
      <c r="DT36" s="367"/>
      <c r="DU36" s="367"/>
      <c r="DV36" s="621"/>
      <c r="DW36" s="611">
        <v>16.100000000000001</v>
      </c>
      <c r="DX36" s="612"/>
      <c r="DY36" s="612"/>
      <c r="DZ36" s="612"/>
      <c r="EA36" s="612"/>
      <c r="EB36" s="612"/>
      <c r="EC36" s="640"/>
    </row>
    <row r="37" spans="2:133" ht="11.25" customHeight="1" x14ac:dyDescent="0.2">
      <c r="B37" s="606" t="s">
        <v>400</v>
      </c>
      <c r="C37" s="414"/>
      <c r="D37" s="414"/>
      <c r="E37" s="414"/>
      <c r="F37" s="414"/>
      <c r="G37" s="414"/>
      <c r="H37" s="414"/>
      <c r="I37" s="414"/>
      <c r="J37" s="414"/>
      <c r="K37" s="414"/>
      <c r="L37" s="414"/>
      <c r="M37" s="414"/>
      <c r="N37" s="414"/>
      <c r="O37" s="414"/>
      <c r="P37" s="414"/>
      <c r="Q37" s="607"/>
      <c r="R37" s="608">
        <v>3583678</v>
      </c>
      <c r="S37" s="367"/>
      <c r="T37" s="367"/>
      <c r="U37" s="367"/>
      <c r="V37" s="367"/>
      <c r="W37" s="367"/>
      <c r="X37" s="367"/>
      <c r="Y37" s="621"/>
      <c r="Z37" s="641">
        <v>5.5</v>
      </c>
      <c r="AA37" s="641"/>
      <c r="AB37" s="641"/>
      <c r="AC37" s="641"/>
      <c r="AD37" s="642">
        <v>14638</v>
      </c>
      <c r="AE37" s="642"/>
      <c r="AF37" s="642"/>
      <c r="AG37" s="642"/>
      <c r="AH37" s="642"/>
      <c r="AI37" s="642"/>
      <c r="AJ37" s="642"/>
      <c r="AK37" s="642"/>
      <c r="AL37" s="611">
        <v>0</v>
      </c>
      <c r="AM37" s="355"/>
      <c r="AN37" s="355"/>
      <c r="AO37" s="643"/>
      <c r="AQ37" s="636" t="s">
        <v>410</v>
      </c>
      <c r="AR37" s="472"/>
      <c r="AS37" s="472"/>
      <c r="AT37" s="472"/>
      <c r="AU37" s="472"/>
      <c r="AV37" s="472"/>
      <c r="AW37" s="472"/>
      <c r="AX37" s="472"/>
      <c r="AY37" s="637"/>
      <c r="AZ37" s="608">
        <v>1205452</v>
      </c>
      <c r="BA37" s="367"/>
      <c r="BB37" s="367"/>
      <c r="BC37" s="367"/>
      <c r="BD37" s="609"/>
      <c r="BE37" s="609"/>
      <c r="BF37" s="638"/>
      <c r="BG37" s="606" t="s">
        <v>412</v>
      </c>
      <c r="BH37" s="414"/>
      <c r="BI37" s="414"/>
      <c r="BJ37" s="414"/>
      <c r="BK37" s="414"/>
      <c r="BL37" s="414"/>
      <c r="BM37" s="414"/>
      <c r="BN37" s="414"/>
      <c r="BO37" s="414"/>
      <c r="BP37" s="414"/>
      <c r="BQ37" s="414"/>
      <c r="BR37" s="414"/>
      <c r="BS37" s="414"/>
      <c r="BT37" s="414"/>
      <c r="BU37" s="607"/>
      <c r="BV37" s="608">
        <v>-753875</v>
      </c>
      <c r="BW37" s="367"/>
      <c r="BX37" s="367"/>
      <c r="BY37" s="367"/>
      <c r="BZ37" s="367"/>
      <c r="CA37" s="367"/>
      <c r="CB37" s="639"/>
      <c r="CD37" s="606" t="s">
        <v>154</v>
      </c>
      <c r="CE37" s="414"/>
      <c r="CF37" s="414"/>
      <c r="CG37" s="414"/>
      <c r="CH37" s="414"/>
      <c r="CI37" s="414"/>
      <c r="CJ37" s="414"/>
      <c r="CK37" s="414"/>
      <c r="CL37" s="414"/>
      <c r="CM37" s="414"/>
      <c r="CN37" s="414"/>
      <c r="CO37" s="414"/>
      <c r="CP37" s="414"/>
      <c r="CQ37" s="607"/>
      <c r="CR37" s="608">
        <v>1177572</v>
      </c>
      <c r="CS37" s="609"/>
      <c r="CT37" s="609"/>
      <c r="CU37" s="609"/>
      <c r="CV37" s="609"/>
      <c r="CW37" s="609"/>
      <c r="CX37" s="609"/>
      <c r="CY37" s="610"/>
      <c r="CZ37" s="611">
        <v>1.9</v>
      </c>
      <c r="DA37" s="612"/>
      <c r="DB37" s="612"/>
      <c r="DC37" s="613"/>
      <c r="DD37" s="614">
        <v>851298</v>
      </c>
      <c r="DE37" s="609"/>
      <c r="DF37" s="609"/>
      <c r="DG37" s="609"/>
      <c r="DH37" s="609"/>
      <c r="DI37" s="609"/>
      <c r="DJ37" s="609"/>
      <c r="DK37" s="610"/>
      <c r="DL37" s="614">
        <v>770791</v>
      </c>
      <c r="DM37" s="609"/>
      <c r="DN37" s="609"/>
      <c r="DO37" s="609"/>
      <c r="DP37" s="609"/>
      <c r="DQ37" s="609"/>
      <c r="DR37" s="609"/>
      <c r="DS37" s="609"/>
      <c r="DT37" s="609"/>
      <c r="DU37" s="609"/>
      <c r="DV37" s="610"/>
      <c r="DW37" s="611">
        <v>2.6</v>
      </c>
      <c r="DX37" s="612"/>
      <c r="DY37" s="612"/>
      <c r="DZ37" s="612"/>
      <c r="EA37" s="612"/>
      <c r="EB37" s="612"/>
      <c r="EC37" s="640"/>
    </row>
    <row r="38" spans="2:133" ht="11.25" customHeight="1" x14ac:dyDescent="0.2">
      <c r="B38" s="606" t="s">
        <v>413</v>
      </c>
      <c r="C38" s="414"/>
      <c r="D38" s="414"/>
      <c r="E38" s="414"/>
      <c r="F38" s="414"/>
      <c r="G38" s="414"/>
      <c r="H38" s="414"/>
      <c r="I38" s="414"/>
      <c r="J38" s="414"/>
      <c r="K38" s="414"/>
      <c r="L38" s="414"/>
      <c r="M38" s="414"/>
      <c r="N38" s="414"/>
      <c r="O38" s="414"/>
      <c r="P38" s="414"/>
      <c r="Q38" s="607"/>
      <c r="R38" s="608">
        <v>1730000</v>
      </c>
      <c r="S38" s="367"/>
      <c r="T38" s="367"/>
      <c r="U38" s="367"/>
      <c r="V38" s="367"/>
      <c r="W38" s="367"/>
      <c r="X38" s="367"/>
      <c r="Y38" s="621"/>
      <c r="Z38" s="641">
        <v>2.7</v>
      </c>
      <c r="AA38" s="641"/>
      <c r="AB38" s="641"/>
      <c r="AC38" s="641"/>
      <c r="AD38" s="642" t="s">
        <v>195</v>
      </c>
      <c r="AE38" s="642"/>
      <c r="AF38" s="642"/>
      <c r="AG38" s="642"/>
      <c r="AH38" s="642"/>
      <c r="AI38" s="642"/>
      <c r="AJ38" s="642"/>
      <c r="AK38" s="642"/>
      <c r="AL38" s="611" t="s">
        <v>195</v>
      </c>
      <c r="AM38" s="355"/>
      <c r="AN38" s="355"/>
      <c r="AO38" s="643"/>
      <c r="AQ38" s="636" t="s">
        <v>414</v>
      </c>
      <c r="AR38" s="472"/>
      <c r="AS38" s="472"/>
      <c r="AT38" s="472"/>
      <c r="AU38" s="472"/>
      <c r="AV38" s="472"/>
      <c r="AW38" s="472"/>
      <c r="AX38" s="472"/>
      <c r="AY38" s="637"/>
      <c r="AZ38" s="608">
        <v>1159054</v>
      </c>
      <c r="BA38" s="367"/>
      <c r="BB38" s="367"/>
      <c r="BC38" s="367"/>
      <c r="BD38" s="609"/>
      <c r="BE38" s="609"/>
      <c r="BF38" s="638"/>
      <c r="BG38" s="606" t="s">
        <v>418</v>
      </c>
      <c r="BH38" s="414"/>
      <c r="BI38" s="414"/>
      <c r="BJ38" s="414"/>
      <c r="BK38" s="414"/>
      <c r="BL38" s="414"/>
      <c r="BM38" s="414"/>
      <c r="BN38" s="414"/>
      <c r="BO38" s="414"/>
      <c r="BP38" s="414"/>
      <c r="BQ38" s="414"/>
      <c r="BR38" s="414"/>
      <c r="BS38" s="414"/>
      <c r="BT38" s="414"/>
      <c r="BU38" s="607"/>
      <c r="BV38" s="608">
        <v>18289</v>
      </c>
      <c r="BW38" s="367"/>
      <c r="BX38" s="367"/>
      <c r="BY38" s="367"/>
      <c r="BZ38" s="367"/>
      <c r="CA38" s="367"/>
      <c r="CB38" s="639"/>
      <c r="CD38" s="606" t="s">
        <v>419</v>
      </c>
      <c r="CE38" s="414"/>
      <c r="CF38" s="414"/>
      <c r="CG38" s="414"/>
      <c r="CH38" s="414"/>
      <c r="CI38" s="414"/>
      <c r="CJ38" s="414"/>
      <c r="CK38" s="414"/>
      <c r="CL38" s="414"/>
      <c r="CM38" s="414"/>
      <c r="CN38" s="414"/>
      <c r="CO38" s="414"/>
      <c r="CP38" s="414"/>
      <c r="CQ38" s="607"/>
      <c r="CR38" s="608">
        <v>5387043</v>
      </c>
      <c r="CS38" s="367"/>
      <c r="CT38" s="367"/>
      <c r="CU38" s="367"/>
      <c r="CV38" s="367"/>
      <c r="CW38" s="367"/>
      <c r="CX38" s="367"/>
      <c r="CY38" s="621"/>
      <c r="CZ38" s="611">
        <v>8.6</v>
      </c>
      <c r="DA38" s="612"/>
      <c r="DB38" s="612"/>
      <c r="DC38" s="613"/>
      <c r="DD38" s="614">
        <v>4292784</v>
      </c>
      <c r="DE38" s="367"/>
      <c r="DF38" s="367"/>
      <c r="DG38" s="367"/>
      <c r="DH38" s="367"/>
      <c r="DI38" s="367"/>
      <c r="DJ38" s="367"/>
      <c r="DK38" s="621"/>
      <c r="DL38" s="614">
        <v>3235133</v>
      </c>
      <c r="DM38" s="367"/>
      <c r="DN38" s="367"/>
      <c r="DO38" s="367"/>
      <c r="DP38" s="367"/>
      <c r="DQ38" s="367"/>
      <c r="DR38" s="367"/>
      <c r="DS38" s="367"/>
      <c r="DT38" s="367"/>
      <c r="DU38" s="367"/>
      <c r="DV38" s="621"/>
      <c r="DW38" s="611">
        <v>10.9</v>
      </c>
      <c r="DX38" s="612"/>
      <c r="DY38" s="612"/>
      <c r="DZ38" s="612"/>
      <c r="EA38" s="612"/>
      <c r="EB38" s="612"/>
      <c r="EC38" s="640"/>
    </row>
    <row r="39" spans="2:133" ht="11.25" customHeight="1" x14ac:dyDescent="0.2">
      <c r="B39" s="606" t="s">
        <v>420</v>
      </c>
      <c r="C39" s="414"/>
      <c r="D39" s="414"/>
      <c r="E39" s="414"/>
      <c r="F39" s="414"/>
      <c r="G39" s="414"/>
      <c r="H39" s="414"/>
      <c r="I39" s="414"/>
      <c r="J39" s="414"/>
      <c r="K39" s="414"/>
      <c r="L39" s="414"/>
      <c r="M39" s="414"/>
      <c r="N39" s="414"/>
      <c r="O39" s="414"/>
      <c r="P39" s="414"/>
      <c r="Q39" s="607"/>
      <c r="R39" s="608" t="s">
        <v>195</v>
      </c>
      <c r="S39" s="367"/>
      <c r="T39" s="367"/>
      <c r="U39" s="367"/>
      <c r="V39" s="367"/>
      <c r="W39" s="367"/>
      <c r="X39" s="367"/>
      <c r="Y39" s="621"/>
      <c r="Z39" s="641" t="s">
        <v>195</v>
      </c>
      <c r="AA39" s="641"/>
      <c r="AB39" s="641"/>
      <c r="AC39" s="641"/>
      <c r="AD39" s="642" t="s">
        <v>195</v>
      </c>
      <c r="AE39" s="642"/>
      <c r="AF39" s="642"/>
      <c r="AG39" s="642"/>
      <c r="AH39" s="642"/>
      <c r="AI39" s="642"/>
      <c r="AJ39" s="642"/>
      <c r="AK39" s="642"/>
      <c r="AL39" s="611" t="s">
        <v>195</v>
      </c>
      <c r="AM39" s="355"/>
      <c r="AN39" s="355"/>
      <c r="AO39" s="643"/>
      <c r="AQ39" s="636" t="s">
        <v>224</v>
      </c>
      <c r="AR39" s="472"/>
      <c r="AS39" s="472"/>
      <c r="AT39" s="472"/>
      <c r="AU39" s="472"/>
      <c r="AV39" s="472"/>
      <c r="AW39" s="472"/>
      <c r="AX39" s="472"/>
      <c r="AY39" s="637"/>
      <c r="AZ39" s="608" t="s">
        <v>195</v>
      </c>
      <c r="BA39" s="367"/>
      <c r="BB39" s="367"/>
      <c r="BC39" s="367"/>
      <c r="BD39" s="609"/>
      <c r="BE39" s="609"/>
      <c r="BF39" s="638"/>
      <c r="BG39" s="606" t="s">
        <v>338</v>
      </c>
      <c r="BH39" s="414"/>
      <c r="BI39" s="414"/>
      <c r="BJ39" s="414"/>
      <c r="BK39" s="414"/>
      <c r="BL39" s="414"/>
      <c r="BM39" s="414"/>
      <c r="BN39" s="414"/>
      <c r="BO39" s="414"/>
      <c r="BP39" s="414"/>
      <c r="BQ39" s="414"/>
      <c r="BR39" s="414"/>
      <c r="BS39" s="414"/>
      <c r="BT39" s="414"/>
      <c r="BU39" s="607"/>
      <c r="BV39" s="608">
        <v>25858</v>
      </c>
      <c r="BW39" s="367"/>
      <c r="BX39" s="367"/>
      <c r="BY39" s="367"/>
      <c r="BZ39" s="367"/>
      <c r="CA39" s="367"/>
      <c r="CB39" s="639"/>
      <c r="CD39" s="606" t="s">
        <v>424</v>
      </c>
      <c r="CE39" s="414"/>
      <c r="CF39" s="414"/>
      <c r="CG39" s="414"/>
      <c r="CH39" s="414"/>
      <c r="CI39" s="414"/>
      <c r="CJ39" s="414"/>
      <c r="CK39" s="414"/>
      <c r="CL39" s="414"/>
      <c r="CM39" s="414"/>
      <c r="CN39" s="414"/>
      <c r="CO39" s="414"/>
      <c r="CP39" s="414"/>
      <c r="CQ39" s="607"/>
      <c r="CR39" s="608">
        <v>2666137</v>
      </c>
      <c r="CS39" s="609"/>
      <c r="CT39" s="609"/>
      <c r="CU39" s="609"/>
      <c r="CV39" s="609"/>
      <c r="CW39" s="609"/>
      <c r="CX39" s="609"/>
      <c r="CY39" s="610"/>
      <c r="CZ39" s="611">
        <v>4.2</v>
      </c>
      <c r="DA39" s="612"/>
      <c r="DB39" s="612"/>
      <c r="DC39" s="613"/>
      <c r="DD39" s="614">
        <v>2556200</v>
      </c>
      <c r="DE39" s="609"/>
      <c r="DF39" s="609"/>
      <c r="DG39" s="609"/>
      <c r="DH39" s="609"/>
      <c r="DI39" s="609"/>
      <c r="DJ39" s="609"/>
      <c r="DK39" s="610"/>
      <c r="DL39" s="614" t="s">
        <v>195</v>
      </c>
      <c r="DM39" s="609"/>
      <c r="DN39" s="609"/>
      <c r="DO39" s="609"/>
      <c r="DP39" s="609"/>
      <c r="DQ39" s="609"/>
      <c r="DR39" s="609"/>
      <c r="DS39" s="609"/>
      <c r="DT39" s="609"/>
      <c r="DU39" s="609"/>
      <c r="DV39" s="610"/>
      <c r="DW39" s="611" t="s">
        <v>195</v>
      </c>
      <c r="DX39" s="612"/>
      <c r="DY39" s="612"/>
      <c r="DZ39" s="612"/>
      <c r="EA39" s="612"/>
      <c r="EB39" s="612"/>
      <c r="EC39" s="640"/>
    </row>
    <row r="40" spans="2:133" ht="11.25" customHeight="1" x14ac:dyDescent="0.2">
      <c r="B40" s="606" t="s">
        <v>425</v>
      </c>
      <c r="C40" s="414"/>
      <c r="D40" s="414"/>
      <c r="E40" s="414"/>
      <c r="F40" s="414"/>
      <c r="G40" s="414"/>
      <c r="H40" s="414"/>
      <c r="I40" s="414"/>
      <c r="J40" s="414"/>
      <c r="K40" s="414"/>
      <c r="L40" s="414"/>
      <c r="M40" s="414"/>
      <c r="N40" s="414"/>
      <c r="O40" s="414"/>
      <c r="P40" s="414"/>
      <c r="Q40" s="607"/>
      <c r="R40" s="608" t="s">
        <v>195</v>
      </c>
      <c r="S40" s="367"/>
      <c r="T40" s="367"/>
      <c r="U40" s="367"/>
      <c r="V40" s="367"/>
      <c r="W40" s="367"/>
      <c r="X40" s="367"/>
      <c r="Y40" s="621"/>
      <c r="Z40" s="641" t="s">
        <v>195</v>
      </c>
      <c r="AA40" s="641"/>
      <c r="AB40" s="641"/>
      <c r="AC40" s="641"/>
      <c r="AD40" s="642" t="s">
        <v>195</v>
      </c>
      <c r="AE40" s="642"/>
      <c r="AF40" s="642"/>
      <c r="AG40" s="642"/>
      <c r="AH40" s="642"/>
      <c r="AI40" s="642"/>
      <c r="AJ40" s="642"/>
      <c r="AK40" s="642"/>
      <c r="AL40" s="611" t="s">
        <v>195</v>
      </c>
      <c r="AM40" s="355"/>
      <c r="AN40" s="355"/>
      <c r="AO40" s="643"/>
      <c r="AQ40" s="636" t="s">
        <v>427</v>
      </c>
      <c r="AR40" s="472"/>
      <c r="AS40" s="472"/>
      <c r="AT40" s="472"/>
      <c r="AU40" s="472"/>
      <c r="AV40" s="472"/>
      <c r="AW40" s="472"/>
      <c r="AX40" s="472"/>
      <c r="AY40" s="637"/>
      <c r="AZ40" s="608" t="s">
        <v>195</v>
      </c>
      <c r="BA40" s="367"/>
      <c r="BB40" s="367"/>
      <c r="BC40" s="367"/>
      <c r="BD40" s="609"/>
      <c r="BE40" s="609"/>
      <c r="BF40" s="638"/>
      <c r="BG40" s="602" t="s">
        <v>428</v>
      </c>
      <c r="BH40" s="463"/>
      <c r="BI40" s="463"/>
      <c r="BJ40" s="463"/>
      <c r="BK40" s="463"/>
      <c r="BL40" s="7"/>
      <c r="BM40" s="414" t="s">
        <v>430</v>
      </c>
      <c r="BN40" s="414"/>
      <c r="BO40" s="414"/>
      <c r="BP40" s="414"/>
      <c r="BQ40" s="414"/>
      <c r="BR40" s="414"/>
      <c r="BS40" s="414"/>
      <c r="BT40" s="414"/>
      <c r="BU40" s="607"/>
      <c r="BV40" s="608">
        <v>98</v>
      </c>
      <c r="BW40" s="367"/>
      <c r="BX40" s="367"/>
      <c r="BY40" s="367"/>
      <c r="BZ40" s="367"/>
      <c r="CA40" s="367"/>
      <c r="CB40" s="639"/>
      <c r="CD40" s="606" t="s">
        <v>370</v>
      </c>
      <c r="CE40" s="414"/>
      <c r="CF40" s="414"/>
      <c r="CG40" s="414"/>
      <c r="CH40" s="414"/>
      <c r="CI40" s="414"/>
      <c r="CJ40" s="414"/>
      <c r="CK40" s="414"/>
      <c r="CL40" s="414"/>
      <c r="CM40" s="414"/>
      <c r="CN40" s="414"/>
      <c r="CO40" s="414"/>
      <c r="CP40" s="414"/>
      <c r="CQ40" s="607"/>
      <c r="CR40" s="608">
        <v>373600</v>
      </c>
      <c r="CS40" s="367"/>
      <c r="CT40" s="367"/>
      <c r="CU40" s="367"/>
      <c r="CV40" s="367"/>
      <c r="CW40" s="367"/>
      <c r="CX40" s="367"/>
      <c r="CY40" s="621"/>
      <c r="CZ40" s="611">
        <v>0.6</v>
      </c>
      <c r="DA40" s="612"/>
      <c r="DB40" s="612"/>
      <c r="DC40" s="613"/>
      <c r="DD40" s="614">
        <v>373600</v>
      </c>
      <c r="DE40" s="367"/>
      <c r="DF40" s="367"/>
      <c r="DG40" s="367"/>
      <c r="DH40" s="367"/>
      <c r="DI40" s="367"/>
      <c r="DJ40" s="367"/>
      <c r="DK40" s="621"/>
      <c r="DL40" s="614" t="s">
        <v>195</v>
      </c>
      <c r="DM40" s="367"/>
      <c r="DN40" s="367"/>
      <c r="DO40" s="367"/>
      <c r="DP40" s="367"/>
      <c r="DQ40" s="367"/>
      <c r="DR40" s="367"/>
      <c r="DS40" s="367"/>
      <c r="DT40" s="367"/>
      <c r="DU40" s="367"/>
      <c r="DV40" s="621"/>
      <c r="DW40" s="611" t="s">
        <v>195</v>
      </c>
      <c r="DX40" s="612"/>
      <c r="DY40" s="612"/>
      <c r="DZ40" s="612"/>
      <c r="EA40" s="612"/>
      <c r="EB40" s="612"/>
      <c r="EC40" s="640"/>
    </row>
    <row r="41" spans="2:133" ht="11.25" customHeight="1" x14ac:dyDescent="0.2">
      <c r="B41" s="586" t="s">
        <v>426</v>
      </c>
      <c r="C41" s="587"/>
      <c r="D41" s="587"/>
      <c r="E41" s="587"/>
      <c r="F41" s="587"/>
      <c r="G41" s="587"/>
      <c r="H41" s="587"/>
      <c r="I41" s="587"/>
      <c r="J41" s="587"/>
      <c r="K41" s="587"/>
      <c r="L41" s="587"/>
      <c r="M41" s="587"/>
      <c r="N41" s="587"/>
      <c r="O41" s="587"/>
      <c r="P41" s="587"/>
      <c r="Q41" s="588"/>
      <c r="R41" s="589">
        <v>64900520</v>
      </c>
      <c r="S41" s="628"/>
      <c r="T41" s="628"/>
      <c r="U41" s="628"/>
      <c r="V41" s="628"/>
      <c r="W41" s="628"/>
      <c r="X41" s="628"/>
      <c r="Y41" s="631"/>
      <c r="Z41" s="632">
        <v>100</v>
      </c>
      <c r="AA41" s="632"/>
      <c r="AB41" s="632"/>
      <c r="AC41" s="632"/>
      <c r="AD41" s="633">
        <v>29648041</v>
      </c>
      <c r="AE41" s="633"/>
      <c r="AF41" s="633"/>
      <c r="AG41" s="633"/>
      <c r="AH41" s="633"/>
      <c r="AI41" s="633"/>
      <c r="AJ41" s="633"/>
      <c r="AK41" s="633"/>
      <c r="AL41" s="592">
        <v>100</v>
      </c>
      <c r="AM41" s="634"/>
      <c r="AN41" s="634"/>
      <c r="AO41" s="635"/>
      <c r="AQ41" s="636" t="s">
        <v>431</v>
      </c>
      <c r="AR41" s="472"/>
      <c r="AS41" s="472"/>
      <c r="AT41" s="472"/>
      <c r="AU41" s="472"/>
      <c r="AV41" s="472"/>
      <c r="AW41" s="472"/>
      <c r="AX41" s="472"/>
      <c r="AY41" s="637"/>
      <c r="AZ41" s="608">
        <v>1750952</v>
      </c>
      <c r="BA41" s="367"/>
      <c r="BB41" s="367"/>
      <c r="BC41" s="367"/>
      <c r="BD41" s="609"/>
      <c r="BE41" s="609"/>
      <c r="BF41" s="638"/>
      <c r="BG41" s="602"/>
      <c r="BH41" s="463"/>
      <c r="BI41" s="463"/>
      <c r="BJ41" s="463"/>
      <c r="BK41" s="463"/>
      <c r="BL41" s="7"/>
      <c r="BM41" s="414" t="s">
        <v>343</v>
      </c>
      <c r="BN41" s="414"/>
      <c r="BO41" s="414"/>
      <c r="BP41" s="414"/>
      <c r="BQ41" s="414"/>
      <c r="BR41" s="414"/>
      <c r="BS41" s="414"/>
      <c r="BT41" s="414"/>
      <c r="BU41" s="607"/>
      <c r="BV41" s="608" t="s">
        <v>195</v>
      </c>
      <c r="BW41" s="367"/>
      <c r="BX41" s="367"/>
      <c r="BY41" s="367"/>
      <c r="BZ41" s="367"/>
      <c r="CA41" s="367"/>
      <c r="CB41" s="639"/>
      <c r="CD41" s="606" t="s">
        <v>287</v>
      </c>
      <c r="CE41" s="414"/>
      <c r="CF41" s="414"/>
      <c r="CG41" s="414"/>
      <c r="CH41" s="414"/>
      <c r="CI41" s="414"/>
      <c r="CJ41" s="414"/>
      <c r="CK41" s="414"/>
      <c r="CL41" s="414"/>
      <c r="CM41" s="414"/>
      <c r="CN41" s="414"/>
      <c r="CO41" s="414"/>
      <c r="CP41" s="414"/>
      <c r="CQ41" s="607"/>
      <c r="CR41" s="608" t="s">
        <v>195</v>
      </c>
      <c r="CS41" s="609"/>
      <c r="CT41" s="609"/>
      <c r="CU41" s="609"/>
      <c r="CV41" s="609"/>
      <c r="CW41" s="609"/>
      <c r="CX41" s="609"/>
      <c r="CY41" s="610"/>
      <c r="CZ41" s="611" t="s">
        <v>195</v>
      </c>
      <c r="DA41" s="612"/>
      <c r="DB41" s="612"/>
      <c r="DC41" s="613"/>
      <c r="DD41" s="614" t="s">
        <v>195</v>
      </c>
      <c r="DE41" s="609"/>
      <c r="DF41" s="609"/>
      <c r="DG41" s="609"/>
      <c r="DH41" s="609"/>
      <c r="DI41" s="609"/>
      <c r="DJ41" s="609"/>
      <c r="DK41" s="610"/>
      <c r="DL41" s="615"/>
      <c r="DM41" s="616"/>
      <c r="DN41" s="616"/>
      <c r="DO41" s="616"/>
      <c r="DP41" s="616"/>
      <c r="DQ41" s="616"/>
      <c r="DR41" s="616"/>
      <c r="DS41" s="616"/>
      <c r="DT41" s="616"/>
      <c r="DU41" s="616"/>
      <c r="DV41" s="617"/>
      <c r="DW41" s="618"/>
      <c r="DX41" s="619"/>
      <c r="DY41" s="619"/>
      <c r="DZ41" s="619"/>
      <c r="EA41" s="619"/>
      <c r="EB41" s="619"/>
      <c r="EC41" s="620"/>
    </row>
    <row r="42" spans="2:133" ht="11.25" customHeight="1" x14ac:dyDescent="0.2">
      <c r="AQ42" s="625" t="s">
        <v>432</v>
      </c>
      <c r="AR42" s="626"/>
      <c r="AS42" s="626"/>
      <c r="AT42" s="626"/>
      <c r="AU42" s="626"/>
      <c r="AV42" s="626"/>
      <c r="AW42" s="626"/>
      <c r="AX42" s="626"/>
      <c r="AY42" s="627"/>
      <c r="AZ42" s="589">
        <v>3636091</v>
      </c>
      <c r="BA42" s="628"/>
      <c r="BB42" s="628"/>
      <c r="BC42" s="628"/>
      <c r="BD42" s="590"/>
      <c r="BE42" s="590"/>
      <c r="BF42" s="629"/>
      <c r="BG42" s="390"/>
      <c r="BH42" s="391"/>
      <c r="BI42" s="391"/>
      <c r="BJ42" s="391"/>
      <c r="BK42" s="391"/>
      <c r="BL42" s="20"/>
      <c r="BM42" s="587" t="s">
        <v>433</v>
      </c>
      <c r="BN42" s="587"/>
      <c r="BO42" s="587"/>
      <c r="BP42" s="587"/>
      <c r="BQ42" s="587"/>
      <c r="BR42" s="587"/>
      <c r="BS42" s="587"/>
      <c r="BT42" s="587"/>
      <c r="BU42" s="588"/>
      <c r="BV42" s="589">
        <v>357</v>
      </c>
      <c r="BW42" s="628"/>
      <c r="BX42" s="628"/>
      <c r="BY42" s="628"/>
      <c r="BZ42" s="628"/>
      <c r="CA42" s="628"/>
      <c r="CB42" s="630"/>
      <c r="CD42" s="606" t="s">
        <v>280</v>
      </c>
      <c r="CE42" s="414"/>
      <c r="CF42" s="414"/>
      <c r="CG42" s="414"/>
      <c r="CH42" s="414"/>
      <c r="CI42" s="414"/>
      <c r="CJ42" s="414"/>
      <c r="CK42" s="414"/>
      <c r="CL42" s="414"/>
      <c r="CM42" s="414"/>
      <c r="CN42" s="414"/>
      <c r="CO42" s="414"/>
      <c r="CP42" s="414"/>
      <c r="CQ42" s="607"/>
      <c r="CR42" s="608">
        <v>4921741</v>
      </c>
      <c r="CS42" s="609"/>
      <c r="CT42" s="609"/>
      <c r="CU42" s="609"/>
      <c r="CV42" s="609"/>
      <c r="CW42" s="609"/>
      <c r="CX42" s="609"/>
      <c r="CY42" s="610"/>
      <c r="CZ42" s="611">
        <v>7.8</v>
      </c>
      <c r="DA42" s="612"/>
      <c r="DB42" s="612"/>
      <c r="DC42" s="613"/>
      <c r="DD42" s="614">
        <v>1352922</v>
      </c>
      <c r="DE42" s="609"/>
      <c r="DF42" s="609"/>
      <c r="DG42" s="609"/>
      <c r="DH42" s="609"/>
      <c r="DI42" s="609"/>
      <c r="DJ42" s="609"/>
      <c r="DK42" s="610"/>
      <c r="DL42" s="615"/>
      <c r="DM42" s="616"/>
      <c r="DN42" s="616"/>
      <c r="DO42" s="616"/>
      <c r="DP42" s="616"/>
      <c r="DQ42" s="616"/>
      <c r="DR42" s="616"/>
      <c r="DS42" s="616"/>
      <c r="DT42" s="616"/>
      <c r="DU42" s="616"/>
      <c r="DV42" s="617"/>
      <c r="DW42" s="618"/>
      <c r="DX42" s="619"/>
      <c r="DY42" s="619"/>
      <c r="DZ42" s="619"/>
      <c r="EA42" s="619"/>
      <c r="EB42" s="619"/>
      <c r="EC42" s="620"/>
    </row>
    <row r="43" spans="2:133" ht="11.25" customHeight="1" x14ac:dyDescent="0.2">
      <c r="B43" s="1" t="s">
        <v>49</v>
      </c>
      <c r="CD43" s="606" t="s">
        <v>85</v>
      </c>
      <c r="CE43" s="414"/>
      <c r="CF43" s="414"/>
      <c r="CG43" s="414"/>
      <c r="CH43" s="414"/>
      <c r="CI43" s="414"/>
      <c r="CJ43" s="414"/>
      <c r="CK43" s="414"/>
      <c r="CL43" s="414"/>
      <c r="CM43" s="414"/>
      <c r="CN43" s="414"/>
      <c r="CO43" s="414"/>
      <c r="CP43" s="414"/>
      <c r="CQ43" s="607"/>
      <c r="CR43" s="608">
        <v>100616</v>
      </c>
      <c r="CS43" s="609"/>
      <c r="CT43" s="609"/>
      <c r="CU43" s="609"/>
      <c r="CV43" s="609"/>
      <c r="CW43" s="609"/>
      <c r="CX43" s="609"/>
      <c r="CY43" s="610"/>
      <c r="CZ43" s="611">
        <v>0.2</v>
      </c>
      <c r="DA43" s="612"/>
      <c r="DB43" s="612"/>
      <c r="DC43" s="613"/>
      <c r="DD43" s="614">
        <v>98144</v>
      </c>
      <c r="DE43" s="609"/>
      <c r="DF43" s="609"/>
      <c r="DG43" s="609"/>
      <c r="DH43" s="609"/>
      <c r="DI43" s="609"/>
      <c r="DJ43" s="609"/>
      <c r="DK43" s="610"/>
      <c r="DL43" s="615"/>
      <c r="DM43" s="616"/>
      <c r="DN43" s="616"/>
      <c r="DO43" s="616"/>
      <c r="DP43" s="616"/>
      <c r="DQ43" s="616"/>
      <c r="DR43" s="616"/>
      <c r="DS43" s="616"/>
      <c r="DT43" s="616"/>
      <c r="DU43" s="616"/>
      <c r="DV43" s="617"/>
      <c r="DW43" s="618"/>
      <c r="DX43" s="619"/>
      <c r="DY43" s="619"/>
      <c r="DZ43" s="619"/>
      <c r="EA43" s="619"/>
      <c r="EB43" s="619"/>
      <c r="EC43" s="620"/>
    </row>
    <row r="44" spans="2:133" ht="11.25" customHeight="1" x14ac:dyDescent="0.2">
      <c r="B44" s="623" t="s">
        <v>408</v>
      </c>
      <c r="C44" s="623"/>
      <c r="D44" s="623"/>
      <c r="E44" s="623"/>
      <c r="F44" s="623"/>
      <c r="G44" s="623"/>
      <c r="H44" s="623"/>
      <c r="I44" s="623"/>
      <c r="J44" s="623"/>
      <c r="K44" s="623"/>
      <c r="L44" s="623"/>
      <c r="M44" s="623"/>
      <c r="N44" s="623"/>
      <c r="O44" s="623"/>
      <c r="P44" s="623"/>
      <c r="Q44" s="623"/>
      <c r="R44" s="623"/>
      <c r="S44" s="623"/>
      <c r="T44" s="623"/>
      <c r="U44" s="623"/>
      <c r="V44" s="623"/>
      <c r="W44" s="623"/>
      <c r="X44" s="623"/>
      <c r="Y44" s="623"/>
      <c r="Z44" s="623"/>
      <c r="AA44" s="623"/>
      <c r="AB44" s="623"/>
      <c r="AC44" s="623"/>
      <c r="AD44" s="623"/>
      <c r="AE44" s="623"/>
      <c r="AF44" s="623"/>
      <c r="AG44" s="623"/>
      <c r="AH44" s="623"/>
      <c r="AI44" s="623"/>
      <c r="AJ44" s="623"/>
      <c r="AK44" s="623"/>
      <c r="AL44" s="623"/>
      <c r="AM44" s="623"/>
      <c r="AN44" s="623"/>
      <c r="AO44" s="623"/>
      <c r="AP44" s="623"/>
      <c r="AQ44" s="623"/>
      <c r="AR44" s="623"/>
      <c r="AS44" s="623"/>
      <c r="AT44" s="623"/>
      <c r="AU44" s="623"/>
      <c r="AV44" s="623"/>
      <c r="AW44" s="623"/>
      <c r="AX44" s="623"/>
      <c r="AY44" s="623"/>
      <c r="AZ44" s="623"/>
      <c r="BA44" s="623"/>
      <c r="BB44" s="623"/>
      <c r="BC44" s="623"/>
      <c r="BD44" s="623"/>
      <c r="BE44" s="623"/>
      <c r="BF44" s="623"/>
      <c r="BG44" s="623"/>
      <c r="BH44" s="623"/>
      <c r="BI44" s="623"/>
      <c r="BJ44" s="623"/>
      <c r="BK44" s="623"/>
      <c r="BL44" s="623"/>
      <c r="BM44" s="623"/>
      <c r="BN44" s="623"/>
      <c r="BO44" s="623"/>
      <c r="BP44" s="623"/>
      <c r="BQ44" s="623"/>
      <c r="BR44" s="623"/>
      <c r="BS44" s="623"/>
      <c r="BT44" s="623"/>
      <c r="BU44" s="623"/>
      <c r="BV44" s="623"/>
      <c r="BW44" s="623"/>
      <c r="BX44" s="623"/>
      <c r="BY44" s="623"/>
      <c r="BZ44" s="623"/>
      <c r="CA44" s="623"/>
      <c r="CB44" s="623"/>
      <c r="CC44" s="624"/>
      <c r="CD44" s="395" t="s">
        <v>171</v>
      </c>
      <c r="CE44" s="397"/>
      <c r="CF44" s="606" t="s">
        <v>434</v>
      </c>
      <c r="CG44" s="414"/>
      <c r="CH44" s="414"/>
      <c r="CI44" s="414"/>
      <c r="CJ44" s="414"/>
      <c r="CK44" s="414"/>
      <c r="CL44" s="414"/>
      <c r="CM44" s="414"/>
      <c r="CN44" s="414"/>
      <c r="CO44" s="414"/>
      <c r="CP44" s="414"/>
      <c r="CQ44" s="607"/>
      <c r="CR44" s="608">
        <v>4887415</v>
      </c>
      <c r="CS44" s="367"/>
      <c r="CT44" s="367"/>
      <c r="CU44" s="367"/>
      <c r="CV44" s="367"/>
      <c r="CW44" s="367"/>
      <c r="CX44" s="367"/>
      <c r="CY44" s="621"/>
      <c r="CZ44" s="611">
        <v>7.8</v>
      </c>
      <c r="DA44" s="355"/>
      <c r="DB44" s="355"/>
      <c r="DC44" s="622"/>
      <c r="DD44" s="614">
        <v>1318596</v>
      </c>
      <c r="DE44" s="367"/>
      <c r="DF44" s="367"/>
      <c r="DG44" s="367"/>
      <c r="DH44" s="367"/>
      <c r="DI44" s="367"/>
      <c r="DJ44" s="367"/>
      <c r="DK44" s="621"/>
      <c r="DL44" s="615"/>
      <c r="DM44" s="616"/>
      <c r="DN44" s="616"/>
      <c r="DO44" s="616"/>
      <c r="DP44" s="616"/>
      <c r="DQ44" s="616"/>
      <c r="DR44" s="616"/>
      <c r="DS44" s="616"/>
      <c r="DT44" s="616"/>
      <c r="DU44" s="616"/>
      <c r="DV44" s="617"/>
      <c r="DW44" s="618"/>
      <c r="DX44" s="619"/>
      <c r="DY44" s="619"/>
      <c r="DZ44" s="619"/>
      <c r="EA44" s="619"/>
      <c r="EB44" s="619"/>
      <c r="EC44" s="620"/>
    </row>
    <row r="45" spans="2:133" ht="11.25" customHeight="1" x14ac:dyDescent="0.2">
      <c r="B45" s="623" t="s">
        <v>265</v>
      </c>
      <c r="C45" s="623"/>
      <c r="D45" s="623"/>
      <c r="E45" s="623"/>
      <c r="F45" s="623"/>
      <c r="G45" s="623"/>
      <c r="H45" s="623"/>
      <c r="I45" s="623"/>
      <c r="J45" s="623"/>
      <c r="K45" s="623"/>
      <c r="L45" s="623"/>
      <c r="M45" s="623"/>
      <c r="N45" s="623"/>
      <c r="O45" s="623"/>
      <c r="P45" s="623"/>
      <c r="Q45" s="623"/>
      <c r="R45" s="623"/>
      <c r="S45" s="623"/>
      <c r="T45" s="623"/>
      <c r="U45" s="623"/>
      <c r="V45" s="623"/>
      <c r="W45" s="623"/>
      <c r="X45" s="623"/>
      <c r="Y45" s="623"/>
      <c r="Z45" s="623"/>
      <c r="AA45" s="623"/>
      <c r="AB45" s="623"/>
      <c r="AC45" s="623"/>
      <c r="AD45" s="623"/>
      <c r="AE45" s="623"/>
      <c r="AF45" s="623"/>
      <c r="AG45" s="623"/>
      <c r="AH45" s="623"/>
      <c r="AI45" s="623"/>
      <c r="AJ45" s="623"/>
      <c r="AK45" s="623"/>
      <c r="AL45" s="623"/>
      <c r="AM45" s="623"/>
      <c r="AN45" s="623"/>
      <c r="AO45" s="623"/>
      <c r="AP45" s="623"/>
      <c r="AQ45" s="623"/>
      <c r="AR45" s="623"/>
      <c r="AS45" s="623"/>
      <c r="AT45" s="623"/>
      <c r="AU45" s="623"/>
      <c r="AV45" s="623"/>
      <c r="AW45" s="623"/>
      <c r="AX45" s="623"/>
      <c r="AY45" s="623"/>
      <c r="AZ45" s="623"/>
      <c r="BA45" s="623"/>
      <c r="BB45" s="623"/>
      <c r="BC45" s="623"/>
      <c r="BD45" s="623"/>
      <c r="BE45" s="623"/>
      <c r="BF45" s="623"/>
      <c r="BG45" s="623"/>
      <c r="BH45" s="623"/>
      <c r="BI45" s="623"/>
      <c r="BJ45" s="623"/>
      <c r="BK45" s="623"/>
      <c r="BL45" s="623"/>
      <c r="BM45" s="623"/>
      <c r="BN45" s="623"/>
      <c r="BO45" s="623"/>
      <c r="BP45" s="623"/>
      <c r="BQ45" s="623"/>
      <c r="BR45" s="623"/>
      <c r="BS45" s="623"/>
      <c r="BT45" s="623"/>
      <c r="BU45" s="623"/>
      <c r="BV45" s="623"/>
      <c r="BW45" s="623"/>
      <c r="BX45" s="623"/>
      <c r="BY45" s="623"/>
      <c r="BZ45" s="623"/>
      <c r="CA45" s="623"/>
      <c r="CB45" s="623"/>
      <c r="CC45" s="624"/>
      <c r="CD45" s="398"/>
      <c r="CE45" s="400"/>
      <c r="CF45" s="606" t="s">
        <v>435</v>
      </c>
      <c r="CG45" s="414"/>
      <c r="CH45" s="414"/>
      <c r="CI45" s="414"/>
      <c r="CJ45" s="414"/>
      <c r="CK45" s="414"/>
      <c r="CL45" s="414"/>
      <c r="CM45" s="414"/>
      <c r="CN45" s="414"/>
      <c r="CO45" s="414"/>
      <c r="CP45" s="414"/>
      <c r="CQ45" s="607"/>
      <c r="CR45" s="608">
        <v>1931523</v>
      </c>
      <c r="CS45" s="609"/>
      <c r="CT45" s="609"/>
      <c r="CU45" s="609"/>
      <c r="CV45" s="609"/>
      <c r="CW45" s="609"/>
      <c r="CX45" s="609"/>
      <c r="CY45" s="610"/>
      <c r="CZ45" s="611">
        <v>3.1</v>
      </c>
      <c r="DA45" s="612"/>
      <c r="DB45" s="612"/>
      <c r="DC45" s="613"/>
      <c r="DD45" s="614">
        <v>267062</v>
      </c>
      <c r="DE45" s="609"/>
      <c r="DF45" s="609"/>
      <c r="DG45" s="609"/>
      <c r="DH45" s="609"/>
      <c r="DI45" s="609"/>
      <c r="DJ45" s="609"/>
      <c r="DK45" s="610"/>
      <c r="DL45" s="615"/>
      <c r="DM45" s="616"/>
      <c r="DN45" s="616"/>
      <c r="DO45" s="616"/>
      <c r="DP45" s="616"/>
      <c r="DQ45" s="616"/>
      <c r="DR45" s="616"/>
      <c r="DS45" s="616"/>
      <c r="DT45" s="616"/>
      <c r="DU45" s="616"/>
      <c r="DV45" s="617"/>
      <c r="DW45" s="618"/>
      <c r="DX45" s="619"/>
      <c r="DY45" s="619"/>
      <c r="DZ45" s="619"/>
      <c r="EA45" s="619"/>
      <c r="EB45" s="619"/>
      <c r="EC45" s="620"/>
    </row>
    <row r="46" spans="2:133" ht="11.25" customHeight="1" x14ac:dyDescent="0.2">
      <c r="B46" s="41"/>
      <c r="CD46" s="398"/>
      <c r="CE46" s="400"/>
      <c r="CF46" s="606" t="s">
        <v>436</v>
      </c>
      <c r="CG46" s="414"/>
      <c r="CH46" s="414"/>
      <c r="CI46" s="414"/>
      <c r="CJ46" s="414"/>
      <c r="CK46" s="414"/>
      <c r="CL46" s="414"/>
      <c r="CM46" s="414"/>
      <c r="CN46" s="414"/>
      <c r="CO46" s="414"/>
      <c r="CP46" s="414"/>
      <c r="CQ46" s="607"/>
      <c r="CR46" s="608">
        <v>2945742</v>
      </c>
      <c r="CS46" s="367"/>
      <c r="CT46" s="367"/>
      <c r="CU46" s="367"/>
      <c r="CV46" s="367"/>
      <c r="CW46" s="367"/>
      <c r="CX46" s="367"/>
      <c r="CY46" s="621"/>
      <c r="CZ46" s="611">
        <v>4.7</v>
      </c>
      <c r="DA46" s="355"/>
      <c r="DB46" s="355"/>
      <c r="DC46" s="622"/>
      <c r="DD46" s="614">
        <v>1041384</v>
      </c>
      <c r="DE46" s="367"/>
      <c r="DF46" s="367"/>
      <c r="DG46" s="367"/>
      <c r="DH46" s="367"/>
      <c r="DI46" s="367"/>
      <c r="DJ46" s="367"/>
      <c r="DK46" s="621"/>
      <c r="DL46" s="615"/>
      <c r="DM46" s="616"/>
      <c r="DN46" s="616"/>
      <c r="DO46" s="616"/>
      <c r="DP46" s="616"/>
      <c r="DQ46" s="616"/>
      <c r="DR46" s="616"/>
      <c r="DS46" s="616"/>
      <c r="DT46" s="616"/>
      <c r="DU46" s="616"/>
      <c r="DV46" s="617"/>
      <c r="DW46" s="618"/>
      <c r="DX46" s="619"/>
      <c r="DY46" s="619"/>
      <c r="DZ46" s="619"/>
      <c r="EA46" s="619"/>
      <c r="EB46" s="619"/>
      <c r="EC46" s="620"/>
    </row>
    <row r="47" spans="2:133" ht="11.25" customHeight="1" x14ac:dyDescent="0.2">
      <c r="B47" s="41"/>
      <c r="CD47" s="398"/>
      <c r="CE47" s="400"/>
      <c r="CF47" s="606" t="s">
        <v>438</v>
      </c>
      <c r="CG47" s="414"/>
      <c r="CH47" s="414"/>
      <c r="CI47" s="414"/>
      <c r="CJ47" s="414"/>
      <c r="CK47" s="414"/>
      <c r="CL47" s="414"/>
      <c r="CM47" s="414"/>
      <c r="CN47" s="414"/>
      <c r="CO47" s="414"/>
      <c r="CP47" s="414"/>
      <c r="CQ47" s="607"/>
      <c r="CR47" s="608">
        <v>34326</v>
      </c>
      <c r="CS47" s="609"/>
      <c r="CT47" s="609"/>
      <c r="CU47" s="609"/>
      <c r="CV47" s="609"/>
      <c r="CW47" s="609"/>
      <c r="CX47" s="609"/>
      <c r="CY47" s="610"/>
      <c r="CZ47" s="611">
        <v>0.1</v>
      </c>
      <c r="DA47" s="612"/>
      <c r="DB47" s="612"/>
      <c r="DC47" s="613"/>
      <c r="DD47" s="614">
        <v>34326</v>
      </c>
      <c r="DE47" s="609"/>
      <c r="DF47" s="609"/>
      <c r="DG47" s="609"/>
      <c r="DH47" s="609"/>
      <c r="DI47" s="609"/>
      <c r="DJ47" s="609"/>
      <c r="DK47" s="610"/>
      <c r="DL47" s="615"/>
      <c r="DM47" s="616"/>
      <c r="DN47" s="616"/>
      <c r="DO47" s="616"/>
      <c r="DP47" s="616"/>
      <c r="DQ47" s="616"/>
      <c r="DR47" s="616"/>
      <c r="DS47" s="616"/>
      <c r="DT47" s="616"/>
      <c r="DU47" s="616"/>
      <c r="DV47" s="617"/>
      <c r="DW47" s="618"/>
      <c r="DX47" s="619"/>
      <c r="DY47" s="619"/>
      <c r="DZ47" s="619"/>
      <c r="EA47" s="619"/>
      <c r="EB47" s="619"/>
      <c r="EC47" s="620"/>
    </row>
    <row r="48" spans="2:133" ht="10.8" x14ac:dyDescent="0.2">
      <c r="B48" s="41"/>
      <c r="CD48" s="401"/>
      <c r="CE48" s="403"/>
      <c r="CF48" s="606" t="s">
        <v>363</v>
      </c>
      <c r="CG48" s="414"/>
      <c r="CH48" s="414"/>
      <c r="CI48" s="414"/>
      <c r="CJ48" s="414"/>
      <c r="CK48" s="414"/>
      <c r="CL48" s="414"/>
      <c r="CM48" s="414"/>
      <c r="CN48" s="414"/>
      <c r="CO48" s="414"/>
      <c r="CP48" s="414"/>
      <c r="CQ48" s="607"/>
      <c r="CR48" s="608" t="s">
        <v>195</v>
      </c>
      <c r="CS48" s="367"/>
      <c r="CT48" s="367"/>
      <c r="CU48" s="367"/>
      <c r="CV48" s="367"/>
      <c r="CW48" s="367"/>
      <c r="CX48" s="367"/>
      <c r="CY48" s="621"/>
      <c r="CZ48" s="611" t="s">
        <v>195</v>
      </c>
      <c r="DA48" s="355"/>
      <c r="DB48" s="355"/>
      <c r="DC48" s="622"/>
      <c r="DD48" s="614" t="s">
        <v>195</v>
      </c>
      <c r="DE48" s="367"/>
      <c r="DF48" s="367"/>
      <c r="DG48" s="367"/>
      <c r="DH48" s="367"/>
      <c r="DI48" s="367"/>
      <c r="DJ48" s="367"/>
      <c r="DK48" s="621"/>
      <c r="DL48" s="615"/>
      <c r="DM48" s="616"/>
      <c r="DN48" s="616"/>
      <c r="DO48" s="616"/>
      <c r="DP48" s="616"/>
      <c r="DQ48" s="616"/>
      <c r="DR48" s="616"/>
      <c r="DS48" s="616"/>
      <c r="DT48" s="616"/>
      <c r="DU48" s="616"/>
      <c r="DV48" s="617"/>
      <c r="DW48" s="618"/>
      <c r="DX48" s="619"/>
      <c r="DY48" s="619"/>
      <c r="DZ48" s="619"/>
      <c r="EA48" s="619"/>
      <c r="EB48" s="619"/>
      <c r="EC48" s="620"/>
    </row>
    <row r="49" spans="2:133" ht="11.25" customHeight="1" x14ac:dyDescent="0.2">
      <c r="B49" s="41"/>
      <c r="CD49" s="586" t="s">
        <v>186</v>
      </c>
      <c r="CE49" s="587"/>
      <c r="CF49" s="587"/>
      <c r="CG49" s="587"/>
      <c r="CH49" s="587"/>
      <c r="CI49" s="587"/>
      <c r="CJ49" s="587"/>
      <c r="CK49" s="587"/>
      <c r="CL49" s="587"/>
      <c r="CM49" s="587"/>
      <c r="CN49" s="587"/>
      <c r="CO49" s="587"/>
      <c r="CP49" s="587"/>
      <c r="CQ49" s="588"/>
      <c r="CR49" s="589">
        <v>62778640</v>
      </c>
      <c r="CS49" s="590"/>
      <c r="CT49" s="590"/>
      <c r="CU49" s="590"/>
      <c r="CV49" s="590"/>
      <c r="CW49" s="590"/>
      <c r="CX49" s="590"/>
      <c r="CY49" s="591"/>
      <c r="CZ49" s="592">
        <v>100</v>
      </c>
      <c r="DA49" s="593"/>
      <c r="DB49" s="593"/>
      <c r="DC49" s="594"/>
      <c r="DD49" s="595">
        <v>38583740</v>
      </c>
      <c r="DE49" s="590"/>
      <c r="DF49" s="590"/>
      <c r="DG49" s="590"/>
      <c r="DH49" s="590"/>
      <c r="DI49" s="590"/>
      <c r="DJ49" s="590"/>
      <c r="DK49" s="591"/>
      <c r="DL49" s="596"/>
      <c r="DM49" s="597"/>
      <c r="DN49" s="597"/>
      <c r="DO49" s="597"/>
      <c r="DP49" s="597"/>
      <c r="DQ49" s="597"/>
      <c r="DR49" s="597"/>
      <c r="DS49" s="597"/>
      <c r="DT49" s="597"/>
      <c r="DU49" s="597"/>
      <c r="DV49" s="598"/>
      <c r="DW49" s="599"/>
      <c r="DX49" s="600"/>
      <c r="DY49" s="600"/>
      <c r="DZ49" s="600"/>
      <c r="EA49" s="600"/>
      <c r="EB49" s="600"/>
      <c r="EC49" s="601"/>
    </row>
  </sheetData>
  <sheetProtection algorithmName="SHA-512" hashValue="NkinpSsDTFjZVxrTCX0n5N6DvZVdfds3wMsQFw7R7xv+Eyab9uxKqfVwW2HArZ4SnibE/mBPi4CZLP0+sxNAzA==" saltValue="j+9jbOWNJ7N16BzipPd2+g=="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AP5:BF5"/>
    <mergeCell ref="BG5:BN5"/>
    <mergeCell ref="BO5:BR5"/>
    <mergeCell ref="BS5:CB5"/>
    <mergeCell ref="CR7:CY7"/>
    <mergeCell ref="CZ7:DC7"/>
    <mergeCell ref="DD7:DP7"/>
    <mergeCell ref="DQ7:EC7"/>
    <mergeCell ref="B6:Q6"/>
    <mergeCell ref="R6:Y6"/>
    <mergeCell ref="Z6:AC6"/>
    <mergeCell ref="AD6:AK6"/>
    <mergeCell ref="AL6:AO6"/>
    <mergeCell ref="AP6:BF6"/>
    <mergeCell ref="BG6:BN6"/>
    <mergeCell ref="BO6:BR6"/>
    <mergeCell ref="BS6:CB6"/>
    <mergeCell ref="CD5:CQ5"/>
    <mergeCell ref="CR5:CY5"/>
    <mergeCell ref="CZ5:DC5"/>
    <mergeCell ref="DD5:DP5"/>
    <mergeCell ref="DQ5:EC5"/>
    <mergeCell ref="CD6:CQ6"/>
    <mergeCell ref="CR6:CY6"/>
    <mergeCell ref="CZ6:DC6"/>
    <mergeCell ref="DD6:DP6"/>
    <mergeCell ref="DQ6:EC6"/>
    <mergeCell ref="CD8:CQ8"/>
    <mergeCell ref="CR8:CY8"/>
    <mergeCell ref="CZ8:DC8"/>
    <mergeCell ref="DD8:DP8"/>
    <mergeCell ref="DQ8:EC8"/>
    <mergeCell ref="B7:Q7"/>
    <mergeCell ref="R7:Y7"/>
    <mergeCell ref="Z7:AC7"/>
    <mergeCell ref="AD7:AK7"/>
    <mergeCell ref="AL7:AO7"/>
    <mergeCell ref="B8:Q8"/>
    <mergeCell ref="R8:Y8"/>
    <mergeCell ref="Z8:AC8"/>
    <mergeCell ref="AD8:AK8"/>
    <mergeCell ref="AL8:AO8"/>
    <mergeCell ref="AP8:BF8"/>
    <mergeCell ref="BG8:BN8"/>
    <mergeCell ref="BO8:BR8"/>
    <mergeCell ref="BS8:CB8"/>
    <mergeCell ref="AP7:BF7"/>
    <mergeCell ref="BG7:BN7"/>
    <mergeCell ref="BO7:BR7"/>
    <mergeCell ref="BS7:CB7"/>
    <mergeCell ref="CD7:CQ7"/>
    <mergeCell ref="B9:Q9"/>
    <mergeCell ref="R9:Y9"/>
    <mergeCell ref="Z9:AC9"/>
    <mergeCell ref="AD9:AK9"/>
    <mergeCell ref="AL9:AO9"/>
    <mergeCell ref="AP9:BF9"/>
    <mergeCell ref="BG9:BN9"/>
    <mergeCell ref="BO9:BR9"/>
    <mergeCell ref="BS9:CB9"/>
    <mergeCell ref="CR11:CY11"/>
    <mergeCell ref="CZ11:DC11"/>
    <mergeCell ref="DD11:DP11"/>
    <mergeCell ref="DQ11:EC11"/>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DQ9:EC9"/>
    <mergeCell ref="CD10:CQ10"/>
    <mergeCell ref="CR10:CY10"/>
    <mergeCell ref="CZ10:DC10"/>
    <mergeCell ref="DD10:DP10"/>
    <mergeCell ref="DQ10:EC10"/>
    <mergeCell ref="CD12:CQ12"/>
    <mergeCell ref="CR12:CY12"/>
    <mergeCell ref="CZ12:DC12"/>
    <mergeCell ref="DD12:DP12"/>
    <mergeCell ref="DQ12:EC12"/>
    <mergeCell ref="B11:Q11"/>
    <mergeCell ref="R11:Y11"/>
    <mergeCell ref="Z11:AC11"/>
    <mergeCell ref="AD11:AK11"/>
    <mergeCell ref="AL11:AO11"/>
    <mergeCell ref="B12:Q12"/>
    <mergeCell ref="R12:Y12"/>
    <mergeCell ref="Z12:AC12"/>
    <mergeCell ref="AD12:AK12"/>
    <mergeCell ref="AL12:AO12"/>
    <mergeCell ref="AP12:BF12"/>
    <mergeCell ref="BG12:BN12"/>
    <mergeCell ref="BO12:BR12"/>
    <mergeCell ref="BS12:CB12"/>
    <mergeCell ref="AP11:BF11"/>
    <mergeCell ref="BG11:BN11"/>
    <mergeCell ref="BO11:BR11"/>
    <mergeCell ref="BS11:CB11"/>
    <mergeCell ref="CD11:CQ11"/>
    <mergeCell ref="B13:Q13"/>
    <mergeCell ref="R13:Y13"/>
    <mergeCell ref="Z13:AC13"/>
    <mergeCell ref="AD13:AK13"/>
    <mergeCell ref="AL13:AO13"/>
    <mergeCell ref="AP13:BF13"/>
    <mergeCell ref="BG13:BN13"/>
    <mergeCell ref="BO13:BR13"/>
    <mergeCell ref="BS13:CB13"/>
    <mergeCell ref="CR15:CY15"/>
    <mergeCell ref="CZ15:DC15"/>
    <mergeCell ref="DD15:DP15"/>
    <mergeCell ref="DQ15:EC15"/>
    <mergeCell ref="B14:Q14"/>
    <mergeCell ref="R14:Y14"/>
    <mergeCell ref="Z14:AC14"/>
    <mergeCell ref="AD14:AK14"/>
    <mergeCell ref="AL14:AO14"/>
    <mergeCell ref="AP14:BF14"/>
    <mergeCell ref="BG14:BN14"/>
    <mergeCell ref="BO14:BR14"/>
    <mergeCell ref="BS14:CB14"/>
    <mergeCell ref="CD13:CQ13"/>
    <mergeCell ref="CR13:CY13"/>
    <mergeCell ref="CZ13:DC13"/>
    <mergeCell ref="DD13:DP13"/>
    <mergeCell ref="DQ13:EC13"/>
    <mergeCell ref="CD14:CQ14"/>
    <mergeCell ref="CR14:CY14"/>
    <mergeCell ref="CZ14:DC14"/>
    <mergeCell ref="DD14:DP14"/>
    <mergeCell ref="DQ14:EC14"/>
    <mergeCell ref="CD16:CQ16"/>
    <mergeCell ref="CR16:CY16"/>
    <mergeCell ref="CZ16:DC16"/>
    <mergeCell ref="DD16:DP16"/>
    <mergeCell ref="DQ16:EC16"/>
    <mergeCell ref="B15:Q15"/>
    <mergeCell ref="R15:Y15"/>
    <mergeCell ref="Z15:AC15"/>
    <mergeCell ref="AD15:AK15"/>
    <mergeCell ref="AL15:AO15"/>
    <mergeCell ref="B16:Q16"/>
    <mergeCell ref="R16:Y16"/>
    <mergeCell ref="Z16:AC16"/>
    <mergeCell ref="AD16:AK16"/>
    <mergeCell ref="AL16:AO16"/>
    <mergeCell ref="AP16:BF16"/>
    <mergeCell ref="BG16:BN16"/>
    <mergeCell ref="BO16:BR16"/>
    <mergeCell ref="BS16:CB16"/>
    <mergeCell ref="AP15:BF15"/>
    <mergeCell ref="BG15:BN15"/>
    <mergeCell ref="BO15:BR15"/>
    <mergeCell ref="BS15:CB15"/>
    <mergeCell ref="CD15:CQ15"/>
    <mergeCell ref="B17:Q17"/>
    <mergeCell ref="R17:Y17"/>
    <mergeCell ref="Z17:AC17"/>
    <mergeCell ref="AD17:AK17"/>
    <mergeCell ref="AL17:AO17"/>
    <mergeCell ref="AP17:BF17"/>
    <mergeCell ref="BG17:BN17"/>
    <mergeCell ref="BO17:BR17"/>
    <mergeCell ref="BS17:CB17"/>
    <mergeCell ref="CR19:CY19"/>
    <mergeCell ref="CZ19:DC19"/>
    <mergeCell ref="DD19:DP19"/>
    <mergeCell ref="DQ19:EC19"/>
    <mergeCell ref="B18:Q18"/>
    <mergeCell ref="R18:Y18"/>
    <mergeCell ref="Z18:AC18"/>
    <mergeCell ref="AD18:AK18"/>
    <mergeCell ref="AL18:AO18"/>
    <mergeCell ref="AP18:BF18"/>
    <mergeCell ref="BG18:BN18"/>
    <mergeCell ref="BO18:BR18"/>
    <mergeCell ref="BS18:CB18"/>
    <mergeCell ref="CD17:CQ17"/>
    <mergeCell ref="CR17:CY17"/>
    <mergeCell ref="CZ17:DC17"/>
    <mergeCell ref="DD17:DP17"/>
    <mergeCell ref="DQ17:EC17"/>
    <mergeCell ref="CD18:CQ18"/>
    <mergeCell ref="CR18:CY18"/>
    <mergeCell ref="CZ18:DC18"/>
    <mergeCell ref="DD18:DP18"/>
    <mergeCell ref="DQ18:EC18"/>
    <mergeCell ref="CD20:CQ20"/>
    <mergeCell ref="CR20:CY20"/>
    <mergeCell ref="CZ20:DC20"/>
    <mergeCell ref="DD20:DP20"/>
    <mergeCell ref="DQ20:EC20"/>
    <mergeCell ref="B19:Q19"/>
    <mergeCell ref="R19:Y19"/>
    <mergeCell ref="Z19:AC19"/>
    <mergeCell ref="AD19:AK19"/>
    <mergeCell ref="AL19:AO19"/>
    <mergeCell ref="B20:Q20"/>
    <mergeCell ref="R20:Y20"/>
    <mergeCell ref="Z20:AC20"/>
    <mergeCell ref="AD20:AK20"/>
    <mergeCell ref="AL20:AO20"/>
    <mergeCell ref="AP20:BF20"/>
    <mergeCell ref="BG20:BN20"/>
    <mergeCell ref="BO20:BR20"/>
    <mergeCell ref="BS20:CB20"/>
    <mergeCell ref="AP19:BF19"/>
    <mergeCell ref="BG19:BN19"/>
    <mergeCell ref="BO19:BR19"/>
    <mergeCell ref="BS19:CB19"/>
    <mergeCell ref="CD19:CQ19"/>
    <mergeCell ref="DD21:DP21"/>
    <mergeCell ref="DQ21:EC21"/>
    <mergeCell ref="B22:Q22"/>
    <mergeCell ref="R22:Y22"/>
    <mergeCell ref="Z22:AC22"/>
    <mergeCell ref="AD22:AK22"/>
    <mergeCell ref="AL22:AO22"/>
    <mergeCell ref="AP22:BF22"/>
    <mergeCell ref="BG22:BN22"/>
    <mergeCell ref="BO22:BR22"/>
    <mergeCell ref="BS22:CB22"/>
    <mergeCell ref="CD22:EC22"/>
    <mergeCell ref="B21:Q21"/>
    <mergeCell ref="R21:Y21"/>
    <mergeCell ref="Z21:AC21"/>
    <mergeCell ref="AD21:AK21"/>
    <mergeCell ref="AL21:AO21"/>
    <mergeCell ref="AP21:BF21"/>
    <mergeCell ref="BG21:BN21"/>
    <mergeCell ref="BO21:BR21"/>
    <mergeCell ref="BS21:CB21"/>
    <mergeCell ref="BG23:BN23"/>
    <mergeCell ref="BO23:BR23"/>
    <mergeCell ref="BS23:CB23"/>
    <mergeCell ref="CD21:CQ21"/>
    <mergeCell ref="CR21:CY21"/>
    <mergeCell ref="CZ21:DC21"/>
    <mergeCell ref="CD23:CQ23"/>
    <mergeCell ref="CR23:CY23"/>
    <mergeCell ref="CZ23:DC23"/>
    <mergeCell ref="DD23:DK23"/>
    <mergeCell ref="DL23:DV23"/>
    <mergeCell ref="DW23:EC23"/>
    <mergeCell ref="B24:Q24"/>
    <mergeCell ref="R24:Y24"/>
    <mergeCell ref="Z24:AC24"/>
    <mergeCell ref="AD24:AK24"/>
    <mergeCell ref="AL24:AO24"/>
    <mergeCell ref="AP24:BF24"/>
    <mergeCell ref="BG24:BN24"/>
    <mergeCell ref="BO24:BR24"/>
    <mergeCell ref="BS24:CB24"/>
    <mergeCell ref="CD24:CQ24"/>
    <mergeCell ref="CR24:CY24"/>
    <mergeCell ref="CZ24:DC24"/>
    <mergeCell ref="DD24:DK24"/>
    <mergeCell ref="DL24:DV24"/>
    <mergeCell ref="DW24:EC24"/>
    <mergeCell ref="B23:Q23"/>
    <mergeCell ref="R23:Y23"/>
    <mergeCell ref="Z23:AC23"/>
    <mergeCell ref="AD23:AK23"/>
    <mergeCell ref="AL23:AO23"/>
    <mergeCell ref="AP23:BF23"/>
    <mergeCell ref="DD25:DK25"/>
    <mergeCell ref="DL25:DV25"/>
    <mergeCell ref="DW25:EC25"/>
    <mergeCell ref="B26:Q26"/>
    <mergeCell ref="R26:Y26"/>
    <mergeCell ref="Z26:AC26"/>
    <mergeCell ref="AD26:AK26"/>
    <mergeCell ref="AL26:AO26"/>
    <mergeCell ref="AP26:BF26"/>
    <mergeCell ref="BG26:BN26"/>
    <mergeCell ref="BO26:BR26"/>
    <mergeCell ref="BS26:CB26"/>
    <mergeCell ref="CD26:CQ26"/>
    <mergeCell ref="CR26:CY26"/>
    <mergeCell ref="CZ26:DC26"/>
    <mergeCell ref="DD26:DK26"/>
    <mergeCell ref="DL26:DV26"/>
    <mergeCell ref="DW26:EC26"/>
    <mergeCell ref="B25:Q25"/>
    <mergeCell ref="R25:Y25"/>
    <mergeCell ref="Z25:AC25"/>
    <mergeCell ref="AD25:AK25"/>
    <mergeCell ref="AL25:AO25"/>
    <mergeCell ref="AP25:BF25"/>
    <mergeCell ref="BG27:BN27"/>
    <mergeCell ref="BO27:BR27"/>
    <mergeCell ref="BS27:CB27"/>
    <mergeCell ref="CD25:CQ25"/>
    <mergeCell ref="CR25:CY25"/>
    <mergeCell ref="CZ25:DC25"/>
    <mergeCell ref="BG25:BN25"/>
    <mergeCell ref="BO25:BR25"/>
    <mergeCell ref="BS25:CB25"/>
    <mergeCell ref="CD27:CQ27"/>
    <mergeCell ref="CR27:CY27"/>
    <mergeCell ref="CZ27:DC27"/>
    <mergeCell ref="DD27:DK27"/>
    <mergeCell ref="DL27:DV27"/>
    <mergeCell ref="DW27:EC27"/>
    <mergeCell ref="B28:Q28"/>
    <mergeCell ref="R28:Y28"/>
    <mergeCell ref="Z28:AC28"/>
    <mergeCell ref="AD28:AK28"/>
    <mergeCell ref="AL28:AO28"/>
    <mergeCell ref="AP28:BF28"/>
    <mergeCell ref="BG28:BN28"/>
    <mergeCell ref="BO28:BR28"/>
    <mergeCell ref="BS28:CB28"/>
    <mergeCell ref="CD28:CQ28"/>
    <mergeCell ref="CR28:CY28"/>
    <mergeCell ref="CZ28:DC28"/>
    <mergeCell ref="DD28:DK28"/>
    <mergeCell ref="DL28:DV28"/>
    <mergeCell ref="DW28:EC28"/>
    <mergeCell ref="B27:Q27"/>
    <mergeCell ref="R27:Y27"/>
    <mergeCell ref="Z27:AC27"/>
    <mergeCell ref="AD27:AK27"/>
    <mergeCell ref="AL27:AO27"/>
    <mergeCell ref="AP27:BF27"/>
    <mergeCell ref="CR29:CY29"/>
    <mergeCell ref="CZ29:DC29"/>
    <mergeCell ref="DD29:DK29"/>
    <mergeCell ref="DL29:DV29"/>
    <mergeCell ref="DW29:EC29"/>
    <mergeCell ref="B30:Q30"/>
    <mergeCell ref="R30:Y30"/>
    <mergeCell ref="Z30:AC30"/>
    <mergeCell ref="AD30:AK30"/>
    <mergeCell ref="AL30:AO30"/>
    <mergeCell ref="AP30:BF30"/>
    <mergeCell ref="BG30:BQ30"/>
    <mergeCell ref="BR30:CB30"/>
    <mergeCell ref="CF30:CQ30"/>
    <mergeCell ref="CR30:CY30"/>
    <mergeCell ref="CZ30:DC30"/>
    <mergeCell ref="DD30:DK30"/>
    <mergeCell ref="DL30:DV30"/>
    <mergeCell ref="DW30:EC30"/>
    <mergeCell ref="B29:Q29"/>
    <mergeCell ref="R29:Y29"/>
    <mergeCell ref="Z29:AC29"/>
    <mergeCell ref="AD29:AK29"/>
    <mergeCell ref="AL29:AO29"/>
    <mergeCell ref="AD31:AK31"/>
    <mergeCell ref="AL31:AO31"/>
    <mergeCell ref="AX31:BF31"/>
    <mergeCell ref="BG31:BL31"/>
    <mergeCell ref="BM31:BQ31"/>
    <mergeCell ref="BR31:BW31"/>
    <mergeCell ref="CF29:CQ29"/>
    <mergeCell ref="AP29:BF29"/>
    <mergeCell ref="BG29:BN29"/>
    <mergeCell ref="BO29:BR29"/>
    <mergeCell ref="BS29:CB29"/>
    <mergeCell ref="BX31:CB31"/>
    <mergeCell ref="CF31:CQ31"/>
    <mergeCell ref="CR31:CY31"/>
    <mergeCell ref="CZ31:DC31"/>
    <mergeCell ref="DD31:DK31"/>
    <mergeCell ref="DL31:DV31"/>
    <mergeCell ref="DW31:EC31"/>
    <mergeCell ref="B32:Q32"/>
    <mergeCell ref="R32:Y32"/>
    <mergeCell ref="Z32:AC32"/>
    <mergeCell ref="AD32:AK32"/>
    <mergeCell ref="AL32:AO32"/>
    <mergeCell ref="AX32:BF32"/>
    <mergeCell ref="BG32:BL32"/>
    <mergeCell ref="BM32:BQ32"/>
    <mergeCell ref="BR32:BW32"/>
    <mergeCell ref="BX32:CB32"/>
    <mergeCell ref="CF32:CQ32"/>
    <mergeCell ref="CR32:CY32"/>
    <mergeCell ref="CZ32:DC32"/>
    <mergeCell ref="DD32:DK32"/>
    <mergeCell ref="DL32:DV32"/>
    <mergeCell ref="DW32:EC32"/>
    <mergeCell ref="B31:Q31"/>
    <mergeCell ref="R31:Y31"/>
    <mergeCell ref="Z31:AC31"/>
    <mergeCell ref="DL33:DV33"/>
    <mergeCell ref="DW33:EC33"/>
    <mergeCell ref="B34:Q34"/>
    <mergeCell ref="R34:Y34"/>
    <mergeCell ref="Z34:AC34"/>
    <mergeCell ref="AD34:AK34"/>
    <mergeCell ref="AL34:AO34"/>
    <mergeCell ref="CD34:CQ34"/>
    <mergeCell ref="CR34:CY34"/>
    <mergeCell ref="CZ34:DC34"/>
    <mergeCell ref="DD34:DK34"/>
    <mergeCell ref="DL34:DV34"/>
    <mergeCell ref="DW34:EC34"/>
    <mergeCell ref="B33:Q33"/>
    <mergeCell ref="R33:Y33"/>
    <mergeCell ref="Z33:AC33"/>
    <mergeCell ref="AD33:AK33"/>
    <mergeCell ref="AL33:AO33"/>
    <mergeCell ref="AX33:BF33"/>
    <mergeCell ref="BG33:BL33"/>
    <mergeCell ref="BM33:BQ33"/>
    <mergeCell ref="BR33:BW33"/>
    <mergeCell ref="CD35:CQ35"/>
    <mergeCell ref="CR35:CY35"/>
    <mergeCell ref="BX33:CB33"/>
    <mergeCell ref="CD33:CQ33"/>
    <mergeCell ref="CR33:CY33"/>
    <mergeCell ref="CZ33:DC33"/>
    <mergeCell ref="DD33:DK33"/>
    <mergeCell ref="CZ35:DC35"/>
    <mergeCell ref="DD35:DK35"/>
    <mergeCell ref="DL35:DV35"/>
    <mergeCell ref="DW35:EC35"/>
    <mergeCell ref="B36:Q36"/>
    <mergeCell ref="R36:Y36"/>
    <mergeCell ref="Z36:AC36"/>
    <mergeCell ref="AD36:AK36"/>
    <mergeCell ref="AL36:AO36"/>
    <mergeCell ref="AQ36:AY36"/>
    <mergeCell ref="AZ36:BF36"/>
    <mergeCell ref="BG36:BU36"/>
    <mergeCell ref="BV36:CB36"/>
    <mergeCell ref="CD36:CQ36"/>
    <mergeCell ref="CR36:CY36"/>
    <mergeCell ref="CZ36:DC36"/>
    <mergeCell ref="DD36:DK36"/>
    <mergeCell ref="DL36:DV36"/>
    <mergeCell ref="DW36:EC36"/>
    <mergeCell ref="B35:Q35"/>
    <mergeCell ref="R35:Y35"/>
    <mergeCell ref="Z35:AC35"/>
    <mergeCell ref="AD35:AK35"/>
    <mergeCell ref="AL35:AO35"/>
    <mergeCell ref="AQ35:BF35"/>
    <mergeCell ref="BG35:CB35"/>
    <mergeCell ref="DD37:DK37"/>
    <mergeCell ref="DL37:DV37"/>
    <mergeCell ref="DW37:EC37"/>
    <mergeCell ref="B38:Q38"/>
    <mergeCell ref="R38:Y38"/>
    <mergeCell ref="Z38:AC38"/>
    <mergeCell ref="AD38:AK38"/>
    <mergeCell ref="AL38:AO38"/>
    <mergeCell ref="AQ38:AY38"/>
    <mergeCell ref="AZ38:BF38"/>
    <mergeCell ref="BG38:BU38"/>
    <mergeCell ref="BV38:CB38"/>
    <mergeCell ref="CD38:CQ38"/>
    <mergeCell ref="CR38:CY38"/>
    <mergeCell ref="CZ38:DC38"/>
    <mergeCell ref="DD38:DK38"/>
    <mergeCell ref="DL38:DV38"/>
    <mergeCell ref="DW38:EC38"/>
    <mergeCell ref="B37:Q37"/>
    <mergeCell ref="R37:Y37"/>
    <mergeCell ref="Z37:AC37"/>
    <mergeCell ref="AD37:AK37"/>
    <mergeCell ref="AL37:AO37"/>
    <mergeCell ref="AQ37:AY37"/>
    <mergeCell ref="AZ39:BF39"/>
    <mergeCell ref="BG39:BU39"/>
    <mergeCell ref="BV39:CB39"/>
    <mergeCell ref="CD37:CQ37"/>
    <mergeCell ref="CR37:CY37"/>
    <mergeCell ref="CZ37:DC37"/>
    <mergeCell ref="AZ37:BF37"/>
    <mergeCell ref="BG37:BU37"/>
    <mergeCell ref="BV37:CB37"/>
    <mergeCell ref="CD39:CQ39"/>
    <mergeCell ref="CR39:CY39"/>
    <mergeCell ref="CZ39:DC39"/>
    <mergeCell ref="DD39:DK39"/>
    <mergeCell ref="DL39:DV39"/>
    <mergeCell ref="DW39:EC39"/>
    <mergeCell ref="B40:Q40"/>
    <mergeCell ref="R40:Y40"/>
    <mergeCell ref="Z40:AC40"/>
    <mergeCell ref="AD40:AK40"/>
    <mergeCell ref="AL40:AO40"/>
    <mergeCell ref="AQ40:AY40"/>
    <mergeCell ref="AZ40:BF40"/>
    <mergeCell ref="BM40:BU40"/>
    <mergeCell ref="BV40:CB40"/>
    <mergeCell ref="CD40:CQ40"/>
    <mergeCell ref="CR40:CY40"/>
    <mergeCell ref="CZ40:DC40"/>
    <mergeCell ref="DD40:DK40"/>
    <mergeCell ref="DL40:DV40"/>
    <mergeCell ref="DW40:EC40"/>
    <mergeCell ref="B39:Q39"/>
    <mergeCell ref="R39:Y39"/>
    <mergeCell ref="Z39:AC39"/>
    <mergeCell ref="AD39:AK39"/>
    <mergeCell ref="AL39:AO39"/>
    <mergeCell ref="AQ39:AY39"/>
    <mergeCell ref="B41:Q41"/>
    <mergeCell ref="R41:Y41"/>
    <mergeCell ref="Z41:AC41"/>
    <mergeCell ref="AD41:AK41"/>
    <mergeCell ref="AL41:AO41"/>
    <mergeCell ref="AQ41:AY41"/>
    <mergeCell ref="AZ41:BF41"/>
    <mergeCell ref="BM41:BU41"/>
    <mergeCell ref="BV41:CB41"/>
    <mergeCell ref="CD41:CQ41"/>
    <mergeCell ref="CR41:CY41"/>
    <mergeCell ref="CZ41:DC41"/>
    <mergeCell ref="DD41:DK41"/>
    <mergeCell ref="DL41:DV41"/>
    <mergeCell ref="DW41:EC41"/>
    <mergeCell ref="AQ42:AY42"/>
    <mergeCell ref="AZ42:BF42"/>
    <mergeCell ref="BM42:BU42"/>
    <mergeCell ref="BV42:CB42"/>
    <mergeCell ref="CD42:CQ42"/>
    <mergeCell ref="CR42:CY42"/>
    <mergeCell ref="CZ42:DC42"/>
    <mergeCell ref="DD42:DK42"/>
    <mergeCell ref="DL42:DV42"/>
    <mergeCell ref="DW42:EC42"/>
    <mergeCell ref="CD43:CQ43"/>
    <mergeCell ref="CR43:CY43"/>
    <mergeCell ref="CZ43:DC43"/>
    <mergeCell ref="DD43:DK43"/>
    <mergeCell ref="DL43:DV43"/>
    <mergeCell ref="DW43:EC43"/>
    <mergeCell ref="B44:CC44"/>
    <mergeCell ref="CF44:CQ44"/>
    <mergeCell ref="CR44:CY44"/>
    <mergeCell ref="CZ44:DC44"/>
    <mergeCell ref="DD44:DK44"/>
    <mergeCell ref="DL44:DV44"/>
    <mergeCell ref="DW44:EC44"/>
    <mergeCell ref="CF45:CQ45"/>
    <mergeCell ref="CR45:CY45"/>
    <mergeCell ref="CZ45:DC45"/>
    <mergeCell ref="DD45:DK45"/>
    <mergeCell ref="DL45:DV45"/>
    <mergeCell ref="DW45:EC45"/>
    <mergeCell ref="CF46:CQ46"/>
    <mergeCell ref="CR46:CY46"/>
    <mergeCell ref="CZ46:DC46"/>
    <mergeCell ref="DD46:DK46"/>
    <mergeCell ref="DL46:DV46"/>
    <mergeCell ref="DW46:EC46"/>
    <mergeCell ref="CD49:CQ49"/>
    <mergeCell ref="CR49:CY49"/>
    <mergeCell ref="CZ49:DC49"/>
    <mergeCell ref="DD49:DK49"/>
    <mergeCell ref="DL49:DV49"/>
    <mergeCell ref="DW49:EC49"/>
    <mergeCell ref="CD29:CE32"/>
    <mergeCell ref="AP31:AS33"/>
    <mergeCell ref="AT31:AT33"/>
    <mergeCell ref="BG40:BK42"/>
    <mergeCell ref="CD44:CE48"/>
    <mergeCell ref="CF47:CQ47"/>
    <mergeCell ref="CR47:CY47"/>
    <mergeCell ref="CZ47:DC47"/>
    <mergeCell ref="DD47:DK47"/>
    <mergeCell ref="DL47:DV47"/>
    <mergeCell ref="DW47:EC47"/>
    <mergeCell ref="CF48:CQ48"/>
    <mergeCell ref="CR48:CY48"/>
    <mergeCell ref="CZ48:DC48"/>
    <mergeCell ref="DD48:DK48"/>
    <mergeCell ref="DL48:DV48"/>
    <mergeCell ref="DW48:EC48"/>
    <mergeCell ref="B45:CC45"/>
  </mergeCells>
  <phoneticPr fontId="5"/>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70" zoomScaleSheetLayoutView="70" workbookViewId="0"/>
  </sheetViews>
  <sheetFormatPr defaultColWidth="0" defaultRowHeight="13.2" zeroHeight="1" x14ac:dyDescent="0.2"/>
  <cols>
    <col min="1" max="130" width="2.77734375" style="46" customWidth="1"/>
    <col min="131" max="131" width="1.6640625" style="46" customWidth="1"/>
    <col min="132" max="132" width="9" style="46" hidden="1" customWidth="1"/>
    <col min="133" max="16384" width="9" style="46" hidden="1"/>
  </cols>
  <sheetData>
    <row r="1" spans="1:131" ht="11.25" customHeight="1" x14ac:dyDescent="0.2">
      <c r="A1" s="49"/>
      <c r="B1" s="49"/>
      <c r="C1" s="49"/>
      <c r="D1" s="49"/>
      <c r="E1" s="49"/>
      <c r="F1" s="49"/>
      <c r="G1" s="49"/>
      <c r="H1" s="49"/>
      <c r="I1" s="49"/>
      <c r="J1" s="49"/>
      <c r="K1" s="49"/>
      <c r="L1" s="49"/>
      <c r="M1" s="49"/>
      <c r="N1" s="50"/>
      <c r="O1" s="50"/>
      <c r="P1" s="50"/>
      <c r="Q1" s="50"/>
      <c r="R1" s="50"/>
      <c r="S1" s="50"/>
      <c r="T1" s="50"/>
      <c r="U1" s="50"/>
      <c r="V1" s="50"/>
      <c r="W1" s="50"/>
      <c r="X1" s="50"/>
      <c r="Y1" s="50"/>
      <c r="Z1" s="50"/>
      <c r="AA1" s="50"/>
      <c r="AB1" s="50"/>
      <c r="AC1" s="50"/>
      <c r="AD1" s="50"/>
      <c r="AE1" s="50"/>
      <c r="AF1" s="50"/>
      <c r="AG1" s="50"/>
      <c r="AH1" s="50"/>
      <c r="AI1" s="50"/>
      <c r="AJ1" s="50"/>
      <c r="AK1" s="50"/>
      <c r="AL1" s="50"/>
      <c r="AM1" s="50"/>
      <c r="AN1" s="50"/>
      <c r="AO1" s="50"/>
      <c r="AP1" s="50"/>
      <c r="AQ1" s="50"/>
      <c r="AR1" s="50"/>
      <c r="AS1" s="50"/>
      <c r="AT1" s="50"/>
      <c r="AU1" s="50"/>
      <c r="AV1" s="50"/>
      <c r="AW1" s="50"/>
      <c r="AX1" s="50"/>
      <c r="AY1" s="50"/>
      <c r="AZ1" s="50"/>
      <c r="BA1" s="50"/>
      <c r="BB1" s="50"/>
      <c r="BC1" s="50"/>
      <c r="BD1" s="50"/>
      <c r="BE1" s="50"/>
      <c r="BF1" s="50"/>
      <c r="BG1" s="50"/>
      <c r="BH1" s="50"/>
      <c r="BI1" s="50"/>
      <c r="BJ1" s="50"/>
      <c r="BK1" s="50"/>
      <c r="BL1" s="50"/>
      <c r="BM1" s="50"/>
      <c r="BN1" s="50"/>
      <c r="BO1" s="50"/>
      <c r="BP1" s="50"/>
      <c r="BQ1" s="50"/>
      <c r="BR1" s="50"/>
      <c r="BS1" s="50"/>
      <c r="BT1" s="50"/>
      <c r="BU1" s="50"/>
      <c r="BV1" s="50"/>
      <c r="BW1" s="50"/>
      <c r="BX1" s="50"/>
      <c r="BY1" s="50"/>
      <c r="BZ1" s="50"/>
      <c r="CA1" s="50"/>
      <c r="CB1" s="50"/>
      <c r="CC1" s="50"/>
      <c r="CD1" s="50"/>
      <c r="CE1" s="50"/>
      <c r="CF1" s="50"/>
      <c r="CG1" s="50"/>
      <c r="CH1" s="50"/>
      <c r="CI1" s="50"/>
      <c r="CJ1" s="50"/>
      <c r="CK1" s="50"/>
      <c r="CL1" s="50"/>
      <c r="CM1" s="50"/>
      <c r="CN1" s="50"/>
      <c r="CO1" s="50"/>
      <c r="CP1" s="50"/>
      <c r="CQ1" s="50"/>
      <c r="CR1" s="50"/>
      <c r="CS1" s="50"/>
      <c r="CT1" s="50"/>
      <c r="CU1" s="50"/>
      <c r="CV1" s="50"/>
      <c r="CW1" s="50"/>
      <c r="CX1" s="50"/>
      <c r="CY1" s="50"/>
      <c r="CZ1" s="50"/>
      <c r="DA1" s="50"/>
      <c r="DB1" s="50"/>
      <c r="DC1" s="50"/>
      <c r="DD1" s="50"/>
      <c r="DE1" s="50"/>
      <c r="DF1" s="50"/>
      <c r="DG1" s="50"/>
      <c r="DH1" s="50"/>
      <c r="DI1" s="50"/>
      <c r="DJ1" s="50"/>
      <c r="DK1" s="50"/>
      <c r="DL1" s="50"/>
      <c r="DM1" s="50"/>
      <c r="DN1" s="50"/>
      <c r="DO1" s="50"/>
      <c r="DP1" s="50"/>
      <c r="DQ1" s="76"/>
      <c r="DR1" s="76"/>
      <c r="DS1" s="76"/>
      <c r="DT1" s="76"/>
      <c r="DU1" s="76"/>
      <c r="DV1" s="76"/>
      <c r="DW1" s="76"/>
      <c r="DX1" s="76"/>
      <c r="DY1" s="76"/>
      <c r="DZ1" s="76"/>
      <c r="EA1" s="48"/>
    </row>
    <row r="2" spans="1:131" ht="26.25" customHeight="1" x14ac:dyDescent="0.2">
      <c r="A2" s="1006" t="s">
        <v>298</v>
      </c>
      <c r="B2" s="1006"/>
      <c r="C2" s="1006"/>
      <c r="D2" s="1006"/>
      <c r="E2" s="1006"/>
      <c r="F2" s="1006"/>
      <c r="G2" s="1006"/>
      <c r="H2" s="1006"/>
      <c r="I2" s="1006"/>
      <c r="J2" s="1006"/>
      <c r="K2" s="1006"/>
      <c r="L2" s="1006"/>
      <c r="M2" s="1006"/>
      <c r="N2" s="1006"/>
      <c r="O2" s="1006"/>
      <c r="P2" s="1006"/>
      <c r="Q2" s="1006"/>
      <c r="R2" s="1006"/>
      <c r="S2" s="1006"/>
      <c r="T2" s="1006"/>
      <c r="U2" s="1006"/>
      <c r="V2" s="1006"/>
      <c r="W2" s="1006"/>
      <c r="X2" s="1006"/>
      <c r="Y2" s="1006"/>
      <c r="Z2" s="1006"/>
      <c r="AA2" s="1006"/>
      <c r="AB2" s="1006"/>
      <c r="AC2" s="1006"/>
      <c r="AD2" s="1006"/>
      <c r="AE2" s="1006"/>
      <c r="AF2" s="1006"/>
      <c r="AG2" s="1006"/>
      <c r="AH2" s="1006"/>
      <c r="AI2" s="1006"/>
      <c r="AJ2" s="1006"/>
      <c r="AK2" s="1006"/>
      <c r="AL2" s="1006"/>
      <c r="AM2" s="1006"/>
      <c r="AN2" s="1006"/>
      <c r="AO2" s="1006"/>
      <c r="AP2" s="1006"/>
      <c r="AQ2" s="1006"/>
      <c r="AR2" s="1006"/>
      <c r="AS2" s="1006"/>
      <c r="AT2" s="1006"/>
      <c r="AU2" s="1006"/>
      <c r="AV2" s="1006"/>
      <c r="AW2" s="1006"/>
      <c r="AX2" s="1006"/>
      <c r="AY2" s="1006"/>
      <c r="AZ2" s="1006"/>
      <c r="BA2" s="1006"/>
      <c r="BB2" s="1006"/>
      <c r="BC2" s="1006"/>
      <c r="BD2" s="1006"/>
      <c r="BE2" s="1006"/>
      <c r="BF2" s="1006"/>
      <c r="BG2" s="1006"/>
      <c r="BH2" s="1006"/>
      <c r="BI2" s="1006"/>
      <c r="BJ2" s="50"/>
      <c r="BK2" s="50"/>
      <c r="BL2" s="50"/>
      <c r="BM2" s="50"/>
      <c r="BN2" s="50"/>
      <c r="BO2" s="50"/>
      <c r="BP2" s="50"/>
      <c r="BQ2" s="50"/>
      <c r="BR2" s="50"/>
      <c r="BS2" s="50"/>
      <c r="BT2" s="50"/>
      <c r="BU2" s="50"/>
      <c r="BV2" s="50"/>
      <c r="BW2" s="50"/>
      <c r="BX2" s="50"/>
      <c r="BY2" s="50"/>
      <c r="BZ2" s="50"/>
      <c r="CA2" s="50"/>
      <c r="CB2" s="50"/>
      <c r="CC2" s="50"/>
      <c r="CD2" s="50"/>
      <c r="CE2" s="50"/>
      <c r="CF2" s="50"/>
      <c r="CG2" s="50"/>
      <c r="CH2" s="50"/>
      <c r="CI2" s="50"/>
      <c r="CJ2" s="50"/>
      <c r="CK2" s="50"/>
      <c r="CL2" s="50"/>
      <c r="CM2" s="50"/>
      <c r="CN2" s="50"/>
      <c r="CO2" s="50"/>
      <c r="CP2" s="50"/>
      <c r="CQ2" s="50"/>
      <c r="CR2" s="50"/>
      <c r="CS2" s="50"/>
      <c r="CT2" s="50"/>
      <c r="CU2" s="50"/>
      <c r="CV2" s="50"/>
      <c r="CW2" s="50"/>
      <c r="CX2" s="50"/>
      <c r="CY2" s="50"/>
      <c r="CZ2" s="50"/>
      <c r="DA2" s="50"/>
      <c r="DB2" s="50"/>
      <c r="DC2" s="50"/>
      <c r="DD2" s="50"/>
      <c r="DE2" s="50"/>
      <c r="DF2" s="50"/>
      <c r="DG2" s="50"/>
      <c r="DH2" s="50"/>
      <c r="DI2" s="50"/>
      <c r="DJ2" s="1007" t="s">
        <v>305</v>
      </c>
      <c r="DK2" s="1008"/>
      <c r="DL2" s="1008"/>
      <c r="DM2" s="1008"/>
      <c r="DN2" s="1008"/>
      <c r="DO2" s="1009"/>
      <c r="DP2" s="50"/>
      <c r="DQ2" s="1007" t="s">
        <v>307</v>
      </c>
      <c r="DR2" s="1008"/>
      <c r="DS2" s="1008"/>
      <c r="DT2" s="1008"/>
      <c r="DU2" s="1008"/>
      <c r="DV2" s="1008"/>
      <c r="DW2" s="1008"/>
      <c r="DX2" s="1008"/>
      <c r="DY2" s="1008"/>
      <c r="DZ2" s="1009"/>
      <c r="EA2" s="48"/>
    </row>
    <row r="3" spans="1:131" ht="11.25" customHeight="1" x14ac:dyDescent="0.2">
      <c r="A3" s="50"/>
      <c r="B3" s="50"/>
      <c r="C3" s="50"/>
      <c r="D3" s="50"/>
      <c r="E3" s="50"/>
      <c r="F3" s="50"/>
      <c r="G3" s="50"/>
      <c r="H3" s="50"/>
      <c r="I3" s="50"/>
      <c r="J3" s="50"/>
      <c r="K3" s="50"/>
      <c r="L3" s="50"/>
      <c r="M3" s="50"/>
      <c r="N3" s="50"/>
      <c r="O3" s="50"/>
      <c r="P3" s="50"/>
      <c r="Q3" s="50"/>
      <c r="R3" s="50"/>
      <c r="S3" s="50"/>
      <c r="T3" s="50"/>
      <c r="U3" s="50"/>
      <c r="V3" s="50"/>
      <c r="W3" s="50"/>
      <c r="X3" s="50"/>
      <c r="Y3" s="50"/>
      <c r="Z3" s="50"/>
      <c r="AA3" s="50"/>
      <c r="AB3" s="50"/>
      <c r="AC3" s="50"/>
      <c r="AD3" s="50"/>
      <c r="AE3" s="50"/>
      <c r="AF3" s="50"/>
      <c r="AG3" s="50"/>
      <c r="AH3" s="50"/>
      <c r="AI3" s="50"/>
      <c r="AJ3" s="50"/>
      <c r="AK3" s="50"/>
      <c r="AL3" s="50"/>
      <c r="AM3" s="50"/>
      <c r="AN3" s="50"/>
      <c r="AO3" s="50"/>
      <c r="AP3" s="50"/>
      <c r="AQ3" s="50"/>
      <c r="AR3" s="50"/>
      <c r="AS3" s="50"/>
      <c r="AT3" s="50"/>
      <c r="AU3" s="50"/>
      <c r="AV3" s="50"/>
      <c r="AW3" s="50"/>
      <c r="AX3" s="50"/>
      <c r="AY3" s="50"/>
      <c r="AZ3" s="50"/>
      <c r="BA3" s="50"/>
      <c r="BB3" s="50"/>
      <c r="BC3" s="50"/>
      <c r="BD3" s="50"/>
      <c r="BE3" s="50"/>
      <c r="BF3" s="50"/>
      <c r="BG3" s="50"/>
      <c r="BH3" s="50"/>
      <c r="BI3" s="50"/>
      <c r="BJ3" s="50"/>
      <c r="BK3" s="50"/>
      <c r="BL3" s="50"/>
      <c r="BM3" s="50"/>
      <c r="BN3" s="50"/>
      <c r="BO3" s="50"/>
      <c r="BP3" s="50"/>
      <c r="BQ3" s="50"/>
      <c r="BR3" s="50"/>
      <c r="BS3" s="50"/>
      <c r="BT3" s="50"/>
      <c r="BU3" s="50"/>
      <c r="BV3" s="50"/>
      <c r="BW3" s="50"/>
      <c r="BX3" s="50"/>
      <c r="BY3" s="50"/>
      <c r="BZ3" s="50"/>
      <c r="CA3" s="50"/>
      <c r="CB3" s="50"/>
      <c r="CC3" s="50"/>
      <c r="CD3" s="50"/>
      <c r="CE3" s="50"/>
      <c r="CF3" s="50"/>
      <c r="CG3" s="50"/>
      <c r="CH3" s="50"/>
      <c r="CI3" s="50"/>
      <c r="CJ3" s="50"/>
      <c r="CK3" s="50"/>
      <c r="CL3" s="50"/>
      <c r="CM3" s="50"/>
      <c r="CN3" s="50"/>
      <c r="CO3" s="50"/>
      <c r="CP3" s="50"/>
      <c r="CQ3" s="50"/>
      <c r="CR3" s="50"/>
      <c r="CS3" s="50"/>
      <c r="CT3" s="50"/>
      <c r="CU3" s="50"/>
      <c r="CV3" s="50"/>
      <c r="CW3" s="50"/>
      <c r="CX3" s="50"/>
      <c r="CY3" s="50"/>
      <c r="CZ3" s="50"/>
      <c r="DA3" s="50"/>
      <c r="DB3" s="50"/>
      <c r="DC3" s="50"/>
      <c r="DD3" s="50"/>
      <c r="DE3" s="50"/>
      <c r="DF3" s="50"/>
      <c r="DG3" s="50"/>
      <c r="DH3" s="50"/>
      <c r="DI3" s="50"/>
      <c r="DJ3" s="50"/>
      <c r="DK3" s="50"/>
      <c r="DL3" s="50"/>
      <c r="DM3" s="50"/>
      <c r="DN3" s="50"/>
      <c r="DO3" s="50"/>
      <c r="DP3" s="50"/>
      <c r="DQ3" s="50"/>
      <c r="DR3" s="50"/>
      <c r="DS3" s="50"/>
      <c r="DT3" s="50"/>
      <c r="DU3" s="50"/>
      <c r="DV3" s="50"/>
      <c r="DW3" s="50"/>
      <c r="DX3" s="50"/>
      <c r="DY3" s="50"/>
      <c r="DZ3" s="50"/>
      <c r="EA3" s="48"/>
    </row>
    <row r="4" spans="1:131" s="47" customFormat="1" ht="26.25" customHeight="1" x14ac:dyDescent="0.2">
      <c r="A4" s="997" t="s">
        <v>439</v>
      </c>
      <c r="B4" s="997"/>
      <c r="C4" s="997"/>
      <c r="D4" s="997"/>
      <c r="E4" s="997"/>
      <c r="F4" s="997"/>
      <c r="G4" s="997"/>
      <c r="H4" s="997"/>
      <c r="I4" s="997"/>
      <c r="J4" s="997"/>
      <c r="K4" s="997"/>
      <c r="L4" s="997"/>
      <c r="M4" s="997"/>
      <c r="N4" s="997"/>
      <c r="O4" s="997"/>
      <c r="P4" s="997"/>
      <c r="Q4" s="997"/>
      <c r="R4" s="997"/>
      <c r="S4" s="997"/>
      <c r="T4" s="997"/>
      <c r="U4" s="997"/>
      <c r="V4" s="997"/>
      <c r="W4" s="997"/>
      <c r="X4" s="997"/>
      <c r="Y4" s="997"/>
      <c r="Z4" s="997"/>
      <c r="AA4" s="997"/>
      <c r="AB4" s="997"/>
      <c r="AC4" s="997"/>
      <c r="AD4" s="997"/>
      <c r="AE4" s="997"/>
      <c r="AF4" s="997"/>
      <c r="AG4" s="997"/>
      <c r="AH4" s="997"/>
      <c r="AI4" s="997"/>
      <c r="AJ4" s="997"/>
      <c r="AK4" s="997"/>
      <c r="AL4" s="997"/>
      <c r="AM4" s="997"/>
      <c r="AN4" s="997"/>
      <c r="AO4" s="997"/>
      <c r="AP4" s="997"/>
      <c r="AQ4" s="997"/>
      <c r="AR4" s="997"/>
      <c r="AS4" s="997"/>
      <c r="AT4" s="997"/>
      <c r="AU4" s="997"/>
      <c r="AV4" s="997"/>
      <c r="AW4" s="997"/>
      <c r="AX4" s="997"/>
      <c r="AY4" s="997"/>
      <c r="AZ4" s="56"/>
      <c r="BA4" s="56"/>
      <c r="BB4" s="56"/>
      <c r="BC4" s="56"/>
      <c r="BD4" s="56"/>
      <c r="BE4" s="67"/>
      <c r="BF4" s="67"/>
      <c r="BG4" s="67"/>
      <c r="BH4" s="67"/>
      <c r="BI4" s="67"/>
      <c r="BJ4" s="67"/>
      <c r="BK4" s="67"/>
      <c r="BL4" s="67"/>
      <c r="BM4" s="67"/>
      <c r="BN4" s="67"/>
      <c r="BO4" s="67"/>
      <c r="BP4" s="67"/>
      <c r="BQ4" s="791" t="s">
        <v>440</v>
      </c>
      <c r="BR4" s="791"/>
      <c r="BS4" s="791"/>
      <c r="BT4" s="791"/>
      <c r="BU4" s="791"/>
      <c r="BV4" s="791"/>
      <c r="BW4" s="791"/>
      <c r="BX4" s="791"/>
      <c r="BY4" s="791"/>
      <c r="BZ4" s="791"/>
      <c r="CA4" s="791"/>
      <c r="CB4" s="791"/>
      <c r="CC4" s="791"/>
      <c r="CD4" s="791"/>
      <c r="CE4" s="791"/>
      <c r="CF4" s="791"/>
      <c r="CG4" s="791"/>
      <c r="CH4" s="791"/>
      <c r="CI4" s="791"/>
      <c r="CJ4" s="791"/>
      <c r="CK4" s="791"/>
      <c r="CL4" s="791"/>
      <c r="CM4" s="791"/>
      <c r="CN4" s="791"/>
      <c r="CO4" s="791"/>
      <c r="CP4" s="791"/>
      <c r="CQ4" s="791"/>
      <c r="CR4" s="791"/>
      <c r="CS4" s="791"/>
      <c r="CT4" s="791"/>
      <c r="CU4" s="791"/>
      <c r="CV4" s="791"/>
      <c r="CW4" s="791"/>
      <c r="CX4" s="791"/>
      <c r="CY4" s="791"/>
      <c r="CZ4" s="791"/>
      <c r="DA4" s="791"/>
      <c r="DB4" s="791"/>
      <c r="DC4" s="791"/>
      <c r="DD4" s="791"/>
      <c r="DE4" s="791"/>
      <c r="DF4" s="791"/>
      <c r="DG4" s="791"/>
      <c r="DH4" s="791"/>
      <c r="DI4" s="791"/>
      <c r="DJ4" s="791"/>
      <c r="DK4" s="791"/>
      <c r="DL4" s="791"/>
      <c r="DM4" s="791"/>
      <c r="DN4" s="791"/>
      <c r="DO4" s="791"/>
      <c r="DP4" s="791"/>
      <c r="DQ4" s="791"/>
      <c r="DR4" s="791"/>
      <c r="DS4" s="791"/>
      <c r="DT4" s="791"/>
      <c r="DU4" s="791"/>
      <c r="DV4" s="791"/>
      <c r="DW4" s="791"/>
      <c r="DX4" s="791"/>
      <c r="DY4" s="791"/>
      <c r="DZ4" s="791"/>
      <c r="EA4" s="67"/>
    </row>
    <row r="5" spans="1:131" s="47" customFormat="1" ht="26.25" customHeight="1" x14ac:dyDescent="0.2">
      <c r="A5" s="695" t="s">
        <v>441</v>
      </c>
      <c r="B5" s="696"/>
      <c r="C5" s="696"/>
      <c r="D5" s="696"/>
      <c r="E5" s="696"/>
      <c r="F5" s="696"/>
      <c r="G5" s="696"/>
      <c r="H5" s="696"/>
      <c r="I5" s="696"/>
      <c r="J5" s="696"/>
      <c r="K5" s="696"/>
      <c r="L5" s="696"/>
      <c r="M5" s="696"/>
      <c r="N5" s="696"/>
      <c r="O5" s="696"/>
      <c r="P5" s="697"/>
      <c r="Q5" s="687" t="s">
        <v>174</v>
      </c>
      <c r="R5" s="688"/>
      <c r="S5" s="688"/>
      <c r="T5" s="688"/>
      <c r="U5" s="689"/>
      <c r="V5" s="687" t="s">
        <v>442</v>
      </c>
      <c r="W5" s="688"/>
      <c r="X5" s="688"/>
      <c r="Y5" s="688"/>
      <c r="Z5" s="689"/>
      <c r="AA5" s="687" t="s">
        <v>443</v>
      </c>
      <c r="AB5" s="688"/>
      <c r="AC5" s="688"/>
      <c r="AD5" s="688"/>
      <c r="AE5" s="688"/>
      <c r="AF5" s="736" t="s">
        <v>172</v>
      </c>
      <c r="AG5" s="688"/>
      <c r="AH5" s="688"/>
      <c r="AI5" s="688"/>
      <c r="AJ5" s="693"/>
      <c r="AK5" s="688" t="s">
        <v>444</v>
      </c>
      <c r="AL5" s="688"/>
      <c r="AM5" s="688"/>
      <c r="AN5" s="688"/>
      <c r="AO5" s="689"/>
      <c r="AP5" s="687" t="s">
        <v>445</v>
      </c>
      <c r="AQ5" s="688"/>
      <c r="AR5" s="688"/>
      <c r="AS5" s="688"/>
      <c r="AT5" s="689"/>
      <c r="AU5" s="687" t="s">
        <v>447</v>
      </c>
      <c r="AV5" s="688"/>
      <c r="AW5" s="688"/>
      <c r="AX5" s="688"/>
      <c r="AY5" s="693"/>
      <c r="AZ5" s="56"/>
      <c r="BA5" s="56"/>
      <c r="BB5" s="56"/>
      <c r="BC5" s="56"/>
      <c r="BD5" s="56"/>
      <c r="BE5" s="67"/>
      <c r="BF5" s="67"/>
      <c r="BG5" s="67"/>
      <c r="BH5" s="67"/>
      <c r="BI5" s="67"/>
      <c r="BJ5" s="67"/>
      <c r="BK5" s="67"/>
      <c r="BL5" s="67"/>
      <c r="BM5" s="67"/>
      <c r="BN5" s="67"/>
      <c r="BO5" s="67"/>
      <c r="BP5" s="67"/>
      <c r="BQ5" s="695" t="s">
        <v>448</v>
      </c>
      <c r="BR5" s="696"/>
      <c r="BS5" s="696"/>
      <c r="BT5" s="696"/>
      <c r="BU5" s="696"/>
      <c r="BV5" s="696"/>
      <c r="BW5" s="696"/>
      <c r="BX5" s="696"/>
      <c r="BY5" s="696"/>
      <c r="BZ5" s="696"/>
      <c r="CA5" s="696"/>
      <c r="CB5" s="696"/>
      <c r="CC5" s="696"/>
      <c r="CD5" s="696"/>
      <c r="CE5" s="696"/>
      <c r="CF5" s="696"/>
      <c r="CG5" s="697"/>
      <c r="CH5" s="687" t="s">
        <v>368</v>
      </c>
      <c r="CI5" s="688"/>
      <c r="CJ5" s="688"/>
      <c r="CK5" s="688"/>
      <c r="CL5" s="689"/>
      <c r="CM5" s="687" t="s">
        <v>227</v>
      </c>
      <c r="CN5" s="688"/>
      <c r="CO5" s="688"/>
      <c r="CP5" s="688"/>
      <c r="CQ5" s="689"/>
      <c r="CR5" s="687" t="s">
        <v>243</v>
      </c>
      <c r="CS5" s="688"/>
      <c r="CT5" s="688"/>
      <c r="CU5" s="688"/>
      <c r="CV5" s="689"/>
      <c r="CW5" s="687" t="s">
        <v>50</v>
      </c>
      <c r="CX5" s="688"/>
      <c r="CY5" s="688"/>
      <c r="CZ5" s="688"/>
      <c r="DA5" s="689"/>
      <c r="DB5" s="687" t="s">
        <v>416</v>
      </c>
      <c r="DC5" s="688"/>
      <c r="DD5" s="688"/>
      <c r="DE5" s="688"/>
      <c r="DF5" s="689"/>
      <c r="DG5" s="1019" t="s">
        <v>241</v>
      </c>
      <c r="DH5" s="1020"/>
      <c r="DI5" s="1020"/>
      <c r="DJ5" s="1020"/>
      <c r="DK5" s="1021"/>
      <c r="DL5" s="1019" t="s">
        <v>449</v>
      </c>
      <c r="DM5" s="1020"/>
      <c r="DN5" s="1020"/>
      <c r="DO5" s="1020"/>
      <c r="DP5" s="1021"/>
      <c r="DQ5" s="687" t="s">
        <v>451</v>
      </c>
      <c r="DR5" s="688"/>
      <c r="DS5" s="688"/>
      <c r="DT5" s="688"/>
      <c r="DU5" s="689"/>
      <c r="DV5" s="687" t="s">
        <v>447</v>
      </c>
      <c r="DW5" s="688"/>
      <c r="DX5" s="688"/>
      <c r="DY5" s="688"/>
      <c r="DZ5" s="693"/>
      <c r="EA5" s="67"/>
    </row>
    <row r="6" spans="1:131" s="47" customFormat="1" ht="26.25" customHeight="1" x14ac:dyDescent="0.2">
      <c r="A6" s="698"/>
      <c r="B6" s="699"/>
      <c r="C6" s="699"/>
      <c r="D6" s="699"/>
      <c r="E6" s="699"/>
      <c r="F6" s="699"/>
      <c r="G6" s="699"/>
      <c r="H6" s="699"/>
      <c r="I6" s="699"/>
      <c r="J6" s="699"/>
      <c r="K6" s="699"/>
      <c r="L6" s="699"/>
      <c r="M6" s="699"/>
      <c r="N6" s="699"/>
      <c r="O6" s="699"/>
      <c r="P6" s="700"/>
      <c r="Q6" s="690"/>
      <c r="R6" s="691"/>
      <c r="S6" s="691"/>
      <c r="T6" s="691"/>
      <c r="U6" s="692"/>
      <c r="V6" s="690"/>
      <c r="W6" s="691"/>
      <c r="X6" s="691"/>
      <c r="Y6" s="691"/>
      <c r="Z6" s="692"/>
      <c r="AA6" s="690"/>
      <c r="AB6" s="691"/>
      <c r="AC6" s="691"/>
      <c r="AD6" s="691"/>
      <c r="AE6" s="691"/>
      <c r="AF6" s="737"/>
      <c r="AG6" s="691"/>
      <c r="AH6" s="691"/>
      <c r="AI6" s="691"/>
      <c r="AJ6" s="694"/>
      <c r="AK6" s="691"/>
      <c r="AL6" s="691"/>
      <c r="AM6" s="691"/>
      <c r="AN6" s="691"/>
      <c r="AO6" s="692"/>
      <c r="AP6" s="690"/>
      <c r="AQ6" s="691"/>
      <c r="AR6" s="691"/>
      <c r="AS6" s="691"/>
      <c r="AT6" s="692"/>
      <c r="AU6" s="690"/>
      <c r="AV6" s="691"/>
      <c r="AW6" s="691"/>
      <c r="AX6" s="691"/>
      <c r="AY6" s="694"/>
      <c r="AZ6" s="56"/>
      <c r="BA6" s="56"/>
      <c r="BB6" s="56"/>
      <c r="BC6" s="56"/>
      <c r="BD6" s="56"/>
      <c r="BE6" s="67"/>
      <c r="BF6" s="67"/>
      <c r="BG6" s="67"/>
      <c r="BH6" s="67"/>
      <c r="BI6" s="67"/>
      <c r="BJ6" s="67"/>
      <c r="BK6" s="67"/>
      <c r="BL6" s="67"/>
      <c r="BM6" s="67"/>
      <c r="BN6" s="67"/>
      <c r="BO6" s="67"/>
      <c r="BP6" s="67"/>
      <c r="BQ6" s="698"/>
      <c r="BR6" s="699"/>
      <c r="BS6" s="699"/>
      <c r="BT6" s="699"/>
      <c r="BU6" s="699"/>
      <c r="BV6" s="699"/>
      <c r="BW6" s="699"/>
      <c r="BX6" s="699"/>
      <c r="BY6" s="699"/>
      <c r="BZ6" s="699"/>
      <c r="CA6" s="699"/>
      <c r="CB6" s="699"/>
      <c r="CC6" s="699"/>
      <c r="CD6" s="699"/>
      <c r="CE6" s="699"/>
      <c r="CF6" s="699"/>
      <c r="CG6" s="700"/>
      <c r="CH6" s="690"/>
      <c r="CI6" s="691"/>
      <c r="CJ6" s="691"/>
      <c r="CK6" s="691"/>
      <c r="CL6" s="692"/>
      <c r="CM6" s="690"/>
      <c r="CN6" s="691"/>
      <c r="CO6" s="691"/>
      <c r="CP6" s="691"/>
      <c r="CQ6" s="692"/>
      <c r="CR6" s="690"/>
      <c r="CS6" s="691"/>
      <c r="CT6" s="691"/>
      <c r="CU6" s="691"/>
      <c r="CV6" s="692"/>
      <c r="CW6" s="690"/>
      <c r="CX6" s="691"/>
      <c r="CY6" s="691"/>
      <c r="CZ6" s="691"/>
      <c r="DA6" s="692"/>
      <c r="DB6" s="690"/>
      <c r="DC6" s="691"/>
      <c r="DD6" s="691"/>
      <c r="DE6" s="691"/>
      <c r="DF6" s="692"/>
      <c r="DG6" s="1022"/>
      <c r="DH6" s="1023"/>
      <c r="DI6" s="1023"/>
      <c r="DJ6" s="1023"/>
      <c r="DK6" s="1024"/>
      <c r="DL6" s="1022"/>
      <c r="DM6" s="1023"/>
      <c r="DN6" s="1023"/>
      <c r="DO6" s="1023"/>
      <c r="DP6" s="1024"/>
      <c r="DQ6" s="690"/>
      <c r="DR6" s="691"/>
      <c r="DS6" s="691"/>
      <c r="DT6" s="691"/>
      <c r="DU6" s="692"/>
      <c r="DV6" s="690"/>
      <c r="DW6" s="691"/>
      <c r="DX6" s="691"/>
      <c r="DY6" s="691"/>
      <c r="DZ6" s="694"/>
      <c r="EA6" s="67"/>
    </row>
    <row r="7" spans="1:131" s="47" customFormat="1" ht="26.25" customHeight="1" x14ac:dyDescent="0.2">
      <c r="A7" s="51">
        <v>1</v>
      </c>
      <c r="B7" s="962" t="s">
        <v>268</v>
      </c>
      <c r="C7" s="963"/>
      <c r="D7" s="963"/>
      <c r="E7" s="963"/>
      <c r="F7" s="963"/>
      <c r="G7" s="963"/>
      <c r="H7" s="963"/>
      <c r="I7" s="963"/>
      <c r="J7" s="963"/>
      <c r="K7" s="963"/>
      <c r="L7" s="963"/>
      <c r="M7" s="963"/>
      <c r="N7" s="963"/>
      <c r="O7" s="963"/>
      <c r="P7" s="964"/>
      <c r="Q7" s="965">
        <v>64901</v>
      </c>
      <c r="R7" s="966"/>
      <c r="S7" s="966"/>
      <c r="T7" s="966"/>
      <c r="U7" s="966"/>
      <c r="V7" s="966">
        <v>62779</v>
      </c>
      <c r="W7" s="966"/>
      <c r="X7" s="966"/>
      <c r="Y7" s="966"/>
      <c r="Z7" s="966"/>
      <c r="AA7" s="966">
        <v>2122</v>
      </c>
      <c r="AB7" s="966"/>
      <c r="AC7" s="966"/>
      <c r="AD7" s="966"/>
      <c r="AE7" s="1010"/>
      <c r="AF7" s="1011">
        <v>1934</v>
      </c>
      <c r="AG7" s="1012"/>
      <c r="AH7" s="1012"/>
      <c r="AI7" s="1012"/>
      <c r="AJ7" s="1013"/>
      <c r="AK7" s="1014">
        <v>1934</v>
      </c>
      <c r="AL7" s="966"/>
      <c r="AM7" s="966"/>
      <c r="AN7" s="966"/>
      <c r="AO7" s="966"/>
      <c r="AP7" s="966">
        <v>27264</v>
      </c>
      <c r="AQ7" s="966"/>
      <c r="AR7" s="966"/>
      <c r="AS7" s="966"/>
      <c r="AT7" s="966"/>
      <c r="AU7" s="967"/>
      <c r="AV7" s="967"/>
      <c r="AW7" s="967"/>
      <c r="AX7" s="967"/>
      <c r="AY7" s="968"/>
      <c r="AZ7" s="56"/>
      <c r="BA7" s="56"/>
      <c r="BB7" s="56"/>
      <c r="BC7" s="56"/>
      <c r="BD7" s="56"/>
      <c r="BE7" s="67"/>
      <c r="BF7" s="67"/>
      <c r="BG7" s="67"/>
      <c r="BH7" s="67"/>
      <c r="BI7" s="67"/>
      <c r="BJ7" s="67"/>
      <c r="BK7" s="67"/>
      <c r="BL7" s="67"/>
      <c r="BM7" s="67"/>
      <c r="BN7" s="67"/>
      <c r="BO7" s="67"/>
      <c r="BP7" s="67"/>
      <c r="BQ7" s="51">
        <v>1</v>
      </c>
      <c r="BR7" s="71"/>
      <c r="BS7" s="962"/>
      <c r="BT7" s="963"/>
      <c r="BU7" s="963"/>
      <c r="BV7" s="963"/>
      <c r="BW7" s="963"/>
      <c r="BX7" s="963"/>
      <c r="BY7" s="963"/>
      <c r="BZ7" s="963"/>
      <c r="CA7" s="963"/>
      <c r="CB7" s="963"/>
      <c r="CC7" s="963"/>
      <c r="CD7" s="963"/>
      <c r="CE7" s="963"/>
      <c r="CF7" s="963"/>
      <c r="CG7" s="964"/>
      <c r="CH7" s="1015"/>
      <c r="CI7" s="1016"/>
      <c r="CJ7" s="1016"/>
      <c r="CK7" s="1016"/>
      <c r="CL7" s="1017"/>
      <c r="CM7" s="1015"/>
      <c r="CN7" s="1016"/>
      <c r="CO7" s="1016"/>
      <c r="CP7" s="1016"/>
      <c r="CQ7" s="1017"/>
      <c r="CR7" s="1015"/>
      <c r="CS7" s="1016"/>
      <c r="CT7" s="1016"/>
      <c r="CU7" s="1016"/>
      <c r="CV7" s="1017"/>
      <c r="CW7" s="1015"/>
      <c r="CX7" s="1016"/>
      <c r="CY7" s="1016"/>
      <c r="CZ7" s="1016"/>
      <c r="DA7" s="1017"/>
      <c r="DB7" s="1015"/>
      <c r="DC7" s="1016"/>
      <c r="DD7" s="1016"/>
      <c r="DE7" s="1016"/>
      <c r="DF7" s="1017"/>
      <c r="DG7" s="1015"/>
      <c r="DH7" s="1016"/>
      <c r="DI7" s="1016"/>
      <c r="DJ7" s="1016"/>
      <c r="DK7" s="1017"/>
      <c r="DL7" s="1015"/>
      <c r="DM7" s="1016"/>
      <c r="DN7" s="1016"/>
      <c r="DO7" s="1016"/>
      <c r="DP7" s="1017"/>
      <c r="DQ7" s="1015"/>
      <c r="DR7" s="1016"/>
      <c r="DS7" s="1016"/>
      <c r="DT7" s="1016"/>
      <c r="DU7" s="1017"/>
      <c r="DV7" s="962"/>
      <c r="DW7" s="963"/>
      <c r="DX7" s="963"/>
      <c r="DY7" s="963"/>
      <c r="DZ7" s="1018"/>
      <c r="EA7" s="67"/>
    </row>
    <row r="8" spans="1:131" s="47" customFormat="1" ht="26.25" customHeight="1" x14ac:dyDescent="0.2">
      <c r="A8" s="52">
        <v>2</v>
      </c>
      <c r="B8" s="712"/>
      <c r="C8" s="713"/>
      <c r="D8" s="713"/>
      <c r="E8" s="713"/>
      <c r="F8" s="713"/>
      <c r="G8" s="713"/>
      <c r="H8" s="713"/>
      <c r="I8" s="713"/>
      <c r="J8" s="713"/>
      <c r="K8" s="713"/>
      <c r="L8" s="713"/>
      <c r="M8" s="713"/>
      <c r="N8" s="713"/>
      <c r="O8" s="713"/>
      <c r="P8" s="714"/>
      <c r="Q8" s="956"/>
      <c r="R8" s="957"/>
      <c r="S8" s="957"/>
      <c r="T8" s="957"/>
      <c r="U8" s="957"/>
      <c r="V8" s="957"/>
      <c r="W8" s="957"/>
      <c r="X8" s="957"/>
      <c r="Y8" s="957"/>
      <c r="Z8" s="957"/>
      <c r="AA8" s="957"/>
      <c r="AB8" s="957"/>
      <c r="AC8" s="957"/>
      <c r="AD8" s="957"/>
      <c r="AE8" s="961"/>
      <c r="AF8" s="979"/>
      <c r="AG8" s="716"/>
      <c r="AH8" s="716"/>
      <c r="AI8" s="716"/>
      <c r="AJ8" s="980"/>
      <c r="AK8" s="960"/>
      <c r="AL8" s="957"/>
      <c r="AM8" s="957"/>
      <c r="AN8" s="957"/>
      <c r="AO8" s="957"/>
      <c r="AP8" s="957"/>
      <c r="AQ8" s="957"/>
      <c r="AR8" s="957"/>
      <c r="AS8" s="957"/>
      <c r="AT8" s="957"/>
      <c r="AU8" s="958"/>
      <c r="AV8" s="958"/>
      <c r="AW8" s="958"/>
      <c r="AX8" s="958"/>
      <c r="AY8" s="959"/>
      <c r="AZ8" s="56"/>
      <c r="BA8" s="56"/>
      <c r="BB8" s="56"/>
      <c r="BC8" s="56"/>
      <c r="BD8" s="56"/>
      <c r="BE8" s="67"/>
      <c r="BF8" s="67"/>
      <c r="BG8" s="67"/>
      <c r="BH8" s="67"/>
      <c r="BI8" s="67"/>
      <c r="BJ8" s="67"/>
      <c r="BK8" s="67"/>
      <c r="BL8" s="67"/>
      <c r="BM8" s="67"/>
      <c r="BN8" s="67"/>
      <c r="BO8" s="67"/>
      <c r="BP8" s="67"/>
      <c r="BQ8" s="52">
        <v>2</v>
      </c>
      <c r="BR8" s="72"/>
      <c r="BS8" s="712"/>
      <c r="BT8" s="713"/>
      <c r="BU8" s="713"/>
      <c r="BV8" s="713"/>
      <c r="BW8" s="713"/>
      <c r="BX8" s="713"/>
      <c r="BY8" s="713"/>
      <c r="BZ8" s="713"/>
      <c r="CA8" s="713"/>
      <c r="CB8" s="713"/>
      <c r="CC8" s="713"/>
      <c r="CD8" s="713"/>
      <c r="CE8" s="713"/>
      <c r="CF8" s="713"/>
      <c r="CG8" s="714"/>
      <c r="CH8" s="715"/>
      <c r="CI8" s="716"/>
      <c r="CJ8" s="716"/>
      <c r="CK8" s="716"/>
      <c r="CL8" s="717"/>
      <c r="CM8" s="715"/>
      <c r="CN8" s="716"/>
      <c r="CO8" s="716"/>
      <c r="CP8" s="716"/>
      <c r="CQ8" s="717"/>
      <c r="CR8" s="715"/>
      <c r="CS8" s="716"/>
      <c r="CT8" s="716"/>
      <c r="CU8" s="716"/>
      <c r="CV8" s="717"/>
      <c r="CW8" s="715"/>
      <c r="CX8" s="716"/>
      <c r="CY8" s="716"/>
      <c r="CZ8" s="716"/>
      <c r="DA8" s="717"/>
      <c r="DB8" s="715"/>
      <c r="DC8" s="716"/>
      <c r="DD8" s="716"/>
      <c r="DE8" s="716"/>
      <c r="DF8" s="717"/>
      <c r="DG8" s="715"/>
      <c r="DH8" s="716"/>
      <c r="DI8" s="716"/>
      <c r="DJ8" s="716"/>
      <c r="DK8" s="717"/>
      <c r="DL8" s="715"/>
      <c r="DM8" s="716"/>
      <c r="DN8" s="716"/>
      <c r="DO8" s="716"/>
      <c r="DP8" s="717"/>
      <c r="DQ8" s="715"/>
      <c r="DR8" s="716"/>
      <c r="DS8" s="716"/>
      <c r="DT8" s="716"/>
      <c r="DU8" s="717"/>
      <c r="DV8" s="712"/>
      <c r="DW8" s="713"/>
      <c r="DX8" s="713"/>
      <c r="DY8" s="713"/>
      <c r="DZ8" s="718"/>
      <c r="EA8" s="67"/>
    </row>
    <row r="9" spans="1:131" s="47" customFormat="1" ht="26.25" customHeight="1" x14ac:dyDescent="0.2">
      <c r="A9" s="52">
        <v>3</v>
      </c>
      <c r="B9" s="712"/>
      <c r="C9" s="713"/>
      <c r="D9" s="713"/>
      <c r="E9" s="713"/>
      <c r="F9" s="713"/>
      <c r="G9" s="713"/>
      <c r="H9" s="713"/>
      <c r="I9" s="713"/>
      <c r="J9" s="713"/>
      <c r="K9" s="713"/>
      <c r="L9" s="713"/>
      <c r="M9" s="713"/>
      <c r="N9" s="713"/>
      <c r="O9" s="713"/>
      <c r="P9" s="714"/>
      <c r="Q9" s="956"/>
      <c r="R9" s="957"/>
      <c r="S9" s="957"/>
      <c r="T9" s="957"/>
      <c r="U9" s="957"/>
      <c r="V9" s="957"/>
      <c r="W9" s="957"/>
      <c r="X9" s="957"/>
      <c r="Y9" s="957"/>
      <c r="Z9" s="957"/>
      <c r="AA9" s="957"/>
      <c r="AB9" s="957"/>
      <c r="AC9" s="957"/>
      <c r="AD9" s="957"/>
      <c r="AE9" s="961"/>
      <c r="AF9" s="979"/>
      <c r="AG9" s="716"/>
      <c r="AH9" s="716"/>
      <c r="AI9" s="716"/>
      <c r="AJ9" s="980"/>
      <c r="AK9" s="960"/>
      <c r="AL9" s="957"/>
      <c r="AM9" s="957"/>
      <c r="AN9" s="957"/>
      <c r="AO9" s="957"/>
      <c r="AP9" s="957"/>
      <c r="AQ9" s="957"/>
      <c r="AR9" s="957"/>
      <c r="AS9" s="957"/>
      <c r="AT9" s="957"/>
      <c r="AU9" s="958"/>
      <c r="AV9" s="958"/>
      <c r="AW9" s="958"/>
      <c r="AX9" s="958"/>
      <c r="AY9" s="959"/>
      <c r="AZ9" s="56"/>
      <c r="BA9" s="56"/>
      <c r="BB9" s="56"/>
      <c r="BC9" s="56"/>
      <c r="BD9" s="56"/>
      <c r="BE9" s="67"/>
      <c r="BF9" s="67"/>
      <c r="BG9" s="67"/>
      <c r="BH9" s="67"/>
      <c r="BI9" s="67"/>
      <c r="BJ9" s="67"/>
      <c r="BK9" s="67"/>
      <c r="BL9" s="67"/>
      <c r="BM9" s="67"/>
      <c r="BN9" s="67"/>
      <c r="BO9" s="67"/>
      <c r="BP9" s="67"/>
      <c r="BQ9" s="52">
        <v>3</v>
      </c>
      <c r="BR9" s="72"/>
      <c r="BS9" s="712"/>
      <c r="BT9" s="713"/>
      <c r="BU9" s="713"/>
      <c r="BV9" s="713"/>
      <c r="BW9" s="713"/>
      <c r="BX9" s="713"/>
      <c r="BY9" s="713"/>
      <c r="BZ9" s="713"/>
      <c r="CA9" s="713"/>
      <c r="CB9" s="713"/>
      <c r="CC9" s="713"/>
      <c r="CD9" s="713"/>
      <c r="CE9" s="713"/>
      <c r="CF9" s="713"/>
      <c r="CG9" s="714"/>
      <c r="CH9" s="715"/>
      <c r="CI9" s="716"/>
      <c r="CJ9" s="716"/>
      <c r="CK9" s="716"/>
      <c r="CL9" s="717"/>
      <c r="CM9" s="715"/>
      <c r="CN9" s="716"/>
      <c r="CO9" s="716"/>
      <c r="CP9" s="716"/>
      <c r="CQ9" s="717"/>
      <c r="CR9" s="715"/>
      <c r="CS9" s="716"/>
      <c r="CT9" s="716"/>
      <c r="CU9" s="716"/>
      <c r="CV9" s="717"/>
      <c r="CW9" s="715"/>
      <c r="CX9" s="716"/>
      <c r="CY9" s="716"/>
      <c r="CZ9" s="716"/>
      <c r="DA9" s="717"/>
      <c r="DB9" s="715"/>
      <c r="DC9" s="716"/>
      <c r="DD9" s="716"/>
      <c r="DE9" s="716"/>
      <c r="DF9" s="717"/>
      <c r="DG9" s="715"/>
      <c r="DH9" s="716"/>
      <c r="DI9" s="716"/>
      <c r="DJ9" s="716"/>
      <c r="DK9" s="717"/>
      <c r="DL9" s="715"/>
      <c r="DM9" s="716"/>
      <c r="DN9" s="716"/>
      <c r="DO9" s="716"/>
      <c r="DP9" s="717"/>
      <c r="DQ9" s="715"/>
      <c r="DR9" s="716"/>
      <c r="DS9" s="716"/>
      <c r="DT9" s="716"/>
      <c r="DU9" s="717"/>
      <c r="DV9" s="712"/>
      <c r="DW9" s="713"/>
      <c r="DX9" s="713"/>
      <c r="DY9" s="713"/>
      <c r="DZ9" s="718"/>
      <c r="EA9" s="67"/>
    </row>
    <row r="10" spans="1:131" s="47" customFormat="1" ht="26.25" customHeight="1" x14ac:dyDescent="0.2">
      <c r="A10" s="52">
        <v>4</v>
      </c>
      <c r="B10" s="712"/>
      <c r="C10" s="713"/>
      <c r="D10" s="713"/>
      <c r="E10" s="713"/>
      <c r="F10" s="713"/>
      <c r="G10" s="713"/>
      <c r="H10" s="713"/>
      <c r="I10" s="713"/>
      <c r="J10" s="713"/>
      <c r="K10" s="713"/>
      <c r="L10" s="713"/>
      <c r="M10" s="713"/>
      <c r="N10" s="713"/>
      <c r="O10" s="713"/>
      <c r="P10" s="714"/>
      <c r="Q10" s="956"/>
      <c r="R10" s="957"/>
      <c r="S10" s="957"/>
      <c r="T10" s="957"/>
      <c r="U10" s="957"/>
      <c r="V10" s="957"/>
      <c r="W10" s="957"/>
      <c r="X10" s="957"/>
      <c r="Y10" s="957"/>
      <c r="Z10" s="957"/>
      <c r="AA10" s="957"/>
      <c r="AB10" s="957"/>
      <c r="AC10" s="957"/>
      <c r="AD10" s="957"/>
      <c r="AE10" s="961"/>
      <c r="AF10" s="979"/>
      <c r="AG10" s="716"/>
      <c r="AH10" s="716"/>
      <c r="AI10" s="716"/>
      <c r="AJ10" s="980"/>
      <c r="AK10" s="960"/>
      <c r="AL10" s="957"/>
      <c r="AM10" s="957"/>
      <c r="AN10" s="957"/>
      <c r="AO10" s="957"/>
      <c r="AP10" s="957"/>
      <c r="AQ10" s="957"/>
      <c r="AR10" s="957"/>
      <c r="AS10" s="957"/>
      <c r="AT10" s="957"/>
      <c r="AU10" s="958"/>
      <c r="AV10" s="958"/>
      <c r="AW10" s="958"/>
      <c r="AX10" s="958"/>
      <c r="AY10" s="959"/>
      <c r="AZ10" s="56"/>
      <c r="BA10" s="56"/>
      <c r="BB10" s="56"/>
      <c r="BC10" s="56"/>
      <c r="BD10" s="56"/>
      <c r="BE10" s="67"/>
      <c r="BF10" s="67"/>
      <c r="BG10" s="67"/>
      <c r="BH10" s="67"/>
      <c r="BI10" s="67"/>
      <c r="BJ10" s="67"/>
      <c r="BK10" s="67"/>
      <c r="BL10" s="67"/>
      <c r="BM10" s="67"/>
      <c r="BN10" s="67"/>
      <c r="BO10" s="67"/>
      <c r="BP10" s="67"/>
      <c r="BQ10" s="52">
        <v>4</v>
      </c>
      <c r="BR10" s="72"/>
      <c r="BS10" s="712"/>
      <c r="BT10" s="713"/>
      <c r="BU10" s="713"/>
      <c r="BV10" s="713"/>
      <c r="BW10" s="713"/>
      <c r="BX10" s="713"/>
      <c r="BY10" s="713"/>
      <c r="BZ10" s="713"/>
      <c r="CA10" s="713"/>
      <c r="CB10" s="713"/>
      <c r="CC10" s="713"/>
      <c r="CD10" s="713"/>
      <c r="CE10" s="713"/>
      <c r="CF10" s="713"/>
      <c r="CG10" s="714"/>
      <c r="CH10" s="715"/>
      <c r="CI10" s="716"/>
      <c r="CJ10" s="716"/>
      <c r="CK10" s="716"/>
      <c r="CL10" s="717"/>
      <c r="CM10" s="715"/>
      <c r="CN10" s="716"/>
      <c r="CO10" s="716"/>
      <c r="CP10" s="716"/>
      <c r="CQ10" s="717"/>
      <c r="CR10" s="715"/>
      <c r="CS10" s="716"/>
      <c r="CT10" s="716"/>
      <c r="CU10" s="716"/>
      <c r="CV10" s="717"/>
      <c r="CW10" s="715"/>
      <c r="CX10" s="716"/>
      <c r="CY10" s="716"/>
      <c r="CZ10" s="716"/>
      <c r="DA10" s="717"/>
      <c r="DB10" s="715"/>
      <c r="DC10" s="716"/>
      <c r="DD10" s="716"/>
      <c r="DE10" s="716"/>
      <c r="DF10" s="717"/>
      <c r="DG10" s="715"/>
      <c r="DH10" s="716"/>
      <c r="DI10" s="716"/>
      <c r="DJ10" s="716"/>
      <c r="DK10" s="717"/>
      <c r="DL10" s="715"/>
      <c r="DM10" s="716"/>
      <c r="DN10" s="716"/>
      <c r="DO10" s="716"/>
      <c r="DP10" s="717"/>
      <c r="DQ10" s="715"/>
      <c r="DR10" s="716"/>
      <c r="DS10" s="716"/>
      <c r="DT10" s="716"/>
      <c r="DU10" s="717"/>
      <c r="DV10" s="712"/>
      <c r="DW10" s="713"/>
      <c r="DX10" s="713"/>
      <c r="DY10" s="713"/>
      <c r="DZ10" s="718"/>
      <c r="EA10" s="67"/>
    </row>
    <row r="11" spans="1:131" s="47" customFormat="1" ht="26.25" customHeight="1" x14ac:dyDescent="0.2">
      <c r="A11" s="52">
        <v>5</v>
      </c>
      <c r="B11" s="712"/>
      <c r="C11" s="713"/>
      <c r="D11" s="713"/>
      <c r="E11" s="713"/>
      <c r="F11" s="713"/>
      <c r="G11" s="713"/>
      <c r="H11" s="713"/>
      <c r="I11" s="713"/>
      <c r="J11" s="713"/>
      <c r="K11" s="713"/>
      <c r="L11" s="713"/>
      <c r="M11" s="713"/>
      <c r="N11" s="713"/>
      <c r="O11" s="713"/>
      <c r="P11" s="714"/>
      <c r="Q11" s="956"/>
      <c r="R11" s="957"/>
      <c r="S11" s="957"/>
      <c r="T11" s="957"/>
      <c r="U11" s="957"/>
      <c r="V11" s="957"/>
      <c r="W11" s="957"/>
      <c r="X11" s="957"/>
      <c r="Y11" s="957"/>
      <c r="Z11" s="957"/>
      <c r="AA11" s="957"/>
      <c r="AB11" s="957"/>
      <c r="AC11" s="957"/>
      <c r="AD11" s="957"/>
      <c r="AE11" s="961"/>
      <c r="AF11" s="979"/>
      <c r="AG11" s="716"/>
      <c r="AH11" s="716"/>
      <c r="AI11" s="716"/>
      <c r="AJ11" s="980"/>
      <c r="AK11" s="960"/>
      <c r="AL11" s="957"/>
      <c r="AM11" s="957"/>
      <c r="AN11" s="957"/>
      <c r="AO11" s="957"/>
      <c r="AP11" s="957"/>
      <c r="AQ11" s="957"/>
      <c r="AR11" s="957"/>
      <c r="AS11" s="957"/>
      <c r="AT11" s="957"/>
      <c r="AU11" s="958"/>
      <c r="AV11" s="958"/>
      <c r="AW11" s="958"/>
      <c r="AX11" s="958"/>
      <c r="AY11" s="959"/>
      <c r="AZ11" s="56"/>
      <c r="BA11" s="56"/>
      <c r="BB11" s="56"/>
      <c r="BC11" s="56"/>
      <c r="BD11" s="56"/>
      <c r="BE11" s="67"/>
      <c r="BF11" s="67"/>
      <c r="BG11" s="67"/>
      <c r="BH11" s="67"/>
      <c r="BI11" s="67"/>
      <c r="BJ11" s="67"/>
      <c r="BK11" s="67"/>
      <c r="BL11" s="67"/>
      <c r="BM11" s="67"/>
      <c r="BN11" s="67"/>
      <c r="BO11" s="67"/>
      <c r="BP11" s="67"/>
      <c r="BQ11" s="52">
        <v>5</v>
      </c>
      <c r="BR11" s="72"/>
      <c r="BS11" s="712"/>
      <c r="BT11" s="713"/>
      <c r="BU11" s="713"/>
      <c r="BV11" s="713"/>
      <c r="BW11" s="713"/>
      <c r="BX11" s="713"/>
      <c r="BY11" s="713"/>
      <c r="BZ11" s="713"/>
      <c r="CA11" s="713"/>
      <c r="CB11" s="713"/>
      <c r="CC11" s="713"/>
      <c r="CD11" s="713"/>
      <c r="CE11" s="713"/>
      <c r="CF11" s="713"/>
      <c r="CG11" s="714"/>
      <c r="CH11" s="715"/>
      <c r="CI11" s="716"/>
      <c r="CJ11" s="716"/>
      <c r="CK11" s="716"/>
      <c r="CL11" s="717"/>
      <c r="CM11" s="715"/>
      <c r="CN11" s="716"/>
      <c r="CO11" s="716"/>
      <c r="CP11" s="716"/>
      <c r="CQ11" s="717"/>
      <c r="CR11" s="715"/>
      <c r="CS11" s="716"/>
      <c r="CT11" s="716"/>
      <c r="CU11" s="716"/>
      <c r="CV11" s="717"/>
      <c r="CW11" s="715"/>
      <c r="CX11" s="716"/>
      <c r="CY11" s="716"/>
      <c r="CZ11" s="716"/>
      <c r="DA11" s="717"/>
      <c r="DB11" s="715"/>
      <c r="DC11" s="716"/>
      <c r="DD11" s="716"/>
      <c r="DE11" s="716"/>
      <c r="DF11" s="717"/>
      <c r="DG11" s="715"/>
      <c r="DH11" s="716"/>
      <c r="DI11" s="716"/>
      <c r="DJ11" s="716"/>
      <c r="DK11" s="717"/>
      <c r="DL11" s="715"/>
      <c r="DM11" s="716"/>
      <c r="DN11" s="716"/>
      <c r="DO11" s="716"/>
      <c r="DP11" s="717"/>
      <c r="DQ11" s="715"/>
      <c r="DR11" s="716"/>
      <c r="DS11" s="716"/>
      <c r="DT11" s="716"/>
      <c r="DU11" s="717"/>
      <c r="DV11" s="712"/>
      <c r="DW11" s="713"/>
      <c r="DX11" s="713"/>
      <c r="DY11" s="713"/>
      <c r="DZ11" s="718"/>
      <c r="EA11" s="67"/>
    </row>
    <row r="12" spans="1:131" s="47" customFormat="1" ht="26.25" customHeight="1" x14ac:dyDescent="0.2">
      <c r="A12" s="52">
        <v>6</v>
      </c>
      <c r="B12" s="712"/>
      <c r="C12" s="713"/>
      <c r="D12" s="713"/>
      <c r="E12" s="713"/>
      <c r="F12" s="713"/>
      <c r="G12" s="713"/>
      <c r="H12" s="713"/>
      <c r="I12" s="713"/>
      <c r="J12" s="713"/>
      <c r="K12" s="713"/>
      <c r="L12" s="713"/>
      <c r="M12" s="713"/>
      <c r="N12" s="713"/>
      <c r="O12" s="713"/>
      <c r="P12" s="714"/>
      <c r="Q12" s="956"/>
      <c r="R12" s="957"/>
      <c r="S12" s="957"/>
      <c r="T12" s="957"/>
      <c r="U12" s="957"/>
      <c r="V12" s="957"/>
      <c r="W12" s="957"/>
      <c r="X12" s="957"/>
      <c r="Y12" s="957"/>
      <c r="Z12" s="957"/>
      <c r="AA12" s="957"/>
      <c r="AB12" s="957"/>
      <c r="AC12" s="957"/>
      <c r="AD12" s="957"/>
      <c r="AE12" s="961"/>
      <c r="AF12" s="979"/>
      <c r="AG12" s="716"/>
      <c r="AH12" s="716"/>
      <c r="AI12" s="716"/>
      <c r="AJ12" s="980"/>
      <c r="AK12" s="960"/>
      <c r="AL12" s="957"/>
      <c r="AM12" s="957"/>
      <c r="AN12" s="957"/>
      <c r="AO12" s="957"/>
      <c r="AP12" s="957"/>
      <c r="AQ12" s="957"/>
      <c r="AR12" s="957"/>
      <c r="AS12" s="957"/>
      <c r="AT12" s="957"/>
      <c r="AU12" s="958"/>
      <c r="AV12" s="958"/>
      <c r="AW12" s="958"/>
      <c r="AX12" s="958"/>
      <c r="AY12" s="959"/>
      <c r="AZ12" s="56"/>
      <c r="BA12" s="56"/>
      <c r="BB12" s="56"/>
      <c r="BC12" s="56"/>
      <c r="BD12" s="56"/>
      <c r="BE12" s="67"/>
      <c r="BF12" s="67"/>
      <c r="BG12" s="67"/>
      <c r="BH12" s="67"/>
      <c r="BI12" s="67"/>
      <c r="BJ12" s="67"/>
      <c r="BK12" s="67"/>
      <c r="BL12" s="67"/>
      <c r="BM12" s="67"/>
      <c r="BN12" s="67"/>
      <c r="BO12" s="67"/>
      <c r="BP12" s="67"/>
      <c r="BQ12" s="52">
        <v>6</v>
      </c>
      <c r="BR12" s="72"/>
      <c r="BS12" s="712"/>
      <c r="BT12" s="713"/>
      <c r="BU12" s="713"/>
      <c r="BV12" s="713"/>
      <c r="BW12" s="713"/>
      <c r="BX12" s="713"/>
      <c r="BY12" s="713"/>
      <c r="BZ12" s="713"/>
      <c r="CA12" s="713"/>
      <c r="CB12" s="713"/>
      <c r="CC12" s="713"/>
      <c r="CD12" s="713"/>
      <c r="CE12" s="713"/>
      <c r="CF12" s="713"/>
      <c r="CG12" s="714"/>
      <c r="CH12" s="715"/>
      <c r="CI12" s="716"/>
      <c r="CJ12" s="716"/>
      <c r="CK12" s="716"/>
      <c r="CL12" s="717"/>
      <c r="CM12" s="715"/>
      <c r="CN12" s="716"/>
      <c r="CO12" s="716"/>
      <c r="CP12" s="716"/>
      <c r="CQ12" s="717"/>
      <c r="CR12" s="715"/>
      <c r="CS12" s="716"/>
      <c r="CT12" s="716"/>
      <c r="CU12" s="716"/>
      <c r="CV12" s="717"/>
      <c r="CW12" s="715"/>
      <c r="CX12" s="716"/>
      <c r="CY12" s="716"/>
      <c r="CZ12" s="716"/>
      <c r="DA12" s="717"/>
      <c r="DB12" s="715"/>
      <c r="DC12" s="716"/>
      <c r="DD12" s="716"/>
      <c r="DE12" s="716"/>
      <c r="DF12" s="717"/>
      <c r="DG12" s="715"/>
      <c r="DH12" s="716"/>
      <c r="DI12" s="716"/>
      <c r="DJ12" s="716"/>
      <c r="DK12" s="717"/>
      <c r="DL12" s="715"/>
      <c r="DM12" s="716"/>
      <c r="DN12" s="716"/>
      <c r="DO12" s="716"/>
      <c r="DP12" s="717"/>
      <c r="DQ12" s="715"/>
      <c r="DR12" s="716"/>
      <c r="DS12" s="716"/>
      <c r="DT12" s="716"/>
      <c r="DU12" s="717"/>
      <c r="DV12" s="712"/>
      <c r="DW12" s="713"/>
      <c r="DX12" s="713"/>
      <c r="DY12" s="713"/>
      <c r="DZ12" s="718"/>
      <c r="EA12" s="67"/>
    </row>
    <row r="13" spans="1:131" s="47" customFormat="1" ht="26.25" customHeight="1" x14ac:dyDescent="0.2">
      <c r="A13" s="52">
        <v>7</v>
      </c>
      <c r="B13" s="712"/>
      <c r="C13" s="713"/>
      <c r="D13" s="713"/>
      <c r="E13" s="713"/>
      <c r="F13" s="713"/>
      <c r="G13" s="713"/>
      <c r="H13" s="713"/>
      <c r="I13" s="713"/>
      <c r="J13" s="713"/>
      <c r="K13" s="713"/>
      <c r="L13" s="713"/>
      <c r="M13" s="713"/>
      <c r="N13" s="713"/>
      <c r="O13" s="713"/>
      <c r="P13" s="714"/>
      <c r="Q13" s="956"/>
      <c r="R13" s="957"/>
      <c r="S13" s="957"/>
      <c r="T13" s="957"/>
      <c r="U13" s="957"/>
      <c r="V13" s="957"/>
      <c r="W13" s="957"/>
      <c r="X13" s="957"/>
      <c r="Y13" s="957"/>
      <c r="Z13" s="957"/>
      <c r="AA13" s="957"/>
      <c r="AB13" s="957"/>
      <c r="AC13" s="957"/>
      <c r="AD13" s="957"/>
      <c r="AE13" s="961"/>
      <c r="AF13" s="979"/>
      <c r="AG13" s="716"/>
      <c r="AH13" s="716"/>
      <c r="AI13" s="716"/>
      <c r="AJ13" s="980"/>
      <c r="AK13" s="960"/>
      <c r="AL13" s="957"/>
      <c r="AM13" s="957"/>
      <c r="AN13" s="957"/>
      <c r="AO13" s="957"/>
      <c r="AP13" s="957"/>
      <c r="AQ13" s="957"/>
      <c r="AR13" s="957"/>
      <c r="AS13" s="957"/>
      <c r="AT13" s="957"/>
      <c r="AU13" s="958"/>
      <c r="AV13" s="958"/>
      <c r="AW13" s="958"/>
      <c r="AX13" s="958"/>
      <c r="AY13" s="959"/>
      <c r="AZ13" s="56"/>
      <c r="BA13" s="56"/>
      <c r="BB13" s="56"/>
      <c r="BC13" s="56"/>
      <c r="BD13" s="56"/>
      <c r="BE13" s="67"/>
      <c r="BF13" s="67"/>
      <c r="BG13" s="67"/>
      <c r="BH13" s="67"/>
      <c r="BI13" s="67"/>
      <c r="BJ13" s="67"/>
      <c r="BK13" s="67"/>
      <c r="BL13" s="67"/>
      <c r="BM13" s="67"/>
      <c r="BN13" s="67"/>
      <c r="BO13" s="67"/>
      <c r="BP13" s="67"/>
      <c r="BQ13" s="52">
        <v>7</v>
      </c>
      <c r="BR13" s="72"/>
      <c r="BS13" s="712"/>
      <c r="BT13" s="713"/>
      <c r="BU13" s="713"/>
      <c r="BV13" s="713"/>
      <c r="BW13" s="713"/>
      <c r="BX13" s="713"/>
      <c r="BY13" s="713"/>
      <c r="BZ13" s="713"/>
      <c r="CA13" s="713"/>
      <c r="CB13" s="713"/>
      <c r="CC13" s="713"/>
      <c r="CD13" s="713"/>
      <c r="CE13" s="713"/>
      <c r="CF13" s="713"/>
      <c r="CG13" s="714"/>
      <c r="CH13" s="715"/>
      <c r="CI13" s="716"/>
      <c r="CJ13" s="716"/>
      <c r="CK13" s="716"/>
      <c r="CL13" s="717"/>
      <c r="CM13" s="715"/>
      <c r="CN13" s="716"/>
      <c r="CO13" s="716"/>
      <c r="CP13" s="716"/>
      <c r="CQ13" s="717"/>
      <c r="CR13" s="715"/>
      <c r="CS13" s="716"/>
      <c r="CT13" s="716"/>
      <c r="CU13" s="716"/>
      <c r="CV13" s="717"/>
      <c r="CW13" s="715"/>
      <c r="CX13" s="716"/>
      <c r="CY13" s="716"/>
      <c r="CZ13" s="716"/>
      <c r="DA13" s="717"/>
      <c r="DB13" s="715"/>
      <c r="DC13" s="716"/>
      <c r="DD13" s="716"/>
      <c r="DE13" s="716"/>
      <c r="DF13" s="717"/>
      <c r="DG13" s="715"/>
      <c r="DH13" s="716"/>
      <c r="DI13" s="716"/>
      <c r="DJ13" s="716"/>
      <c r="DK13" s="717"/>
      <c r="DL13" s="715"/>
      <c r="DM13" s="716"/>
      <c r="DN13" s="716"/>
      <c r="DO13" s="716"/>
      <c r="DP13" s="717"/>
      <c r="DQ13" s="715"/>
      <c r="DR13" s="716"/>
      <c r="DS13" s="716"/>
      <c r="DT13" s="716"/>
      <c r="DU13" s="717"/>
      <c r="DV13" s="712"/>
      <c r="DW13" s="713"/>
      <c r="DX13" s="713"/>
      <c r="DY13" s="713"/>
      <c r="DZ13" s="718"/>
      <c r="EA13" s="67"/>
    </row>
    <row r="14" spans="1:131" s="47" customFormat="1" ht="26.25" customHeight="1" x14ac:dyDescent="0.2">
      <c r="A14" s="52">
        <v>8</v>
      </c>
      <c r="B14" s="712"/>
      <c r="C14" s="713"/>
      <c r="D14" s="713"/>
      <c r="E14" s="713"/>
      <c r="F14" s="713"/>
      <c r="G14" s="713"/>
      <c r="H14" s="713"/>
      <c r="I14" s="713"/>
      <c r="J14" s="713"/>
      <c r="K14" s="713"/>
      <c r="L14" s="713"/>
      <c r="M14" s="713"/>
      <c r="N14" s="713"/>
      <c r="O14" s="713"/>
      <c r="P14" s="714"/>
      <c r="Q14" s="956"/>
      <c r="R14" s="957"/>
      <c r="S14" s="957"/>
      <c r="T14" s="957"/>
      <c r="U14" s="957"/>
      <c r="V14" s="957"/>
      <c r="W14" s="957"/>
      <c r="X14" s="957"/>
      <c r="Y14" s="957"/>
      <c r="Z14" s="957"/>
      <c r="AA14" s="957"/>
      <c r="AB14" s="957"/>
      <c r="AC14" s="957"/>
      <c r="AD14" s="957"/>
      <c r="AE14" s="961"/>
      <c r="AF14" s="979"/>
      <c r="AG14" s="716"/>
      <c r="AH14" s="716"/>
      <c r="AI14" s="716"/>
      <c r="AJ14" s="980"/>
      <c r="AK14" s="960"/>
      <c r="AL14" s="957"/>
      <c r="AM14" s="957"/>
      <c r="AN14" s="957"/>
      <c r="AO14" s="957"/>
      <c r="AP14" s="957"/>
      <c r="AQ14" s="957"/>
      <c r="AR14" s="957"/>
      <c r="AS14" s="957"/>
      <c r="AT14" s="957"/>
      <c r="AU14" s="958"/>
      <c r="AV14" s="958"/>
      <c r="AW14" s="958"/>
      <c r="AX14" s="958"/>
      <c r="AY14" s="959"/>
      <c r="AZ14" s="56"/>
      <c r="BA14" s="56"/>
      <c r="BB14" s="56"/>
      <c r="BC14" s="56"/>
      <c r="BD14" s="56"/>
      <c r="BE14" s="67"/>
      <c r="BF14" s="67"/>
      <c r="BG14" s="67"/>
      <c r="BH14" s="67"/>
      <c r="BI14" s="67"/>
      <c r="BJ14" s="67"/>
      <c r="BK14" s="67"/>
      <c r="BL14" s="67"/>
      <c r="BM14" s="67"/>
      <c r="BN14" s="67"/>
      <c r="BO14" s="67"/>
      <c r="BP14" s="67"/>
      <c r="BQ14" s="52">
        <v>8</v>
      </c>
      <c r="BR14" s="72"/>
      <c r="BS14" s="712"/>
      <c r="BT14" s="713"/>
      <c r="BU14" s="713"/>
      <c r="BV14" s="713"/>
      <c r="BW14" s="713"/>
      <c r="BX14" s="713"/>
      <c r="BY14" s="713"/>
      <c r="BZ14" s="713"/>
      <c r="CA14" s="713"/>
      <c r="CB14" s="713"/>
      <c r="CC14" s="713"/>
      <c r="CD14" s="713"/>
      <c r="CE14" s="713"/>
      <c r="CF14" s="713"/>
      <c r="CG14" s="714"/>
      <c r="CH14" s="715"/>
      <c r="CI14" s="716"/>
      <c r="CJ14" s="716"/>
      <c r="CK14" s="716"/>
      <c r="CL14" s="717"/>
      <c r="CM14" s="715"/>
      <c r="CN14" s="716"/>
      <c r="CO14" s="716"/>
      <c r="CP14" s="716"/>
      <c r="CQ14" s="717"/>
      <c r="CR14" s="715"/>
      <c r="CS14" s="716"/>
      <c r="CT14" s="716"/>
      <c r="CU14" s="716"/>
      <c r="CV14" s="717"/>
      <c r="CW14" s="715"/>
      <c r="CX14" s="716"/>
      <c r="CY14" s="716"/>
      <c r="CZ14" s="716"/>
      <c r="DA14" s="717"/>
      <c r="DB14" s="715"/>
      <c r="DC14" s="716"/>
      <c r="DD14" s="716"/>
      <c r="DE14" s="716"/>
      <c r="DF14" s="717"/>
      <c r="DG14" s="715"/>
      <c r="DH14" s="716"/>
      <c r="DI14" s="716"/>
      <c r="DJ14" s="716"/>
      <c r="DK14" s="717"/>
      <c r="DL14" s="715"/>
      <c r="DM14" s="716"/>
      <c r="DN14" s="716"/>
      <c r="DO14" s="716"/>
      <c r="DP14" s="717"/>
      <c r="DQ14" s="715"/>
      <c r="DR14" s="716"/>
      <c r="DS14" s="716"/>
      <c r="DT14" s="716"/>
      <c r="DU14" s="717"/>
      <c r="DV14" s="712"/>
      <c r="DW14" s="713"/>
      <c r="DX14" s="713"/>
      <c r="DY14" s="713"/>
      <c r="DZ14" s="718"/>
      <c r="EA14" s="67"/>
    </row>
    <row r="15" spans="1:131" s="47" customFormat="1" ht="26.25" customHeight="1" x14ac:dyDescent="0.2">
      <c r="A15" s="52">
        <v>9</v>
      </c>
      <c r="B15" s="712"/>
      <c r="C15" s="713"/>
      <c r="D15" s="713"/>
      <c r="E15" s="713"/>
      <c r="F15" s="713"/>
      <c r="G15" s="713"/>
      <c r="H15" s="713"/>
      <c r="I15" s="713"/>
      <c r="J15" s="713"/>
      <c r="K15" s="713"/>
      <c r="L15" s="713"/>
      <c r="M15" s="713"/>
      <c r="N15" s="713"/>
      <c r="O15" s="713"/>
      <c r="P15" s="714"/>
      <c r="Q15" s="956"/>
      <c r="R15" s="957"/>
      <c r="S15" s="957"/>
      <c r="T15" s="957"/>
      <c r="U15" s="957"/>
      <c r="V15" s="957"/>
      <c r="W15" s="957"/>
      <c r="X15" s="957"/>
      <c r="Y15" s="957"/>
      <c r="Z15" s="957"/>
      <c r="AA15" s="957"/>
      <c r="AB15" s="957"/>
      <c r="AC15" s="957"/>
      <c r="AD15" s="957"/>
      <c r="AE15" s="961"/>
      <c r="AF15" s="979"/>
      <c r="AG15" s="716"/>
      <c r="AH15" s="716"/>
      <c r="AI15" s="716"/>
      <c r="AJ15" s="980"/>
      <c r="AK15" s="960"/>
      <c r="AL15" s="957"/>
      <c r="AM15" s="957"/>
      <c r="AN15" s="957"/>
      <c r="AO15" s="957"/>
      <c r="AP15" s="957"/>
      <c r="AQ15" s="957"/>
      <c r="AR15" s="957"/>
      <c r="AS15" s="957"/>
      <c r="AT15" s="957"/>
      <c r="AU15" s="958"/>
      <c r="AV15" s="958"/>
      <c r="AW15" s="958"/>
      <c r="AX15" s="958"/>
      <c r="AY15" s="959"/>
      <c r="AZ15" s="56"/>
      <c r="BA15" s="56"/>
      <c r="BB15" s="56"/>
      <c r="BC15" s="56"/>
      <c r="BD15" s="56"/>
      <c r="BE15" s="67"/>
      <c r="BF15" s="67"/>
      <c r="BG15" s="67"/>
      <c r="BH15" s="67"/>
      <c r="BI15" s="67"/>
      <c r="BJ15" s="67"/>
      <c r="BK15" s="67"/>
      <c r="BL15" s="67"/>
      <c r="BM15" s="67"/>
      <c r="BN15" s="67"/>
      <c r="BO15" s="67"/>
      <c r="BP15" s="67"/>
      <c r="BQ15" s="52">
        <v>9</v>
      </c>
      <c r="BR15" s="72"/>
      <c r="BS15" s="712"/>
      <c r="BT15" s="713"/>
      <c r="BU15" s="713"/>
      <c r="BV15" s="713"/>
      <c r="BW15" s="713"/>
      <c r="BX15" s="713"/>
      <c r="BY15" s="713"/>
      <c r="BZ15" s="713"/>
      <c r="CA15" s="713"/>
      <c r="CB15" s="713"/>
      <c r="CC15" s="713"/>
      <c r="CD15" s="713"/>
      <c r="CE15" s="713"/>
      <c r="CF15" s="713"/>
      <c r="CG15" s="714"/>
      <c r="CH15" s="715"/>
      <c r="CI15" s="716"/>
      <c r="CJ15" s="716"/>
      <c r="CK15" s="716"/>
      <c r="CL15" s="717"/>
      <c r="CM15" s="715"/>
      <c r="CN15" s="716"/>
      <c r="CO15" s="716"/>
      <c r="CP15" s="716"/>
      <c r="CQ15" s="717"/>
      <c r="CR15" s="715"/>
      <c r="CS15" s="716"/>
      <c r="CT15" s="716"/>
      <c r="CU15" s="716"/>
      <c r="CV15" s="717"/>
      <c r="CW15" s="715"/>
      <c r="CX15" s="716"/>
      <c r="CY15" s="716"/>
      <c r="CZ15" s="716"/>
      <c r="DA15" s="717"/>
      <c r="DB15" s="715"/>
      <c r="DC15" s="716"/>
      <c r="DD15" s="716"/>
      <c r="DE15" s="716"/>
      <c r="DF15" s="717"/>
      <c r="DG15" s="715"/>
      <c r="DH15" s="716"/>
      <c r="DI15" s="716"/>
      <c r="DJ15" s="716"/>
      <c r="DK15" s="717"/>
      <c r="DL15" s="715"/>
      <c r="DM15" s="716"/>
      <c r="DN15" s="716"/>
      <c r="DO15" s="716"/>
      <c r="DP15" s="717"/>
      <c r="DQ15" s="715"/>
      <c r="DR15" s="716"/>
      <c r="DS15" s="716"/>
      <c r="DT15" s="716"/>
      <c r="DU15" s="717"/>
      <c r="DV15" s="712"/>
      <c r="DW15" s="713"/>
      <c r="DX15" s="713"/>
      <c r="DY15" s="713"/>
      <c r="DZ15" s="718"/>
      <c r="EA15" s="67"/>
    </row>
    <row r="16" spans="1:131" s="47" customFormat="1" ht="26.25" customHeight="1" x14ac:dyDescent="0.2">
      <c r="A16" s="52">
        <v>10</v>
      </c>
      <c r="B16" s="712"/>
      <c r="C16" s="713"/>
      <c r="D16" s="713"/>
      <c r="E16" s="713"/>
      <c r="F16" s="713"/>
      <c r="G16" s="713"/>
      <c r="H16" s="713"/>
      <c r="I16" s="713"/>
      <c r="J16" s="713"/>
      <c r="K16" s="713"/>
      <c r="L16" s="713"/>
      <c r="M16" s="713"/>
      <c r="N16" s="713"/>
      <c r="O16" s="713"/>
      <c r="P16" s="714"/>
      <c r="Q16" s="956"/>
      <c r="R16" s="957"/>
      <c r="S16" s="957"/>
      <c r="T16" s="957"/>
      <c r="U16" s="957"/>
      <c r="V16" s="957"/>
      <c r="W16" s="957"/>
      <c r="X16" s="957"/>
      <c r="Y16" s="957"/>
      <c r="Z16" s="957"/>
      <c r="AA16" s="957"/>
      <c r="AB16" s="957"/>
      <c r="AC16" s="957"/>
      <c r="AD16" s="957"/>
      <c r="AE16" s="961"/>
      <c r="AF16" s="979"/>
      <c r="AG16" s="716"/>
      <c r="AH16" s="716"/>
      <c r="AI16" s="716"/>
      <c r="AJ16" s="980"/>
      <c r="AK16" s="960"/>
      <c r="AL16" s="957"/>
      <c r="AM16" s="957"/>
      <c r="AN16" s="957"/>
      <c r="AO16" s="957"/>
      <c r="AP16" s="957"/>
      <c r="AQ16" s="957"/>
      <c r="AR16" s="957"/>
      <c r="AS16" s="957"/>
      <c r="AT16" s="957"/>
      <c r="AU16" s="958"/>
      <c r="AV16" s="958"/>
      <c r="AW16" s="958"/>
      <c r="AX16" s="958"/>
      <c r="AY16" s="959"/>
      <c r="AZ16" s="56"/>
      <c r="BA16" s="56"/>
      <c r="BB16" s="56"/>
      <c r="BC16" s="56"/>
      <c r="BD16" s="56"/>
      <c r="BE16" s="67"/>
      <c r="BF16" s="67"/>
      <c r="BG16" s="67"/>
      <c r="BH16" s="67"/>
      <c r="BI16" s="67"/>
      <c r="BJ16" s="67"/>
      <c r="BK16" s="67"/>
      <c r="BL16" s="67"/>
      <c r="BM16" s="67"/>
      <c r="BN16" s="67"/>
      <c r="BO16" s="67"/>
      <c r="BP16" s="67"/>
      <c r="BQ16" s="52">
        <v>10</v>
      </c>
      <c r="BR16" s="72"/>
      <c r="BS16" s="712"/>
      <c r="BT16" s="713"/>
      <c r="BU16" s="713"/>
      <c r="BV16" s="713"/>
      <c r="BW16" s="713"/>
      <c r="BX16" s="713"/>
      <c r="BY16" s="713"/>
      <c r="BZ16" s="713"/>
      <c r="CA16" s="713"/>
      <c r="CB16" s="713"/>
      <c r="CC16" s="713"/>
      <c r="CD16" s="713"/>
      <c r="CE16" s="713"/>
      <c r="CF16" s="713"/>
      <c r="CG16" s="714"/>
      <c r="CH16" s="715"/>
      <c r="CI16" s="716"/>
      <c r="CJ16" s="716"/>
      <c r="CK16" s="716"/>
      <c r="CL16" s="717"/>
      <c r="CM16" s="715"/>
      <c r="CN16" s="716"/>
      <c r="CO16" s="716"/>
      <c r="CP16" s="716"/>
      <c r="CQ16" s="717"/>
      <c r="CR16" s="715"/>
      <c r="CS16" s="716"/>
      <c r="CT16" s="716"/>
      <c r="CU16" s="716"/>
      <c r="CV16" s="717"/>
      <c r="CW16" s="715"/>
      <c r="CX16" s="716"/>
      <c r="CY16" s="716"/>
      <c r="CZ16" s="716"/>
      <c r="DA16" s="717"/>
      <c r="DB16" s="715"/>
      <c r="DC16" s="716"/>
      <c r="DD16" s="716"/>
      <c r="DE16" s="716"/>
      <c r="DF16" s="717"/>
      <c r="DG16" s="715"/>
      <c r="DH16" s="716"/>
      <c r="DI16" s="716"/>
      <c r="DJ16" s="716"/>
      <c r="DK16" s="717"/>
      <c r="DL16" s="715"/>
      <c r="DM16" s="716"/>
      <c r="DN16" s="716"/>
      <c r="DO16" s="716"/>
      <c r="DP16" s="717"/>
      <c r="DQ16" s="715"/>
      <c r="DR16" s="716"/>
      <c r="DS16" s="716"/>
      <c r="DT16" s="716"/>
      <c r="DU16" s="717"/>
      <c r="DV16" s="712"/>
      <c r="DW16" s="713"/>
      <c r="DX16" s="713"/>
      <c r="DY16" s="713"/>
      <c r="DZ16" s="718"/>
      <c r="EA16" s="67"/>
    </row>
    <row r="17" spans="1:131" s="47" customFormat="1" ht="26.25" customHeight="1" x14ac:dyDescent="0.2">
      <c r="A17" s="52">
        <v>11</v>
      </c>
      <c r="B17" s="712"/>
      <c r="C17" s="713"/>
      <c r="D17" s="713"/>
      <c r="E17" s="713"/>
      <c r="F17" s="713"/>
      <c r="G17" s="713"/>
      <c r="H17" s="713"/>
      <c r="I17" s="713"/>
      <c r="J17" s="713"/>
      <c r="K17" s="713"/>
      <c r="L17" s="713"/>
      <c r="M17" s="713"/>
      <c r="N17" s="713"/>
      <c r="O17" s="713"/>
      <c r="P17" s="714"/>
      <c r="Q17" s="956"/>
      <c r="R17" s="957"/>
      <c r="S17" s="957"/>
      <c r="T17" s="957"/>
      <c r="U17" s="957"/>
      <c r="V17" s="957"/>
      <c r="W17" s="957"/>
      <c r="X17" s="957"/>
      <c r="Y17" s="957"/>
      <c r="Z17" s="957"/>
      <c r="AA17" s="957"/>
      <c r="AB17" s="957"/>
      <c r="AC17" s="957"/>
      <c r="AD17" s="957"/>
      <c r="AE17" s="961"/>
      <c r="AF17" s="979"/>
      <c r="AG17" s="716"/>
      <c r="AH17" s="716"/>
      <c r="AI17" s="716"/>
      <c r="AJ17" s="980"/>
      <c r="AK17" s="960"/>
      <c r="AL17" s="957"/>
      <c r="AM17" s="957"/>
      <c r="AN17" s="957"/>
      <c r="AO17" s="957"/>
      <c r="AP17" s="957"/>
      <c r="AQ17" s="957"/>
      <c r="AR17" s="957"/>
      <c r="AS17" s="957"/>
      <c r="AT17" s="957"/>
      <c r="AU17" s="958"/>
      <c r="AV17" s="958"/>
      <c r="AW17" s="958"/>
      <c r="AX17" s="958"/>
      <c r="AY17" s="959"/>
      <c r="AZ17" s="56"/>
      <c r="BA17" s="56"/>
      <c r="BB17" s="56"/>
      <c r="BC17" s="56"/>
      <c r="BD17" s="56"/>
      <c r="BE17" s="67"/>
      <c r="BF17" s="67"/>
      <c r="BG17" s="67"/>
      <c r="BH17" s="67"/>
      <c r="BI17" s="67"/>
      <c r="BJ17" s="67"/>
      <c r="BK17" s="67"/>
      <c r="BL17" s="67"/>
      <c r="BM17" s="67"/>
      <c r="BN17" s="67"/>
      <c r="BO17" s="67"/>
      <c r="BP17" s="67"/>
      <c r="BQ17" s="52">
        <v>11</v>
      </c>
      <c r="BR17" s="72"/>
      <c r="BS17" s="712"/>
      <c r="BT17" s="713"/>
      <c r="BU17" s="713"/>
      <c r="BV17" s="713"/>
      <c r="BW17" s="713"/>
      <c r="BX17" s="713"/>
      <c r="BY17" s="713"/>
      <c r="BZ17" s="713"/>
      <c r="CA17" s="713"/>
      <c r="CB17" s="713"/>
      <c r="CC17" s="713"/>
      <c r="CD17" s="713"/>
      <c r="CE17" s="713"/>
      <c r="CF17" s="713"/>
      <c r="CG17" s="714"/>
      <c r="CH17" s="715"/>
      <c r="CI17" s="716"/>
      <c r="CJ17" s="716"/>
      <c r="CK17" s="716"/>
      <c r="CL17" s="717"/>
      <c r="CM17" s="715"/>
      <c r="CN17" s="716"/>
      <c r="CO17" s="716"/>
      <c r="CP17" s="716"/>
      <c r="CQ17" s="717"/>
      <c r="CR17" s="715"/>
      <c r="CS17" s="716"/>
      <c r="CT17" s="716"/>
      <c r="CU17" s="716"/>
      <c r="CV17" s="717"/>
      <c r="CW17" s="715"/>
      <c r="CX17" s="716"/>
      <c r="CY17" s="716"/>
      <c r="CZ17" s="716"/>
      <c r="DA17" s="717"/>
      <c r="DB17" s="715"/>
      <c r="DC17" s="716"/>
      <c r="DD17" s="716"/>
      <c r="DE17" s="716"/>
      <c r="DF17" s="717"/>
      <c r="DG17" s="715"/>
      <c r="DH17" s="716"/>
      <c r="DI17" s="716"/>
      <c r="DJ17" s="716"/>
      <c r="DK17" s="717"/>
      <c r="DL17" s="715"/>
      <c r="DM17" s="716"/>
      <c r="DN17" s="716"/>
      <c r="DO17" s="716"/>
      <c r="DP17" s="717"/>
      <c r="DQ17" s="715"/>
      <c r="DR17" s="716"/>
      <c r="DS17" s="716"/>
      <c r="DT17" s="716"/>
      <c r="DU17" s="717"/>
      <c r="DV17" s="712"/>
      <c r="DW17" s="713"/>
      <c r="DX17" s="713"/>
      <c r="DY17" s="713"/>
      <c r="DZ17" s="718"/>
      <c r="EA17" s="67"/>
    </row>
    <row r="18" spans="1:131" s="47" customFormat="1" ht="26.25" customHeight="1" x14ac:dyDescent="0.2">
      <c r="A18" s="52">
        <v>12</v>
      </c>
      <c r="B18" s="712"/>
      <c r="C18" s="713"/>
      <c r="D18" s="713"/>
      <c r="E18" s="713"/>
      <c r="F18" s="713"/>
      <c r="G18" s="713"/>
      <c r="H18" s="713"/>
      <c r="I18" s="713"/>
      <c r="J18" s="713"/>
      <c r="K18" s="713"/>
      <c r="L18" s="713"/>
      <c r="M18" s="713"/>
      <c r="N18" s="713"/>
      <c r="O18" s="713"/>
      <c r="P18" s="714"/>
      <c r="Q18" s="956"/>
      <c r="R18" s="957"/>
      <c r="S18" s="957"/>
      <c r="T18" s="957"/>
      <c r="U18" s="957"/>
      <c r="V18" s="957"/>
      <c r="W18" s="957"/>
      <c r="X18" s="957"/>
      <c r="Y18" s="957"/>
      <c r="Z18" s="957"/>
      <c r="AA18" s="957"/>
      <c r="AB18" s="957"/>
      <c r="AC18" s="957"/>
      <c r="AD18" s="957"/>
      <c r="AE18" s="961"/>
      <c r="AF18" s="979"/>
      <c r="AG18" s="716"/>
      <c r="AH18" s="716"/>
      <c r="AI18" s="716"/>
      <c r="AJ18" s="980"/>
      <c r="AK18" s="960"/>
      <c r="AL18" s="957"/>
      <c r="AM18" s="957"/>
      <c r="AN18" s="957"/>
      <c r="AO18" s="957"/>
      <c r="AP18" s="957"/>
      <c r="AQ18" s="957"/>
      <c r="AR18" s="957"/>
      <c r="AS18" s="957"/>
      <c r="AT18" s="957"/>
      <c r="AU18" s="958"/>
      <c r="AV18" s="958"/>
      <c r="AW18" s="958"/>
      <c r="AX18" s="958"/>
      <c r="AY18" s="959"/>
      <c r="AZ18" s="56"/>
      <c r="BA18" s="56"/>
      <c r="BB18" s="56"/>
      <c r="BC18" s="56"/>
      <c r="BD18" s="56"/>
      <c r="BE18" s="67"/>
      <c r="BF18" s="67"/>
      <c r="BG18" s="67"/>
      <c r="BH18" s="67"/>
      <c r="BI18" s="67"/>
      <c r="BJ18" s="67"/>
      <c r="BK18" s="67"/>
      <c r="BL18" s="67"/>
      <c r="BM18" s="67"/>
      <c r="BN18" s="67"/>
      <c r="BO18" s="67"/>
      <c r="BP18" s="67"/>
      <c r="BQ18" s="52">
        <v>12</v>
      </c>
      <c r="BR18" s="72"/>
      <c r="BS18" s="712"/>
      <c r="BT18" s="713"/>
      <c r="BU18" s="713"/>
      <c r="BV18" s="713"/>
      <c r="BW18" s="713"/>
      <c r="BX18" s="713"/>
      <c r="BY18" s="713"/>
      <c r="BZ18" s="713"/>
      <c r="CA18" s="713"/>
      <c r="CB18" s="713"/>
      <c r="CC18" s="713"/>
      <c r="CD18" s="713"/>
      <c r="CE18" s="713"/>
      <c r="CF18" s="713"/>
      <c r="CG18" s="714"/>
      <c r="CH18" s="715"/>
      <c r="CI18" s="716"/>
      <c r="CJ18" s="716"/>
      <c r="CK18" s="716"/>
      <c r="CL18" s="717"/>
      <c r="CM18" s="715"/>
      <c r="CN18" s="716"/>
      <c r="CO18" s="716"/>
      <c r="CP18" s="716"/>
      <c r="CQ18" s="717"/>
      <c r="CR18" s="715"/>
      <c r="CS18" s="716"/>
      <c r="CT18" s="716"/>
      <c r="CU18" s="716"/>
      <c r="CV18" s="717"/>
      <c r="CW18" s="715"/>
      <c r="CX18" s="716"/>
      <c r="CY18" s="716"/>
      <c r="CZ18" s="716"/>
      <c r="DA18" s="717"/>
      <c r="DB18" s="715"/>
      <c r="DC18" s="716"/>
      <c r="DD18" s="716"/>
      <c r="DE18" s="716"/>
      <c r="DF18" s="717"/>
      <c r="DG18" s="715"/>
      <c r="DH18" s="716"/>
      <c r="DI18" s="716"/>
      <c r="DJ18" s="716"/>
      <c r="DK18" s="717"/>
      <c r="DL18" s="715"/>
      <c r="DM18" s="716"/>
      <c r="DN18" s="716"/>
      <c r="DO18" s="716"/>
      <c r="DP18" s="717"/>
      <c r="DQ18" s="715"/>
      <c r="DR18" s="716"/>
      <c r="DS18" s="716"/>
      <c r="DT18" s="716"/>
      <c r="DU18" s="717"/>
      <c r="DV18" s="712"/>
      <c r="DW18" s="713"/>
      <c r="DX18" s="713"/>
      <c r="DY18" s="713"/>
      <c r="DZ18" s="718"/>
      <c r="EA18" s="67"/>
    </row>
    <row r="19" spans="1:131" s="47" customFormat="1" ht="26.25" customHeight="1" x14ac:dyDescent="0.2">
      <c r="A19" s="52">
        <v>13</v>
      </c>
      <c r="B19" s="712"/>
      <c r="C19" s="713"/>
      <c r="D19" s="713"/>
      <c r="E19" s="713"/>
      <c r="F19" s="713"/>
      <c r="G19" s="713"/>
      <c r="H19" s="713"/>
      <c r="I19" s="713"/>
      <c r="J19" s="713"/>
      <c r="K19" s="713"/>
      <c r="L19" s="713"/>
      <c r="M19" s="713"/>
      <c r="N19" s="713"/>
      <c r="O19" s="713"/>
      <c r="P19" s="714"/>
      <c r="Q19" s="956"/>
      <c r="R19" s="957"/>
      <c r="S19" s="957"/>
      <c r="T19" s="957"/>
      <c r="U19" s="957"/>
      <c r="V19" s="957"/>
      <c r="W19" s="957"/>
      <c r="X19" s="957"/>
      <c r="Y19" s="957"/>
      <c r="Z19" s="957"/>
      <c r="AA19" s="957"/>
      <c r="AB19" s="957"/>
      <c r="AC19" s="957"/>
      <c r="AD19" s="957"/>
      <c r="AE19" s="961"/>
      <c r="AF19" s="979"/>
      <c r="AG19" s="716"/>
      <c r="AH19" s="716"/>
      <c r="AI19" s="716"/>
      <c r="AJ19" s="980"/>
      <c r="AK19" s="960"/>
      <c r="AL19" s="957"/>
      <c r="AM19" s="957"/>
      <c r="AN19" s="957"/>
      <c r="AO19" s="957"/>
      <c r="AP19" s="957"/>
      <c r="AQ19" s="957"/>
      <c r="AR19" s="957"/>
      <c r="AS19" s="957"/>
      <c r="AT19" s="957"/>
      <c r="AU19" s="958"/>
      <c r="AV19" s="958"/>
      <c r="AW19" s="958"/>
      <c r="AX19" s="958"/>
      <c r="AY19" s="959"/>
      <c r="AZ19" s="56"/>
      <c r="BA19" s="56"/>
      <c r="BB19" s="56"/>
      <c r="BC19" s="56"/>
      <c r="BD19" s="56"/>
      <c r="BE19" s="67"/>
      <c r="BF19" s="67"/>
      <c r="BG19" s="67"/>
      <c r="BH19" s="67"/>
      <c r="BI19" s="67"/>
      <c r="BJ19" s="67"/>
      <c r="BK19" s="67"/>
      <c r="BL19" s="67"/>
      <c r="BM19" s="67"/>
      <c r="BN19" s="67"/>
      <c r="BO19" s="67"/>
      <c r="BP19" s="67"/>
      <c r="BQ19" s="52">
        <v>13</v>
      </c>
      <c r="BR19" s="72"/>
      <c r="BS19" s="712"/>
      <c r="BT19" s="713"/>
      <c r="BU19" s="713"/>
      <c r="BV19" s="713"/>
      <c r="BW19" s="713"/>
      <c r="BX19" s="713"/>
      <c r="BY19" s="713"/>
      <c r="BZ19" s="713"/>
      <c r="CA19" s="713"/>
      <c r="CB19" s="713"/>
      <c r="CC19" s="713"/>
      <c r="CD19" s="713"/>
      <c r="CE19" s="713"/>
      <c r="CF19" s="713"/>
      <c r="CG19" s="714"/>
      <c r="CH19" s="715"/>
      <c r="CI19" s="716"/>
      <c r="CJ19" s="716"/>
      <c r="CK19" s="716"/>
      <c r="CL19" s="717"/>
      <c r="CM19" s="715"/>
      <c r="CN19" s="716"/>
      <c r="CO19" s="716"/>
      <c r="CP19" s="716"/>
      <c r="CQ19" s="717"/>
      <c r="CR19" s="715"/>
      <c r="CS19" s="716"/>
      <c r="CT19" s="716"/>
      <c r="CU19" s="716"/>
      <c r="CV19" s="717"/>
      <c r="CW19" s="715"/>
      <c r="CX19" s="716"/>
      <c r="CY19" s="716"/>
      <c r="CZ19" s="716"/>
      <c r="DA19" s="717"/>
      <c r="DB19" s="715"/>
      <c r="DC19" s="716"/>
      <c r="DD19" s="716"/>
      <c r="DE19" s="716"/>
      <c r="DF19" s="717"/>
      <c r="DG19" s="715"/>
      <c r="DH19" s="716"/>
      <c r="DI19" s="716"/>
      <c r="DJ19" s="716"/>
      <c r="DK19" s="717"/>
      <c r="DL19" s="715"/>
      <c r="DM19" s="716"/>
      <c r="DN19" s="716"/>
      <c r="DO19" s="716"/>
      <c r="DP19" s="717"/>
      <c r="DQ19" s="715"/>
      <c r="DR19" s="716"/>
      <c r="DS19" s="716"/>
      <c r="DT19" s="716"/>
      <c r="DU19" s="717"/>
      <c r="DV19" s="712"/>
      <c r="DW19" s="713"/>
      <c r="DX19" s="713"/>
      <c r="DY19" s="713"/>
      <c r="DZ19" s="718"/>
      <c r="EA19" s="67"/>
    </row>
    <row r="20" spans="1:131" s="47" customFormat="1" ht="26.25" customHeight="1" x14ac:dyDescent="0.2">
      <c r="A20" s="52">
        <v>14</v>
      </c>
      <c r="B20" s="712"/>
      <c r="C20" s="713"/>
      <c r="D20" s="713"/>
      <c r="E20" s="713"/>
      <c r="F20" s="713"/>
      <c r="G20" s="713"/>
      <c r="H20" s="713"/>
      <c r="I20" s="713"/>
      <c r="J20" s="713"/>
      <c r="K20" s="713"/>
      <c r="L20" s="713"/>
      <c r="M20" s="713"/>
      <c r="N20" s="713"/>
      <c r="O20" s="713"/>
      <c r="P20" s="714"/>
      <c r="Q20" s="956"/>
      <c r="R20" s="957"/>
      <c r="S20" s="957"/>
      <c r="T20" s="957"/>
      <c r="U20" s="957"/>
      <c r="V20" s="957"/>
      <c r="W20" s="957"/>
      <c r="X20" s="957"/>
      <c r="Y20" s="957"/>
      <c r="Z20" s="957"/>
      <c r="AA20" s="957"/>
      <c r="AB20" s="957"/>
      <c r="AC20" s="957"/>
      <c r="AD20" s="957"/>
      <c r="AE20" s="961"/>
      <c r="AF20" s="979"/>
      <c r="AG20" s="716"/>
      <c r="AH20" s="716"/>
      <c r="AI20" s="716"/>
      <c r="AJ20" s="980"/>
      <c r="AK20" s="960"/>
      <c r="AL20" s="957"/>
      <c r="AM20" s="957"/>
      <c r="AN20" s="957"/>
      <c r="AO20" s="957"/>
      <c r="AP20" s="957"/>
      <c r="AQ20" s="957"/>
      <c r="AR20" s="957"/>
      <c r="AS20" s="957"/>
      <c r="AT20" s="957"/>
      <c r="AU20" s="958"/>
      <c r="AV20" s="958"/>
      <c r="AW20" s="958"/>
      <c r="AX20" s="958"/>
      <c r="AY20" s="959"/>
      <c r="AZ20" s="56"/>
      <c r="BA20" s="56"/>
      <c r="BB20" s="56"/>
      <c r="BC20" s="56"/>
      <c r="BD20" s="56"/>
      <c r="BE20" s="67"/>
      <c r="BF20" s="67"/>
      <c r="BG20" s="67"/>
      <c r="BH20" s="67"/>
      <c r="BI20" s="67"/>
      <c r="BJ20" s="67"/>
      <c r="BK20" s="67"/>
      <c r="BL20" s="67"/>
      <c r="BM20" s="67"/>
      <c r="BN20" s="67"/>
      <c r="BO20" s="67"/>
      <c r="BP20" s="67"/>
      <c r="BQ20" s="52">
        <v>14</v>
      </c>
      <c r="BR20" s="72"/>
      <c r="BS20" s="712"/>
      <c r="BT20" s="713"/>
      <c r="BU20" s="713"/>
      <c r="BV20" s="713"/>
      <c r="BW20" s="713"/>
      <c r="BX20" s="713"/>
      <c r="BY20" s="713"/>
      <c r="BZ20" s="713"/>
      <c r="CA20" s="713"/>
      <c r="CB20" s="713"/>
      <c r="CC20" s="713"/>
      <c r="CD20" s="713"/>
      <c r="CE20" s="713"/>
      <c r="CF20" s="713"/>
      <c r="CG20" s="714"/>
      <c r="CH20" s="715"/>
      <c r="CI20" s="716"/>
      <c r="CJ20" s="716"/>
      <c r="CK20" s="716"/>
      <c r="CL20" s="717"/>
      <c r="CM20" s="715"/>
      <c r="CN20" s="716"/>
      <c r="CO20" s="716"/>
      <c r="CP20" s="716"/>
      <c r="CQ20" s="717"/>
      <c r="CR20" s="715"/>
      <c r="CS20" s="716"/>
      <c r="CT20" s="716"/>
      <c r="CU20" s="716"/>
      <c r="CV20" s="717"/>
      <c r="CW20" s="715"/>
      <c r="CX20" s="716"/>
      <c r="CY20" s="716"/>
      <c r="CZ20" s="716"/>
      <c r="DA20" s="717"/>
      <c r="DB20" s="715"/>
      <c r="DC20" s="716"/>
      <c r="DD20" s="716"/>
      <c r="DE20" s="716"/>
      <c r="DF20" s="717"/>
      <c r="DG20" s="715"/>
      <c r="DH20" s="716"/>
      <c r="DI20" s="716"/>
      <c r="DJ20" s="716"/>
      <c r="DK20" s="717"/>
      <c r="DL20" s="715"/>
      <c r="DM20" s="716"/>
      <c r="DN20" s="716"/>
      <c r="DO20" s="716"/>
      <c r="DP20" s="717"/>
      <c r="DQ20" s="715"/>
      <c r="DR20" s="716"/>
      <c r="DS20" s="716"/>
      <c r="DT20" s="716"/>
      <c r="DU20" s="717"/>
      <c r="DV20" s="712"/>
      <c r="DW20" s="713"/>
      <c r="DX20" s="713"/>
      <c r="DY20" s="713"/>
      <c r="DZ20" s="718"/>
      <c r="EA20" s="67"/>
    </row>
    <row r="21" spans="1:131" s="47" customFormat="1" ht="26.25" customHeight="1" x14ac:dyDescent="0.2">
      <c r="A21" s="52">
        <v>15</v>
      </c>
      <c r="B21" s="712"/>
      <c r="C21" s="713"/>
      <c r="D21" s="713"/>
      <c r="E21" s="713"/>
      <c r="F21" s="713"/>
      <c r="G21" s="713"/>
      <c r="H21" s="713"/>
      <c r="I21" s="713"/>
      <c r="J21" s="713"/>
      <c r="K21" s="713"/>
      <c r="L21" s="713"/>
      <c r="M21" s="713"/>
      <c r="N21" s="713"/>
      <c r="O21" s="713"/>
      <c r="P21" s="714"/>
      <c r="Q21" s="956"/>
      <c r="R21" s="957"/>
      <c r="S21" s="957"/>
      <c r="T21" s="957"/>
      <c r="U21" s="957"/>
      <c r="V21" s="957"/>
      <c r="W21" s="957"/>
      <c r="X21" s="957"/>
      <c r="Y21" s="957"/>
      <c r="Z21" s="957"/>
      <c r="AA21" s="957"/>
      <c r="AB21" s="957"/>
      <c r="AC21" s="957"/>
      <c r="AD21" s="957"/>
      <c r="AE21" s="961"/>
      <c r="AF21" s="979"/>
      <c r="AG21" s="716"/>
      <c r="AH21" s="716"/>
      <c r="AI21" s="716"/>
      <c r="AJ21" s="980"/>
      <c r="AK21" s="960"/>
      <c r="AL21" s="957"/>
      <c r="AM21" s="957"/>
      <c r="AN21" s="957"/>
      <c r="AO21" s="957"/>
      <c r="AP21" s="957"/>
      <c r="AQ21" s="957"/>
      <c r="AR21" s="957"/>
      <c r="AS21" s="957"/>
      <c r="AT21" s="957"/>
      <c r="AU21" s="958"/>
      <c r="AV21" s="958"/>
      <c r="AW21" s="958"/>
      <c r="AX21" s="958"/>
      <c r="AY21" s="959"/>
      <c r="AZ21" s="56"/>
      <c r="BA21" s="56"/>
      <c r="BB21" s="56"/>
      <c r="BC21" s="56"/>
      <c r="BD21" s="56"/>
      <c r="BE21" s="67"/>
      <c r="BF21" s="67"/>
      <c r="BG21" s="67"/>
      <c r="BH21" s="67"/>
      <c r="BI21" s="67"/>
      <c r="BJ21" s="67"/>
      <c r="BK21" s="67"/>
      <c r="BL21" s="67"/>
      <c r="BM21" s="67"/>
      <c r="BN21" s="67"/>
      <c r="BO21" s="67"/>
      <c r="BP21" s="67"/>
      <c r="BQ21" s="52">
        <v>15</v>
      </c>
      <c r="BR21" s="72"/>
      <c r="BS21" s="712"/>
      <c r="BT21" s="713"/>
      <c r="BU21" s="713"/>
      <c r="BV21" s="713"/>
      <c r="BW21" s="713"/>
      <c r="BX21" s="713"/>
      <c r="BY21" s="713"/>
      <c r="BZ21" s="713"/>
      <c r="CA21" s="713"/>
      <c r="CB21" s="713"/>
      <c r="CC21" s="713"/>
      <c r="CD21" s="713"/>
      <c r="CE21" s="713"/>
      <c r="CF21" s="713"/>
      <c r="CG21" s="714"/>
      <c r="CH21" s="715"/>
      <c r="CI21" s="716"/>
      <c r="CJ21" s="716"/>
      <c r="CK21" s="716"/>
      <c r="CL21" s="717"/>
      <c r="CM21" s="715"/>
      <c r="CN21" s="716"/>
      <c r="CO21" s="716"/>
      <c r="CP21" s="716"/>
      <c r="CQ21" s="717"/>
      <c r="CR21" s="715"/>
      <c r="CS21" s="716"/>
      <c r="CT21" s="716"/>
      <c r="CU21" s="716"/>
      <c r="CV21" s="717"/>
      <c r="CW21" s="715"/>
      <c r="CX21" s="716"/>
      <c r="CY21" s="716"/>
      <c r="CZ21" s="716"/>
      <c r="DA21" s="717"/>
      <c r="DB21" s="715"/>
      <c r="DC21" s="716"/>
      <c r="DD21" s="716"/>
      <c r="DE21" s="716"/>
      <c r="DF21" s="717"/>
      <c r="DG21" s="715"/>
      <c r="DH21" s="716"/>
      <c r="DI21" s="716"/>
      <c r="DJ21" s="716"/>
      <c r="DK21" s="717"/>
      <c r="DL21" s="715"/>
      <c r="DM21" s="716"/>
      <c r="DN21" s="716"/>
      <c r="DO21" s="716"/>
      <c r="DP21" s="717"/>
      <c r="DQ21" s="715"/>
      <c r="DR21" s="716"/>
      <c r="DS21" s="716"/>
      <c r="DT21" s="716"/>
      <c r="DU21" s="717"/>
      <c r="DV21" s="712"/>
      <c r="DW21" s="713"/>
      <c r="DX21" s="713"/>
      <c r="DY21" s="713"/>
      <c r="DZ21" s="718"/>
      <c r="EA21" s="67"/>
    </row>
    <row r="22" spans="1:131" s="47" customFormat="1" ht="26.25" customHeight="1" x14ac:dyDescent="0.2">
      <c r="A22" s="52">
        <v>16</v>
      </c>
      <c r="B22" s="712"/>
      <c r="C22" s="713"/>
      <c r="D22" s="713"/>
      <c r="E22" s="713"/>
      <c r="F22" s="713"/>
      <c r="G22" s="713"/>
      <c r="H22" s="713"/>
      <c r="I22" s="713"/>
      <c r="J22" s="713"/>
      <c r="K22" s="713"/>
      <c r="L22" s="713"/>
      <c r="M22" s="713"/>
      <c r="N22" s="713"/>
      <c r="O22" s="713"/>
      <c r="P22" s="714"/>
      <c r="Q22" s="1000"/>
      <c r="R22" s="1001"/>
      <c r="S22" s="1001"/>
      <c r="T22" s="1001"/>
      <c r="U22" s="1001"/>
      <c r="V22" s="1001"/>
      <c r="W22" s="1001"/>
      <c r="X22" s="1001"/>
      <c r="Y22" s="1001"/>
      <c r="Z22" s="1001"/>
      <c r="AA22" s="1001"/>
      <c r="AB22" s="1001"/>
      <c r="AC22" s="1001"/>
      <c r="AD22" s="1001"/>
      <c r="AE22" s="1002"/>
      <c r="AF22" s="979"/>
      <c r="AG22" s="716"/>
      <c r="AH22" s="716"/>
      <c r="AI22" s="716"/>
      <c r="AJ22" s="980"/>
      <c r="AK22" s="1003"/>
      <c r="AL22" s="1001"/>
      <c r="AM22" s="1001"/>
      <c r="AN22" s="1001"/>
      <c r="AO22" s="1001"/>
      <c r="AP22" s="1001"/>
      <c r="AQ22" s="1001"/>
      <c r="AR22" s="1001"/>
      <c r="AS22" s="1001"/>
      <c r="AT22" s="1001"/>
      <c r="AU22" s="1004"/>
      <c r="AV22" s="1004"/>
      <c r="AW22" s="1004"/>
      <c r="AX22" s="1004"/>
      <c r="AY22" s="1005"/>
      <c r="AZ22" s="984" t="s">
        <v>452</v>
      </c>
      <c r="BA22" s="984"/>
      <c r="BB22" s="984"/>
      <c r="BC22" s="984"/>
      <c r="BD22" s="985"/>
      <c r="BE22" s="67"/>
      <c r="BF22" s="67"/>
      <c r="BG22" s="67"/>
      <c r="BH22" s="67"/>
      <c r="BI22" s="67"/>
      <c r="BJ22" s="67"/>
      <c r="BK22" s="67"/>
      <c r="BL22" s="67"/>
      <c r="BM22" s="67"/>
      <c r="BN22" s="67"/>
      <c r="BO22" s="67"/>
      <c r="BP22" s="67"/>
      <c r="BQ22" s="52">
        <v>16</v>
      </c>
      <c r="BR22" s="72"/>
      <c r="BS22" s="712"/>
      <c r="BT22" s="713"/>
      <c r="BU22" s="713"/>
      <c r="BV22" s="713"/>
      <c r="BW22" s="713"/>
      <c r="BX22" s="713"/>
      <c r="BY22" s="713"/>
      <c r="BZ22" s="713"/>
      <c r="CA22" s="713"/>
      <c r="CB22" s="713"/>
      <c r="CC22" s="713"/>
      <c r="CD22" s="713"/>
      <c r="CE22" s="713"/>
      <c r="CF22" s="713"/>
      <c r="CG22" s="714"/>
      <c r="CH22" s="715"/>
      <c r="CI22" s="716"/>
      <c r="CJ22" s="716"/>
      <c r="CK22" s="716"/>
      <c r="CL22" s="717"/>
      <c r="CM22" s="715"/>
      <c r="CN22" s="716"/>
      <c r="CO22" s="716"/>
      <c r="CP22" s="716"/>
      <c r="CQ22" s="717"/>
      <c r="CR22" s="715"/>
      <c r="CS22" s="716"/>
      <c r="CT22" s="716"/>
      <c r="CU22" s="716"/>
      <c r="CV22" s="717"/>
      <c r="CW22" s="715"/>
      <c r="CX22" s="716"/>
      <c r="CY22" s="716"/>
      <c r="CZ22" s="716"/>
      <c r="DA22" s="717"/>
      <c r="DB22" s="715"/>
      <c r="DC22" s="716"/>
      <c r="DD22" s="716"/>
      <c r="DE22" s="716"/>
      <c r="DF22" s="717"/>
      <c r="DG22" s="715"/>
      <c r="DH22" s="716"/>
      <c r="DI22" s="716"/>
      <c r="DJ22" s="716"/>
      <c r="DK22" s="717"/>
      <c r="DL22" s="715"/>
      <c r="DM22" s="716"/>
      <c r="DN22" s="716"/>
      <c r="DO22" s="716"/>
      <c r="DP22" s="717"/>
      <c r="DQ22" s="715"/>
      <c r="DR22" s="716"/>
      <c r="DS22" s="716"/>
      <c r="DT22" s="716"/>
      <c r="DU22" s="717"/>
      <c r="DV22" s="712"/>
      <c r="DW22" s="713"/>
      <c r="DX22" s="713"/>
      <c r="DY22" s="713"/>
      <c r="DZ22" s="718"/>
      <c r="EA22" s="67"/>
    </row>
    <row r="23" spans="1:131" s="47" customFormat="1" ht="26.25" customHeight="1" x14ac:dyDescent="0.2">
      <c r="A23" s="53" t="s">
        <v>250</v>
      </c>
      <c r="B23" s="934" t="s">
        <v>308</v>
      </c>
      <c r="C23" s="935"/>
      <c r="D23" s="935"/>
      <c r="E23" s="935"/>
      <c r="F23" s="935"/>
      <c r="G23" s="935"/>
      <c r="H23" s="935"/>
      <c r="I23" s="935"/>
      <c r="J23" s="935"/>
      <c r="K23" s="935"/>
      <c r="L23" s="935"/>
      <c r="M23" s="935"/>
      <c r="N23" s="935"/>
      <c r="O23" s="935"/>
      <c r="P23" s="936"/>
      <c r="Q23" s="998"/>
      <c r="R23" s="946"/>
      <c r="S23" s="946"/>
      <c r="T23" s="946"/>
      <c r="U23" s="946"/>
      <c r="V23" s="946"/>
      <c r="W23" s="946"/>
      <c r="X23" s="946"/>
      <c r="Y23" s="946"/>
      <c r="Z23" s="946"/>
      <c r="AA23" s="946"/>
      <c r="AB23" s="946"/>
      <c r="AC23" s="946"/>
      <c r="AD23" s="946"/>
      <c r="AE23" s="999"/>
      <c r="AF23" s="970">
        <v>1934</v>
      </c>
      <c r="AG23" s="946"/>
      <c r="AH23" s="946"/>
      <c r="AI23" s="946"/>
      <c r="AJ23" s="971"/>
      <c r="AK23" s="972"/>
      <c r="AL23" s="945"/>
      <c r="AM23" s="945"/>
      <c r="AN23" s="945"/>
      <c r="AO23" s="945"/>
      <c r="AP23" s="946"/>
      <c r="AQ23" s="946"/>
      <c r="AR23" s="946"/>
      <c r="AS23" s="946"/>
      <c r="AT23" s="946"/>
      <c r="AU23" s="947"/>
      <c r="AV23" s="947"/>
      <c r="AW23" s="947"/>
      <c r="AX23" s="947"/>
      <c r="AY23" s="948"/>
      <c r="AZ23" s="974" t="s">
        <v>195</v>
      </c>
      <c r="BA23" s="941"/>
      <c r="BB23" s="941"/>
      <c r="BC23" s="941"/>
      <c r="BD23" s="975"/>
      <c r="BE23" s="67"/>
      <c r="BF23" s="67"/>
      <c r="BG23" s="67"/>
      <c r="BH23" s="67"/>
      <c r="BI23" s="67"/>
      <c r="BJ23" s="67"/>
      <c r="BK23" s="67"/>
      <c r="BL23" s="67"/>
      <c r="BM23" s="67"/>
      <c r="BN23" s="67"/>
      <c r="BO23" s="67"/>
      <c r="BP23" s="67"/>
      <c r="BQ23" s="52">
        <v>17</v>
      </c>
      <c r="BR23" s="72"/>
      <c r="BS23" s="712"/>
      <c r="BT23" s="713"/>
      <c r="BU23" s="713"/>
      <c r="BV23" s="713"/>
      <c r="BW23" s="713"/>
      <c r="BX23" s="713"/>
      <c r="BY23" s="713"/>
      <c r="BZ23" s="713"/>
      <c r="CA23" s="713"/>
      <c r="CB23" s="713"/>
      <c r="CC23" s="713"/>
      <c r="CD23" s="713"/>
      <c r="CE23" s="713"/>
      <c r="CF23" s="713"/>
      <c r="CG23" s="714"/>
      <c r="CH23" s="715"/>
      <c r="CI23" s="716"/>
      <c r="CJ23" s="716"/>
      <c r="CK23" s="716"/>
      <c r="CL23" s="717"/>
      <c r="CM23" s="715"/>
      <c r="CN23" s="716"/>
      <c r="CO23" s="716"/>
      <c r="CP23" s="716"/>
      <c r="CQ23" s="717"/>
      <c r="CR23" s="715"/>
      <c r="CS23" s="716"/>
      <c r="CT23" s="716"/>
      <c r="CU23" s="716"/>
      <c r="CV23" s="717"/>
      <c r="CW23" s="715"/>
      <c r="CX23" s="716"/>
      <c r="CY23" s="716"/>
      <c r="CZ23" s="716"/>
      <c r="DA23" s="717"/>
      <c r="DB23" s="715"/>
      <c r="DC23" s="716"/>
      <c r="DD23" s="716"/>
      <c r="DE23" s="716"/>
      <c r="DF23" s="717"/>
      <c r="DG23" s="715"/>
      <c r="DH23" s="716"/>
      <c r="DI23" s="716"/>
      <c r="DJ23" s="716"/>
      <c r="DK23" s="717"/>
      <c r="DL23" s="715"/>
      <c r="DM23" s="716"/>
      <c r="DN23" s="716"/>
      <c r="DO23" s="716"/>
      <c r="DP23" s="717"/>
      <c r="DQ23" s="715"/>
      <c r="DR23" s="716"/>
      <c r="DS23" s="716"/>
      <c r="DT23" s="716"/>
      <c r="DU23" s="717"/>
      <c r="DV23" s="712"/>
      <c r="DW23" s="713"/>
      <c r="DX23" s="713"/>
      <c r="DY23" s="713"/>
      <c r="DZ23" s="718"/>
      <c r="EA23" s="67"/>
    </row>
    <row r="24" spans="1:131" s="47" customFormat="1" ht="26.25" customHeight="1" x14ac:dyDescent="0.2">
      <c r="A24" s="996" t="s">
        <v>387</v>
      </c>
      <c r="B24" s="996"/>
      <c r="C24" s="996"/>
      <c r="D24" s="996"/>
      <c r="E24" s="996"/>
      <c r="F24" s="996"/>
      <c r="G24" s="996"/>
      <c r="H24" s="996"/>
      <c r="I24" s="996"/>
      <c r="J24" s="996"/>
      <c r="K24" s="996"/>
      <c r="L24" s="996"/>
      <c r="M24" s="996"/>
      <c r="N24" s="996"/>
      <c r="O24" s="996"/>
      <c r="P24" s="996"/>
      <c r="Q24" s="996"/>
      <c r="R24" s="996"/>
      <c r="S24" s="996"/>
      <c r="T24" s="996"/>
      <c r="U24" s="996"/>
      <c r="V24" s="996"/>
      <c r="W24" s="996"/>
      <c r="X24" s="996"/>
      <c r="Y24" s="996"/>
      <c r="Z24" s="996"/>
      <c r="AA24" s="996"/>
      <c r="AB24" s="996"/>
      <c r="AC24" s="996"/>
      <c r="AD24" s="996"/>
      <c r="AE24" s="996"/>
      <c r="AF24" s="996"/>
      <c r="AG24" s="996"/>
      <c r="AH24" s="996"/>
      <c r="AI24" s="996"/>
      <c r="AJ24" s="996"/>
      <c r="AK24" s="996"/>
      <c r="AL24" s="996"/>
      <c r="AM24" s="996"/>
      <c r="AN24" s="996"/>
      <c r="AO24" s="996"/>
      <c r="AP24" s="996"/>
      <c r="AQ24" s="996"/>
      <c r="AR24" s="996"/>
      <c r="AS24" s="996"/>
      <c r="AT24" s="996"/>
      <c r="AU24" s="996"/>
      <c r="AV24" s="996"/>
      <c r="AW24" s="996"/>
      <c r="AX24" s="996"/>
      <c r="AY24" s="996"/>
      <c r="AZ24" s="56"/>
      <c r="BA24" s="56"/>
      <c r="BB24" s="56"/>
      <c r="BC24" s="56"/>
      <c r="BD24" s="56"/>
      <c r="BE24" s="67"/>
      <c r="BF24" s="67"/>
      <c r="BG24" s="67"/>
      <c r="BH24" s="67"/>
      <c r="BI24" s="67"/>
      <c r="BJ24" s="67"/>
      <c r="BK24" s="67"/>
      <c r="BL24" s="67"/>
      <c r="BM24" s="67"/>
      <c r="BN24" s="67"/>
      <c r="BO24" s="67"/>
      <c r="BP24" s="67"/>
      <c r="BQ24" s="52">
        <v>18</v>
      </c>
      <c r="BR24" s="72"/>
      <c r="BS24" s="712"/>
      <c r="BT24" s="713"/>
      <c r="BU24" s="713"/>
      <c r="BV24" s="713"/>
      <c r="BW24" s="713"/>
      <c r="BX24" s="713"/>
      <c r="BY24" s="713"/>
      <c r="BZ24" s="713"/>
      <c r="CA24" s="713"/>
      <c r="CB24" s="713"/>
      <c r="CC24" s="713"/>
      <c r="CD24" s="713"/>
      <c r="CE24" s="713"/>
      <c r="CF24" s="713"/>
      <c r="CG24" s="714"/>
      <c r="CH24" s="715"/>
      <c r="CI24" s="716"/>
      <c r="CJ24" s="716"/>
      <c r="CK24" s="716"/>
      <c r="CL24" s="717"/>
      <c r="CM24" s="715"/>
      <c r="CN24" s="716"/>
      <c r="CO24" s="716"/>
      <c r="CP24" s="716"/>
      <c r="CQ24" s="717"/>
      <c r="CR24" s="715"/>
      <c r="CS24" s="716"/>
      <c r="CT24" s="716"/>
      <c r="CU24" s="716"/>
      <c r="CV24" s="717"/>
      <c r="CW24" s="715"/>
      <c r="CX24" s="716"/>
      <c r="CY24" s="716"/>
      <c r="CZ24" s="716"/>
      <c r="DA24" s="717"/>
      <c r="DB24" s="715"/>
      <c r="DC24" s="716"/>
      <c r="DD24" s="716"/>
      <c r="DE24" s="716"/>
      <c r="DF24" s="717"/>
      <c r="DG24" s="715"/>
      <c r="DH24" s="716"/>
      <c r="DI24" s="716"/>
      <c r="DJ24" s="716"/>
      <c r="DK24" s="717"/>
      <c r="DL24" s="715"/>
      <c r="DM24" s="716"/>
      <c r="DN24" s="716"/>
      <c r="DO24" s="716"/>
      <c r="DP24" s="717"/>
      <c r="DQ24" s="715"/>
      <c r="DR24" s="716"/>
      <c r="DS24" s="716"/>
      <c r="DT24" s="716"/>
      <c r="DU24" s="717"/>
      <c r="DV24" s="712"/>
      <c r="DW24" s="713"/>
      <c r="DX24" s="713"/>
      <c r="DY24" s="713"/>
      <c r="DZ24" s="718"/>
      <c r="EA24" s="67"/>
    </row>
    <row r="25" spans="1:131" ht="26.25" customHeight="1" x14ac:dyDescent="0.2">
      <c r="A25" s="997" t="s">
        <v>421</v>
      </c>
      <c r="B25" s="997"/>
      <c r="C25" s="997"/>
      <c r="D25" s="997"/>
      <c r="E25" s="997"/>
      <c r="F25" s="997"/>
      <c r="G25" s="997"/>
      <c r="H25" s="997"/>
      <c r="I25" s="997"/>
      <c r="J25" s="997"/>
      <c r="K25" s="997"/>
      <c r="L25" s="997"/>
      <c r="M25" s="997"/>
      <c r="N25" s="997"/>
      <c r="O25" s="997"/>
      <c r="P25" s="997"/>
      <c r="Q25" s="997"/>
      <c r="R25" s="997"/>
      <c r="S25" s="997"/>
      <c r="T25" s="997"/>
      <c r="U25" s="997"/>
      <c r="V25" s="997"/>
      <c r="W25" s="997"/>
      <c r="X25" s="997"/>
      <c r="Y25" s="997"/>
      <c r="Z25" s="997"/>
      <c r="AA25" s="997"/>
      <c r="AB25" s="997"/>
      <c r="AC25" s="997"/>
      <c r="AD25" s="997"/>
      <c r="AE25" s="997"/>
      <c r="AF25" s="997"/>
      <c r="AG25" s="997"/>
      <c r="AH25" s="997"/>
      <c r="AI25" s="997"/>
      <c r="AJ25" s="997"/>
      <c r="AK25" s="997"/>
      <c r="AL25" s="997"/>
      <c r="AM25" s="997"/>
      <c r="AN25" s="997"/>
      <c r="AO25" s="997"/>
      <c r="AP25" s="997"/>
      <c r="AQ25" s="997"/>
      <c r="AR25" s="997"/>
      <c r="AS25" s="997"/>
      <c r="AT25" s="997"/>
      <c r="AU25" s="997"/>
      <c r="AV25" s="997"/>
      <c r="AW25" s="997"/>
      <c r="AX25" s="997"/>
      <c r="AY25" s="997"/>
      <c r="AZ25" s="997"/>
      <c r="BA25" s="997"/>
      <c r="BB25" s="997"/>
      <c r="BC25" s="997"/>
      <c r="BD25" s="997"/>
      <c r="BE25" s="997"/>
      <c r="BF25" s="997"/>
      <c r="BG25" s="997"/>
      <c r="BH25" s="997"/>
      <c r="BI25" s="997"/>
      <c r="BJ25" s="56"/>
      <c r="BK25" s="56"/>
      <c r="BL25" s="56"/>
      <c r="BM25" s="56"/>
      <c r="BN25" s="56"/>
      <c r="BO25" s="55"/>
      <c r="BP25" s="55"/>
      <c r="BQ25" s="52">
        <v>19</v>
      </c>
      <c r="BR25" s="72"/>
      <c r="BS25" s="712"/>
      <c r="BT25" s="713"/>
      <c r="BU25" s="713"/>
      <c r="BV25" s="713"/>
      <c r="BW25" s="713"/>
      <c r="BX25" s="713"/>
      <c r="BY25" s="713"/>
      <c r="BZ25" s="713"/>
      <c r="CA25" s="713"/>
      <c r="CB25" s="713"/>
      <c r="CC25" s="713"/>
      <c r="CD25" s="713"/>
      <c r="CE25" s="713"/>
      <c r="CF25" s="713"/>
      <c r="CG25" s="714"/>
      <c r="CH25" s="715"/>
      <c r="CI25" s="716"/>
      <c r="CJ25" s="716"/>
      <c r="CK25" s="716"/>
      <c r="CL25" s="717"/>
      <c r="CM25" s="715"/>
      <c r="CN25" s="716"/>
      <c r="CO25" s="716"/>
      <c r="CP25" s="716"/>
      <c r="CQ25" s="717"/>
      <c r="CR25" s="715"/>
      <c r="CS25" s="716"/>
      <c r="CT25" s="716"/>
      <c r="CU25" s="716"/>
      <c r="CV25" s="717"/>
      <c r="CW25" s="715"/>
      <c r="CX25" s="716"/>
      <c r="CY25" s="716"/>
      <c r="CZ25" s="716"/>
      <c r="DA25" s="717"/>
      <c r="DB25" s="715"/>
      <c r="DC25" s="716"/>
      <c r="DD25" s="716"/>
      <c r="DE25" s="716"/>
      <c r="DF25" s="717"/>
      <c r="DG25" s="715"/>
      <c r="DH25" s="716"/>
      <c r="DI25" s="716"/>
      <c r="DJ25" s="716"/>
      <c r="DK25" s="717"/>
      <c r="DL25" s="715"/>
      <c r="DM25" s="716"/>
      <c r="DN25" s="716"/>
      <c r="DO25" s="716"/>
      <c r="DP25" s="717"/>
      <c r="DQ25" s="715"/>
      <c r="DR25" s="716"/>
      <c r="DS25" s="716"/>
      <c r="DT25" s="716"/>
      <c r="DU25" s="717"/>
      <c r="DV25" s="712"/>
      <c r="DW25" s="713"/>
      <c r="DX25" s="713"/>
      <c r="DY25" s="713"/>
      <c r="DZ25" s="718"/>
      <c r="EA25" s="48"/>
    </row>
    <row r="26" spans="1:131" ht="26.25" customHeight="1" x14ac:dyDescent="0.2">
      <c r="A26" s="695" t="s">
        <v>441</v>
      </c>
      <c r="B26" s="696"/>
      <c r="C26" s="696"/>
      <c r="D26" s="696"/>
      <c r="E26" s="696"/>
      <c r="F26" s="696"/>
      <c r="G26" s="696"/>
      <c r="H26" s="696"/>
      <c r="I26" s="696"/>
      <c r="J26" s="696"/>
      <c r="K26" s="696"/>
      <c r="L26" s="696"/>
      <c r="M26" s="696"/>
      <c r="N26" s="696"/>
      <c r="O26" s="696"/>
      <c r="P26" s="697"/>
      <c r="Q26" s="687" t="s">
        <v>454</v>
      </c>
      <c r="R26" s="688"/>
      <c r="S26" s="688"/>
      <c r="T26" s="688"/>
      <c r="U26" s="689"/>
      <c r="V26" s="687" t="s">
        <v>455</v>
      </c>
      <c r="W26" s="688"/>
      <c r="X26" s="688"/>
      <c r="Y26" s="688"/>
      <c r="Z26" s="689"/>
      <c r="AA26" s="687" t="s">
        <v>456</v>
      </c>
      <c r="AB26" s="688"/>
      <c r="AC26" s="688"/>
      <c r="AD26" s="688"/>
      <c r="AE26" s="688"/>
      <c r="AF26" s="701" t="s">
        <v>246</v>
      </c>
      <c r="AG26" s="702"/>
      <c r="AH26" s="702"/>
      <c r="AI26" s="702"/>
      <c r="AJ26" s="703"/>
      <c r="AK26" s="688" t="s">
        <v>391</v>
      </c>
      <c r="AL26" s="688"/>
      <c r="AM26" s="688"/>
      <c r="AN26" s="688"/>
      <c r="AO26" s="689"/>
      <c r="AP26" s="687" t="s">
        <v>360</v>
      </c>
      <c r="AQ26" s="688"/>
      <c r="AR26" s="688"/>
      <c r="AS26" s="688"/>
      <c r="AT26" s="689"/>
      <c r="AU26" s="687" t="s">
        <v>306</v>
      </c>
      <c r="AV26" s="688"/>
      <c r="AW26" s="688"/>
      <c r="AX26" s="688"/>
      <c r="AY26" s="689"/>
      <c r="AZ26" s="687" t="s">
        <v>457</v>
      </c>
      <c r="BA26" s="688"/>
      <c r="BB26" s="688"/>
      <c r="BC26" s="688"/>
      <c r="BD26" s="689"/>
      <c r="BE26" s="687" t="s">
        <v>447</v>
      </c>
      <c r="BF26" s="688"/>
      <c r="BG26" s="688"/>
      <c r="BH26" s="688"/>
      <c r="BI26" s="693"/>
      <c r="BJ26" s="56"/>
      <c r="BK26" s="56"/>
      <c r="BL26" s="56"/>
      <c r="BM26" s="56"/>
      <c r="BN26" s="56"/>
      <c r="BO26" s="55"/>
      <c r="BP26" s="55"/>
      <c r="BQ26" s="52">
        <v>20</v>
      </c>
      <c r="BR26" s="72"/>
      <c r="BS26" s="712"/>
      <c r="BT26" s="713"/>
      <c r="BU26" s="713"/>
      <c r="BV26" s="713"/>
      <c r="BW26" s="713"/>
      <c r="BX26" s="713"/>
      <c r="BY26" s="713"/>
      <c r="BZ26" s="713"/>
      <c r="CA26" s="713"/>
      <c r="CB26" s="713"/>
      <c r="CC26" s="713"/>
      <c r="CD26" s="713"/>
      <c r="CE26" s="713"/>
      <c r="CF26" s="713"/>
      <c r="CG26" s="714"/>
      <c r="CH26" s="715"/>
      <c r="CI26" s="716"/>
      <c r="CJ26" s="716"/>
      <c r="CK26" s="716"/>
      <c r="CL26" s="717"/>
      <c r="CM26" s="715"/>
      <c r="CN26" s="716"/>
      <c r="CO26" s="716"/>
      <c r="CP26" s="716"/>
      <c r="CQ26" s="717"/>
      <c r="CR26" s="715"/>
      <c r="CS26" s="716"/>
      <c r="CT26" s="716"/>
      <c r="CU26" s="716"/>
      <c r="CV26" s="717"/>
      <c r="CW26" s="715"/>
      <c r="CX26" s="716"/>
      <c r="CY26" s="716"/>
      <c r="CZ26" s="716"/>
      <c r="DA26" s="717"/>
      <c r="DB26" s="715"/>
      <c r="DC26" s="716"/>
      <c r="DD26" s="716"/>
      <c r="DE26" s="716"/>
      <c r="DF26" s="717"/>
      <c r="DG26" s="715"/>
      <c r="DH26" s="716"/>
      <c r="DI26" s="716"/>
      <c r="DJ26" s="716"/>
      <c r="DK26" s="717"/>
      <c r="DL26" s="715"/>
      <c r="DM26" s="716"/>
      <c r="DN26" s="716"/>
      <c r="DO26" s="716"/>
      <c r="DP26" s="717"/>
      <c r="DQ26" s="715"/>
      <c r="DR26" s="716"/>
      <c r="DS26" s="716"/>
      <c r="DT26" s="716"/>
      <c r="DU26" s="717"/>
      <c r="DV26" s="712"/>
      <c r="DW26" s="713"/>
      <c r="DX26" s="713"/>
      <c r="DY26" s="713"/>
      <c r="DZ26" s="718"/>
      <c r="EA26" s="48"/>
    </row>
    <row r="27" spans="1:131" ht="26.25" customHeight="1" x14ac:dyDescent="0.2">
      <c r="A27" s="698"/>
      <c r="B27" s="699"/>
      <c r="C27" s="699"/>
      <c r="D27" s="699"/>
      <c r="E27" s="699"/>
      <c r="F27" s="699"/>
      <c r="G27" s="699"/>
      <c r="H27" s="699"/>
      <c r="I27" s="699"/>
      <c r="J27" s="699"/>
      <c r="K27" s="699"/>
      <c r="L27" s="699"/>
      <c r="M27" s="699"/>
      <c r="N27" s="699"/>
      <c r="O27" s="699"/>
      <c r="P27" s="700"/>
      <c r="Q27" s="690"/>
      <c r="R27" s="691"/>
      <c r="S27" s="691"/>
      <c r="T27" s="691"/>
      <c r="U27" s="692"/>
      <c r="V27" s="690"/>
      <c r="W27" s="691"/>
      <c r="X27" s="691"/>
      <c r="Y27" s="691"/>
      <c r="Z27" s="692"/>
      <c r="AA27" s="690"/>
      <c r="AB27" s="691"/>
      <c r="AC27" s="691"/>
      <c r="AD27" s="691"/>
      <c r="AE27" s="691"/>
      <c r="AF27" s="704"/>
      <c r="AG27" s="705"/>
      <c r="AH27" s="705"/>
      <c r="AI27" s="705"/>
      <c r="AJ27" s="706"/>
      <c r="AK27" s="691"/>
      <c r="AL27" s="691"/>
      <c r="AM27" s="691"/>
      <c r="AN27" s="691"/>
      <c r="AO27" s="692"/>
      <c r="AP27" s="690"/>
      <c r="AQ27" s="691"/>
      <c r="AR27" s="691"/>
      <c r="AS27" s="691"/>
      <c r="AT27" s="692"/>
      <c r="AU27" s="690"/>
      <c r="AV27" s="691"/>
      <c r="AW27" s="691"/>
      <c r="AX27" s="691"/>
      <c r="AY27" s="692"/>
      <c r="AZ27" s="690"/>
      <c r="BA27" s="691"/>
      <c r="BB27" s="691"/>
      <c r="BC27" s="691"/>
      <c r="BD27" s="692"/>
      <c r="BE27" s="690"/>
      <c r="BF27" s="691"/>
      <c r="BG27" s="691"/>
      <c r="BH27" s="691"/>
      <c r="BI27" s="694"/>
      <c r="BJ27" s="56"/>
      <c r="BK27" s="56"/>
      <c r="BL27" s="56"/>
      <c r="BM27" s="56"/>
      <c r="BN27" s="56"/>
      <c r="BO27" s="55"/>
      <c r="BP27" s="55"/>
      <c r="BQ27" s="52">
        <v>21</v>
      </c>
      <c r="BR27" s="72"/>
      <c r="BS27" s="712"/>
      <c r="BT27" s="713"/>
      <c r="BU27" s="713"/>
      <c r="BV27" s="713"/>
      <c r="BW27" s="713"/>
      <c r="BX27" s="713"/>
      <c r="BY27" s="713"/>
      <c r="BZ27" s="713"/>
      <c r="CA27" s="713"/>
      <c r="CB27" s="713"/>
      <c r="CC27" s="713"/>
      <c r="CD27" s="713"/>
      <c r="CE27" s="713"/>
      <c r="CF27" s="713"/>
      <c r="CG27" s="714"/>
      <c r="CH27" s="715"/>
      <c r="CI27" s="716"/>
      <c r="CJ27" s="716"/>
      <c r="CK27" s="716"/>
      <c r="CL27" s="717"/>
      <c r="CM27" s="715"/>
      <c r="CN27" s="716"/>
      <c r="CO27" s="716"/>
      <c r="CP27" s="716"/>
      <c r="CQ27" s="717"/>
      <c r="CR27" s="715"/>
      <c r="CS27" s="716"/>
      <c r="CT27" s="716"/>
      <c r="CU27" s="716"/>
      <c r="CV27" s="717"/>
      <c r="CW27" s="715"/>
      <c r="CX27" s="716"/>
      <c r="CY27" s="716"/>
      <c r="CZ27" s="716"/>
      <c r="DA27" s="717"/>
      <c r="DB27" s="715"/>
      <c r="DC27" s="716"/>
      <c r="DD27" s="716"/>
      <c r="DE27" s="716"/>
      <c r="DF27" s="717"/>
      <c r="DG27" s="715"/>
      <c r="DH27" s="716"/>
      <c r="DI27" s="716"/>
      <c r="DJ27" s="716"/>
      <c r="DK27" s="717"/>
      <c r="DL27" s="715"/>
      <c r="DM27" s="716"/>
      <c r="DN27" s="716"/>
      <c r="DO27" s="716"/>
      <c r="DP27" s="717"/>
      <c r="DQ27" s="715"/>
      <c r="DR27" s="716"/>
      <c r="DS27" s="716"/>
      <c r="DT27" s="716"/>
      <c r="DU27" s="717"/>
      <c r="DV27" s="712"/>
      <c r="DW27" s="713"/>
      <c r="DX27" s="713"/>
      <c r="DY27" s="713"/>
      <c r="DZ27" s="718"/>
      <c r="EA27" s="48"/>
    </row>
    <row r="28" spans="1:131" ht="26.25" customHeight="1" x14ac:dyDescent="0.2">
      <c r="A28" s="54">
        <v>1</v>
      </c>
      <c r="B28" s="962" t="s">
        <v>213</v>
      </c>
      <c r="C28" s="963"/>
      <c r="D28" s="963"/>
      <c r="E28" s="963"/>
      <c r="F28" s="963"/>
      <c r="G28" s="963"/>
      <c r="H28" s="963"/>
      <c r="I28" s="963"/>
      <c r="J28" s="963"/>
      <c r="K28" s="963"/>
      <c r="L28" s="963"/>
      <c r="M28" s="963"/>
      <c r="N28" s="963"/>
      <c r="O28" s="963"/>
      <c r="P28" s="964"/>
      <c r="Q28" s="987">
        <v>13925</v>
      </c>
      <c r="R28" s="988"/>
      <c r="S28" s="988"/>
      <c r="T28" s="988"/>
      <c r="U28" s="988"/>
      <c r="V28" s="988">
        <v>13800</v>
      </c>
      <c r="W28" s="988"/>
      <c r="X28" s="988"/>
      <c r="Y28" s="988"/>
      <c r="Z28" s="988"/>
      <c r="AA28" s="988">
        <v>125</v>
      </c>
      <c r="AB28" s="988"/>
      <c r="AC28" s="988"/>
      <c r="AD28" s="988"/>
      <c r="AE28" s="989"/>
      <c r="AF28" s="990">
        <v>125</v>
      </c>
      <c r="AG28" s="988"/>
      <c r="AH28" s="988"/>
      <c r="AI28" s="988"/>
      <c r="AJ28" s="991"/>
      <c r="AK28" s="992">
        <v>1751</v>
      </c>
      <c r="AL28" s="988"/>
      <c r="AM28" s="988"/>
      <c r="AN28" s="988"/>
      <c r="AO28" s="988"/>
      <c r="AP28" s="988" t="s">
        <v>195</v>
      </c>
      <c r="AQ28" s="988"/>
      <c r="AR28" s="988"/>
      <c r="AS28" s="988"/>
      <c r="AT28" s="988"/>
      <c r="AU28" s="988" t="s">
        <v>195</v>
      </c>
      <c r="AV28" s="988"/>
      <c r="AW28" s="988"/>
      <c r="AX28" s="988"/>
      <c r="AY28" s="988"/>
      <c r="AZ28" s="993" t="s">
        <v>195</v>
      </c>
      <c r="BA28" s="993"/>
      <c r="BB28" s="993"/>
      <c r="BC28" s="993"/>
      <c r="BD28" s="993"/>
      <c r="BE28" s="994"/>
      <c r="BF28" s="994"/>
      <c r="BG28" s="994"/>
      <c r="BH28" s="994"/>
      <c r="BI28" s="995"/>
      <c r="BJ28" s="56"/>
      <c r="BK28" s="56"/>
      <c r="BL28" s="56"/>
      <c r="BM28" s="56"/>
      <c r="BN28" s="56"/>
      <c r="BO28" s="55"/>
      <c r="BP28" s="55"/>
      <c r="BQ28" s="52">
        <v>22</v>
      </c>
      <c r="BR28" s="72"/>
      <c r="BS28" s="712"/>
      <c r="BT28" s="713"/>
      <c r="BU28" s="713"/>
      <c r="BV28" s="713"/>
      <c r="BW28" s="713"/>
      <c r="BX28" s="713"/>
      <c r="BY28" s="713"/>
      <c r="BZ28" s="713"/>
      <c r="CA28" s="713"/>
      <c r="CB28" s="713"/>
      <c r="CC28" s="713"/>
      <c r="CD28" s="713"/>
      <c r="CE28" s="713"/>
      <c r="CF28" s="713"/>
      <c r="CG28" s="714"/>
      <c r="CH28" s="715"/>
      <c r="CI28" s="716"/>
      <c r="CJ28" s="716"/>
      <c r="CK28" s="716"/>
      <c r="CL28" s="717"/>
      <c r="CM28" s="715"/>
      <c r="CN28" s="716"/>
      <c r="CO28" s="716"/>
      <c r="CP28" s="716"/>
      <c r="CQ28" s="717"/>
      <c r="CR28" s="715"/>
      <c r="CS28" s="716"/>
      <c r="CT28" s="716"/>
      <c r="CU28" s="716"/>
      <c r="CV28" s="717"/>
      <c r="CW28" s="715"/>
      <c r="CX28" s="716"/>
      <c r="CY28" s="716"/>
      <c r="CZ28" s="716"/>
      <c r="DA28" s="717"/>
      <c r="DB28" s="715"/>
      <c r="DC28" s="716"/>
      <c r="DD28" s="716"/>
      <c r="DE28" s="716"/>
      <c r="DF28" s="717"/>
      <c r="DG28" s="715"/>
      <c r="DH28" s="716"/>
      <c r="DI28" s="716"/>
      <c r="DJ28" s="716"/>
      <c r="DK28" s="717"/>
      <c r="DL28" s="715"/>
      <c r="DM28" s="716"/>
      <c r="DN28" s="716"/>
      <c r="DO28" s="716"/>
      <c r="DP28" s="717"/>
      <c r="DQ28" s="715"/>
      <c r="DR28" s="716"/>
      <c r="DS28" s="716"/>
      <c r="DT28" s="716"/>
      <c r="DU28" s="717"/>
      <c r="DV28" s="712"/>
      <c r="DW28" s="713"/>
      <c r="DX28" s="713"/>
      <c r="DY28" s="713"/>
      <c r="DZ28" s="718"/>
      <c r="EA28" s="48"/>
    </row>
    <row r="29" spans="1:131" ht="26.25" customHeight="1" x14ac:dyDescent="0.2">
      <c r="A29" s="54">
        <v>2</v>
      </c>
      <c r="B29" s="712" t="s">
        <v>113</v>
      </c>
      <c r="C29" s="713"/>
      <c r="D29" s="713"/>
      <c r="E29" s="713"/>
      <c r="F29" s="713"/>
      <c r="G29" s="713"/>
      <c r="H29" s="713"/>
      <c r="I29" s="713"/>
      <c r="J29" s="713"/>
      <c r="K29" s="713"/>
      <c r="L29" s="713"/>
      <c r="M29" s="713"/>
      <c r="N29" s="713"/>
      <c r="O29" s="713"/>
      <c r="P29" s="714"/>
      <c r="Q29" s="956">
        <v>11435</v>
      </c>
      <c r="R29" s="957"/>
      <c r="S29" s="957"/>
      <c r="T29" s="957"/>
      <c r="U29" s="957"/>
      <c r="V29" s="957">
        <v>11312</v>
      </c>
      <c r="W29" s="957"/>
      <c r="X29" s="957"/>
      <c r="Y29" s="957"/>
      <c r="Z29" s="957"/>
      <c r="AA29" s="957">
        <v>123</v>
      </c>
      <c r="AB29" s="957"/>
      <c r="AC29" s="957"/>
      <c r="AD29" s="957"/>
      <c r="AE29" s="961"/>
      <c r="AF29" s="979">
        <v>123</v>
      </c>
      <c r="AG29" s="716"/>
      <c r="AH29" s="716"/>
      <c r="AI29" s="716"/>
      <c r="AJ29" s="980"/>
      <c r="AK29" s="960">
        <v>1683</v>
      </c>
      <c r="AL29" s="957"/>
      <c r="AM29" s="957"/>
      <c r="AN29" s="957"/>
      <c r="AO29" s="957"/>
      <c r="AP29" s="957" t="s">
        <v>195</v>
      </c>
      <c r="AQ29" s="957"/>
      <c r="AR29" s="957"/>
      <c r="AS29" s="957"/>
      <c r="AT29" s="957"/>
      <c r="AU29" s="957" t="s">
        <v>195</v>
      </c>
      <c r="AV29" s="957"/>
      <c r="AW29" s="957"/>
      <c r="AX29" s="957"/>
      <c r="AY29" s="957"/>
      <c r="AZ29" s="986" t="s">
        <v>195</v>
      </c>
      <c r="BA29" s="986"/>
      <c r="BB29" s="986"/>
      <c r="BC29" s="986"/>
      <c r="BD29" s="986"/>
      <c r="BE29" s="958"/>
      <c r="BF29" s="958"/>
      <c r="BG29" s="958"/>
      <c r="BH29" s="958"/>
      <c r="BI29" s="959"/>
      <c r="BJ29" s="56"/>
      <c r="BK29" s="56"/>
      <c r="BL29" s="56"/>
      <c r="BM29" s="56"/>
      <c r="BN29" s="56"/>
      <c r="BO29" s="55"/>
      <c r="BP29" s="55"/>
      <c r="BQ29" s="52">
        <v>23</v>
      </c>
      <c r="BR29" s="72"/>
      <c r="BS29" s="712"/>
      <c r="BT29" s="713"/>
      <c r="BU29" s="713"/>
      <c r="BV29" s="713"/>
      <c r="BW29" s="713"/>
      <c r="BX29" s="713"/>
      <c r="BY29" s="713"/>
      <c r="BZ29" s="713"/>
      <c r="CA29" s="713"/>
      <c r="CB29" s="713"/>
      <c r="CC29" s="713"/>
      <c r="CD29" s="713"/>
      <c r="CE29" s="713"/>
      <c r="CF29" s="713"/>
      <c r="CG29" s="714"/>
      <c r="CH29" s="715"/>
      <c r="CI29" s="716"/>
      <c r="CJ29" s="716"/>
      <c r="CK29" s="716"/>
      <c r="CL29" s="717"/>
      <c r="CM29" s="715"/>
      <c r="CN29" s="716"/>
      <c r="CO29" s="716"/>
      <c r="CP29" s="716"/>
      <c r="CQ29" s="717"/>
      <c r="CR29" s="715"/>
      <c r="CS29" s="716"/>
      <c r="CT29" s="716"/>
      <c r="CU29" s="716"/>
      <c r="CV29" s="717"/>
      <c r="CW29" s="715"/>
      <c r="CX29" s="716"/>
      <c r="CY29" s="716"/>
      <c r="CZ29" s="716"/>
      <c r="DA29" s="717"/>
      <c r="DB29" s="715"/>
      <c r="DC29" s="716"/>
      <c r="DD29" s="716"/>
      <c r="DE29" s="716"/>
      <c r="DF29" s="717"/>
      <c r="DG29" s="715"/>
      <c r="DH29" s="716"/>
      <c r="DI29" s="716"/>
      <c r="DJ29" s="716"/>
      <c r="DK29" s="717"/>
      <c r="DL29" s="715"/>
      <c r="DM29" s="716"/>
      <c r="DN29" s="716"/>
      <c r="DO29" s="716"/>
      <c r="DP29" s="717"/>
      <c r="DQ29" s="715"/>
      <c r="DR29" s="716"/>
      <c r="DS29" s="716"/>
      <c r="DT29" s="716"/>
      <c r="DU29" s="717"/>
      <c r="DV29" s="712"/>
      <c r="DW29" s="713"/>
      <c r="DX29" s="713"/>
      <c r="DY29" s="713"/>
      <c r="DZ29" s="718"/>
      <c r="EA29" s="48"/>
    </row>
    <row r="30" spans="1:131" ht="26.25" customHeight="1" x14ac:dyDescent="0.2">
      <c r="A30" s="54">
        <v>3</v>
      </c>
      <c r="B30" s="712" t="s">
        <v>317</v>
      </c>
      <c r="C30" s="713"/>
      <c r="D30" s="713"/>
      <c r="E30" s="713"/>
      <c r="F30" s="713"/>
      <c r="G30" s="713"/>
      <c r="H30" s="713"/>
      <c r="I30" s="713"/>
      <c r="J30" s="713"/>
      <c r="K30" s="713"/>
      <c r="L30" s="713"/>
      <c r="M30" s="713"/>
      <c r="N30" s="713"/>
      <c r="O30" s="713"/>
      <c r="P30" s="714"/>
      <c r="Q30" s="956">
        <v>4118</v>
      </c>
      <c r="R30" s="957"/>
      <c r="S30" s="957"/>
      <c r="T30" s="957"/>
      <c r="U30" s="957"/>
      <c r="V30" s="957">
        <v>4070</v>
      </c>
      <c r="W30" s="957"/>
      <c r="X30" s="957"/>
      <c r="Y30" s="957"/>
      <c r="Z30" s="957"/>
      <c r="AA30" s="957">
        <v>49</v>
      </c>
      <c r="AB30" s="957"/>
      <c r="AC30" s="957"/>
      <c r="AD30" s="957"/>
      <c r="AE30" s="961"/>
      <c r="AF30" s="979">
        <v>49</v>
      </c>
      <c r="AG30" s="716"/>
      <c r="AH30" s="716"/>
      <c r="AI30" s="716"/>
      <c r="AJ30" s="980"/>
      <c r="AK30" s="960">
        <v>1960</v>
      </c>
      <c r="AL30" s="957"/>
      <c r="AM30" s="957"/>
      <c r="AN30" s="957"/>
      <c r="AO30" s="957"/>
      <c r="AP30" s="957" t="s">
        <v>195</v>
      </c>
      <c r="AQ30" s="957"/>
      <c r="AR30" s="957"/>
      <c r="AS30" s="957"/>
      <c r="AT30" s="957"/>
      <c r="AU30" s="957" t="s">
        <v>195</v>
      </c>
      <c r="AV30" s="957"/>
      <c r="AW30" s="957"/>
      <c r="AX30" s="957"/>
      <c r="AY30" s="957"/>
      <c r="AZ30" s="986" t="s">
        <v>195</v>
      </c>
      <c r="BA30" s="986"/>
      <c r="BB30" s="986"/>
      <c r="BC30" s="986"/>
      <c r="BD30" s="986"/>
      <c r="BE30" s="958"/>
      <c r="BF30" s="958"/>
      <c r="BG30" s="958"/>
      <c r="BH30" s="958"/>
      <c r="BI30" s="959"/>
      <c r="BJ30" s="56"/>
      <c r="BK30" s="56"/>
      <c r="BL30" s="56"/>
      <c r="BM30" s="56"/>
      <c r="BN30" s="56"/>
      <c r="BO30" s="55"/>
      <c r="BP30" s="55"/>
      <c r="BQ30" s="52">
        <v>24</v>
      </c>
      <c r="BR30" s="72"/>
      <c r="BS30" s="712"/>
      <c r="BT30" s="713"/>
      <c r="BU30" s="713"/>
      <c r="BV30" s="713"/>
      <c r="BW30" s="713"/>
      <c r="BX30" s="713"/>
      <c r="BY30" s="713"/>
      <c r="BZ30" s="713"/>
      <c r="CA30" s="713"/>
      <c r="CB30" s="713"/>
      <c r="CC30" s="713"/>
      <c r="CD30" s="713"/>
      <c r="CE30" s="713"/>
      <c r="CF30" s="713"/>
      <c r="CG30" s="714"/>
      <c r="CH30" s="715"/>
      <c r="CI30" s="716"/>
      <c r="CJ30" s="716"/>
      <c r="CK30" s="716"/>
      <c r="CL30" s="717"/>
      <c r="CM30" s="715"/>
      <c r="CN30" s="716"/>
      <c r="CO30" s="716"/>
      <c r="CP30" s="716"/>
      <c r="CQ30" s="717"/>
      <c r="CR30" s="715"/>
      <c r="CS30" s="716"/>
      <c r="CT30" s="716"/>
      <c r="CU30" s="716"/>
      <c r="CV30" s="717"/>
      <c r="CW30" s="715"/>
      <c r="CX30" s="716"/>
      <c r="CY30" s="716"/>
      <c r="CZ30" s="716"/>
      <c r="DA30" s="717"/>
      <c r="DB30" s="715"/>
      <c r="DC30" s="716"/>
      <c r="DD30" s="716"/>
      <c r="DE30" s="716"/>
      <c r="DF30" s="717"/>
      <c r="DG30" s="715"/>
      <c r="DH30" s="716"/>
      <c r="DI30" s="716"/>
      <c r="DJ30" s="716"/>
      <c r="DK30" s="717"/>
      <c r="DL30" s="715"/>
      <c r="DM30" s="716"/>
      <c r="DN30" s="716"/>
      <c r="DO30" s="716"/>
      <c r="DP30" s="717"/>
      <c r="DQ30" s="715"/>
      <c r="DR30" s="716"/>
      <c r="DS30" s="716"/>
      <c r="DT30" s="716"/>
      <c r="DU30" s="717"/>
      <c r="DV30" s="712"/>
      <c r="DW30" s="713"/>
      <c r="DX30" s="713"/>
      <c r="DY30" s="713"/>
      <c r="DZ30" s="718"/>
      <c r="EA30" s="48"/>
    </row>
    <row r="31" spans="1:131" ht="26.25" customHeight="1" x14ac:dyDescent="0.2">
      <c r="A31" s="54">
        <v>4</v>
      </c>
      <c r="B31" s="712" t="s">
        <v>458</v>
      </c>
      <c r="C31" s="713"/>
      <c r="D31" s="713"/>
      <c r="E31" s="713"/>
      <c r="F31" s="713"/>
      <c r="G31" s="713"/>
      <c r="H31" s="713"/>
      <c r="I31" s="713"/>
      <c r="J31" s="713"/>
      <c r="K31" s="713"/>
      <c r="L31" s="713"/>
      <c r="M31" s="713"/>
      <c r="N31" s="713"/>
      <c r="O31" s="713"/>
      <c r="P31" s="714"/>
      <c r="Q31" s="956">
        <v>20330</v>
      </c>
      <c r="R31" s="957"/>
      <c r="S31" s="957"/>
      <c r="T31" s="957"/>
      <c r="U31" s="957"/>
      <c r="V31" s="957">
        <v>22065</v>
      </c>
      <c r="W31" s="957"/>
      <c r="X31" s="957"/>
      <c r="Y31" s="957"/>
      <c r="Z31" s="957"/>
      <c r="AA31" s="957">
        <v>-1734</v>
      </c>
      <c r="AB31" s="957"/>
      <c r="AC31" s="957"/>
      <c r="AD31" s="957"/>
      <c r="AE31" s="961"/>
      <c r="AF31" s="979">
        <v>5428</v>
      </c>
      <c r="AG31" s="716"/>
      <c r="AH31" s="716"/>
      <c r="AI31" s="716"/>
      <c r="AJ31" s="980"/>
      <c r="AK31" s="960">
        <v>1159</v>
      </c>
      <c r="AL31" s="957"/>
      <c r="AM31" s="957"/>
      <c r="AN31" s="957"/>
      <c r="AO31" s="957"/>
      <c r="AP31" s="957">
        <v>19776</v>
      </c>
      <c r="AQ31" s="957"/>
      <c r="AR31" s="957"/>
      <c r="AS31" s="957"/>
      <c r="AT31" s="957"/>
      <c r="AU31" s="957">
        <v>14180</v>
      </c>
      <c r="AV31" s="957"/>
      <c r="AW31" s="957"/>
      <c r="AX31" s="957"/>
      <c r="AY31" s="957"/>
      <c r="AZ31" s="986" t="s">
        <v>195</v>
      </c>
      <c r="BA31" s="986"/>
      <c r="BB31" s="986"/>
      <c r="BC31" s="986"/>
      <c r="BD31" s="986"/>
      <c r="BE31" s="958" t="s">
        <v>459</v>
      </c>
      <c r="BF31" s="958"/>
      <c r="BG31" s="958"/>
      <c r="BH31" s="958"/>
      <c r="BI31" s="959"/>
      <c r="BJ31" s="56"/>
      <c r="BK31" s="56"/>
      <c r="BL31" s="56"/>
      <c r="BM31" s="56"/>
      <c r="BN31" s="56"/>
      <c r="BO31" s="55"/>
      <c r="BP31" s="55"/>
      <c r="BQ31" s="52">
        <v>25</v>
      </c>
      <c r="BR31" s="72"/>
      <c r="BS31" s="712"/>
      <c r="BT31" s="713"/>
      <c r="BU31" s="713"/>
      <c r="BV31" s="713"/>
      <c r="BW31" s="713"/>
      <c r="BX31" s="713"/>
      <c r="BY31" s="713"/>
      <c r="BZ31" s="713"/>
      <c r="CA31" s="713"/>
      <c r="CB31" s="713"/>
      <c r="CC31" s="713"/>
      <c r="CD31" s="713"/>
      <c r="CE31" s="713"/>
      <c r="CF31" s="713"/>
      <c r="CG31" s="714"/>
      <c r="CH31" s="715"/>
      <c r="CI31" s="716"/>
      <c r="CJ31" s="716"/>
      <c r="CK31" s="716"/>
      <c r="CL31" s="717"/>
      <c r="CM31" s="715"/>
      <c r="CN31" s="716"/>
      <c r="CO31" s="716"/>
      <c r="CP31" s="716"/>
      <c r="CQ31" s="717"/>
      <c r="CR31" s="715"/>
      <c r="CS31" s="716"/>
      <c r="CT31" s="716"/>
      <c r="CU31" s="716"/>
      <c r="CV31" s="717"/>
      <c r="CW31" s="715"/>
      <c r="CX31" s="716"/>
      <c r="CY31" s="716"/>
      <c r="CZ31" s="716"/>
      <c r="DA31" s="717"/>
      <c r="DB31" s="715"/>
      <c r="DC31" s="716"/>
      <c r="DD31" s="716"/>
      <c r="DE31" s="716"/>
      <c r="DF31" s="717"/>
      <c r="DG31" s="715"/>
      <c r="DH31" s="716"/>
      <c r="DI31" s="716"/>
      <c r="DJ31" s="716"/>
      <c r="DK31" s="717"/>
      <c r="DL31" s="715"/>
      <c r="DM31" s="716"/>
      <c r="DN31" s="716"/>
      <c r="DO31" s="716"/>
      <c r="DP31" s="717"/>
      <c r="DQ31" s="715"/>
      <c r="DR31" s="716"/>
      <c r="DS31" s="716"/>
      <c r="DT31" s="716"/>
      <c r="DU31" s="717"/>
      <c r="DV31" s="712"/>
      <c r="DW31" s="713"/>
      <c r="DX31" s="713"/>
      <c r="DY31" s="713"/>
      <c r="DZ31" s="718"/>
      <c r="EA31" s="48"/>
    </row>
    <row r="32" spans="1:131" ht="26.25" customHeight="1" x14ac:dyDescent="0.2">
      <c r="A32" s="54">
        <v>5</v>
      </c>
      <c r="B32" s="712" t="s">
        <v>353</v>
      </c>
      <c r="C32" s="713"/>
      <c r="D32" s="713"/>
      <c r="E32" s="713"/>
      <c r="F32" s="713"/>
      <c r="G32" s="713"/>
      <c r="H32" s="713"/>
      <c r="I32" s="713"/>
      <c r="J32" s="713"/>
      <c r="K32" s="713"/>
      <c r="L32" s="713"/>
      <c r="M32" s="713"/>
      <c r="N32" s="713"/>
      <c r="O32" s="713"/>
      <c r="P32" s="714"/>
      <c r="Q32" s="956">
        <v>3702</v>
      </c>
      <c r="R32" s="957"/>
      <c r="S32" s="957"/>
      <c r="T32" s="957"/>
      <c r="U32" s="957"/>
      <c r="V32" s="957">
        <v>3702</v>
      </c>
      <c r="W32" s="957"/>
      <c r="X32" s="957"/>
      <c r="Y32" s="957"/>
      <c r="Z32" s="957"/>
      <c r="AA32" s="957" t="s">
        <v>195</v>
      </c>
      <c r="AB32" s="957"/>
      <c r="AC32" s="957"/>
      <c r="AD32" s="957"/>
      <c r="AE32" s="961"/>
      <c r="AF32" s="979">
        <v>595</v>
      </c>
      <c r="AG32" s="716"/>
      <c r="AH32" s="716"/>
      <c r="AI32" s="716"/>
      <c r="AJ32" s="980"/>
      <c r="AK32" s="960">
        <v>1205</v>
      </c>
      <c r="AL32" s="957"/>
      <c r="AM32" s="957"/>
      <c r="AN32" s="957"/>
      <c r="AO32" s="957"/>
      <c r="AP32" s="957">
        <v>14572</v>
      </c>
      <c r="AQ32" s="957"/>
      <c r="AR32" s="957"/>
      <c r="AS32" s="957"/>
      <c r="AT32" s="957"/>
      <c r="AU32" s="957">
        <v>9487</v>
      </c>
      <c r="AV32" s="957"/>
      <c r="AW32" s="957"/>
      <c r="AX32" s="957"/>
      <c r="AY32" s="957"/>
      <c r="AZ32" s="986" t="s">
        <v>195</v>
      </c>
      <c r="BA32" s="986"/>
      <c r="BB32" s="986"/>
      <c r="BC32" s="986"/>
      <c r="BD32" s="986"/>
      <c r="BE32" s="958" t="s">
        <v>459</v>
      </c>
      <c r="BF32" s="958"/>
      <c r="BG32" s="958"/>
      <c r="BH32" s="958"/>
      <c r="BI32" s="959"/>
      <c r="BJ32" s="56"/>
      <c r="BK32" s="56"/>
      <c r="BL32" s="56"/>
      <c r="BM32" s="56"/>
      <c r="BN32" s="56"/>
      <c r="BO32" s="55"/>
      <c r="BP32" s="55"/>
      <c r="BQ32" s="52">
        <v>26</v>
      </c>
      <c r="BR32" s="72"/>
      <c r="BS32" s="712"/>
      <c r="BT32" s="713"/>
      <c r="BU32" s="713"/>
      <c r="BV32" s="713"/>
      <c r="BW32" s="713"/>
      <c r="BX32" s="713"/>
      <c r="BY32" s="713"/>
      <c r="BZ32" s="713"/>
      <c r="CA32" s="713"/>
      <c r="CB32" s="713"/>
      <c r="CC32" s="713"/>
      <c r="CD32" s="713"/>
      <c r="CE32" s="713"/>
      <c r="CF32" s="713"/>
      <c r="CG32" s="714"/>
      <c r="CH32" s="715"/>
      <c r="CI32" s="716"/>
      <c r="CJ32" s="716"/>
      <c r="CK32" s="716"/>
      <c r="CL32" s="717"/>
      <c r="CM32" s="715"/>
      <c r="CN32" s="716"/>
      <c r="CO32" s="716"/>
      <c r="CP32" s="716"/>
      <c r="CQ32" s="717"/>
      <c r="CR32" s="715"/>
      <c r="CS32" s="716"/>
      <c r="CT32" s="716"/>
      <c r="CU32" s="716"/>
      <c r="CV32" s="717"/>
      <c r="CW32" s="715"/>
      <c r="CX32" s="716"/>
      <c r="CY32" s="716"/>
      <c r="CZ32" s="716"/>
      <c r="DA32" s="717"/>
      <c r="DB32" s="715"/>
      <c r="DC32" s="716"/>
      <c r="DD32" s="716"/>
      <c r="DE32" s="716"/>
      <c r="DF32" s="717"/>
      <c r="DG32" s="715"/>
      <c r="DH32" s="716"/>
      <c r="DI32" s="716"/>
      <c r="DJ32" s="716"/>
      <c r="DK32" s="717"/>
      <c r="DL32" s="715"/>
      <c r="DM32" s="716"/>
      <c r="DN32" s="716"/>
      <c r="DO32" s="716"/>
      <c r="DP32" s="717"/>
      <c r="DQ32" s="715"/>
      <c r="DR32" s="716"/>
      <c r="DS32" s="716"/>
      <c r="DT32" s="716"/>
      <c r="DU32" s="717"/>
      <c r="DV32" s="712"/>
      <c r="DW32" s="713"/>
      <c r="DX32" s="713"/>
      <c r="DY32" s="713"/>
      <c r="DZ32" s="718"/>
      <c r="EA32" s="48"/>
    </row>
    <row r="33" spans="1:131" ht="26.25" customHeight="1" x14ac:dyDescent="0.2">
      <c r="A33" s="54">
        <v>6</v>
      </c>
      <c r="B33" s="712" t="s">
        <v>460</v>
      </c>
      <c r="C33" s="713"/>
      <c r="D33" s="713"/>
      <c r="E33" s="713"/>
      <c r="F33" s="713"/>
      <c r="G33" s="713"/>
      <c r="H33" s="713"/>
      <c r="I33" s="713"/>
      <c r="J33" s="713"/>
      <c r="K33" s="713"/>
      <c r="L33" s="713"/>
      <c r="M33" s="713"/>
      <c r="N33" s="713"/>
      <c r="O33" s="713"/>
      <c r="P33" s="714"/>
      <c r="Q33" s="956">
        <v>84826</v>
      </c>
      <c r="R33" s="957"/>
      <c r="S33" s="957"/>
      <c r="T33" s="957"/>
      <c r="U33" s="957"/>
      <c r="V33" s="957">
        <v>83566</v>
      </c>
      <c r="W33" s="957"/>
      <c r="X33" s="957"/>
      <c r="Y33" s="957"/>
      <c r="Z33" s="957"/>
      <c r="AA33" s="957">
        <v>1260</v>
      </c>
      <c r="AB33" s="957"/>
      <c r="AC33" s="957"/>
      <c r="AD33" s="957"/>
      <c r="AE33" s="961"/>
      <c r="AF33" s="979">
        <v>12005</v>
      </c>
      <c r="AG33" s="716"/>
      <c r="AH33" s="716"/>
      <c r="AI33" s="716"/>
      <c r="AJ33" s="980"/>
      <c r="AK33" s="960" t="s">
        <v>195</v>
      </c>
      <c r="AL33" s="957"/>
      <c r="AM33" s="957"/>
      <c r="AN33" s="957"/>
      <c r="AO33" s="957"/>
      <c r="AP33" s="957" t="s">
        <v>195</v>
      </c>
      <c r="AQ33" s="957"/>
      <c r="AR33" s="957"/>
      <c r="AS33" s="957"/>
      <c r="AT33" s="957"/>
      <c r="AU33" s="957" t="s">
        <v>195</v>
      </c>
      <c r="AV33" s="957"/>
      <c r="AW33" s="957"/>
      <c r="AX33" s="957"/>
      <c r="AY33" s="957"/>
      <c r="AZ33" s="986" t="s">
        <v>195</v>
      </c>
      <c r="BA33" s="986"/>
      <c r="BB33" s="986"/>
      <c r="BC33" s="986"/>
      <c r="BD33" s="986"/>
      <c r="BE33" s="958" t="s">
        <v>459</v>
      </c>
      <c r="BF33" s="958"/>
      <c r="BG33" s="958"/>
      <c r="BH33" s="958"/>
      <c r="BI33" s="959"/>
      <c r="BJ33" s="56"/>
      <c r="BK33" s="56"/>
      <c r="BL33" s="56"/>
      <c r="BM33" s="56"/>
      <c r="BN33" s="56"/>
      <c r="BO33" s="55"/>
      <c r="BP33" s="55"/>
      <c r="BQ33" s="52">
        <v>27</v>
      </c>
      <c r="BR33" s="72"/>
      <c r="BS33" s="712"/>
      <c r="BT33" s="713"/>
      <c r="BU33" s="713"/>
      <c r="BV33" s="713"/>
      <c r="BW33" s="713"/>
      <c r="BX33" s="713"/>
      <c r="BY33" s="713"/>
      <c r="BZ33" s="713"/>
      <c r="CA33" s="713"/>
      <c r="CB33" s="713"/>
      <c r="CC33" s="713"/>
      <c r="CD33" s="713"/>
      <c r="CE33" s="713"/>
      <c r="CF33" s="713"/>
      <c r="CG33" s="714"/>
      <c r="CH33" s="715"/>
      <c r="CI33" s="716"/>
      <c r="CJ33" s="716"/>
      <c r="CK33" s="716"/>
      <c r="CL33" s="717"/>
      <c r="CM33" s="715"/>
      <c r="CN33" s="716"/>
      <c r="CO33" s="716"/>
      <c r="CP33" s="716"/>
      <c r="CQ33" s="717"/>
      <c r="CR33" s="715"/>
      <c r="CS33" s="716"/>
      <c r="CT33" s="716"/>
      <c r="CU33" s="716"/>
      <c r="CV33" s="717"/>
      <c r="CW33" s="715"/>
      <c r="CX33" s="716"/>
      <c r="CY33" s="716"/>
      <c r="CZ33" s="716"/>
      <c r="DA33" s="717"/>
      <c r="DB33" s="715"/>
      <c r="DC33" s="716"/>
      <c r="DD33" s="716"/>
      <c r="DE33" s="716"/>
      <c r="DF33" s="717"/>
      <c r="DG33" s="715"/>
      <c r="DH33" s="716"/>
      <c r="DI33" s="716"/>
      <c r="DJ33" s="716"/>
      <c r="DK33" s="717"/>
      <c r="DL33" s="715"/>
      <c r="DM33" s="716"/>
      <c r="DN33" s="716"/>
      <c r="DO33" s="716"/>
      <c r="DP33" s="717"/>
      <c r="DQ33" s="715"/>
      <c r="DR33" s="716"/>
      <c r="DS33" s="716"/>
      <c r="DT33" s="716"/>
      <c r="DU33" s="717"/>
      <c r="DV33" s="712"/>
      <c r="DW33" s="713"/>
      <c r="DX33" s="713"/>
      <c r="DY33" s="713"/>
      <c r="DZ33" s="718"/>
      <c r="EA33" s="48"/>
    </row>
    <row r="34" spans="1:131" ht="26.25" customHeight="1" x14ac:dyDescent="0.2">
      <c r="A34" s="54">
        <v>7</v>
      </c>
      <c r="B34" s="712"/>
      <c r="C34" s="713"/>
      <c r="D34" s="713"/>
      <c r="E34" s="713"/>
      <c r="F34" s="713"/>
      <c r="G34" s="713"/>
      <c r="H34" s="713"/>
      <c r="I34" s="713"/>
      <c r="J34" s="713"/>
      <c r="K34" s="713"/>
      <c r="L34" s="713"/>
      <c r="M34" s="713"/>
      <c r="N34" s="713"/>
      <c r="O34" s="713"/>
      <c r="P34" s="714"/>
      <c r="Q34" s="956"/>
      <c r="R34" s="957"/>
      <c r="S34" s="957"/>
      <c r="T34" s="957"/>
      <c r="U34" s="957"/>
      <c r="V34" s="957"/>
      <c r="W34" s="957"/>
      <c r="X34" s="957"/>
      <c r="Y34" s="957"/>
      <c r="Z34" s="957"/>
      <c r="AA34" s="957"/>
      <c r="AB34" s="957"/>
      <c r="AC34" s="957"/>
      <c r="AD34" s="957"/>
      <c r="AE34" s="961"/>
      <c r="AF34" s="979"/>
      <c r="AG34" s="716"/>
      <c r="AH34" s="716"/>
      <c r="AI34" s="716"/>
      <c r="AJ34" s="980"/>
      <c r="AK34" s="960"/>
      <c r="AL34" s="957"/>
      <c r="AM34" s="957"/>
      <c r="AN34" s="957"/>
      <c r="AO34" s="957"/>
      <c r="AP34" s="957"/>
      <c r="AQ34" s="957"/>
      <c r="AR34" s="957"/>
      <c r="AS34" s="957"/>
      <c r="AT34" s="957"/>
      <c r="AU34" s="957"/>
      <c r="AV34" s="957"/>
      <c r="AW34" s="957"/>
      <c r="AX34" s="957"/>
      <c r="AY34" s="957"/>
      <c r="AZ34" s="986"/>
      <c r="BA34" s="986"/>
      <c r="BB34" s="986"/>
      <c r="BC34" s="986"/>
      <c r="BD34" s="986"/>
      <c r="BE34" s="958"/>
      <c r="BF34" s="958"/>
      <c r="BG34" s="958"/>
      <c r="BH34" s="958"/>
      <c r="BI34" s="959"/>
      <c r="BJ34" s="56"/>
      <c r="BK34" s="56"/>
      <c r="BL34" s="56"/>
      <c r="BM34" s="56"/>
      <c r="BN34" s="56"/>
      <c r="BO34" s="55"/>
      <c r="BP34" s="55"/>
      <c r="BQ34" s="52">
        <v>28</v>
      </c>
      <c r="BR34" s="72"/>
      <c r="BS34" s="712"/>
      <c r="BT34" s="713"/>
      <c r="BU34" s="713"/>
      <c r="BV34" s="713"/>
      <c r="BW34" s="713"/>
      <c r="BX34" s="713"/>
      <c r="BY34" s="713"/>
      <c r="BZ34" s="713"/>
      <c r="CA34" s="713"/>
      <c r="CB34" s="713"/>
      <c r="CC34" s="713"/>
      <c r="CD34" s="713"/>
      <c r="CE34" s="713"/>
      <c r="CF34" s="713"/>
      <c r="CG34" s="714"/>
      <c r="CH34" s="715"/>
      <c r="CI34" s="716"/>
      <c r="CJ34" s="716"/>
      <c r="CK34" s="716"/>
      <c r="CL34" s="717"/>
      <c r="CM34" s="715"/>
      <c r="CN34" s="716"/>
      <c r="CO34" s="716"/>
      <c r="CP34" s="716"/>
      <c r="CQ34" s="717"/>
      <c r="CR34" s="715"/>
      <c r="CS34" s="716"/>
      <c r="CT34" s="716"/>
      <c r="CU34" s="716"/>
      <c r="CV34" s="717"/>
      <c r="CW34" s="715"/>
      <c r="CX34" s="716"/>
      <c r="CY34" s="716"/>
      <c r="CZ34" s="716"/>
      <c r="DA34" s="717"/>
      <c r="DB34" s="715"/>
      <c r="DC34" s="716"/>
      <c r="DD34" s="716"/>
      <c r="DE34" s="716"/>
      <c r="DF34" s="717"/>
      <c r="DG34" s="715"/>
      <c r="DH34" s="716"/>
      <c r="DI34" s="716"/>
      <c r="DJ34" s="716"/>
      <c r="DK34" s="717"/>
      <c r="DL34" s="715"/>
      <c r="DM34" s="716"/>
      <c r="DN34" s="716"/>
      <c r="DO34" s="716"/>
      <c r="DP34" s="717"/>
      <c r="DQ34" s="715"/>
      <c r="DR34" s="716"/>
      <c r="DS34" s="716"/>
      <c r="DT34" s="716"/>
      <c r="DU34" s="717"/>
      <c r="DV34" s="712"/>
      <c r="DW34" s="713"/>
      <c r="DX34" s="713"/>
      <c r="DY34" s="713"/>
      <c r="DZ34" s="718"/>
      <c r="EA34" s="48"/>
    </row>
    <row r="35" spans="1:131" ht="26.25" customHeight="1" x14ac:dyDescent="0.2">
      <c r="A35" s="54">
        <v>8</v>
      </c>
      <c r="B35" s="712"/>
      <c r="C35" s="713"/>
      <c r="D35" s="713"/>
      <c r="E35" s="713"/>
      <c r="F35" s="713"/>
      <c r="G35" s="713"/>
      <c r="H35" s="713"/>
      <c r="I35" s="713"/>
      <c r="J35" s="713"/>
      <c r="K35" s="713"/>
      <c r="L35" s="713"/>
      <c r="M35" s="713"/>
      <c r="N35" s="713"/>
      <c r="O35" s="713"/>
      <c r="P35" s="714"/>
      <c r="Q35" s="956"/>
      <c r="R35" s="957"/>
      <c r="S35" s="957"/>
      <c r="T35" s="957"/>
      <c r="U35" s="957"/>
      <c r="V35" s="957"/>
      <c r="W35" s="957"/>
      <c r="X35" s="957"/>
      <c r="Y35" s="957"/>
      <c r="Z35" s="957"/>
      <c r="AA35" s="957"/>
      <c r="AB35" s="957"/>
      <c r="AC35" s="957"/>
      <c r="AD35" s="957"/>
      <c r="AE35" s="961"/>
      <c r="AF35" s="979"/>
      <c r="AG35" s="716"/>
      <c r="AH35" s="716"/>
      <c r="AI35" s="716"/>
      <c r="AJ35" s="980"/>
      <c r="AK35" s="960"/>
      <c r="AL35" s="957"/>
      <c r="AM35" s="957"/>
      <c r="AN35" s="957"/>
      <c r="AO35" s="957"/>
      <c r="AP35" s="957"/>
      <c r="AQ35" s="957"/>
      <c r="AR35" s="957"/>
      <c r="AS35" s="957"/>
      <c r="AT35" s="957"/>
      <c r="AU35" s="957"/>
      <c r="AV35" s="957"/>
      <c r="AW35" s="957"/>
      <c r="AX35" s="957"/>
      <c r="AY35" s="957"/>
      <c r="AZ35" s="986"/>
      <c r="BA35" s="986"/>
      <c r="BB35" s="986"/>
      <c r="BC35" s="986"/>
      <c r="BD35" s="986"/>
      <c r="BE35" s="958"/>
      <c r="BF35" s="958"/>
      <c r="BG35" s="958"/>
      <c r="BH35" s="958"/>
      <c r="BI35" s="959"/>
      <c r="BJ35" s="56"/>
      <c r="BK35" s="56"/>
      <c r="BL35" s="56"/>
      <c r="BM35" s="56"/>
      <c r="BN35" s="56"/>
      <c r="BO35" s="55"/>
      <c r="BP35" s="55"/>
      <c r="BQ35" s="52">
        <v>29</v>
      </c>
      <c r="BR35" s="72"/>
      <c r="BS35" s="712"/>
      <c r="BT35" s="713"/>
      <c r="BU35" s="713"/>
      <c r="BV35" s="713"/>
      <c r="BW35" s="713"/>
      <c r="BX35" s="713"/>
      <c r="BY35" s="713"/>
      <c r="BZ35" s="713"/>
      <c r="CA35" s="713"/>
      <c r="CB35" s="713"/>
      <c r="CC35" s="713"/>
      <c r="CD35" s="713"/>
      <c r="CE35" s="713"/>
      <c r="CF35" s="713"/>
      <c r="CG35" s="714"/>
      <c r="CH35" s="715"/>
      <c r="CI35" s="716"/>
      <c r="CJ35" s="716"/>
      <c r="CK35" s="716"/>
      <c r="CL35" s="717"/>
      <c r="CM35" s="715"/>
      <c r="CN35" s="716"/>
      <c r="CO35" s="716"/>
      <c r="CP35" s="716"/>
      <c r="CQ35" s="717"/>
      <c r="CR35" s="715"/>
      <c r="CS35" s="716"/>
      <c r="CT35" s="716"/>
      <c r="CU35" s="716"/>
      <c r="CV35" s="717"/>
      <c r="CW35" s="715"/>
      <c r="CX35" s="716"/>
      <c r="CY35" s="716"/>
      <c r="CZ35" s="716"/>
      <c r="DA35" s="717"/>
      <c r="DB35" s="715"/>
      <c r="DC35" s="716"/>
      <c r="DD35" s="716"/>
      <c r="DE35" s="716"/>
      <c r="DF35" s="717"/>
      <c r="DG35" s="715"/>
      <c r="DH35" s="716"/>
      <c r="DI35" s="716"/>
      <c r="DJ35" s="716"/>
      <c r="DK35" s="717"/>
      <c r="DL35" s="715"/>
      <c r="DM35" s="716"/>
      <c r="DN35" s="716"/>
      <c r="DO35" s="716"/>
      <c r="DP35" s="717"/>
      <c r="DQ35" s="715"/>
      <c r="DR35" s="716"/>
      <c r="DS35" s="716"/>
      <c r="DT35" s="716"/>
      <c r="DU35" s="717"/>
      <c r="DV35" s="712"/>
      <c r="DW35" s="713"/>
      <c r="DX35" s="713"/>
      <c r="DY35" s="713"/>
      <c r="DZ35" s="718"/>
      <c r="EA35" s="48"/>
    </row>
    <row r="36" spans="1:131" ht="26.25" customHeight="1" x14ac:dyDescent="0.2">
      <c r="A36" s="54">
        <v>9</v>
      </c>
      <c r="B36" s="712"/>
      <c r="C36" s="713"/>
      <c r="D36" s="713"/>
      <c r="E36" s="713"/>
      <c r="F36" s="713"/>
      <c r="G36" s="713"/>
      <c r="H36" s="713"/>
      <c r="I36" s="713"/>
      <c r="J36" s="713"/>
      <c r="K36" s="713"/>
      <c r="L36" s="713"/>
      <c r="M36" s="713"/>
      <c r="N36" s="713"/>
      <c r="O36" s="713"/>
      <c r="P36" s="714"/>
      <c r="Q36" s="956"/>
      <c r="R36" s="957"/>
      <c r="S36" s="957"/>
      <c r="T36" s="957"/>
      <c r="U36" s="957"/>
      <c r="V36" s="957"/>
      <c r="W36" s="957"/>
      <c r="X36" s="957"/>
      <c r="Y36" s="957"/>
      <c r="Z36" s="957"/>
      <c r="AA36" s="957"/>
      <c r="AB36" s="957"/>
      <c r="AC36" s="957"/>
      <c r="AD36" s="957"/>
      <c r="AE36" s="961"/>
      <c r="AF36" s="979"/>
      <c r="AG36" s="716"/>
      <c r="AH36" s="716"/>
      <c r="AI36" s="716"/>
      <c r="AJ36" s="980"/>
      <c r="AK36" s="960"/>
      <c r="AL36" s="957"/>
      <c r="AM36" s="957"/>
      <c r="AN36" s="957"/>
      <c r="AO36" s="957"/>
      <c r="AP36" s="957"/>
      <c r="AQ36" s="957"/>
      <c r="AR36" s="957"/>
      <c r="AS36" s="957"/>
      <c r="AT36" s="957"/>
      <c r="AU36" s="957"/>
      <c r="AV36" s="957"/>
      <c r="AW36" s="957"/>
      <c r="AX36" s="957"/>
      <c r="AY36" s="957"/>
      <c r="AZ36" s="986"/>
      <c r="BA36" s="986"/>
      <c r="BB36" s="986"/>
      <c r="BC36" s="986"/>
      <c r="BD36" s="986"/>
      <c r="BE36" s="958"/>
      <c r="BF36" s="958"/>
      <c r="BG36" s="958"/>
      <c r="BH36" s="958"/>
      <c r="BI36" s="959"/>
      <c r="BJ36" s="56"/>
      <c r="BK36" s="56"/>
      <c r="BL36" s="56"/>
      <c r="BM36" s="56"/>
      <c r="BN36" s="56"/>
      <c r="BO36" s="55"/>
      <c r="BP36" s="55"/>
      <c r="BQ36" s="52">
        <v>30</v>
      </c>
      <c r="BR36" s="72"/>
      <c r="BS36" s="712"/>
      <c r="BT36" s="713"/>
      <c r="BU36" s="713"/>
      <c r="BV36" s="713"/>
      <c r="BW36" s="713"/>
      <c r="BX36" s="713"/>
      <c r="BY36" s="713"/>
      <c r="BZ36" s="713"/>
      <c r="CA36" s="713"/>
      <c r="CB36" s="713"/>
      <c r="CC36" s="713"/>
      <c r="CD36" s="713"/>
      <c r="CE36" s="713"/>
      <c r="CF36" s="713"/>
      <c r="CG36" s="714"/>
      <c r="CH36" s="715"/>
      <c r="CI36" s="716"/>
      <c r="CJ36" s="716"/>
      <c r="CK36" s="716"/>
      <c r="CL36" s="717"/>
      <c r="CM36" s="715"/>
      <c r="CN36" s="716"/>
      <c r="CO36" s="716"/>
      <c r="CP36" s="716"/>
      <c r="CQ36" s="717"/>
      <c r="CR36" s="715"/>
      <c r="CS36" s="716"/>
      <c r="CT36" s="716"/>
      <c r="CU36" s="716"/>
      <c r="CV36" s="717"/>
      <c r="CW36" s="715"/>
      <c r="CX36" s="716"/>
      <c r="CY36" s="716"/>
      <c r="CZ36" s="716"/>
      <c r="DA36" s="717"/>
      <c r="DB36" s="715"/>
      <c r="DC36" s="716"/>
      <c r="DD36" s="716"/>
      <c r="DE36" s="716"/>
      <c r="DF36" s="717"/>
      <c r="DG36" s="715"/>
      <c r="DH36" s="716"/>
      <c r="DI36" s="716"/>
      <c r="DJ36" s="716"/>
      <c r="DK36" s="717"/>
      <c r="DL36" s="715"/>
      <c r="DM36" s="716"/>
      <c r="DN36" s="716"/>
      <c r="DO36" s="716"/>
      <c r="DP36" s="717"/>
      <c r="DQ36" s="715"/>
      <c r="DR36" s="716"/>
      <c r="DS36" s="716"/>
      <c r="DT36" s="716"/>
      <c r="DU36" s="717"/>
      <c r="DV36" s="712"/>
      <c r="DW36" s="713"/>
      <c r="DX36" s="713"/>
      <c r="DY36" s="713"/>
      <c r="DZ36" s="718"/>
      <c r="EA36" s="48"/>
    </row>
    <row r="37" spans="1:131" ht="26.25" customHeight="1" x14ac:dyDescent="0.2">
      <c r="A37" s="54">
        <v>10</v>
      </c>
      <c r="B37" s="712"/>
      <c r="C37" s="713"/>
      <c r="D37" s="713"/>
      <c r="E37" s="713"/>
      <c r="F37" s="713"/>
      <c r="G37" s="713"/>
      <c r="H37" s="713"/>
      <c r="I37" s="713"/>
      <c r="J37" s="713"/>
      <c r="K37" s="713"/>
      <c r="L37" s="713"/>
      <c r="M37" s="713"/>
      <c r="N37" s="713"/>
      <c r="O37" s="713"/>
      <c r="P37" s="714"/>
      <c r="Q37" s="956"/>
      <c r="R37" s="957"/>
      <c r="S37" s="957"/>
      <c r="T37" s="957"/>
      <c r="U37" s="957"/>
      <c r="V37" s="957"/>
      <c r="W37" s="957"/>
      <c r="X37" s="957"/>
      <c r="Y37" s="957"/>
      <c r="Z37" s="957"/>
      <c r="AA37" s="957"/>
      <c r="AB37" s="957"/>
      <c r="AC37" s="957"/>
      <c r="AD37" s="957"/>
      <c r="AE37" s="961"/>
      <c r="AF37" s="979"/>
      <c r="AG37" s="716"/>
      <c r="AH37" s="716"/>
      <c r="AI37" s="716"/>
      <c r="AJ37" s="980"/>
      <c r="AK37" s="960"/>
      <c r="AL37" s="957"/>
      <c r="AM37" s="957"/>
      <c r="AN37" s="957"/>
      <c r="AO37" s="957"/>
      <c r="AP37" s="957"/>
      <c r="AQ37" s="957"/>
      <c r="AR37" s="957"/>
      <c r="AS37" s="957"/>
      <c r="AT37" s="957"/>
      <c r="AU37" s="957"/>
      <c r="AV37" s="957"/>
      <c r="AW37" s="957"/>
      <c r="AX37" s="957"/>
      <c r="AY37" s="957"/>
      <c r="AZ37" s="986"/>
      <c r="BA37" s="986"/>
      <c r="BB37" s="986"/>
      <c r="BC37" s="986"/>
      <c r="BD37" s="986"/>
      <c r="BE37" s="958"/>
      <c r="BF37" s="958"/>
      <c r="BG37" s="958"/>
      <c r="BH37" s="958"/>
      <c r="BI37" s="959"/>
      <c r="BJ37" s="56"/>
      <c r="BK37" s="56"/>
      <c r="BL37" s="56"/>
      <c r="BM37" s="56"/>
      <c r="BN37" s="56"/>
      <c r="BO37" s="55"/>
      <c r="BP37" s="55"/>
      <c r="BQ37" s="52">
        <v>31</v>
      </c>
      <c r="BR37" s="72"/>
      <c r="BS37" s="712"/>
      <c r="BT37" s="713"/>
      <c r="BU37" s="713"/>
      <c r="BV37" s="713"/>
      <c r="BW37" s="713"/>
      <c r="BX37" s="713"/>
      <c r="BY37" s="713"/>
      <c r="BZ37" s="713"/>
      <c r="CA37" s="713"/>
      <c r="CB37" s="713"/>
      <c r="CC37" s="713"/>
      <c r="CD37" s="713"/>
      <c r="CE37" s="713"/>
      <c r="CF37" s="713"/>
      <c r="CG37" s="714"/>
      <c r="CH37" s="715"/>
      <c r="CI37" s="716"/>
      <c r="CJ37" s="716"/>
      <c r="CK37" s="716"/>
      <c r="CL37" s="717"/>
      <c r="CM37" s="715"/>
      <c r="CN37" s="716"/>
      <c r="CO37" s="716"/>
      <c r="CP37" s="716"/>
      <c r="CQ37" s="717"/>
      <c r="CR37" s="715"/>
      <c r="CS37" s="716"/>
      <c r="CT37" s="716"/>
      <c r="CU37" s="716"/>
      <c r="CV37" s="717"/>
      <c r="CW37" s="715"/>
      <c r="CX37" s="716"/>
      <c r="CY37" s="716"/>
      <c r="CZ37" s="716"/>
      <c r="DA37" s="717"/>
      <c r="DB37" s="715"/>
      <c r="DC37" s="716"/>
      <c r="DD37" s="716"/>
      <c r="DE37" s="716"/>
      <c r="DF37" s="717"/>
      <c r="DG37" s="715"/>
      <c r="DH37" s="716"/>
      <c r="DI37" s="716"/>
      <c r="DJ37" s="716"/>
      <c r="DK37" s="717"/>
      <c r="DL37" s="715"/>
      <c r="DM37" s="716"/>
      <c r="DN37" s="716"/>
      <c r="DO37" s="716"/>
      <c r="DP37" s="717"/>
      <c r="DQ37" s="715"/>
      <c r="DR37" s="716"/>
      <c r="DS37" s="716"/>
      <c r="DT37" s="716"/>
      <c r="DU37" s="717"/>
      <c r="DV37" s="712"/>
      <c r="DW37" s="713"/>
      <c r="DX37" s="713"/>
      <c r="DY37" s="713"/>
      <c r="DZ37" s="718"/>
      <c r="EA37" s="48"/>
    </row>
    <row r="38" spans="1:131" ht="26.25" customHeight="1" x14ac:dyDescent="0.2">
      <c r="A38" s="54">
        <v>11</v>
      </c>
      <c r="B38" s="712"/>
      <c r="C38" s="713"/>
      <c r="D38" s="713"/>
      <c r="E38" s="713"/>
      <c r="F38" s="713"/>
      <c r="G38" s="713"/>
      <c r="H38" s="713"/>
      <c r="I38" s="713"/>
      <c r="J38" s="713"/>
      <c r="K38" s="713"/>
      <c r="L38" s="713"/>
      <c r="M38" s="713"/>
      <c r="N38" s="713"/>
      <c r="O38" s="713"/>
      <c r="P38" s="714"/>
      <c r="Q38" s="956"/>
      <c r="R38" s="957"/>
      <c r="S38" s="957"/>
      <c r="T38" s="957"/>
      <c r="U38" s="957"/>
      <c r="V38" s="957"/>
      <c r="W38" s="957"/>
      <c r="X38" s="957"/>
      <c r="Y38" s="957"/>
      <c r="Z38" s="957"/>
      <c r="AA38" s="957"/>
      <c r="AB38" s="957"/>
      <c r="AC38" s="957"/>
      <c r="AD38" s="957"/>
      <c r="AE38" s="961"/>
      <c r="AF38" s="979"/>
      <c r="AG38" s="716"/>
      <c r="AH38" s="716"/>
      <c r="AI38" s="716"/>
      <c r="AJ38" s="980"/>
      <c r="AK38" s="960"/>
      <c r="AL38" s="957"/>
      <c r="AM38" s="957"/>
      <c r="AN38" s="957"/>
      <c r="AO38" s="957"/>
      <c r="AP38" s="957"/>
      <c r="AQ38" s="957"/>
      <c r="AR38" s="957"/>
      <c r="AS38" s="957"/>
      <c r="AT38" s="957"/>
      <c r="AU38" s="957"/>
      <c r="AV38" s="957"/>
      <c r="AW38" s="957"/>
      <c r="AX38" s="957"/>
      <c r="AY38" s="957"/>
      <c r="AZ38" s="986"/>
      <c r="BA38" s="986"/>
      <c r="BB38" s="986"/>
      <c r="BC38" s="986"/>
      <c r="BD38" s="986"/>
      <c r="BE38" s="958"/>
      <c r="BF38" s="958"/>
      <c r="BG38" s="958"/>
      <c r="BH38" s="958"/>
      <c r="BI38" s="959"/>
      <c r="BJ38" s="56"/>
      <c r="BK38" s="56"/>
      <c r="BL38" s="56"/>
      <c r="BM38" s="56"/>
      <c r="BN38" s="56"/>
      <c r="BO38" s="55"/>
      <c r="BP38" s="55"/>
      <c r="BQ38" s="52">
        <v>32</v>
      </c>
      <c r="BR38" s="72"/>
      <c r="BS38" s="712"/>
      <c r="BT38" s="713"/>
      <c r="BU38" s="713"/>
      <c r="BV38" s="713"/>
      <c r="BW38" s="713"/>
      <c r="BX38" s="713"/>
      <c r="BY38" s="713"/>
      <c r="BZ38" s="713"/>
      <c r="CA38" s="713"/>
      <c r="CB38" s="713"/>
      <c r="CC38" s="713"/>
      <c r="CD38" s="713"/>
      <c r="CE38" s="713"/>
      <c r="CF38" s="713"/>
      <c r="CG38" s="714"/>
      <c r="CH38" s="715"/>
      <c r="CI38" s="716"/>
      <c r="CJ38" s="716"/>
      <c r="CK38" s="716"/>
      <c r="CL38" s="717"/>
      <c r="CM38" s="715"/>
      <c r="CN38" s="716"/>
      <c r="CO38" s="716"/>
      <c r="CP38" s="716"/>
      <c r="CQ38" s="717"/>
      <c r="CR38" s="715"/>
      <c r="CS38" s="716"/>
      <c r="CT38" s="716"/>
      <c r="CU38" s="716"/>
      <c r="CV38" s="717"/>
      <c r="CW38" s="715"/>
      <c r="CX38" s="716"/>
      <c r="CY38" s="716"/>
      <c r="CZ38" s="716"/>
      <c r="DA38" s="717"/>
      <c r="DB38" s="715"/>
      <c r="DC38" s="716"/>
      <c r="DD38" s="716"/>
      <c r="DE38" s="716"/>
      <c r="DF38" s="717"/>
      <c r="DG38" s="715"/>
      <c r="DH38" s="716"/>
      <c r="DI38" s="716"/>
      <c r="DJ38" s="716"/>
      <c r="DK38" s="717"/>
      <c r="DL38" s="715"/>
      <c r="DM38" s="716"/>
      <c r="DN38" s="716"/>
      <c r="DO38" s="716"/>
      <c r="DP38" s="717"/>
      <c r="DQ38" s="715"/>
      <c r="DR38" s="716"/>
      <c r="DS38" s="716"/>
      <c r="DT38" s="716"/>
      <c r="DU38" s="717"/>
      <c r="DV38" s="712"/>
      <c r="DW38" s="713"/>
      <c r="DX38" s="713"/>
      <c r="DY38" s="713"/>
      <c r="DZ38" s="718"/>
      <c r="EA38" s="48"/>
    </row>
    <row r="39" spans="1:131" ht="26.25" customHeight="1" x14ac:dyDescent="0.2">
      <c r="A39" s="54">
        <v>12</v>
      </c>
      <c r="B39" s="712"/>
      <c r="C39" s="713"/>
      <c r="D39" s="713"/>
      <c r="E39" s="713"/>
      <c r="F39" s="713"/>
      <c r="G39" s="713"/>
      <c r="H39" s="713"/>
      <c r="I39" s="713"/>
      <c r="J39" s="713"/>
      <c r="K39" s="713"/>
      <c r="L39" s="713"/>
      <c r="M39" s="713"/>
      <c r="N39" s="713"/>
      <c r="O39" s="713"/>
      <c r="P39" s="714"/>
      <c r="Q39" s="956"/>
      <c r="R39" s="957"/>
      <c r="S39" s="957"/>
      <c r="T39" s="957"/>
      <c r="U39" s="957"/>
      <c r="V39" s="957"/>
      <c r="W39" s="957"/>
      <c r="X39" s="957"/>
      <c r="Y39" s="957"/>
      <c r="Z39" s="957"/>
      <c r="AA39" s="957"/>
      <c r="AB39" s="957"/>
      <c r="AC39" s="957"/>
      <c r="AD39" s="957"/>
      <c r="AE39" s="961"/>
      <c r="AF39" s="979"/>
      <c r="AG39" s="716"/>
      <c r="AH39" s="716"/>
      <c r="AI39" s="716"/>
      <c r="AJ39" s="980"/>
      <c r="AK39" s="960"/>
      <c r="AL39" s="957"/>
      <c r="AM39" s="957"/>
      <c r="AN39" s="957"/>
      <c r="AO39" s="957"/>
      <c r="AP39" s="957"/>
      <c r="AQ39" s="957"/>
      <c r="AR39" s="957"/>
      <c r="AS39" s="957"/>
      <c r="AT39" s="957"/>
      <c r="AU39" s="957"/>
      <c r="AV39" s="957"/>
      <c r="AW39" s="957"/>
      <c r="AX39" s="957"/>
      <c r="AY39" s="957"/>
      <c r="AZ39" s="986"/>
      <c r="BA39" s="986"/>
      <c r="BB39" s="986"/>
      <c r="BC39" s="986"/>
      <c r="BD39" s="986"/>
      <c r="BE39" s="958"/>
      <c r="BF39" s="958"/>
      <c r="BG39" s="958"/>
      <c r="BH39" s="958"/>
      <c r="BI39" s="959"/>
      <c r="BJ39" s="56"/>
      <c r="BK39" s="56"/>
      <c r="BL39" s="56"/>
      <c r="BM39" s="56"/>
      <c r="BN39" s="56"/>
      <c r="BO39" s="55"/>
      <c r="BP39" s="55"/>
      <c r="BQ39" s="52">
        <v>33</v>
      </c>
      <c r="BR39" s="72"/>
      <c r="BS39" s="712"/>
      <c r="BT39" s="713"/>
      <c r="BU39" s="713"/>
      <c r="BV39" s="713"/>
      <c r="BW39" s="713"/>
      <c r="BX39" s="713"/>
      <c r="BY39" s="713"/>
      <c r="BZ39" s="713"/>
      <c r="CA39" s="713"/>
      <c r="CB39" s="713"/>
      <c r="CC39" s="713"/>
      <c r="CD39" s="713"/>
      <c r="CE39" s="713"/>
      <c r="CF39" s="713"/>
      <c r="CG39" s="714"/>
      <c r="CH39" s="715"/>
      <c r="CI39" s="716"/>
      <c r="CJ39" s="716"/>
      <c r="CK39" s="716"/>
      <c r="CL39" s="717"/>
      <c r="CM39" s="715"/>
      <c r="CN39" s="716"/>
      <c r="CO39" s="716"/>
      <c r="CP39" s="716"/>
      <c r="CQ39" s="717"/>
      <c r="CR39" s="715"/>
      <c r="CS39" s="716"/>
      <c r="CT39" s="716"/>
      <c r="CU39" s="716"/>
      <c r="CV39" s="717"/>
      <c r="CW39" s="715"/>
      <c r="CX39" s="716"/>
      <c r="CY39" s="716"/>
      <c r="CZ39" s="716"/>
      <c r="DA39" s="717"/>
      <c r="DB39" s="715"/>
      <c r="DC39" s="716"/>
      <c r="DD39" s="716"/>
      <c r="DE39" s="716"/>
      <c r="DF39" s="717"/>
      <c r="DG39" s="715"/>
      <c r="DH39" s="716"/>
      <c r="DI39" s="716"/>
      <c r="DJ39" s="716"/>
      <c r="DK39" s="717"/>
      <c r="DL39" s="715"/>
      <c r="DM39" s="716"/>
      <c r="DN39" s="716"/>
      <c r="DO39" s="716"/>
      <c r="DP39" s="717"/>
      <c r="DQ39" s="715"/>
      <c r="DR39" s="716"/>
      <c r="DS39" s="716"/>
      <c r="DT39" s="716"/>
      <c r="DU39" s="717"/>
      <c r="DV39" s="712"/>
      <c r="DW39" s="713"/>
      <c r="DX39" s="713"/>
      <c r="DY39" s="713"/>
      <c r="DZ39" s="718"/>
      <c r="EA39" s="48"/>
    </row>
    <row r="40" spans="1:131" ht="26.25" customHeight="1" x14ac:dyDescent="0.2">
      <c r="A40" s="52">
        <v>13</v>
      </c>
      <c r="B40" s="712"/>
      <c r="C40" s="713"/>
      <c r="D40" s="713"/>
      <c r="E40" s="713"/>
      <c r="F40" s="713"/>
      <c r="G40" s="713"/>
      <c r="H40" s="713"/>
      <c r="I40" s="713"/>
      <c r="J40" s="713"/>
      <c r="K40" s="713"/>
      <c r="L40" s="713"/>
      <c r="M40" s="713"/>
      <c r="N40" s="713"/>
      <c r="O40" s="713"/>
      <c r="P40" s="714"/>
      <c r="Q40" s="956"/>
      <c r="R40" s="957"/>
      <c r="S40" s="957"/>
      <c r="T40" s="957"/>
      <c r="U40" s="957"/>
      <c r="V40" s="957"/>
      <c r="W40" s="957"/>
      <c r="X40" s="957"/>
      <c r="Y40" s="957"/>
      <c r="Z40" s="957"/>
      <c r="AA40" s="957"/>
      <c r="AB40" s="957"/>
      <c r="AC40" s="957"/>
      <c r="AD40" s="957"/>
      <c r="AE40" s="961"/>
      <c r="AF40" s="979"/>
      <c r="AG40" s="716"/>
      <c r="AH40" s="716"/>
      <c r="AI40" s="716"/>
      <c r="AJ40" s="980"/>
      <c r="AK40" s="960"/>
      <c r="AL40" s="957"/>
      <c r="AM40" s="957"/>
      <c r="AN40" s="957"/>
      <c r="AO40" s="957"/>
      <c r="AP40" s="957"/>
      <c r="AQ40" s="957"/>
      <c r="AR40" s="957"/>
      <c r="AS40" s="957"/>
      <c r="AT40" s="957"/>
      <c r="AU40" s="957"/>
      <c r="AV40" s="957"/>
      <c r="AW40" s="957"/>
      <c r="AX40" s="957"/>
      <c r="AY40" s="957"/>
      <c r="AZ40" s="986"/>
      <c r="BA40" s="986"/>
      <c r="BB40" s="986"/>
      <c r="BC40" s="986"/>
      <c r="BD40" s="986"/>
      <c r="BE40" s="958"/>
      <c r="BF40" s="958"/>
      <c r="BG40" s="958"/>
      <c r="BH40" s="958"/>
      <c r="BI40" s="959"/>
      <c r="BJ40" s="56"/>
      <c r="BK40" s="56"/>
      <c r="BL40" s="56"/>
      <c r="BM40" s="56"/>
      <c r="BN40" s="56"/>
      <c r="BO40" s="55"/>
      <c r="BP40" s="55"/>
      <c r="BQ40" s="52">
        <v>34</v>
      </c>
      <c r="BR40" s="72"/>
      <c r="BS40" s="712"/>
      <c r="BT40" s="713"/>
      <c r="BU40" s="713"/>
      <c r="BV40" s="713"/>
      <c r="BW40" s="713"/>
      <c r="BX40" s="713"/>
      <c r="BY40" s="713"/>
      <c r="BZ40" s="713"/>
      <c r="CA40" s="713"/>
      <c r="CB40" s="713"/>
      <c r="CC40" s="713"/>
      <c r="CD40" s="713"/>
      <c r="CE40" s="713"/>
      <c r="CF40" s="713"/>
      <c r="CG40" s="714"/>
      <c r="CH40" s="715"/>
      <c r="CI40" s="716"/>
      <c r="CJ40" s="716"/>
      <c r="CK40" s="716"/>
      <c r="CL40" s="717"/>
      <c r="CM40" s="715"/>
      <c r="CN40" s="716"/>
      <c r="CO40" s="716"/>
      <c r="CP40" s="716"/>
      <c r="CQ40" s="717"/>
      <c r="CR40" s="715"/>
      <c r="CS40" s="716"/>
      <c r="CT40" s="716"/>
      <c r="CU40" s="716"/>
      <c r="CV40" s="717"/>
      <c r="CW40" s="715"/>
      <c r="CX40" s="716"/>
      <c r="CY40" s="716"/>
      <c r="CZ40" s="716"/>
      <c r="DA40" s="717"/>
      <c r="DB40" s="715"/>
      <c r="DC40" s="716"/>
      <c r="DD40" s="716"/>
      <c r="DE40" s="716"/>
      <c r="DF40" s="717"/>
      <c r="DG40" s="715"/>
      <c r="DH40" s="716"/>
      <c r="DI40" s="716"/>
      <c r="DJ40" s="716"/>
      <c r="DK40" s="717"/>
      <c r="DL40" s="715"/>
      <c r="DM40" s="716"/>
      <c r="DN40" s="716"/>
      <c r="DO40" s="716"/>
      <c r="DP40" s="717"/>
      <c r="DQ40" s="715"/>
      <c r="DR40" s="716"/>
      <c r="DS40" s="716"/>
      <c r="DT40" s="716"/>
      <c r="DU40" s="717"/>
      <c r="DV40" s="712"/>
      <c r="DW40" s="713"/>
      <c r="DX40" s="713"/>
      <c r="DY40" s="713"/>
      <c r="DZ40" s="718"/>
      <c r="EA40" s="48"/>
    </row>
    <row r="41" spans="1:131" ht="26.25" customHeight="1" x14ac:dyDescent="0.2">
      <c r="A41" s="52">
        <v>14</v>
      </c>
      <c r="B41" s="712"/>
      <c r="C41" s="713"/>
      <c r="D41" s="713"/>
      <c r="E41" s="713"/>
      <c r="F41" s="713"/>
      <c r="G41" s="713"/>
      <c r="H41" s="713"/>
      <c r="I41" s="713"/>
      <c r="J41" s="713"/>
      <c r="K41" s="713"/>
      <c r="L41" s="713"/>
      <c r="M41" s="713"/>
      <c r="N41" s="713"/>
      <c r="O41" s="713"/>
      <c r="P41" s="714"/>
      <c r="Q41" s="956"/>
      <c r="R41" s="957"/>
      <c r="S41" s="957"/>
      <c r="T41" s="957"/>
      <c r="U41" s="957"/>
      <c r="V41" s="957"/>
      <c r="W41" s="957"/>
      <c r="X41" s="957"/>
      <c r="Y41" s="957"/>
      <c r="Z41" s="957"/>
      <c r="AA41" s="957"/>
      <c r="AB41" s="957"/>
      <c r="AC41" s="957"/>
      <c r="AD41" s="957"/>
      <c r="AE41" s="961"/>
      <c r="AF41" s="979"/>
      <c r="AG41" s="716"/>
      <c r="AH41" s="716"/>
      <c r="AI41" s="716"/>
      <c r="AJ41" s="980"/>
      <c r="AK41" s="960"/>
      <c r="AL41" s="957"/>
      <c r="AM41" s="957"/>
      <c r="AN41" s="957"/>
      <c r="AO41" s="957"/>
      <c r="AP41" s="957"/>
      <c r="AQ41" s="957"/>
      <c r="AR41" s="957"/>
      <c r="AS41" s="957"/>
      <c r="AT41" s="957"/>
      <c r="AU41" s="957"/>
      <c r="AV41" s="957"/>
      <c r="AW41" s="957"/>
      <c r="AX41" s="957"/>
      <c r="AY41" s="957"/>
      <c r="AZ41" s="986"/>
      <c r="BA41" s="986"/>
      <c r="BB41" s="986"/>
      <c r="BC41" s="986"/>
      <c r="BD41" s="986"/>
      <c r="BE41" s="958"/>
      <c r="BF41" s="958"/>
      <c r="BG41" s="958"/>
      <c r="BH41" s="958"/>
      <c r="BI41" s="959"/>
      <c r="BJ41" s="56"/>
      <c r="BK41" s="56"/>
      <c r="BL41" s="56"/>
      <c r="BM41" s="56"/>
      <c r="BN41" s="56"/>
      <c r="BO41" s="55"/>
      <c r="BP41" s="55"/>
      <c r="BQ41" s="52">
        <v>35</v>
      </c>
      <c r="BR41" s="72"/>
      <c r="BS41" s="712"/>
      <c r="BT41" s="713"/>
      <c r="BU41" s="713"/>
      <c r="BV41" s="713"/>
      <c r="BW41" s="713"/>
      <c r="BX41" s="713"/>
      <c r="BY41" s="713"/>
      <c r="BZ41" s="713"/>
      <c r="CA41" s="713"/>
      <c r="CB41" s="713"/>
      <c r="CC41" s="713"/>
      <c r="CD41" s="713"/>
      <c r="CE41" s="713"/>
      <c r="CF41" s="713"/>
      <c r="CG41" s="714"/>
      <c r="CH41" s="715"/>
      <c r="CI41" s="716"/>
      <c r="CJ41" s="716"/>
      <c r="CK41" s="716"/>
      <c r="CL41" s="717"/>
      <c r="CM41" s="715"/>
      <c r="CN41" s="716"/>
      <c r="CO41" s="716"/>
      <c r="CP41" s="716"/>
      <c r="CQ41" s="717"/>
      <c r="CR41" s="715"/>
      <c r="CS41" s="716"/>
      <c r="CT41" s="716"/>
      <c r="CU41" s="716"/>
      <c r="CV41" s="717"/>
      <c r="CW41" s="715"/>
      <c r="CX41" s="716"/>
      <c r="CY41" s="716"/>
      <c r="CZ41" s="716"/>
      <c r="DA41" s="717"/>
      <c r="DB41" s="715"/>
      <c r="DC41" s="716"/>
      <c r="DD41" s="716"/>
      <c r="DE41" s="716"/>
      <c r="DF41" s="717"/>
      <c r="DG41" s="715"/>
      <c r="DH41" s="716"/>
      <c r="DI41" s="716"/>
      <c r="DJ41" s="716"/>
      <c r="DK41" s="717"/>
      <c r="DL41" s="715"/>
      <c r="DM41" s="716"/>
      <c r="DN41" s="716"/>
      <c r="DO41" s="716"/>
      <c r="DP41" s="717"/>
      <c r="DQ41" s="715"/>
      <c r="DR41" s="716"/>
      <c r="DS41" s="716"/>
      <c r="DT41" s="716"/>
      <c r="DU41" s="717"/>
      <c r="DV41" s="712"/>
      <c r="DW41" s="713"/>
      <c r="DX41" s="713"/>
      <c r="DY41" s="713"/>
      <c r="DZ41" s="718"/>
      <c r="EA41" s="48"/>
    </row>
    <row r="42" spans="1:131" ht="26.25" customHeight="1" x14ac:dyDescent="0.2">
      <c r="A42" s="52">
        <v>15</v>
      </c>
      <c r="B42" s="712"/>
      <c r="C42" s="713"/>
      <c r="D42" s="713"/>
      <c r="E42" s="713"/>
      <c r="F42" s="713"/>
      <c r="G42" s="713"/>
      <c r="H42" s="713"/>
      <c r="I42" s="713"/>
      <c r="J42" s="713"/>
      <c r="K42" s="713"/>
      <c r="L42" s="713"/>
      <c r="M42" s="713"/>
      <c r="N42" s="713"/>
      <c r="O42" s="713"/>
      <c r="P42" s="714"/>
      <c r="Q42" s="956"/>
      <c r="R42" s="957"/>
      <c r="S42" s="957"/>
      <c r="T42" s="957"/>
      <c r="U42" s="957"/>
      <c r="V42" s="957"/>
      <c r="W42" s="957"/>
      <c r="X42" s="957"/>
      <c r="Y42" s="957"/>
      <c r="Z42" s="957"/>
      <c r="AA42" s="957"/>
      <c r="AB42" s="957"/>
      <c r="AC42" s="957"/>
      <c r="AD42" s="957"/>
      <c r="AE42" s="961"/>
      <c r="AF42" s="979"/>
      <c r="AG42" s="716"/>
      <c r="AH42" s="716"/>
      <c r="AI42" s="716"/>
      <c r="AJ42" s="980"/>
      <c r="AK42" s="960"/>
      <c r="AL42" s="957"/>
      <c r="AM42" s="957"/>
      <c r="AN42" s="957"/>
      <c r="AO42" s="957"/>
      <c r="AP42" s="957"/>
      <c r="AQ42" s="957"/>
      <c r="AR42" s="957"/>
      <c r="AS42" s="957"/>
      <c r="AT42" s="957"/>
      <c r="AU42" s="957"/>
      <c r="AV42" s="957"/>
      <c r="AW42" s="957"/>
      <c r="AX42" s="957"/>
      <c r="AY42" s="957"/>
      <c r="AZ42" s="986"/>
      <c r="BA42" s="986"/>
      <c r="BB42" s="986"/>
      <c r="BC42" s="986"/>
      <c r="BD42" s="986"/>
      <c r="BE42" s="958"/>
      <c r="BF42" s="958"/>
      <c r="BG42" s="958"/>
      <c r="BH42" s="958"/>
      <c r="BI42" s="959"/>
      <c r="BJ42" s="56"/>
      <c r="BK42" s="56"/>
      <c r="BL42" s="56"/>
      <c r="BM42" s="56"/>
      <c r="BN42" s="56"/>
      <c r="BO42" s="55"/>
      <c r="BP42" s="55"/>
      <c r="BQ42" s="52">
        <v>36</v>
      </c>
      <c r="BR42" s="72"/>
      <c r="BS42" s="712"/>
      <c r="BT42" s="713"/>
      <c r="BU42" s="713"/>
      <c r="BV42" s="713"/>
      <c r="BW42" s="713"/>
      <c r="BX42" s="713"/>
      <c r="BY42" s="713"/>
      <c r="BZ42" s="713"/>
      <c r="CA42" s="713"/>
      <c r="CB42" s="713"/>
      <c r="CC42" s="713"/>
      <c r="CD42" s="713"/>
      <c r="CE42" s="713"/>
      <c r="CF42" s="713"/>
      <c r="CG42" s="714"/>
      <c r="CH42" s="715"/>
      <c r="CI42" s="716"/>
      <c r="CJ42" s="716"/>
      <c r="CK42" s="716"/>
      <c r="CL42" s="717"/>
      <c r="CM42" s="715"/>
      <c r="CN42" s="716"/>
      <c r="CO42" s="716"/>
      <c r="CP42" s="716"/>
      <c r="CQ42" s="717"/>
      <c r="CR42" s="715"/>
      <c r="CS42" s="716"/>
      <c r="CT42" s="716"/>
      <c r="CU42" s="716"/>
      <c r="CV42" s="717"/>
      <c r="CW42" s="715"/>
      <c r="CX42" s="716"/>
      <c r="CY42" s="716"/>
      <c r="CZ42" s="716"/>
      <c r="DA42" s="717"/>
      <c r="DB42" s="715"/>
      <c r="DC42" s="716"/>
      <c r="DD42" s="716"/>
      <c r="DE42" s="716"/>
      <c r="DF42" s="717"/>
      <c r="DG42" s="715"/>
      <c r="DH42" s="716"/>
      <c r="DI42" s="716"/>
      <c r="DJ42" s="716"/>
      <c r="DK42" s="717"/>
      <c r="DL42" s="715"/>
      <c r="DM42" s="716"/>
      <c r="DN42" s="716"/>
      <c r="DO42" s="716"/>
      <c r="DP42" s="717"/>
      <c r="DQ42" s="715"/>
      <c r="DR42" s="716"/>
      <c r="DS42" s="716"/>
      <c r="DT42" s="716"/>
      <c r="DU42" s="717"/>
      <c r="DV42" s="712"/>
      <c r="DW42" s="713"/>
      <c r="DX42" s="713"/>
      <c r="DY42" s="713"/>
      <c r="DZ42" s="718"/>
      <c r="EA42" s="48"/>
    </row>
    <row r="43" spans="1:131" ht="26.25" customHeight="1" x14ac:dyDescent="0.2">
      <c r="A43" s="52">
        <v>16</v>
      </c>
      <c r="B43" s="712"/>
      <c r="C43" s="713"/>
      <c r="D43" s="713"/>
      <c r="E43" s="713"/>
      <c r="F43" s="713"/>
      <c r="G43" s="713"/>
      <c r="H43" s="713"/>
      <c r="I43" s="713"/>
      <c r="J43" s="713"/>
      <c r="K43" s="713"/>
      <c r="L43" s="713"/>
      <c r="M43" s="713"/>
      <c r="N43" s="713"/>
      <c r="O43" s="713"/>
      <c r="P43" s="714"/>
      <c r="Q43" s="956"/>
      <c r="R43" s="957"/>
      <c r="S43" s="957"/>
      <c r="T43" s="957"/>
      <c r="U43" s="957"/>
      <c r="V43" s="957"/>
      <c r="W43" s="957"/>
      <c r="X43" s="957"/>
      <c r="Y43" s="957"/>
      <c r="Z43" s="957"/>
      <c r="AA43" s="957"/>
      <c r="AB43" s="957"/>
      <c r="AC43" s="957"/>
      <c r="AD43" s="957"/>
      <c r="AE43" s="961"/>
      <c r="AF43" s="979"/>
      <c r="AG43" s="716"/>
      <c r="AH43" s="716"/>
      <c r="AI43" s="716"/>
      <c r="AJ43" s="980"/>
      <c r="AK43" s="960"/>
      <c r="AL43" s="957"/>
      <c r="AM43" s="957"/>
      <c r="AN43" s="957"/>
      <c r="AO43" s="957"/>
      <c r="AP43" s="957"/>
      <c r="AQ43" s="957"/>
      <c r="AR43" s="957"/>
      <c r="AS43" s="957"/>
      <c r="AT43" s="957"/>
      <c r="AU43" s="957"/>
      <c r="AV43" s="957"/>
      <c r="AW43" s="957"/>
      <c r="AX43" s="957"/>
      <c r="AY43" s="957"/>
      <c r="AZ43" s="986"/>
      <c r="BA43" s="986"/>
      <c r="BB43" s="986"/>
      <c r="BC43" s="986"/>
      <c r="BD43" s="986"/>
      <c r="BE43" s="958"/>
      <c r="BF43" s="958"/>
      <c r="BG43" s="958"/>
      <c r="BH43" s="958"/>
      <c r="BI43" s="959"/>
      <c r="BJ43" s="56"/>
      <c r="BK43" s="56"/>
      <c r="BL43" s="56"/>
      <c r="BM43" s="56"/>
      <c r="BN43" s="56"/>
      <c r="BO43" s="55"/>
      <c r="BP43" s="55"/>
      <c r="BQ43" s="52">
        <v>37</v>
      </c>
      <c r="BR43" s="72"/>
      <c r="BS43" s="712"/>
      <c r="BT43" s="713"/>
      <c r="BU43" s="713"/>
      <c r="BV43" s="713"/>
      <c r="BW43" s="713"/>
      <c r="BX43" s="713"/>
      <c r="BY43" s="713"/>
      <c r="BZ43" s="713"/>
      <c r="CA43" s="713"/>
      <c r="CB43" s="713"/>
      <c r="CC43" s="713"/>
      <c r="CD43" s="713"/>
      <c r="CE43" s="713"/>
      <c r="CF43" s="713"/>
      <c r="CG43" s="714"/>
      <c r="CH43" s="715"/>
      <c r="CI43" s="716"/>
      <c r="CJ43" s="716"/>
      <c r="CK43" s="716"/>
      <c r="CL43" s="717"/>
      <c r="CM43" s="715"/>
      <c r="CN43" s="716"/>
      <c r="CO43" s="716"/>
      <c r="CP43" s="716"/>
      <c r="CQ43" s="717"/>
      <c r="CR43" s="715"/>
      <c r="CS43" s="716"/>
      <c r="CT43" s="716"/>
      <c r="CU43" s="716"/>
      <c r="CV43" s="717"/>
      <c r="CW43" s="715"/>
      <c r="CX43" s="716"/>
      <c r="CY43" s="716"/>
      <c r="CZ43" s="716"/>
      <c r="DA43" s="717"/>
      <c r="DB43" s="715"/>
      <c r="DC43" s="716"/>
      <c r="DD43" s="716"/>
      <c r="DE43" s="716"/>
      <c r="DF43" s="717"/>
      <c r="DG43" s="715"/>
      <c r="DH43" s="716"/>
      <c r="DI43" s="716"/>
      <c r="DJ43" s="716"/>
      <c r="DK43" s="717"/>
      <c r="DL43" s="715"/>
      <c r="DM43" s="716"/>
      <c r="DN43" s="716"/>
      <c r="DO43" s="716"/>
      <c r="DP43" s="717"/>
      <c r="DQ43" s="715"/>
      <c r="DR43" s="716"/>
      <c r="DS43" s="716"/>
      <c r="DT43" s="716"/>
      <c r="DU43" s="717"/>
      <c r="DV43" s="712"/>
      <c r="DW43" s="713"/>
      <c r="DX43" s="713"/>
      <c r="DY43" s="713"/>
      <c r="DZ43" s="718"/>
      <c r="EA43" s="48"/>
    </row>
    <row r="44" spans="1:131" ht="26.25" customHeight="1" x14ac:dyDescent="0.2">
      <c r="A44" s="52">
        <v>17</v>
      </c>
      <c r="B44" s="712"/>
      <c r="C44" s="713"/>
      <c r="D44" s="713"/>
      <c r="E44" s="713"/>
      <c r="F44" s="713"/>
      <c r="G44" s="713"/>
      <c r="H44" s="713"/>
      <c r="I44" s="713"/>
      <c r="J44" s="713"/>
      <c r="K44" s="713"/>
      <c r="L44" s="713"/>
      <c r="M44" s="713"/>
      <c r="N44" s="713"/>
      <c r="O44" s="713"/>
      <c r="P44" s="714"/>
      <c r="Q44" s="956"/>
      <c r="R44" s="957"/>
      <c r="S44" s="957"/>
      <c r="T44" s="957"/>
      <c r="U44" s="957"/>
      <c r="V44" s="957"/>
      <c r="W44" s="957"/>
      <c r="X44" s="957"/>
      <c r="Y44" s="957"/>
      <c r="Z44" s="957"/>
      <c r="AA44" s="957"/>
      <c r="AB44" s="957"/>
      <c r="AC44" s="957"/>
      <c r="AD44" s="957"/>
      <c r="AE44" s="961"/>
      <c r="AF44" s="979"/>
      <c r="AG44" s="716"/>
      <c r="AH44" s="716"/>
      <c r="AI44" s="716"/>
      <c r="AJ44" s="980"/>
      <c r="AK44" s="960"/>
      <c r="AL44" s="957"/>
      <c r="AM44" s="957"/>
      <c r="AN44" s="957"/>
      <c r="AO44" s="957"/>
      <c r="AP44" s="957"/>
      <c r="AQ44" s="957"/>
      <c r="AR44" s="957"/>
      <c r="AS44" s="957"/>
      <c r="AT44" s="957"/>
      <c r="AU44" s="957"/>
      <c r="AV44" s="957"/>
      <c r="AW44" s="957"/>
      <c r="AX44" s="957"/>
      <c r="AY44" s="957"/>
      <c r="AZ44" s="986"/>
      <c r="BA44" s="986"/>
      <c r="BB44" s="986"/>
      <c r="BC44" s="986"/>
      <c r="BD44" s="986"/>
      <c r="BE44" s="958"/>
      <c r="BF44" s="958"/>
      <c r="BG44" s="958"/>
      <c r="BH44" s="958"/>
      <c r="BI44" s="959"/>
      <c r="BJ44" s="56"/>
      <c r="BK44" s="56"/>
      <c r="BL44" s="56"/>
      <c r="BM44" s="56"/>
      <c r="BN44" s="56"/>
      <c r="BO44" s="55"/>
      <c r="BP44" s="55"/>
      <c r="BQ44" s="52">
        <v>38</v>
      </c>
      <c r="BR44" s="72"/>
      <c r="BS44" s="712"/>
      <c r="BT44" s="713"/>
      <c r="BU44" s="713"/>
      <c r="BV44" s="713"/>
      <c r="BW44" s="713"/>
      <c r="BX44" s="713"/>
      <c r="BY44" s="713"/>
      <c r="BZ44" s="713"/>
      <c r="CA44" s="713"/>
      <c r="CB44" s="713"/>
      <c r="CC44" s="713"/>
      <c r="CD44" s="713"/>
      <c r="CE44" s="713"/>
      <c r="CF44" s="713"/>
      <c r="CG44" s="714"/>
      <c r="CH44" s="715"/>
      <c r="CI44" s="716"/>
      <c r="CJ44" s="716"/>
      <c r="CK44" s="716"/>
      <c r="CL44" s="717"/>
      <c r="CM44" s="715"/>
      <c r="CN44" s="716"/>
      <c r="CO44" s="716"/>
      <c r="CP44" s="716"/>
      <c r="CQ44" s="717"/>
      <c r="CR44" s="715"/>
      <c r="CS44" s="716"/>
      <c r="CT44" s="716"/>
      <c r="CU44" s="716"/>
      <c r="CV44" s="717"/>
      <c r="CW44" s="715"/>
      <c r="CX44" s="716"/>
      <c r="CY44" s="716"/>
      <c r="CZ44" s="716"/>
      <c r="DA44" s="717"/>
      <c r="DB44" s="715"/>
      <c r="DC44" s="716"/>
      <c r="DD44" s="716"/>
      <c r="DE44" s="716"/>
      <c r="DF44" s="717"/>
      <c r="DG44" s="715"/>
      <c r="DH44" s="716"/>
      <c r="DI44" s="716"/>
      <c r="DJ44" s="716"/>
      <c r="DK44" s="717"/>
      <c r="DL44" s="715"/>
      <c r="DM44" s="716"/>
      <c r="DN44" s="716"/>
      <c r="DO44" s="716"/>
      <c r="DP44" s="717"/>
      <c r="DQ44" s="715"/>
      <c r="DR44" s="716"/>
      <c r="DS44" s="716"/>
      <c r="DT44" s="716"/>
      <c r="DU44" s="717"/>
      <c r="DV44" s="712"/>
      <c r="DW44" s="713"/>
      <c r="DX44" s="713"/>
      <c r="DY44" s="713"/>
      <c r="DZ44" s="718"/>
      <c r="EA44" s="48"/>
    </row>
    <row r="45" spans="1:131" ht="26.25" customHeight="1" x14ac:dyDescent="0.2">
      <c r="A45" s="52">
        <v>18</v>
      </c>
      <c r="B45" s="712"/>
      <c r="C45" s="713"/>
      <c r="D45" s="713"/>
      <c r="E45" s="713"/>
      <c r="F45" s="713"/>
      <c r="G45" s="713"/>
      <c r="H45" s="713"/>
      <c r="I45" s="713"/>
      <c r="J45" s="713"/>
      <c r="K45" s="713"/>
      <c r="L45" s="713"/>
      <c r="M45" s="713"/>
      <c r="N45" s="713"/>
      <c r="O45" s="713"/>
      <c r="P45" s="714"/>
      <c r="Q45" s="956"/>
      <c r="R45" s="957"/>
      <c r="S45" s="957"/>
      <c r="T45" s="957"/>
      <c r="U45" s="957"/>
      <c r="V45" s="957"/>
      <c r="W45" s="957"/>
      <c r="X45" s="957"/>
      <c r="Y45" s="957"/>
      <c r="Z45" s="957"/>
      <c r="AA45" s="957"/>
      <c r="AB45" s="957"/>
      <c r="AC45" s="957"/>
      <c r="AD45" s="957"/>
      <c r="AE45" s="961"/>
      <c r="AF45" s="979"/>
      <c r="AG45" s="716"/>
      <c r="AH45" s="716"/>
      <c r="AI45" s="716"/>
      <c r="AJ45" s="980"/>
      <c r="AK45" s="960"/>
      <c r="AL45" s="957"/>
      <c r="AM45" s="957"/>
      <c r="AN45" s="957"/>
      <c r="AO45" s="957"/>
      <c r="AP45" s="957"/>
      <c r="AQ45" s="957"/>
      <c r="AR45" s="957"/>
      <c r="AS45" s="957"/>
      <c r="AT45" s="957"/>
      <c r="AU45" s="957"/>
      <c r="AV45" s="957"/>
      <c r="AW45" s="957"/>
      <c r="AX45" s="957"/>
      <c r="AY45" s="957"/>
      <c r="AZ45" s="986"/>
      <c r="BA45" s="986"/>
      <c r="BB45" s="986"/>
      <c r="BC45" s="986"/>
      <c r="BD45" s="986"/>
      <c r="BE45" s="958"/>
      <c r="BF45" s="958"/>
      <c r="BG45" s="958"/>
      <c r="BH45" s="958"/>
      <c r="BI45" s="959"/>
      <c r="BJ45" s="56"/>
      <c r="BK45" s="56"/>
      <c r="BL45" s="56"/>
      <c r="BM45" s="56"/>
      <c r="BN45" s="56"/>
      <c r="BO45" s="55"/>
      <c r="BP45" s="55"/>
      <c r="BQ45" s="52">
        <v>39</v>
      </c>
      <c r="BR45" s="72"/>
      <c r="BS45" s="712"/>
      <c r="BT45" s="713"/>
      <c r="BU45" s="713"/>
      <c r="BV45" s="713"/>
      <c r="BW45" s="713"/>
      <c r="BX45" s="713"/>
      <c r="BY45" s="713"/>
      <c r="BZ45" s="713"/>
      <c r="CA45" s="713"/>
      <c r="CB45" s="713"/>
      <c r="CC45" s="713"/>
      <c r="CD45" s="713"/>
      <c r="CE45" s="713"/>
      <c r="CF45" s="713"/>
      <c r="CG45" s="714"/>
      <c r="CH45" s="715"/>
      <c r="CI45" s="716"/>
      <c r="CJ45" s="716"/>
      <c r="CK45" s="716"/>
      <c r="CL45" s="717"/>
      <c r="CM45" s="715"/>
      <c r="CN45" s="716"/>
      <c r="CO45" s="716"/>
      <c r="CP45" s="716"/>
      <c r="CQ45" s="717"/>
      <c r="CR45" s="715"/>
      <c r="CS45" s="716"/>
      <c r="CT45" s="716"/>
      <c r="CU45" s="716"/>
      <c r="CV45" s="717"/>
      <c r="CW45" s="715"/>
      <c r="CX45" s="716"/>
      <c r="CY45" s="716"/>
      <c r="CZ45" s="716"/>
      <c r="DA45" s="717"/>
      <c r="DB45" s="715"/>
      <c r="DC45" s="716"/>
      <c r="DD45" s="716"/>
      <c r="DE45" s="716"/>
      <c r="DF45" s="717"/>
      <c r="DG45" s="715"/>
      <c r="DH45" s="716"/>
      <c r="DI45" s="716"/>
      <c r="DJ45" s="716"/>
      <c r="DK45" s="717"/>
      <c r="DL45" s="715"/>
      <c r="DM45" s="716"/>
      <c r="DN45" s="716"/>
      <c r="DO45" s="716"/>
      <c r="DP45" s="717"/>
      <c r="DQ45" s="715"/>
      <c r="DR45" s="716"/>
      <c r="DS45" s="716"/>
      <c r="DT45" s="716"/>
      <c r="DU45" s="717"/>
      <c r="DV45" s="712"/>
      <c r="DW45" s="713"/>
      <c r="DX45" s="713"/>
      <c r="DY45" s="713"/>
      <c r="DZ45" s="718"/>
      <c r="EA45" s="48"/>
    </row>
    <row r="46" spans="1:131" ht="26.25" customHeight="1" x14ac:dyDescent="0.2">
      <c r="A46" s="52">
        <v>19</v>
      </c>
      <c r="B46" s="712"/>
      <c r="C46" s="713"/>
      <c r="D46" s="713"/>
      <c r="E46" s="713"/>
      <c r="F46" s="713"/>
      <c r="G46" s="713"/>
      <c r="H46" s="713"/>
      <c r="I46" s="713"/>
      <c r="J46" s="713"/>
      <c r="K46" s="713"/>
      <c r="L46" s="713"/>
      <c r="M46" s="713"/>
      <c r="N46" s="713"/>
      <c r="O46" s="713"/>
      <c r="P46" s="714"/>
      <c r="Q46" s="956"/>
      <c r="R46" s="957"/>
      <c r="S46" s="957"/>
      <c r="T46" s="957"/>
      <c r="U46" s="957"/>
      <c r="V46" s="957"/>
      <c r="W46" s="957"/>
      <c r="X46" s="957"/>
      <c r="Y46" s="957"/>
      <c r="Z46" s="957"/>
      <c r="AA46" s="957"/>
      <c r="AB46" s="957"/>
      <c r="AC46" s="957"/>
      <c r="AD46" s="957"/>
      <c r="AE46" s="961"/>
      <c r="AF46" s="979"/>
      <c r="AG46" s="716"/>
      <c r="AH46" s="716"/>
      <c r="AI46" s="716"/>
      <c r="AJ46" s="980"/>
      <c r="AK46" s="960"/>
      <c r="AL46" s="957"/>
      <c r="AM46" s="957"/>
      <c r="AN46" s="957"/>
      <c r="AO46" s="957"/>
      <c r="AP46" s="957"/>
      <c r="AQ46" s="957"/>
      <c r="AR46" s="957"/>
      <c r="AS46" s="957"/>
      <c r="AT46" s="957"/>
      <c r="AU46" s="957"/>
      <c r="AV46" s="957"/>
      <c r="AW46" s="957"/>
      <c r="AX46" s="957"/>
      <c r="AY46" s="957"/>
      <c r="AZ46" s="986"/>
      <c r="BA46" s="986"/>
      <c r="BB46" s="986"/>
      <c r="BC46" s="986"/>
      <c r="BD46" s="986"/>
      <c r="BE46" s="958"/>
      <c r="BF46" s="958"/>
      <c r="BG46" s="958"/>
      <c r="BH46" s="958"/>
      <c r="BI46" s="959"/>
      <c r="BJ46" s="56"/>
      <c r="BK46" s="56"/>
      <c r="BL46" s="56"/>
      <c r="BM46" s="56"/>
      <c r="BN46" s="56"/>
      <c r="BO46" s="55"/>
      <c r="BP46" s="55"/>
      <c r="BQ46" s="52">
        <v>40</v>
      </c>
      <c r="BR46" s="72"/>
      <c r="BS46" s="712"/>
      <c r="BT46" s="713"/>
      <c r="BU46" s="713"/>
      <c r="BV46" s="713"/>
      <c r="BW46" s="713"/>
      <c r="BX46" s="713"/>
      <c r="BY46" s="713"/>
      <c r="BZ46" s="713"/>
      <c r="CA46" s="713"/>
      <c r="CB46" s="713"/>
      <c r="CC46" s="713"/>
      <c r="CD46" s="713"/>
      <c r="CE46" s="713"/>
      <c r="CF46" s="713"/>
      <c r="CG46" s="714"/>
      <c r="CH46" s="715"/>
      <c r="CI46" s="716"/>
      <c r="CJ46" s="716"/>
      <c r="CK46" s="716"/>
      <c r="CL46" s="717"/>
      <c r="CM46" s="715"/>
      <c r="CN46" s="716"/>
      <c r="CO46" s="716"/>
      <c r="CP46" s="716"/>
      <c r="CQ46" s="717"/>
      <c r="CR46" s="715"/>
      <c r="CS46" s="716"/>
      <c r="CT46" s="716"/>
      <c r="CU46" s="716"/>
      <c r="CV46" s="717"/>
      <c r="CW46" s="715"/>
      <c r="CX46" s="716"/>
      <c r="CY46" s="716"/>
      <c r="CZ46" s="716"/>
      <c r="DA46" s="717"/>
      <c r="DB46" s="715"/>
      <c r="DC46" s="716"/>
      <c r="DD46" s="716"/>
      <c r="DE46" s="716"/>
      <c r="DF46" s="717"/>
      <c r="DG46" s="715"/>
      <c r="DH46" s="716"/>
      <c r="DI46" s="716"/>
      <c r="DJ46" s="716"/>
      <c r="DK46" s="717"/>
      <c r="DL46" s="715"/>
      <c r="DM46" s="716"/>
      <c r="DN46" s="716"/>
      <c r="DO46" s="716"/>
      <c r="DP46" s="717"/>
      <c r="DQ46" s="715"/>
      <c r="DR46" s="716"/>
      <c r="DS46" s="716"/>
      <c r="DT46" s="716"/>
      <c r="DU46" s="717"/>
      <c r="DV46" s="712"/>
      <c r="DW46" s="713"/>
      <c r="DX46" s="713"/>
      <c r="DY46" s="713"/>
      <c r="DZ46" s="718"/>
      <c r="EA46" s="48"/>
    </row>
    <row r="47" spans="1:131" ht="26.25" customHeight="1" x14ac:dyDescent="0.2">
      <c r="A47" s="52">
        <v>20</v>
      </c>
      <c r="B47" s="712"/>
      <c r="C47" s="713"/>
      <c r="D47" s="713"/>
      <c r="E47" s="713"/>
      <c r="F47" s="713"/>
      <c r="G47" s="713"/>
      <c r="H47" s="713"/>
      <c r="I47" s="713"/>
      <c r="J47" s="713"/>
      <c r="K47" s="713"/>
      <c r="L47" s="713"/>
      <c r="M47" s="713"/>
      <c r="N47" s="713"/>
      <c r="O47" s="713"/>
      <c r="P47" s="714"/>
      <c r="Q47" s="956"/>
      <c r="R47" s="957"/>
      <c r="S47" s="957"/>
      <c r="T47" s="957"/>
      <c r="U47" s="957"/>
      <c r="V47" s="957"/>
      <c r="W47" s="957"/>
      <c r="X47" s="957"/>
      <c r="Y47" s="957"/>
      <c r="Z47" s="957"/>
      <c r="AA47" s="957"/>
      <c r="AB47" s="957"/>
      <c r="AC47" s="957"/>
      <c r="AD47" s="957"/>
      <c r="AE47" s="961"/>
      <c r="AF47" s="979"/>
      <c r="AG47" s="716"/>
      <c r="AH47" s="716"/>
      <c r="AI47" s="716"/>
      <c r="AJ47" s="980"/>
      <c r="AK47" s="960"/>
      <c r="AL47" s="957"/>
      <c r="AM47" s="957"/>
      <c r="AN47" s="957"/>
      <c r="AO47" s="957"/>
      <c r="AP47" s="957"/>
      <c r="AQ47" s="957"/>
      <c r="AR47" s="957"/>
      <c r="AS47" s="957"/>
      <c r="AT47" s="957"/>
      <c r="AU47" s="957"/>
      <c r="AV47" s="957"/>
      <c r="AW47" s="957"/>
      <c r="AX47" s="957"/>
      <c r="AY47" s="957"/>
      <c r="AZ47" s="986"/>
      <c r="BA47" s="986"/>
      <c r="BB47" s="986"/>
      <c r="BC47" s="986"/>
      <c r="BD47" s="986"/>
      <c r="BE47" s="958"/>
      <c r="BF47" s="958"/>
      <c r="BG47" s="958"/>
      <c r="BH47" s="958"/>
      <c r="BI47" s="959"/>
      <c r="BJ47" s="56"/>
      <c r="BK47" s="56"/>
      <c r="BL47" s="56"/>
      <c r="BM47" s="56"/>
      <c r="BN47" s="56"/>
      <c r="BO47" s="55"/>
      <c r="BP47" s="55"/>
      <c r="BQ47" s="52">
        <v>41</v>
      </c>
      <c r="BR47" s="72"/>
      <c r="BS47" s="712"/>
      <c r="BT47" s="713"/>
      <c r="BU47" s="713"/>
      <c r="BV47" s="713"/>
      <c r="BW47" s="713"/>
      <c r="BX47" s="713"/>
      <c r="BY47" s="713"/>
      <c r="BZ47" s="713"/>
      <c r="CA47" s="713"/>
      <c r="CB47" s="713"/>
      <c r="CC47" s="713"/>
      <c r="CD47" s="713"/>
      <c r="CE47" s="713"/>
      <c r="CF47" s="713"/>
      <c r="CG47" s="714"/>
      <c r="CH47" s="715"/>
      <c r="CI47" s="716"/>
      <c r="CJ47" s="716"/>
      <c r="CK47" s="716"/>
      <c r="CL47" s="717"/>
      <c r="CM47" s="715"/>
      <c r="CN47" s="716"/>
      <c r="CO47" s="716"/>
      <c r="CP47" s="716"/>
      <c r="CQ47" s="717"/>
      <c r="CR47" s="715"/>
      <c r="CS47" s="716"/>
      <c r="CT47" s="716"/>
      <c r="CU47" s="716"/>
      <c r="CV47" s="717"/>
      <c r="CW47" s="715"/>
      <c r="CX47" s="716"/>
      <c r="CY47" s="716"/>
      <c r="CZ47" s="716"/>
      <c r="DA47" s="717"/>
      <c r="DB47" s="715"/>
      <c r="DC47" s="716"/>
      <c r="DD47" s="716"/>
      <c r="DE47" s="716"/>
      <c r="DF47" s="717"/>
      <c r="DG47" s="715"/>
      <c r="DH47" s="716"/>
      <c r="DI47" s="716"/>
      <c r="DJ47" s="716"/>
      <c r="DK47" s="717"/>
      <c r="DL47" s="715"/>
      <c r="DM47" s="716"/>
      <c r="DN47" s="716"/>
      <c r="DO47" s="716"/>
      <c r="DP47" s="717"/>
      <c r="DQ47" s="715"/>
      <c r="DR47" s="716"/>
      <c r="DS47" s="716"/>
      <c r="DT47" s="716"/>
      <c r="DU47" s="717"/>
      <c r="DV47" s="712"/>
      <c r="DW47" s="713"/>
      <c r="DX47" s="713"/>
      <c r="DY47" s="713"/>
      <c r="DZ47" s="718"/>
      <c r="EA47" s="48"/>
    </row>
    <row r="48" spans="1:131" ht="26.25" customHeight="1" x14ac:dyDescent="0.2">
      <c r="A48" s="52">
        <v>21</v>
      </c>
      <c r="B48" s="712"/>
      <c r="C48" s="713"/>
      <c r="D48" s="713"/>
      <c r="E48" s="713"/>
      <c r="F48" s="713"/>
      <c r="G48" s="713"/>
      <c r="H48" s="713"/>
      <c r="I48" s="713"/>
      <c r="J48" s="713"/>
      <c r="K48" s="713"/>
      <c r="L48" s="713"/>
      <c r="M48" s="713"/>
      <c r="N48" s="713"/>
      <c r="O48" s="713"/>
      <c r="P48" s="714"/>
      <c r="Q48" s="956"/>
      <c r="R48" s="957"/>
      <c r="S48" s="957"/>
      <c r="T48" s="957"/>
      <c r="U48" s="957"/>
      <c r="V48" s="957"/>
      <c r="W48" s="957"/>
      <c r="X48" s="957"/>
      <c r="Y48" s="957"/>
      <c r="Z48" s="957"/>
      <c r="AA48" s="957"/>
      <c r="AB48" s="957"/>
      <c r="AC48" s="957"/>
      <c r="AD48" s="957"/>
      <c r="AE48" s="961"/>
      <c r="AF48" s="979"/>
      <c r="AG48" s="716"/>
      <c r="AH48" s="716"/>
      <c r="AI48" s="716"/>
      <c r="AJ48" s="980"/>
      <c r="AK48" s="960"/>
      <c r="AL48" s="957"/>
      <c r="AM48" s="957"/>
      <c r="AN48" s="957"/>
      <c r="AO48" s="957"/>
      <c r="AP48" s="957"/>
      <c r="AQ48" s="957"/>
      <c r="AR48" s="957"/>
      <c r="AS48" s="957"/>
      <c r="AT48" s="957"/>
      <c r="AU48" s="957"/>
      <c r="AV48" s="957"/>
      <c r="AW48" s="957"/>
      <c r="AX48" s="957"/>
      <c r="AY48" s="957"/>
      <c r="AZ48" s="986"/>
      <c r="BA48" s="986"/>
      <c r="BB48" s="986"/>
      <c r="BC48" s="986"/>
      <c r="BD48" s="986"/>
      <c r="BE48" s="958"/>
      <c r="BF48" s="958"/>
      <c r="BG48" s="958"/>
      <c r="BH48" s="958"/>
      <c r="BI48" s="959"/>
      <c r="BJ48" s="56"/>
      <c r="BK48" s="56"/>
      <c r="BL48" s="56"/>
      <c r="BM48" s="56"/>
      <c r="BN48" s="56"/>
      <c r="BO48" s="55"/>
      <c r="BP48" s="55"/>
      <c r="BQ48" s="52">
        <v>42</v>
      </c>
      <c r="BR48" s="72"/>
      <c r="BS48" s="712"/>
      <c r="BT48" s="713"/>
      <c r="BU48" s="713"/>
      <c r="BV48" s="713"/>
      <c r="BW48" s="713"/>
      <c r="BX48" s="713"/>
      <c r="BY48" s="713"/>
      <c r="BZ48" s="713"/>
      <c r="CA48" s="713"/>
      <c r="CB48" s="713"/>
      <c r="CC48" s="713"/>
      <c r="CD48" s="713"/>
      <c r="CE48" s="713"/>
      <c r="CF48" s="713"/>
      <c r="CG48" s="714"/>
      <c r="CH48" s="715"/>
      <c r="CI48" s="716"/>
      <c r="CJ48" s="716"/>
      <c r="CK48" s="716"/>
      <c r="CL48" s="717"/>
      <c r="CM48" s="715"/>
      <c r="CN48" s="716"/>
      <c r="CO48" s="716"/>
      <c r="CP48" s="716"/>
      <c r="CQ48" s="717"/>
      <c r="CR48" s="715"/>
      <c r="CS48" s="716"/>
      <c r="CT48" s="716"/>
      <c r="CU48" s="716"/>
      <c r="CV48" s="717"/>
      <c r="CW48" s="715"/>
      <c r="CX48" s="716"/>
      <c r="CY48" s="716"/>
      <c r="CZ48" s="716"/>
      <c r="DA48" s="717"/>
      <c r="DB48" s="715"/>
      <c r="DC48" s="716"/>
      <c r="DD48" s="716"/>
      <c r="DE48" s="716"/>
      <c r="DF48" s="717"/>
      <c r="DG48" s="715"/>
      <c r="DH48" s="716"/>
      <c r="DI48" s="716"/>
      <c r="DJ48" s="716"/>
      <c r="DK48" s="717"/>
      <c r="DL48" s="715"/>
      <c r="DM48" s="716"/>
      <c r="DN48" s="716"/>
      <c r="DO48" s="716"/>
      <c r="DP48" s="717"/>
      <c r="DQ48" s="715"/>
      <c r="DR48" s="716"/>
      <c r="DS48" s="716"/>
      <c r="DT48" s="716"/>
      <c r="DU48" s="717"/>
      <c r="DV48" s="712"/>
      <c r="DW48" s="713"/>
      <c r="DX48" s="713"/>
      <c r="DY48" s="713"/>
      <c r="DZ48" s="718"/>
      <c r="EA48" s="48"/>
    </row>
    <row r="49" spans="1:131" ht="26.25" customHeight="1" x14ac:dyDescent="0.2">
      <c r="A49" s="52">
        <v>22</v>
      </c>
      <c r="B49" s="712"/>
      <c r="C49" s="713"/>
      <c r="D49" s="713"/>
      <c r="E49" s="713"/>
      <c r="F49" s="713"/>
      <c r="G49" s="713"/>
      <c r="H49" s="713"/>
      <c r="I49" s="713"/>
      <c r="J49" s="713"/>
      <c r="K49" s="713"/>
      <c r="L49" s="713"/>
      <c r="M49" s="713"/>
      <c r="N49" s="713"/>
      <c r="O49" s="713"/>
      <c r="P49" s="714"/>
      <c r="Q49" s="956"/>
      <c r="R49" s="957"/>
      <c r="S49" s="957"/>
      <c r="T49" s="957"/>
      <c r="U49" s="957"/>
      <c r="V49" s="957"/>
      <c r="W49" s="957"/>
      <c r="X49" s="957"/>
      <c r="Y49" s="957"/>
      <c r="Z49" s="957"/>
      <c r="AA49" s="957"/>
      <c r="AB49" s="957"/>
      <c r="AC49" s="957"/>
      <c r="AD49" s="957"/>
      <c r="AE49" s="961"/>
      <c r="AF49" s="979"/>
      <c r="AG49" s="716"/>
      <c r="AH49" s="716"/>
      <c r="AI49" s="716"/>
      <c r="AJ49" s="980"/>
      <c r="AK49" s="960"/>
      <c r="AL49" s="957"/>
      <c r="AM49" s="957"/>
      <c r="AN49" s="957"/>
      <c r="AO49" s="957"/>
      <c r="AP49" s="957"/>
      <c r="AQ49" s="957"/>
      <c r="AR49" s="957"/>
      <c r="AS49" s="957"/>
      <c r="AT49" s="957"/>
      <c r="AU49" s="957"/>
      <c r="AV49" s="957"/>
      <c r="AW49" s="957"/>
      <c r="AX49" s="957"/>
      <c r="AY49" s="957"/>
      <c r="AZ49" s="986"/>
      <c r="BA49" s="986"/>
      <c r="BB49" s="986"/>
      <c r="BC49" s="986"/>
      <c r="BD49" s="986"/>
      <c r="BE49" s="958"/>
      <c r="BF49" s="958"/>
      <c r="BG49" s="958"/>
      <c r="BH49" s="958"/>
      <c r="BI49" s="959"/>
      <c r="BJ49" s="56"/>
      <c r="BK49" s="56"/>
      <c r="BL49" s="56"/>
      <c r="BM49" s="56"/>
      <c r="BN49" s="56"/>
      <c r="BO49" s="55"/>
      <c r="BP49" s="55"/>
      <c r="BQ49" s="52">
        <v>43</v>
      </c>
      <c r="BR49" s="72"/>
      <c r="BS49" s="712"/>
      <c r="BT49" s="713"/>
      <c r="BU49" s="713"/>
      <c r="BV49" s="713"/>
      <c r="BW49" s="713"/>
      <c r="BX49" s="713"/>
      <c r="BY49" s="713"/>
      <c r="BZ49" s="713"/>
      <c r="CA49" s="713"/>
      <c r="CB49" s="713"/>
      <c r="CC49" s="713"/>
      <c r="CD49" s="713"/>
      <c r="CE49" s="713"/>
      <c r="CF49" s="713"/>
      <c r="CG49" s="714"/>
      <c r="CH49" s="715"/>
      <c r="CI49" s="716"/>
      <c r="CJ49" s="716"/>
      <c r="CK49" s="716"/>
      <c r="CL49" s="717"/>
      <c r="CM49" s="715"/>
      <c r="CN49" s="716"/>
      <c r="CO49" s="716"/>
      <c r="CP49" s="716"/>
      <c r="CQ49" s="717"/>
      <c r="CR49" s="715"/>
      <c r="CS49" s="716"/>
      <c r="CT49" s="716"/>
      <c r="CU49" s="716"/>
      <c r="CV49" s="717"/>
      <c r="CW49" s="715"/>
      <c r="CX49" s="716"/>
      <c r="CY49" s="716"/>
      <c r="CZ49" s="716"/>
      <c r="DA49" s="717"/>
      <c r="DB49" s="715"/>
      <c r="DC49" s="716"/>
      <c r="DD49" s="716"/>
      <c r="DE49" s="716"/>
      <c r="DF49" s="717"/>
      <c r="DG49" s="715"/>
      <c r="DH49" s="716"/>
      <c r="DI49" s="716"/>
      <c r="DJ49" s="716"/>
      <c r="DK49" s="717"/>
      <c r="DL49" s="715"/>
      <c r="DM49" s="716"/>
      <c r="DN49" s="716"/>
      <c r="DO49" s="716"/>
      <c r="DP49" s="717"/>
      <c r="DQ49" s="715"/>
      <c r="DR49" s="716"/>
      <c r="DS49" s="716"/>
      <c r="DT49" s="716"/>
      <c r="DU49" s="717"/>
      <c r="DV49" s="712"/>
      <c r="DW49" s="713"/>
      <c r="DX49" s="713"/>
      <c r="DY49" s="713"/>
      <c r="DZ49" s="718"/>
      <c r="EA49" s="48"/>
    </row>
    <row r="50" spans="1:131" ht="26.25" customHeight="1" x14ac:dyDescent="0.2">
      <c r="A50" s="52">
        <v>23</v>
      </c>
      <c r="B50" s="712"/>
      <c r="C50" s="713"/>
      <c r="D50" s="713"/>
      <c r="E50" s="713"/>
      <c r="F50" s="713"/>
      <c r="G50" s="713"/>
      <c r="H50" s="713"/>
      <c r="I50" s="713"/>
      <c r="J50" s="713"/>
      <c r="K50" s="713"/>
      <c r="L50" s="713"/>
      <c r="M50" s="713"/>
      <c r="N50" s="713"/>
      <c r="O50" s="713"/>
      <c r="P50" s="714"/>
      <c r="Q50" s="976"/>
      <c r="R50" s="977"/>
      <c r="S50" s="977"/>
      <c r="T50" s="977"/>
      <c r="U50" s="977"/>
      <c r="V50" s="977"/>
      <c r="W50" s="977"/>
      <c r="X50" s="977"/>
      <c r="Y50" s="977"/>
      <c r="Z50" s="977"/>
      <c r="AA50" s="977"/>
      <c r="AB50" s="977"/>
      <c r="AC50" s="977"/>
      <c r="AD50" s="977"/>
      <c r="AE50" s="978"/>
      <c r="AF50" s="979"/>
      <c r="AG50" s="716"/>
      <c r="AH50" s="716"/>
      <c r="AI50" s="716"/>
      <c r="AJ50" s="980"/>
      <c r="AK50" s="981"/>
      <c r="AL50" s="977"/>
      <c r="AM50" s="977"/>
      <c r="AN50" s="977"/>
      <c r="AO50" s="977"/>
      <c r="AP50" s="977"/>
      <c r="AQ50" s="977"/>
      <c r="AR50" s="977"/>
      <c r="AS50" s="977"/>
      <c r="AT50" s="977"/>
      <c r="AU50" s="977"/>
      <c r="AV50" s="977"/>
      <c r="AW50" s="977"/>
      <c r="AX50" s="977"/>
      <c r="AY50" s="977"/>
      <c r="AZ50" s="982"/>
      <c r="BA50" s="982"/>
      <c r="BB50" s="982"/>
      <c r="BC50" s="982"/>
      <c r="BD50" s="982"/>
      <c r="BE50" s="958"/>
      <c r="BF50" s="958"/>
      <c r="BG50" s="958"/>
      <c r="BH50" s="958"/>
      <c r="BI50" s="959"/>
      <c r="BJ50" s="56"/>
      <c r="BK50" s="56"/>
      <c r="BL50" s="56"/>
      <c r="BM50" s="56"/>
      <c r="BN50" s="56"/>
      <c r="BO50" s="55"/>
      <c r="BP50" s="55"/>
      <c r="BQ50" s="52">
        <v>44</v>
      </c>
      <c r="BR50" s="72"/>
      <c r="BS50" s="712"/>
      <c r="BT50" s="713"/>
      <c r="BU50" s="713"/>
      <c r="BV50" s="713"/>
      <c r="BW50" s="713"/>
      <c r="BX50" s="713"/>
      <c r="BY50" s="713"/>
      <c r="BZ50" s="713"/>
      <c r="CA50" s="713"/>
      <c r="CB50" s="713"/>
      <c r="CC50" s="713"/>
      <c r="CD50" s="713"/>
      <c r="CE50" s="713"/>
      <c r="CF50" s="713"/>
      <c r="CG50" s="714"/>
      <c r="CH50" s="715"/>
      <c r="CI50" s="716"/>
      <c r="CJ50" s="716"/>
      <c r="CK50" s="716"/>
      <c r="CL50" s="717"/>
      <c r="CM50" s="715"/>
      <c r="CN50" s="716"/>
      <c r="CO50" s="716"/>
      <c r="CP50" s="716"/>
      <c r="CQ50" s="717"/>
      <c r="CR50" s="715"/>
      <c r="CS50" s="716"/>
      <c r="CT50" s="716"/>
      <c r="CU50" s="716"/>
      <c r="CV50" s="717"/>
      <c r="CW50" s="715"/>
      <c r="CX50" s="716"/>
      <c r="CY50" s="716"/>
      <c r="CZ50" s="716"/>
      <c r="DA50" s="717"/>
      <c r="DB50" s="715"/>
      <c r="DC50" s="716"/>
      <c r="DD50" s="716"/>
      <c r="DE50" s="716"/>
      <c r="DF50" s="717"/>
      <c r="DG50" s="715"/>
      <c r="DH50" s="716"/>
      <c r="DI50" s="716"/>
      <c r="DJ50" s="716"/>
      <c r="DK50" s="717"/>
      <c r="DL50" s="715"/>
      <c r="DM50" s="716"/>
      <c r="DN50" s="716"/>
      <c r="DO50" s="716"/>
      <c r="DP50" s="717"/>
      <c r="DQ50" s="715"/>
      <c r="DR50" s="716"/>
      <c r="DS50" s="716"/>
      <c r="DT50" s="716"/>
      <c r="DU50" s="717"/>
      <c r="DV50" s="712"/>
      <c r="DW50" s="713"/>
      <c r="DX50" s="713"/>
      <c r="DY50" s="713"/>
      <c r="DZ50" s="718"/>
      <c r="EA50" s="48"/>
    </row>
    <row r="51" spans="1:131" ht="26.25" customHeight="1" x14ac:dyDescent="0.2">
      <c r="A51" s="52">
        <v>24</v>
      </c>
      <c r="B51" s="712"/>
      <c r="C51" s="713"/>
      <c r="D51" s="713"/>
      <c r="E51" s="713"/>
      <c r="F51" s="713"/>
      <c r="G51" s="713"/>
      <c r="H51" s="713"/>
      <c r="I51" s="713"/>
      <c r="J51" s="713"/>
      <c r="K51" s="713"/>
      <c r="L51" s="713"/>
      <c r="M51" s="713"/>
      <c r="N51" s="713"/>
      <c r="O51" s="713"/>
      <c r="P51" s="714"/>
      <c r="Q51" s="976"/>
      <c r="R51" s="977"/>
      <c r="S51" s="977"/>
      <c r="T51" s="977"/>
      <c r="U51" s="977"/>
      <c r="V51" s="977"/>
      <c r="W51" s="977"/>
      <c r="X51" s="977"/>
      <c r="Y51" s="977"/>
      <c r="Z51" s="977"/>
      <c r="AA51" s="977"/>
      <c r="AB51" s="977"/>
      <c r="AC51" s="977"/>
      <c r="AD51" s="977"/>
      <c r="AE51" s="978"/>
      <c r="AF51" s="979"/>
      <c r="AG51" s="716"/>
      <c r="AH51" s="716"/>
      <c r="AI51" s="716"/>
      <c r="AJ51" s="980"/>
      <c r="AK51" s="981"/>
      <c r="AL51" s="977"/>
      <c r="AM51" s="977"/>
      <c r="AN51" s="977"/>
      <c r="AO51" s="977"/>
      <c r="AP51" s="977"/>
      <c r="AQ51" s="977"/>
      <c r="AR51" s="977"/>
      <c r="AS51" s="977"/>
      <c r="AT51" s="977"/>
      <c r="AU51" s="977"/>
      <c r="AV51" s="977"/>
      <c r="AW51" s="977"/>
      <c r="AX51" s="977"/>
      <c r="AY51" s="977"/>
      <c r="AZ51" s="982"/>
      <c r="BA51" s="982"/>
      <c r="BB51" s="982"/>
      <c r="BC51" s="982"/>
      <c r="BD51" s="982"/>
      <c r="BE51" s="958"/>
      <c r="BF51" s="958"/>
      <c r="BG51" s="958"/>
      <c r="BH51" s="958"/>
      <c r="BI51" s="959"/>
      <c r="BJ51" s="56"/>
      <c r="BK51" s="56"/>
      <c r="BL51" s="56"/>
      <c r="BM51" s="56"/>
      <c r="BN51" s="56"/>
      <c r="BO51" s="55"/>
      <c r="BP51" s="55"/>
      <c r="BQ51" s="52">
        <v>45</v>
      </c>
      <c r="BR51" s="72"/>
      <c r="BS51" s="712"/>
      <c r="BT51" s="713"/>
      <c r="BU51" s="713"/>
      <c r="BV51" s="713"/>
      <c r="BW51" s="713"/>
      <c r="BX51" s="713"/>
      <c r="BY51" s="713"/>
      <c r="BZ51" s="713"/>
      <c r="CA51" s="713"/>
      <c r="CB51" s="713"/>
      <c r="CC51" s="713"/>
      <c r="CD51" s="713"/>
      <c r="CE51" s="713"/>
      <c r="CF51" s="713"/>
      <c r="CG51" s="714"/>
      <c r="CH51" s="715"/>
      <c r="CI51" s="716"/>
      <c r="CJ51" s="716"/>
      <c r="CK51" s="716"/>
      <c r="CL51" s="717"/>
      <c r="CM51" s="715"/>
      <c r="CN51" s="716"/>
      <c r="CO51" s="716"/>
      <c r="CP51" s="716"/>
      <c r="CQ51" s="717"/>
      <c r="CR51" s="715"/>
      <c r="CS51" s="716"/>
      <c r="CT51" s="716"/>
      <c r="CU51" s="716"/>
      <c r="CV51" s="717"/>
      <c r="CW51" s="715"/>
      <c r="CX51" s="716"/>
      <c r="CY51" s="716"/>
      <c r="CZ51" s="716"/>
      <c r="DA51" s="717"/>
      <c r="DB51" s="715"/>
      <c r="DC51" s="716"/>
      <c r="DD51" s="716"/>
      <c r="DE51" s="716"/>
      <c r="DF51" s="717"/>
      <c r="DG51" s="715"/>
      <c r="DH51" s="716"/>
      <c r="DI51" s="716"/>
      <c r="DJ51" s="716"/>
      <c r="DK51" s="717"/>
      <c r="DL51" s="715"/>
      <c r="DM51" s="716"/>
      <c r="DN51" s="716"/>
      <c r="DO51" s="716"/>
      <c r="DP51" s="717"/>
      <c r="DQ51" s="715"/>
      <c r="DR51" s="716"/>
      <c r="DS51" s="716"/>
      <c r="DT51" s="716"/>
      <c r="DU51" s="717"/>
      <c r="DV51" s="712"/>
      <c r="DW51" s="713"/>
      <c r="DX51" s="713"/>
      <c r="DY51" s="713"/>
      <c r="DZ51" s="718"/>
      <c r="EA51" s="48"/>
    </row>
    <row r="52" spans="1:131" ht="26.25" customHeight="1" x14ac:dyDescent="0.2">
      <c r="A52" s="52">
        <v>25</v>
      </c>
      <c r="B52" s="712"/>
      <c r="C52" s="713"/>
      <c r="D52" s="713"/>
      <c r="E52" s="713"/>
      <c r="F52" s="713"/>
      <c r="G52" s="713"/>
      <c r="H52" s="713"/>
      <c r="I52" s="713"/>
      <c r="J52" s="713"/>
      <c r="K52" s="713"/>
      <c r="L52" s="713"/>
      <c r="M52" s="713"/>
      <c r="N52" s="713"/>
      <c r="O52" s="713"/>
      <c r="P52" s="714"/>
      <c r="Q52" s="976"/>
      <c r="R52" s="977"/>
      <c r="S52" s="977"/>
      <c r="T52" s="977"/>
      <c r="U52" s="977"/>
      <c r="V52" s="977"/>
      <c r="W52" s="977"/>
      <c r="X52" s="977"/>
      <c r="Y52" s="977"/>
      <c r="Z52" s="977"/>
      <c r="AA52" s="977"/>
      <c r="AB52" s="977"/>
      <c r="AC52" s="977"/>
      <c r="AD52" s="977"/>
      <c r="AE52" s="978"/>
      <c r="AF52" s="979"/>
      <c r="AG52" s="716"/>
      <c r="AH52" s="716"/>
      <c r="AI52" s="716"/>
      <c r="AJ52" s="980"/>
      <c r="AK52" s="981"/>
      <c r="AL52" s="977"/>
      <c r="AM52" s="977"/>
      <c r="AN52" s="977"/>
      <c r="AO52" s="977"/>
      <c r="AP52" s="977"/>
      <c r="AQ52" s="977"/>
      <c r="AR52" s="977"/>
      <c r="AS52" s="977"/>
      <c r="AT52" s="977"/>
      <c r="AU52" s="977"/>
      <c r="AV52" s="977"/>
      <c r="AW52" s="977"/>
      <c r="AX52" s="977"/>
      <c r="AY52" s="977"/>
      <c r="AZ52" s="982"/>
      <c r="BA52" s="982"/>
      <c r="BB52" s="982"/>
      <c r="BC52" s="982"/>
      <c r="BD52" s="982"/>
      <c r="BE52" s="958"/>
      <c r="BF52" s="958"/>
      <c r="BG52" s="958"/>
      <c r="BH52" s="958"/>
      <c r="BI52" s="959"/>
      <c r="BJ52" s="56"/>
      <c r="BK52" s="56"/>
      <c r="BL52" s="56"/>
      <c r="BM52" s="56"/>
      <c r="BN52" s="56"/>
      <c r="BO52" s="55"/>
      <c r="BP52" s="55"/>
      <c r="BQ52" s="52">
        <v>46</v>
      </c>
      <c r="BR52" s="72"/>
      <c r="BS52" s="712"/>
      <c r="BT52" s="713"/>
      <c r="BU52" s="713"/>
      <c r="BV52" s="713"/>
      <c r="BW52" s="713"/>
      <c r="BX52" s="713"/>
      <c r="BY52" s="713"/>
      <c r="BZ52" s="713"/>
      <c r="CA52" s="713"/>
      <c r="CB52" s="713"/>
      <c r="CC52" s="713"/>
      <c r="CD52" s="713"/>
      <c r="CE52" s="713"/>
      <c r="CF52" s="713"/>
      <c r="CG52" s="714"/>
      <c r="CH52" s="715"/>
      <c r="CI52" s="716"/>
      <c r="CJ52" s="716"/>
      <c r="CK52" s="716"/>
      <c r="CL52" s="717"/>
      <c r="CM52" s="715"/>
      <c r="CN52" s="716"/>
      <c r="CO52" s="716"/>
      <c r="CP52" s="716"/>
      <c r="CQ52" s="717"/>
      <c r="CR52" s="715"/>
      <c r="CS52" s="716"/>
      <c r="CT52" s="716"/>
      <c r="CU52" s="716"/>
      <c r="CV52" s="717"/>
      <c r="CW52" s="715"/>
      <c r="CX52" s="716"/>
      <c r="CY52" s="716"/>
      <c r="CZ52" s="716"/>
      <c r="DA52" s="717"/>
      <c r="DB52" s="715"/>
      <c r="DC52" s="716"/>
      <c r="DD52" s="716"/>
      <c r="DE52" s="716"/>
      <c r="DF52" s="717"/>
      <c r="DG52" s="715"/>
      <c r="DH52" s="716"/>
      <c r="DI52" s="716"/>
      <c r="DJ52" s="716"/>
      <c r="DK52" s="717"/>
      <c r="DL52" s="715"/>
      <c r="DM52" s="716"/>
      <c r="DN52" s="716"/>
      <c r="DO52" s="716"/>
      <c r="DP52" s="717"/>
      <c r="DQ52" s="715"/>
      <c r="DR52" s="716"/>
      <c r="DS52" s="716"/>
      <c r="DT52" s="716"/>
      <c r="DU52" s="717"/>
      <c r="DV52" s="712"/>
      <c r="DW52" s="713"/>
      <c r="DX52" s="713"/>
      <c r="DY52" s="713"/>
      <c r="DZ52" s="718"/>
      <c r="EA52" s="48"/>
    </row>
    <row r="53" spans="1:131" ht="26.25" customHeight="1" x14ac:dyDescent="0.2">
      <c r="A53" s="52">
        <v>26</v>
      </c>
      <c r="B53" s="712"/>
      <c r="C53" s="713"/>
      <c r="D53" s="713"/>
      <c r="E53" s="713"/>
      <c r="F53" s="713"/>
      <c r="G53" s="713"/>
      <c r="H53" s="713"/>
      <c r="I53" s="713"/>
      <c r="J53" s="713"/>
      <c r="K53" s="713"/>
      <c r="L53" s="713"/>
      <c r="M53" s="713"/>
      <c r="N53" s="713"/>
      <c r="O53" s="713"/>
      <c r="P53" s="714"/>
      <c r="Q53" s="976"/>
      <c r="R53" s="977"/>
      <c r="S53" s="977"/>
      <c r="T53" s="977"/>
      <c r="U53" s="977"/>
      <c r="V53" s="977"/>
      <c r="W53" s="977"/>
      <c r="X53" s="977"/>
      <c r="Y53" s="977"/>
      <c r="Z53" s="977"/>
      <c r="AA53" s="977"/>
      <c r="AB53" s="977"/>
      <c r="AC53" s="977"/>
      <c r="AD53" s="977"/>
      <c r="AE53" s="978"/>
      <c r="AF53" s="979"/>
      <c r="AG53" s="716"/>
      <c r="AH53" s="716"/>
      <c r="AI53" s="716"/>
      <c r="AJ53" s="980"/>
      <c r="AK53" s="981"/>
      <c r="AL53" s="977"/>
      <c r="AM53" s="977"/>
      <c r="AN53" s="977"/>
      <c r="AO53" s="977"/>
      <c r="AP53" s="977"/>
      <c r="AQ53" s="977"/>
      <c r="AR53" s="977"/>
      <c r="AS53" s="977"/>
      <c r="AT53" s="977"/>
      <c r="AU53" s="977"/>
      <c r="AV53" s="977"/>
      <c r="AW53" s="977"/>
      <c r="AX53" s="977"/>
      <c r="AY53" s="977"/>
      <c r="AZ53" s="982"/>
      <c r="BA53" s="982"/>
      <c r="BB53" s="982"/>
      <c r="BC53" s="982"/>
      <c r="BD53" s="982"/>
      <c r="BE53" s="958"/>
      <c r="BF53" s="958"/>
      <c r="BG53" s="958"/>
      <c r="BH53" s="958"/>
      <c r="BI53" s="959"/>
      <c r="BJ53" s="56"/>
      <c r="BK53" s="56"/>
      <c r="BL53" s="56"/>
      <c r="BM53" s="56"/>
      <c r="BN53" s="56"/>
      <c r="BO53" s="55"/>
      <c r="BP53" s="55"/>
      <c r="BQ53" s="52">
        <v>47</v>
      </c>
      <c r="BR53" s="72"/>
      <c r="BS53" s="712"/>
      <c r="BT53" s="713"/>
      <c r="BU53" s="713"/>
      <c r="BV53" s="713"/>
      <c r="BW53" s="713"/>
      <c r="BX53" s="713"/>
      <c r="BY53" s="713"/>
      <c r="BZ53" s="713"/>
      <c r="CA53" s="713"/>
      <c r="CB53" s="713"/>
      <c r="CC53" s="713"/>
      <c r="CD53" s="713"/>
      <c r="CE53" s="713"/>
      <c r="CF53" s="713"/>
      <c r="CG53" s="714"/>
      <c r="CH53" s="715"/>
      <c r="CI53" s="716"/>
      <c r="CJ53" s="716"/>
      <c r="CK53" s="716"/>
      <c r="CL53" s="717"/>
      <c r="CM53" s="715"/>
      <c r="CN53" s="716"/>
      <c r="CO53" s="716"/>
      <c r="CP53" s="716"/>
      <c r="CQ53" s="717"/>
      <c r="CR53" s="715"/>
      <c r="CS53" s="716"/>
      <c r="CT53" s="716"/>
      <c r="CU53" s="716"/>
      <c r="CV53" s="717"/>
      <c r="CW53" s="715"/>
      <c r="CX53" s="716"/>
      <c r="CY53" s="716"/>
      <c r="CZ53" s="716"/>
      <c r="DA53" s="717"/>
      <c r="DB53" s="715"/>
      <c r="DC53" s="716"/>
      <c r="DD53" s="716"/>
      <c r="DE53" s="716"/>
      <c r="DF53" s="717"/>
      <c r="DG53" s="715"/>
      <c r="DH53" s="716"/>
      <c r="DI53" s="716"/>
      <c r="DJ53" s="716"/>
      <c r="DK53" s="717"/>
      <c r="DL53" s="715"/>
      <c r="DM53" s="716"/>
      <c r="DN53" s="716"/>
      <c r="DO53" s="716"/>
      <c r="DP53" s="717"/>
      <c r="DQ53" s="715"/>
      <c r="DR53" s="716"/>
      <c r="DS53" s="716"/>
      <c r="DT53" s="716"/>
      <c r="DU53" s="717"/>
      <c r="DV53" s="712"/>
      <c r="DW53" s="713"/>
      <c r="DX53" s="713"/>
      <c r="DY53" s="713"/>
      <c r="DZ53" s="718"/>
      <c r="EA53" s="48"/>
    </row>
    <row r="54" spans="1:131" ht="26.25" customHeight="1" x14ac:dyDescent="0.2">
      <c r="A54" s="52">
        <v>27</v>
      </c>
      <c r="B54" s="712"/>
      <c r="C54" s="713"/>
      <c r="D54" s="713"/>
      <c r="E54" s="713"/>
      <c r="F54" s="713"/>
      <c r="G54" s="713"/>
      <c r="H54" s="713"/>
      <c r="I54" s="713"/>
      <c r="J54" s="713"/>
      <c r="K54" s="713"/>
      <c r="L54" s="713"/>
      <c r="M54" s="713"/>
      <c r="N54" s="713"/>
      <c r="O54" s="713"/>
      <c r="P54" s="714"/>
      <c r="Q54" s="976"/>
      <c r="R54" s="977"/>
      <c r="S54" s="977"/>
      <c r="T54" s="977"/>
      <c r="U54" s="977"/>
      <c r="V54" s="977"/>
      <c r="W54" s="977"/>
      <c r="X54" s="977"/>
      <c r="Y54" s="977"/>
      <c r="Z54" s="977"/>
      <c r="AA54" s="977"/>
      <c r="AB54" s="977"/>
      <c r="AC54" s="977"/>
      <c r="AD54" s="977"/>
      <c r="AE54" s="978"/>
      <c r="AF54" s="979"/>
      <c r="AG54" s="716"/>
      <c r="AH54" s="716"/>
      <c r="AI54" s="716"/>
      <c r="AJ54" s="980"/>
      <c r="AK54" s="981"/>
      <c r="AL54" s="977"/>
      <c r="AM54" s="977"/>
      <c r="AN54" s="977"/>
      <c r="AO54" s="977"/>
      <c r="AP54" s="977"/>
      <c r="AQ54" s="977"/>
      <c r="AR54" s="977"/>
      <c r="AS54" s="977"/>
      <c r="AT54" s="977"/>
      <c r="AU54" s="977"/>
      <c r="AV54" s="977"/>
      <c r="AW54" s="977"/>
      <c r="AX54" s="977"/>
      <c r="AY54" s="977"/>
      <c r="AZ54" s="982"/>
      <c r="BA54" s="982"/>
      <c r="BB54" s="982"/>
      <c r="BC54" s="982"/>
      <c r="BD54" s="982"/>
      <c r="BE54" s="958"/>
      <c r="BF54" s="958"/>
      <c r="BG54" s="958"/>
      <c r="BH54" s="958"/>
      <c r="BI54" s="959"/>
      <c r="BJ54" s="56"/>
      <c r="BK54" s="56"/>
      <c r="BL54" s="56"/>
      <c r="BM54" s="56"/>
      <c r="BN54" s="56"/>
      <c r="BO54" s="55"/>
      <c r="BP54" s="55"/>
      <c r="BQ54" s="52">
        <v>48</v>
      </c>
      <c r="BR54" s="72"/>
      <c r="BS54" s="712"/>
      <c r="BT54" s="713"/>
      <c r="BU54" s="713"/>
      <c r="BV54" s="713"/>
      <c r="BW54" s="713"/>
      <c r="BX54" s="713"/>
      <c r="BY54" s="713"/>
      <c r="BZ54" s="713"/>
      <c r="CA54" s="713"/>
      <c r="CB54" s="713"/>
      <c r="CC54" s="713"/>
      <c r="CD54" s="713"/>
      <c r="CE54" s="713"/>
      <c r="CF54" s="713"/>
      <c r="CG54" s="714"/>
      <c r="CH54" s="715"/>
      <c r="CI54" s="716"/>
      <c r="CJ54" s="716"/>
      <c r="CK54" s="716"/>
      <c r="CL54" s="717"/>
      <c r="CM54" s="715"/>
      <c r="CN54" s="716"/>
      <c r="CO54" s="716"/>
      <c r="CP54" s="716"/>
      <c r="CQ54" s="717"/>
      <c r="CR54" s="715"/>
      <c r="CS54" s="716"/>
      <c r="CT54" s="716"/>
      <c r="CU54" s="716"/>
      <c r="CV54" s="717"/>
      <c r="CW54" s="715"/>
      <c r="CX54" s="716"/>
      <c r="CY54" s="716"/>
      <c r="CZ54" s="716"/>
      <c r="DA54" s="717"/>
      <c r="DB54" s="715"/>
      <c r="DC54" s="716"/>
      <c r="DD54" s="716"/>
      <c r="DE54" s="716"/>
      <c r="DF54" s="717"/>
      <c r="DG54" s="715"/>
      <c r="DH54" s="716"/>
      <c r="DI54" s="716"/>
      <c r="DJ54" s="716"/>
      <c r="DK54" s="717"/>
      <c r="DL54" s="715"/>
      <c r="DM54" s="716"/>
      <c r="DN54" s="716"/>
      <c r="DO54" s="716"/>
      <c r="DP54" s="717"/>
      <c r="DQ54" s="715"/>
      <c r="DR54" s="716"/>
      <c r="DS54" s="716"/>
      <c r="DT54" s="716"/>
      <c r="DU54" s="717"/>
      <c r="DV54" s="712"/>
      <c r="DW54" s="713"/>
      <c r="DX54" s="713"/>
      <c r="DY54" s="713"/>
      <c r="DZ54" s="718"/>
      <c r="EA54" s="48"/>
    </row>
    <row r="55" spans="1:131" ht="26.25" customHeight="1" x14ac:dyDescent="0.2">
      <c r="A55" s="52">
        <v>28</v>
      </c>
      <c r="B55" s="712"/>
      <c r="C55" s="713"/>
      <c r="D55" s="713"/>
      <c r="E55" s="713"/>
      <c r="F55" s="713"/>
      <c r="G55" s="713"/>
      <c r="H55" s="713"/>
      <c r="I55" s="713"/>
      <c r="J55" s="713"/>
      <c r="K55" s="713"/>
      <c r="L55" s="713"/>
      <c r="M55" s="713"/>
      <c r="N55" s="713"/>
      <c r="O55" s="713"/>
      <c r="P55" s="714"/>
      <c r="Q55" s="976"/>
      <c r="R55" s="977"/>
      <c r="S55" s="977"/>
      <c r="T55" s="977"/>
      <c r="U55" s="977"/>
      <c r="V55" s="977"/>
      <c r="W55" s="977"/>
      <c r="X55" s="977"/>
      <c r="Y55" s="977"/>
      <c r="Z55" s="977"/>
      <c r="AA55" s="977"/>
      <c r="AB55" s="977"/>
      <c r="AC55" s="977"/>
      <c r="AD55" s="977"/>
      <c r="AE55" s="978"/>
      <c r="AF55" s="979"/>
      <c r="AG55" s="716"/>
      <c r="AH55" s="716"/>
      <c r="AI55" s="716"/>
      <c r="AJ55" s="980"/>
      <c r="AK55" s="981"/>
      <c r="AL55" s="977"/>
      <c r="AM55" s="977"/>
      <c r="AN55" s="977"/>
      <c r="AO55" s="977"/>
      <c r="AP55" s="977"/>
      <c r="AQ55" s="977"/>
      <c r="AR55" s="977"/>
      <c r="AS55" s="977"/>
      <c r="AT55" s="977"/>
      <c r="AU55" s="977"/>
      <c r="AV55" s="977"/>
      <c r="AW55" s="977"/>
      <c r="AX55" s="977"/>
      <c r="AY55" s="977"/>
      <c r="AZ55" s="982"/>
      <c r="BA55" s="982"/>
      <c r="BB55" s="982"/>
      <c r="BC55" s="982"/>
      <c r="BD55" s="982"/>
      <c r="BE55" s="958"/>
      <c r="BF55" s="958"/>
      <c r="BG55" s="958"/>
      <c r="BH55" s="958"/>
      <c r="BI55" s="959"/>
      <c r="BJ55" s="56"/>
      <c r="BK55" s="56"/>
      <c r="BL55" s="56"/>
      <c r="BM55" s="56"/>
      <c r="BN55" s="56"/>
      <c r="BO55" s="55"/>
      <c r="BP55" s="55"/>
      <c r="BQ55" s="52">
        <v>49</v>
      </c>
      <c r="BR55" s="72"/>
      <c r="BS55" s="712"/>
      <c r="BT55" s="713"/>
      <c r="BU55" s="713"/>
      <c r="BV55" s="713"/>
      <c r="BW55" s="713"/>
      <c r="BX55" s="713"/>
      <c r="BY55" s="713"/>
      <c r="BZ55" s="713"/>
      <c r="CA55" s="713"/>
      <c r="CB55" s="713"/>
      <c r="CC55" s="713"/>
      <c r="CD55" s="713"/>
      <c r="CE55" s="713"/>
      <c r="CF55" s="713"/>
      <c r="CG55" s="714"/>
      <c r="CH55" s="715"/>
      <c r="CI55" s="716"/>
      <c r="CJ55" s="716"/>
      <c r="CK55" s="716"/>
      <c r="CL55" s="717"/>
      <c r="CM55" s="715"/>
      <c r="CN55" s="716"/>
      <c r="CO55" s="716"/>
      <c r="CP55" s="716"/>
      <c r="CQ55" s="717"/>
      <c r="CR55" s="715"/>
      <c r="CS55" s="716"/>
      <c r="CT55" s="716"/>
      <c r="CU55" s="716"/>
      <c r="CV55" s="717"/>
      <c r="CW55" s="715"/>
      <c r="CX55" s="716"/>
      <c r="CY55" s="716"/>
      <c r="CZ55" s="716"/>
      <c r="DA55" s="717"/>
      <c r="DB55" s="715"/>
      <c r="DC55" s="716"/>
      <c r="DD55" s="716"/>
      <c r="DE55" s="716"/>
      <c r="DF55" s="717"/>
      <c r="DG55" s="715"/>
      <c r="DH55" s="716"/>
      <c r="DI55" s="716"/>
      <c r="DJ55" s="716"/>
      <c r="DK55" s="717"/>
      <c r="DL55" s="715"/>
      <c r="DM55" s="716"/>
      <c r="DN55" s="716"/>
      <c r="DO55" s="716"/>
      <c r="DP55" s="717"/>
      <c r="DQ55" s="715"/>
      <c r="DR55" s="716"/>
      <c r="DS55" s="716"/>
      <c r="DT55" s="716"/>
      <c r="DU55" s="717"/>
      <c r="DV55" s="712"/>
      <c r="DW55" s="713"/>
      <c r="DX55" s="713"/>
      <c r="DY55" s="713"/>
      <c r="DZ55" s="718"/>
      <c r="EA55" s="48"/>
    </row>
    <row r="56" spans="1:131" ht="26.25" customHeight="1" x14ac:dyDescent="0.2">
      <c r="A56" s="52">
        <v>29</v>
      </c>
      <c r="B56" s="712"/>
      <c r="C56" s="713"/>
      <c r="D56" s="713"/>
      <c r="E56" s="713"/>
      <c r="F56" s="713"/>
      <c r="G56" s="713"/>
      <c r="H56" s="713"/>
      <c r="I56" s="713"/>
      <c r="J56" s="713"/>
      <c r="K56" s="713"/>
      <c r="L56" s="713"/>
      <c r="M56" s="713"/>
      <c r="N56" s="713"/>
      <c r="O56" s="713"/>
      <c r="P56" s="714"/>
      <c r="Q56" s="976"/>
      <c r="R56" s="977"/>
      <c r="S56" s="977"/>
      <c r="T56" s="977"/>
      <c r="U56" s="977"/>
      <c r="V56" s="977"/>
      <c r="W56" s="977"/>
      <c r="X56" s="977"/>
      <c r="Y56" s="977"/>
      <c r="Z56" s="977"/>
      <c r="AA56" s="977"/>
      <c r="AB56" s="977"/>
      <c r="AC56" s="977"/>
      <c r="AD56" s="977"/>
      <c r="AE56" s="978"/>
      <c r="AF56" s="979"/>
      <c r="AG56" s="716"/>
      <c r="AH56" s="716"/>
      <c r="AI56" s="716"/>
      <c r="AJ56" s="980"/>
      <c r="AK56" s="981"/>
      <c r="AL56" s="977"/>
      <c r="AM56" s="977"/>
      <c r="AN56" s="977"/>
      <c r="AO56" s="977"/>
      <c r="AP56" s="977"/>
      <c r="AQ56" s="977"/>
      <c r="AR56" s="977"/>
      <c r="AS56" s="977"/>
      <c r="AT56" s="977"/>
      <c r="AU56" s="977"/>
      <c r="AV56" s="977"/>
      <c r="AW56" s="977"/>
      <c r="AX56" s="977"/>
      <c r="AY56" s="977"/>
      <c r="AZ56" s="982"/>
      <c r="BA56" s="982"/>
      <c r="BB56" s="982"/>
      <c r="BC56" s="982"/>
      <c r="BD56" s="982"/>
      <c r="BE56" s="958"/>
      <c r="BF56" s="958"/>
      <c r="BG56" s="958"/>
      <c r="BH56" s="958"/>
      <c r="BI56" s="959"/>
      <c r="BJ56" s="56"/>
      <c r="BK56" s="56"/>
      <c r="BL56" s="56"/>
      <c r="BM56" s="56"/>
      <c r="BN56" s="56"/>
      <c r="BO56" s="55"/>
      <c r="BP56" s="55"/>
      <c r="BQ56" s="52">
        <v>50</v>
      </c>
      <c r="BR56" s="72"/>
      <c r="BS56" s="712"/>
      <c r="BT56" s="713"/>
      <c r="BU56" s="713"/>
      <c r="BV56" s="713"/>
      <c r="BW56" s="713"/>
      <c r="BX56" s="713"/>
      <c r="BY56" s="713"/>
      <c r="BZ56" s="713"/>
      <c r="CA56" s="713"/>
      <c r="CB56" s="713"/>
      <c r="CC56" s="713"/>
      <c r="CD56" s="713"/>
      <c r="CE56" s="713"/>
      <c r="CF56" s="713"/>
      <c r="CG56" s="714"/>
      <c r="CH56" s="715"/>
      <c r="CI56" s="716"/>
      <c r="CJ56" s="716"/>
      <c r="CK56" s="716"/>
      <c r="CL56" s="717"/>
      <c r="CM56" s="715"/>
      <c r="CN56" s="716"/>
      <c r="CO56" s="716"/>
      <c r="CP56" s="716"/>
      <c r="CQ56" s="717"/>
      <c r="CR56" s="715"/>
      <c r="CS56" s="716"/>
      <c r="CT56" s="716"/>
      <c r="CU56" s="716"/>
      <c r="CV56" s="717"/>
      <c r="CW56" s="715"/>
      <c r="CX56" s="716"/>
      <c r="CY56" s="716"/>
      <c r="CZ56" s="716"/>
      <c r="DA56" s="717"/>
      <c r="DB56" s="715"/>
      <c r="DC56" s="716"/>
      <c r="DD56" s="716"/>
      <c r="DE56" s="716"/>
      <c r="DF56" s="717"/>
      <c r="DG56" s="715"/>
      <c r="DH56" s="716"/>
      <c r="DI56" s="716"/>
      <c r="DJ56" s="716"/>
      <c r="DK56" s="717"/>
      <c r="DL56" s="715"/>
      <c r="DM56" s="716"/>
      <c r="DN56" s="716"/>
      <c r="DO56" s="716"/>
      <c r="DP56" s="717"/>
      <c r="DQ56" s="715"/>
      <c r="DR56" s="716"/>
      <c r="DS56" s="716"/>
      <c r="DT56" s="716"/>
      <c r="DU56" s="717"/>
      <c r="DV56" s="712"/>
      <c r="DW56" s="713"/>
      <c r="DX56" s="713"/>
      <c r="DY56" s="713"/>
      <c r="DZ56" s="718"/>
      <c r="EA56" s="48"/>
    </row>
    <row r="57" spans="1:131" ht="26.25" customHeight="1" x14ac:dyDescent="0.2">
      <c r="A57" s="52">
        <v>30</v>
      </c>
      <c r="B57" s="712"/>
      <c r="C57" s="713"/>
      <c r="D57" s="713"/>
      <c r="E57" s="713"/>
      <c r="F57" s="713"/>
      <c r="G57" s="713"/>
      <c r="H57" s="713"/>
      <c r="I57" s="713"/>
      <c r="J57" s="713"/>
      <c r="K57" s="713"/>
      <c r="L57" s="713"/>
      <c r="M57" s="713"/>
      <c r="N57" s="713"/>
      <c r="O57" s="713"/>
      <c r="P57" s="714"/>
      <c r="Q57" s="976"/>
      <c r="R57" s="977"/>
      <c r="S57" s="977"/>
      <c r="T57" s="977"/>
      <c r="U57" s="977"/>
      <c r="V57" s="977"/>
      <c r="W57" s="977"/>
      <c r="X57" s="977"/>
      <c r="Y57" s="977"/>
      <c r="Z57" s="977"/>
      <c r="AA57" s="977"/>
      <c r="AB57" s="977"/>
      <c r="AC57" s="977"/>
      <c r="AD57" s="977"/>
      <c r="AE57" s="978"/>
      <c r="AF57" s="979"/>
      <c r="AG57" s="716"/>
      <c r="AH57" s="716"/>
      <c r="AI57" s="716"/>
      <c r="AJ57" s="980"/>
      <c r="AK57" s="981"/>
      <c r="AL57" s="977"/>
      <c r="AM57" s="977"/>
      <c r="AN57" s="977"/>
      <c r="AO57" s="977"/>
      <c r="AP57" s="977"/>
      <c r="AQ57" s="977"/>
      <c r="AR57" s="977"/>
      <c r="AS57" s="977"/>
      <c r="AT57" s="977"/>
      <c r="AU57" s="977"/>
      <c r="AV57" s="977"/>
      <c r="AW57" s="977"/>
      <c r="AX57" s="977"/>
      <c r="AY57" s="977"/>
      <c r="AZ57" s="982"/>
      <c r="BA57" s="982"/>
      <c r="BB57" s="982"/>
      <c r="BC57" s="982"/>
      <c r="BD57" s="982"/>
      <c r="BE57" s="958"/>
      <c r="BF57" s="958"/>
      <c r="BG57" s="958"/>
      <c r="BH57" s="958"/>
      <c r="BI57" s="959"/>
      <c r="BJ57" s="56"/>
      <c r="BK57" s="56"/>
      <c r="BL57" s="56"/>
      <c r="BM57" s="56"/>
      <c r="BN57" s="56"/>
      <c r="BO57" s="55"/>
      <c r="BP57" s="55"/>
      <c r="BQ57" s="52">
        <v>51</v>
      </c>
      <c r="BR57" s="72"/>
      <c r="BS57" s="712"/>
      <c r="BT57" s="713"/>
      <c r="BU57" s="713"/>
      <c r="BV57" s="713"/>
      <c r="BW57" s="713"/>
      <c r="BX57" s="713"/>
      <c r="BY57" s="713"/>
      <c r="BZ57" s="713"/>
      <c r="CA57" s="713"/>
      <c r="CB57" s="713"/>
      <c r="CC57" s="713"/>
      <c r="CD57" s="713"/>
      <c r="CE57" s="713"/>
      <c r="CF57" s="713"/>
      <c r="CG57" s="714"/>
      <c r="CH57" s="715"/>
      <c r="CI57" s="716"/>
      <c r="CJ57" s="716"/>
      <c r="CK57" s="716"/>
      <c r="CL57" s="717"/>
      <c r="CM57" s="715"/>
      <c r="CN57" s="716"/>
      <c r="CO57" s="716"/>
      <c r="CP57" s="716"/>
      <c r="CQ57" s="717"/>
      <c r="CR57" s="715"/>
      <c r="CS57" s="716"/>
      <c r="CT57" s="716"/>
      <c r="CU57" s="716"/>
      <c r="CV57" s="717"/>
      <c r="CW57" s="715"/>
      <c r="CX57" s="716"/>
      <c r="CY57" s="716"/>
      <c r="CZ57" s="716"/>
      <c r="DA57" s="717"/>
      <c r="DB57" s="715"/>
      <c r="DC57" s="716"/>
      <c r="DD57" s="716"/>
      <c r="DE57" s="716"/>
      <c r="DF57" s="717"/>
      <c r="DG57" s="715"/>
      <c r="DH57" s="716"/>
      <c r="DI57" s="716"/>
      <c r="DJ57" s="716"/>
      <c r="DK57" s="717"/>
      <c r="DL57" s="715"/>
      <c r="DM57" s="716"/>
      <c r="DN57" s="716"/>
      <c r="DO57" s="716"/>
      <c r="DP57" s="717"/>
      <c r="DQ57" s="715"/>
      <c r="DR57" s="716"/>
      <c r="DS57" s="716"/>
      <c r="DT57" s="716"/>
      <c r="DU57" s="717"/>
      <c r="DV57" s="712"/>
      <c r="DW57" s="713"/>
      <c r="DX57" s="713"/>
      <c r="DY57" s="713"/>
      <c r="DZ57" s="718"/>
      <c r="EA57" s="48"/>
    </row>
    <row r="58" spans="1:131" ht="26.25" customHeight="1" x14ac:dyDescent="0.2">
      <c r="A58" s="52">
        <v>31</v>
      </c>
      <c r="B58" s="712"/>
      <c r="C58" s="713"/>
      <c r="D58" s="713"/>
      <c r="E58" s="713"/>
      <c r="F58" s="713"/>
      <c r="G58" s="713"/>
      <c r="H58" s="713"/>
      <c r="I58" s="713"/>
      <c r="J58" s="713"/>
      <c r="K58" s="713"/>
      <c r="L58" s="713"/>
      <c r="M58" s="713"/>
      <c r="N58" s="713"/>
      <c r="O58" s="713"/>
      <c r="P58" s="714"/>
      <c r="Q58" s="976"/>
      <c r="R58" s="977"/>
      <c r="S58" s="977"/>
      <c r="T58" s="977"/>
      <c r="U58" s="977"/>
      <c r="V58" s="977"/>
      <c r="W58" s="977"/>
      <c r="X58" s="977"/>
      <c r="Y58" s="977"/>
      <c r="Z58" s="977"/>
      <c r="AA58" s="977"/>
      <c r="AB58" s="977"/>
      <c r="AC58" s="977"/>
      <c r="AD58" s="977"/>
      <c r="AE58" s="978"/>
      <c r="AF58" s="979"/>
      <c r="AG58" s="716"/>
      <c r="AH58" s="716"/>
      <c r="AI58" s="716"/>
      <c r="AJ58" s="980"/>
      <c r="AK58" s="981"/>
      <c r="AL58" s="977"/>
      <c r="AM58" s="977"/>
      <c r="AN58" s="977"/>
      <c r="AO58" s="977"/>
      <c r="AP58" s="977"/>
      <c r="AQ58" s="977"/>
      <c r="AR58" s="977"/>
      <c r="AS58" s="977"/>
      <c r="AT58" s="977"/>
      <c r="AU58" s="977"/>
      <c r="AV58" s="977"/>
      <c r="AW58" s="977"/>
      <c r="AX58" s="977"/>
      <c r="AY58" s="977"/>
      <c r="AZ58" s="982"/>
      <c r="BA58" s="982"/>
      <c r="BB58" s="982"/>
      <c r="BC58" s="982"/>
      <c r="BD58" s="982"/>
      <c r="BE58" s="958"/>
      <c r="BF58" s="958"/>
      <c r="BG58" s="958"/>
      <c r="BH58" s="958"/>
      <c r="BI58" s="959"/>
      <c r="BJ58" s="56"/>
      <c r="BK58" s="56"/>
      <c r="BL58" s="56"/>
      <c r="BM58" s="56"/>
      <c r="BN58" s="56"/>
      <c r="BO58" s="55"/>
      <c r="BP58" s="55"/>
      <c r="BQ58" s="52">
        <v>52</v>
      </c>
      <c r="BR58" s="72"/>
      <c r="BS58" s="712"/>
      <c r="BT58" s="713"/>
      <c r="BU58" s="713"/>
      <c r="BV58" s="713"/>
      <c r="BW58" s="713"/>
      <c r="BX58" s="713"/>
      <c r="BY58" s="713"/>
      <c r="BZ58" s="713"/>
      <c r="CA58" s="713"/>
      <c r="CB58" s="713"/>
      <c r="CC58" s="713"/>
      <c r="CD58" s="713"/>
      <c r="CE58" s="713"/>
      <c r="CF58" s="713"/>
      <c r="CG58" s="714"/>
      <c r="CH58" s="715"/>
      <c r="CI58" s="716"/>
      <c r="CJ58" s="716"/>
      <c r="CK58" s="716"/>
      <c r="CL58" s="717"/>
      <c r="CM58" s="715"/>
      <c r="CN58" s="716"/>
      <c r="CO58" s="716"/>
      <c r="CP58" s="716"/>
      <c r="CQ58" s="717"/>
      <c r="CR58" s="715"/>
      <c r="CS58" s="716"/>
      <c r="CT58" s="716"/>
      <c r="CU58" s="716"/>
      <c r="CV58" s="717"/>
      <c r="CW58" s="715"/>
      <c r="CX58" s="716"/>
      <c r="CY58" s="716"/>
      <c r="CZ58" s="716"/>
      <c r="DA58" s="717"/>
      <c r="DB58" s="715"/>
      <c r="DC58" s="716"/>
      <c r="DD58" s="716"/>
      <c r="DE58" s="716"/>
      <c r="DF58" s="717"/>
      <c r="DG58" s="715"/>
      <c r="DH58" s="716"/>
      <c r="DI58" s="716"/>
      <c r="DJ58" s="716"/>
      <c r="DK58" s="717"/>
      <c r="DL58" s="715"/>
      <c r="DM58" s="716"/>
      <c r="DN58" s="716"/>
      <c r="DO58" s="716"/>
      <c r="DP58" s="717"/>
      <c r="DQ58" s="715"/>
      <c r="DR58" s="716"/>
      <c r="DS58" s="716"/>
      <c r="DT58" s="716"/>
      <c r="DU58" s="717"/>
      <c r="DV58" s="712"/>
      <c r="DW58" s="713"/>
      <c r="DX58" s="713"/>
      <c r="DY58" s="713"/>
      <c r="DZ58" s="718"/>
      <c r="EA58" s="48"/>
    </row>
    <row r="59" spans="1:131" ht="26.25" customHeight="1" x14ac:dyDescent="0.2">
      <c r="A59" s="52">
        <v>32</v>
      </c>
      <c r="B59" s="712"/>
      <c r="C59" s="713"/>
      <c r="D59" s="713"/>
      <c r="E59" s="713"/>
      <c r="F59" s="713"/>
      <c r="G59" s="713"/>
      <c r="H59" s="713"/>
      <c r="I59" s="713"/>
      <c r="J59" s="713"/>
      <c r="K59" s="713"/>
      <c r="L59" s="713"/>
      <c r="M59" s="713"/>
      <c r="N59" s="713"/>
      <c r="O59" s="713"/>
      <c r="P59" s="714"/>
      <c r="Q59" s="976"/>
      <c r="R59" s="977"/>
      <c r="S59" s="977"/>
      <c r="T59" s="977"/>
      <c r="U59" s="977"/>
      <c r="V59" s="977"/>
      <c r="W59" s="977"/>
      <c r="X59" s="977"/>
      <c r="Y59" s="977"/>
      <c r="Z59" s="977"/>
      <c r="AA59" s="977"/>
      <c r="AB59" s="977"/>
      <c r="AC59" s="977"/>
      <c r="AD59" s="977"/>
      <c r="AE59" s="978"/>
      <c r="AF59" s="979"/>
      <c r="AG59" s="716"/>
      <c r="AH59" s="716"/>
      <c r="AI59" s="716"/>
      <c r="AJ59" s="980"/>
      <c r="AK59" s="981"/>
      <c r="AL59" s="977"/>
      <c r="AM59" s="977"/>
      <c r="AN59" s="977"/>
      <c r="AO59" s="977"/>
      <c r="AP59" s="977"/>
      <c r="AQ59" s="977"/>
      <c r="AR59" s="977"/>
      <c r="AS59" s="977"/>
      <c r="AT59" s="977"/>
      <c r="AU59" s="977"/>
      <c r="AV59" s="977"/>
      <c r="AW59" s="977"/>
      <c r="AX59" s="977"/>
      <c r="AY59" s="977"/>
      <c r="AZ59" s="982"/>
      <c r="BA59" s="982"/>
      <c r="BB59" s="982"/>
      <c r="BC59" s="982"/>
      <c r="BD59" s="982"/>
      <c r="BE59" s="958"/>
      <c r="BF59" s="958"/>
      <c r="BG59" s="958"/>
      <c r="BH59" s="958"/>
      <c r="BI59" s="959"/>
      <c r="BJ59" s="56"/>
      <c r="BK59" s="56"/>
      <c r="BL59" s="56"/>
      <c r="BM59" s="56"/>
      <c r="BN59" s="56"/>
      <c r="BO59" s="55"/>
      <c r="BP59" s="55"/>
      <c r="BQ59" s="52">
        <v>53</v>
      </c>
      <c r="BR59" s="72"/>
      <c r="BS59" s="712"/>
      <c r="BT59" s="713"/>
      <c r="BU59" s="713"/>
      <c r="BV59" s="713"/>
      <c r="BW59" s="713"/>
      <c r="BX59" s="713"/>
      <c r="BY59" s="713"/>
      <c r="BZ59" s="713"/>
      <c r="CA59" s="713"/>
      <c r="CB59" s="713"/>
      <c r="CC59" s="713"/>
      <c r="CD59" s="713"/>
      <c r="CE59" s="713"/>
      <c r="CF59" s="713"/>
      <c r="CG59" s="714"/>
      <c r="CH59" s="715"/>
      <c r="CI59" s="716"/>
      <c r="CJ59" s="716"/>
      <c r="CK59" s="716"/>
      <c r="CL59" s="717"/>
      <c r="CM59" s="715"/>
      <c r="CN59" s="716"/>
      <c r="CO59" s="716"/>
      <c r="CP59" s="716"/>
      <c r="CQ59" s="717"/>
      <c r="CR59" s="715"/>
      <c r="CS59" s="716"/>
      <c r="CT59" s="716"/>
      <c r="CU59" s="716"/>
      <c r="CV59" s="717"/>
      <c r="CW59" s="715"/>
      <c r="CX59" s="716"/>
      <c r="CY59" s="716"/>
      <c r="CZ59" s="716"/>
      <c r="DA59" s="717"/>
      <c r="DB59" s="715"/>
      <c r="DC59" s="716"/>
      <c r="DD59" s="716"/>
      <c r="DE59" s="716"/>
      <c r="DF59" s="717"/>
      <c r="DG59" s="715"/>
      <c r="DH59" s="716"/>
      <c r="DI59" s="716"/>
      <c r="DJ59" s="716"/>
      <c r="DK59" s="717"/>
      <c r="DL59" s="715"/>
      <c r="DM59" s="716"/>
      <c r="DN59" s="716"/>
      <c r="DO59" s="716"/>
      <c r="DP59" s="717"/>
      <c r="DQ59" s="715"/>
      <c r="DR59" s="716"/>
      <c r="DS59" s="716"/>
      <c r="DT59" s="716"/>
      <c r="DU59" s="717"/>
      <c r="DV59" s="712"/>
      <c r="DW59" s="713"/>
      <c r="DX59" s="713"/>
      <c r="DY59" s="713"/>
      <c r="DZ59" s="718"/>
      <c r="EA59" s="48"/>
    </row>
    <row r="60" spans="1:131" ht="26.25" customHeight="1" x14ac:dyDescent="0.2">
      <c r="A60" s="52">
        <v>33</v>
      </c>
      <c r="B60" s="712"/>
      <c r="C60" s="713"/>
      <c r="D60" s="713"/>
      <c r="E60" s="713"/>
      <c r="F60" s="713"/>
      <c r="G60" s="713"/>
      <c r="H60" s="713"/>
      <c r="I60" s="713"/>
      <c r="J60" s="713"/>
      <c r="K60" s="713"/>
      <c r="L60" s="713"/>
      <c r="M60" s="713"/>
      <c r="N60" s="713"/>
      <c r="O60" s="713"/>
      <c r="P60" s="714"/>
      <c r="Q60" s="976"/>
      <c r="R60" s="977"/>
      <c r="S60" s="977"/>
      <c r="T60" s="977"/>
      <c r="U60" s="977"/>
      <c r="V60" s="977"/>
      <c r="W60" s="977"/>
      <c r="X60" s="977"/>
      <c r="Y60" s="977"/>
      <c r="Z60" s="977"/>
      <c r="AA60" s="977"/>
      <c r="AB60" s="977"/>
      <c r="AC60" s="977"/>
      <c r="AD60" s="977"/>
      <c r="AE60" s="978"/>
      <c r="AF60" s="979"/>
      <c r="AG60" s="716"/>
      <c r="AH60" s="716"/>
      <c r="AI60" s="716"/>
      <c r="AJ60" s="980"/>
      <c r="AK60" s="981"/>
      <c r="AL60" s="977"/>
      <c r="AM60" s="977"/>
      <c r="AN60" s="977"/>
      <c r="AO60" s="977"/>
      <c r="AP60" s="977"/>
      <c r="AQ60" s="977"/>
      <c r="AR60" s="977"/>
      <c r="AS60" s="977"/>
      <c r="AT60" s="977"/>
      <c r="AU60" s="977"/>
      <c r="AV60" s="977"/>
      <c r="AW60" s="977"/>
      <c r="AX60" s="977"/>
      <c r="AY60" s="977"/>
      <c r="AZ60" s="982"/>
      <c r="BA60" s="982"/>
      <c r="BB60" s="982"/>
      <c r="BC60" s="982"/>
      <c r="BD60" s="982"/>
      <c r="BE60" s="958"/>
      <c r="BF60" s="958"/>
      <c r="BG60" s="958"/>
      <c r="BH60" s="958"/>
      <c r="BI60" s="959"/>
      <c r="BJ60" s="56"/>
      <c r="BK60" s="56"/>
      <c r="BL60" s="56"/>
      <c r="BM60" s="56"/>
      <c r="BN60" s="56"/>
      <c r="BO60" s="55"/>
      <c r="BP60" s="55"/>
      <c r="BQ60" s="52">
        <v>54</v>
      </c>
      <c r="BR60" s="72"/>
      <c r="BS60" s="712"/>
      <c r="BT60" s="713"/>
      <c r="BU60" s="713"/>
      <c r="BV60" s="713"/>
      <c r="BW60" s="713"/>
      <c r="BX60" s="713"/>
      <c r="BY60" s="713"/>
      <c r="BZ60" s="713"/>
      <c r="CA60" s="713"/>
      <c r="CB60" s="713"/>
      <c r="CC60" s="713"/>
      <c r="CD60" s="713"/>
      <c r="CE60" s="713"/>
      <c r="CF60" s="713"/>
      <c r="CG60" s="714"/>
      <c r="CH60" s="715"/>
      <c r="CI60" s="716"/>
      <c r="CJ60" s="716"/>
      <c r="CK60" s="716"/>
      <c r="CL60" s="717"/>
      <c r="CM60" s="715"/>
      <c r="CN60" s="716"/>
      <c r="CO60" s="716"/>
      <c r="CP60" s="716"/>
      <c r="CQ60" s="717"/>
      <c r="CR60" s="715"/>
      <c r="CS60" s="716"/>
      <c r="CT60" s="716"/>
      <c r="CU60" s="716"/>
      <c r="CV60" s="717"/>
      <c r="CW60" s="715"/>
      <c r="CX60" s="716"/>
      <c r="CY60" s="716"/>
      <c r="CZ60" s="716"/>
      <c r="DA60" s="717"/>
      <c r="DB60" s="715"/>
      <c r="DC60" s="716"/>
      <c r="DD60" s="716"/>
      <c r="DE60" s="716"/>
      <c r="DF60" s="717"/>
      <c r="DG60" s="715"/>
      <c r="DH60" s="716"/>
      <c r="DI60" s="716"/>
      <c r="DJ60" s="716"/>
      <c r="DK60" s="717"/>
      <c r="DL60" s="715"/>
      <c r="DM60" s="716"/>
      <c r="DN60" s="716"/>
      <c r="DO60" s="716"/>
      <c r="DP60" s="717"/>
      <c r="DQ60" s="715"/>
      <c r="DR60" s="716"/>
      <c r="DS60" s="716"/>
      <c r="DT60" s="716"/>
      <c r="DU60" s="717"/>
      <c r="DV60" s="712"/>
      <c r="DW60" s="713"/>
      <c r="DX60" s="713"/>
      <c r="DY60" s="713"/>
      <c r="DZ60" s="718"/>
      <c r="EA60" s="48"/>
    </row>
    <row r="61" spans="1:131" ht="26.25" customHeight="1" x14ac:dyDescent="0.2">
      <c r="A61" s="52">
        <v>34</v>
      </c>
      <c r="B61" s="712"/>
      <c r="C61" s="713"/>
      <c r="D61" s="713"/>
      <c r="E61" s="713"/>
      <c r="F61" s="713"/>
      <c r="G61" s="713"/>
      <c r="H61" s="713"/>
      <c r="I61" s="713"/>
      <c r="J61" s="713"/>
      <c r="K61" s="713"/>
      <c r="L61" s="713"/>
      <c r="M61" s="713"/>
      <c r="N61" s="713"/>
      <c r="O61" s="713"/>
      <c r="P61" s="714"/>
      <c r="Q61" s="976"/>
      <c r="R61" s="977"/>
      <c r="S61" s="977"/>
      <c r="T61" s="977"/>
      <c r="U61" s="977"/>
      <c r="V61" s="977"/>
      <c r="W61" s="977"/>
      <c r="X61" s="977"/>
      <c r="Y61" s="977"/>
      <c r="Z61" s="977"/>
      <c r="AA61" s="977"/>
      <c r="AB61" s="977"/>
      <c r="AC61" s="977"/>
      <c r="AD61" s="977"/>
      <c r="AE61" s="978"/>
      <c r="AF61" s="979"/>
      <c r="AG61" s="716"/>
      <c r="AH61" s="716"/>
      <c r="AI61" s="716"/>
      <c r="AJ61" s="980"/>
      <c r="AK61" s="981"/>
      <c r="AL61" s="977"/>
      <c r="AM61" s="977"/>
      <c r="AN61" s="977"/>
      <c r="AO61" s="977"/>
      <c r="AP61" s="977"/>
      <c r="AQ61" s="977"/>
      <c r="AR61" s="977"/>
      <c r="AS61" s="977"/>
      <c r="AT61" s="977"/>
      <c r="AU61" s="977"/>
      <c r="AV61" s="977"/>
      <c r="AW61" s="977"/>
      <c r="AX61" s="977"/>
      <c r="AY61" s="977"/>
      <c r="AZ61" s="982"/>
      <c r="BA61" s="982"/>
      <c r="BB61" s="982"/>
      <c r="BC61" s="982"/>
      <c r="BD61" s="982"/>
      <c r="BE61" s="958"/>
      <c r="BF61" s="958"/>
      <c r="BG61" s="958"/>
      <c r="BH61" s="958"/>
      <c r="BI61" s="959"/>
      <c r="BJ61" s="56"/>
      <c r="BK61" s="56"/>
      <c r="BL61" s="56"/>
      <c r="BM61" s="56"/>
      <c r="BN61" s="56"/>
      <c r="BO61" s="55"/>
      <c r="BP61" s="55"/>
      <c r="BQ61" s="52">
        <v>55</v>
      </c>
      <c r="BR61" s="72"/>
      <c r="BS61" s="712"/>
      <c r="BT61" s="713"/>
      <c r="BU61" s="713"/>
      <c r="BV61" s="713"/>
      <c r="BW61" s="713"/>
      <c r="BX61" s="713"/>
      <c r="BY61" s="713"/>
      <c r="BZ61" s="713"/>
      <c r="CA61" s="713"/>
      <c r="CB61" s="713"/>
      <c r="CC61" s="713"/>
      <c r="CD61" s="713"/>
      <c r="CE61" s="713"/>
      <c r="CF61" s="713"/>
      <c r="CG61" s="714"/>
      <c r="CH61" s="715"/>
      <c r="CI61" s="716"/>
      <c r="CJ61" s="716"/>
      <c r="CK61" s="716"/>
      <c r="CL61" s="717"/>
      <c r="CM61" s="715"/>
      <c r="CN61" s="716"/>
      <c r="CO61" s="716"/>
      <c r="CP61" s="716"/>
      <c r="CQ61" s="717"/>
      <c r="CR61" s="715"/>
      <c r="CS61" s="716"/>
      <c r="CT61" s="716"/>
      <c r="CU61" s="716"/>
      <c r="CV61" s="717"/>
      <c r="CW61" s="715"/>
      <c r="CX61" s="716"/>
      <c r="CY61" s="716"/>
      <c r="CZ61" s="716"/>
      <c r="DA61" s="717"/>
      <c r="DB61" s="715"/>
      <c r="DC61" s="716"/>
      <c r="DD61" s="716"/>
      <c r="DE61" s="716"/>
      <c r="DF61" s="717"/>
      <c r="DG61" s="715"/>
      <c r="DH61" s="716"/>
      <c r="DI61" s="716"/>
      <c r="DJ61" s="716"/>
      <c r="DK61" s="717"/>
      <c r="DL61" s="715"/>
      <c r="DM61" s="716"/>
      <c r="DN61" s="716"/>
      <c r="DO61" s="716"/>
      <c r="DP61" s="717"/>
      <c r="DQ61" s="715"/>
      <c r="DR61" s="716"/>
      <c r="DS61" s="716"/>
      <c r="DT61" s="716"/>
      <c r="DU61" s="717"/>
      <c r="DV61" s="712"/>
      <c r="DW61" s="713"/>
      <c r="DX61" s="713"/>
      <c r="DY61" s="713"/>
      <c r="DZ61" s="718"/>
      <c r="EA61" s="48"/>
    </row>
    <row r="62" spans="1:131" ht="26.25" customHeight="1" x14ac:dyDescent="0.2">
      <c r="A62" s="52">
        <v>35</v>
      </c>
      <c r="B62" s="712"/>
      <c r="C62" s="713"/>
      <c r="D62" s="713"/>
      <c r="E62" s="713"/>
      <c r="F62" s="713"/>
      <c r="G62" s="713"/>
      <c r="H62" s="713"/>
      <c r="I62" s="713"/>
      <c r="J62" s="713"/>
      <c r="K62" s="713"/>
      <c r="L62" s="713"/>
      <c r="M62" s="713"/>
      <c r="N62" s="713"/>
      <c r="O62" s="713"/>
      <c r="P62" s="714"/>
      <c r="Q62" s="976"/>
      <c r="R62" s="977"/>
      <c r="S62" s="977"/>
      <c r="T62" s="977"/>
      <c r="U62" s="977"/>
      <c r="V62" s="977"/>
      <c r="W62" s="977"/>
      <c r="X62" s="977"/>
      <c r="Y62" s="977"/>
      <c r="Z62" s="977"/>
      <c r="AA62" s="977"/>
      <c r="AB62" s="977"/>
      <c r="AC62" s="977"/>
      <c r="AD62" s="977"/>
      <c r="AE62" s="978"/>
      <c r="AF62" s="979"/>
      <c r="AG62" s="716"/>
      <c r="AH62" s="716"/>
      <c r="AI62" s="716"/>
      <c r="AJ62" s="980"/>
      <c r="AK62" s="981"/>
      <c r="AL62" s="977"/>
      <c r="AM62" s="977"/>
      <c r="AN62" s="977"/>
      <c r="AO62" s="977"/>
      <c r="AP62" s="977"/>
      <c r="AQ62" s="977"/>
      <c r="AR62" s="977"/>
      <c r="AS62" s="977"/>
      <c r="AT62" s="977"/>
      <c r="AU62" s="977"/>
      <c r="AV62" s="977"/>
      <c r="AW62" s="977"/>
      <c r="AX62" s="977"/>
      <c r="AY62" s="977"/>
      <c r="AZ62" s="982"/>
      <c r="BA62" s="982"/>
      <c r="BB62" s="982"/>
      <c r="BC62" s="982"/>
      <c r="BD62" s="982"/>
      <c r="BE62" s="958"/>
      <c r="BF62" s="958"/>
      <c r="BG62" s="958"/>
      <c r="BH62" s="958"/>
      <c r="BI62" s="959"/>
      <c r="BJ62" s="983" t="s">
        <v>461</v>
      </c>
      <c r="BK62" s="984"/>
      <c r="BL62" s="984"/>
      <c r="BM62" s="984"/>
      <c r="BN62" s="985"/>
      <c r="BO62" s="55"/>
      <c r="BP62" s="55"/>
      <c r="BQ62" s="52">
        <v>56</v>
      </c>
      <c r="BR62" s="72"/>
      <c r="BS62" s="712"/>
      <c r="BT62" s="713"/>
      <c r="BU62" s="713"/>
      <c r="BV62" s="713"/>
      <c r="BW62" s="713"/>
      <c r="BX62" s="713"/>
      <c r="BY62" s="713"/>
      <c r="BZ62" s="713"/>
      <c r="CA62" s="713"/>
      <c r="CB62" s="713"/>
      <c r="CC62" s="713"/>
      <c r="CD62" s="713"/>
      <c r="CE62" s="713"/>
      <c r="CF62" s="713"/>
      <c r="CG62" s="714"/>
      <c r="CH62" s="715"/>
      <c r="CI62" s="716"/>
      <c r="CJ62" s="716"/>
      <c r="CK62" s="716"/>
      <c r="CL62" s="717"/>
      <c r="CM62" s="715"/>
      <c r="CN62" s="716"/>
      <c r="CO62" s="716"/>
      <c r="CP62" s="716"/>
      <c r="CQ62" s="717"/>
      <c r="CR62" s="715"/>
      <c r="CS62" s="716"/>
      <c r="CT62" s="716"/>
      <c r="CU62" s="716"/>
      <c r="CV62" s="717"/>
      <c r="CW62" s="715"/>
      <c r="CX62" s="716"/>
      <c r="CY62" s="716"/>
      <c r="CZ62" s="716"/>
      <c r="DA62" s="717"/>
      <c r="DB62" s="715"/>
      <c r="DC62" s="716"/>
      <c r="DD62" s="716"/>
      <c r="DE62" s="716"/>
      <c r="DF62" s="717"/>
      <c r="DG62" s="715"/>
      <c r="DH62" s="716"/>
      <c r="DI62" s="716"/>
      <c r="DJ62" s="716"/>
      <c r="DK62" s="717"/>
      <c r="DL62" s="715"/>
      <c r="DM62" s="716"/>
      <c r="DN62" s="716"/>
      <c r="DO62" s="716"/>
      <c r="DP62" s="717"/>
      <c r="DQ62" s="715"/>
      <c r="DR62" s="716"/>
      <c r="DS62" s="716"/>
      <c r="DT62" s="716"/>
      <c r="DU62" s="717"/>
      <c r="DV62" s="712"/>
      <c r="DW62" s="713"/>
      <c r="DX62" s="713"/>
      <c r="DY62" s="713"/>
      <c r="DZ62" s="718"/>
      <c r="EA62" s="48"/>
    </row>
    <row r="63" spans="1:131" ht="26.25" customHeight="1" x14ac:dyDescent="0.2">
      <c r="A63" s="53" t="s">
        <v>250</v>
      </c>
      <c r="B63" s="934" t="s">
        <v>378</v>
      </c>
      <c r="C63" s="935"/>
      <c r="D63" s="935"/>
      <c r="E63" s="935"/>
      <c r="F63" s="935"/>
      <c r="G63" s="935"/>
      <c r="H63" s="935"/>
      <c r="I63" s="935"/>
      <c r="J63" s="935"/>
      <c r="K63" s="935"/>
      <c r="L63" s="935"/>
      <c r="M63" s="935"/>
      <c r="N63" s="935"/>
      <c r="O63" s="935"/>
      <c r="P63" s="936"/>
      <c r="Q63" s="944"/>
      <c r="R63" s="945"/>
      <c r="S63" s="945"/>
      <c r="T63" s="945"/>
      <c r="U63" s="945"/>
      <c r="V63" s="945"/>
      <c r="W63" s="945"/>
      <c r="X63" s="945"/>
      <c r="Y63" s="945"/>
      <c r="Z63" s="945"/>
      <c r="AA63" s="945"/>
      <c r="AB63" s="945"/>
      <c r="AC63" s="945"/>
      <c r="AD63" s="945"/>
      <c r="AE63" s="969"/>
      <c r="AF63" s="970">
        <v>18326</v>
      </c>
      <c r="AG63" s="946"/>
      <c r="AH63" s="946"/>
      <c r="AI63" s="946"/>
      <c r="AJ63" s="971"/>
      <c r="AK63" s="972"/>
      <c r="AL63" s="945"/>
      <c r="AM63" s="945"/>
      <c r="AN63" s="945"/>
      <c r="AO63" s="945"/>
      <c r="AP63" s="946"/>
      <c r="AQ63" s="946"/>
      <c r="AR63" s="946"/>
      <c r="AS63" s="946"/>
      <c r="AT63" s="946"/>
      <c r="AU63" s="946"/>
      <c r="AV63" s="946"/>
      <c r="AW63" s="946"/>
      <c r="AX63" s="946"/>
      <c r="AY63" s="946"/>
      <c r="AZ63" s="973"/>
      <c r="BA63" s="973"/>
      <c r="BB63" s="973"/>
      <c r="BC63" s="973"/>
      <c r="BD63" s="973"/>
      <c r="BE63" s="947"/>
      <c r="BF63" s="947"/>
      <c r="BG63" s="947"/>
      <c r="BH63" s="947"/>
      <c r="BI63" s="948"/>
      <c r="BJ63" s="974" t="s">
        <v>195</v>
      </c>
      <c r="BK63" s="941"/>
      <c r="BL63" s="941"/>
      <c r="BM63" s="941"/>
      <c r="BN63" s="975"/>
      <c r="BO63" s="55"/>
      <c r="BP63" s="55"/>
      <c r="BQ63" s="52">
        <v>57</v>
      </c>
      <c r="BR63" s="72"/>
      <c r="BS63" s="712"/>
      <c r="BT63" s="713"/>
      <c r="BU63" s="713"/>
      <c r="BV63" s="713"/>
      <c r="BW63" s="713"/>
      <c r="BX63" s="713"/>
      <c r="BY63" s="713"/>
      <c r="BZ63" s="713"/>
      <c r="CA63" s="713"/>
      <c r="CB63" s="713"/>
      <c r="CC63" s="713"/>
      <c r="CD63" s="713"/>
      <c r="CE63" s="713"/>
      <c r="CF63" s="713"/>
      <c r="CG63" s="714"/>
      <c r="CH63" s="715"/>
      <c r="CI63" s="716"/>
      <c r="CJ63" s="716"/>
      <c r="CK63" s="716"/>
      <c r="CL63" s="717"/>
      <c r="CM63" s="715"/>
      <c r="CN63" s="716"/>
      <c r="CO63" s="716"/>
      <c r="CP63" s="716"/>
      <c r="CQ63" s="717"/>
      <c r="CR63" s="715"/>
      <c r="CS63" s="716"/>
      <c r="CT63" s="716"/>
      <c r="CU63" s="716"/>
      <c r="CV63" s="717"/>
      <c r="CW63" s="715"/>
      <c r="CX63" s="716"/>
      <c r="CY63" s="716"/>
      <c r="CZ63" s="716"/>
      <c r="DA63" s="717"/>
      <c r="DB63" s="715"/>
      <c r="DC63" s="716"/>
      <c r="DD63" s="716"/>
      <c r="DE63" s="716"/>
      <c r="DF63" s="717"/>
      <c r="DG63" s="715"/>
      <c r="DH63" s="716"/>
      <c r="DI63" s="716"/>
      <c r="DJ63" s="716"/>
      <c r="DK63" s="717"/>
      <c r="DL63" s="715"/>
      <c r="DM63" s="716"/>
      <c r="DN63" s="716"/>
      <c r="DO63" s="716"/>
      <c r="DP63" s="717"/>
      <c r="DQ63" s="715"/>
      <c r="DR63" s="716"/>
      <c r="DS63" s="716"/>
      <c r="DT63" s="716"/>
      <c r="DU63" s="717"/>
      <c r="DV63" s="712"/>
      <c r="DW63" s="713"/>
      <c r="DX63" s="713"/>
      <c r="DY63" s="713"/>
      <c r="DZ63" s="718"/>
      <c r="EA63" s="48"/>
    </row>
    <row r="64" spans="1:131" ht="26.25" customHeight="1" x14ac:dyDescent="0.2">
      <c r="A64" s="55"/>
      <c r="B64" s="55"/>
      <c r="C64" s="55"/>
      <c r="D64" s="55"/>
      <c r="E64" s="55"/>
      <c r="F64" s="55"/>
      <c r="G64" s="55"/>
      <c r="H64" s="55"/>
      <c r="I64" s="55"/>
      <c r="J64" s="55"/>
      <c r="K64" s="55"/>
      <c r="L64" s="55"/>
      <c r="M64" s="55"/>
      <c r="N64" s="55"/>
      <c r="O64" s="55"/>
      <c r="P64" s="55"/>
      <c r="Q64" s="55"/>
      <c r="R64" s="55"/>
      <c r="S64" s="55"/>
      <c r="T64" s="55"/>
      <c r="U64" s="55"/>
      <c r="V64" s="55"/>
      <c r="W64" s="55"/>
      <c r="X64" s="55"/>
      <c r="Y64" s="55"/>
      <c r="Z64" s="55"/>
      <c r="AA64" s="55"/>
      <c r="AB64" s="55"/>
      <c r="AC64" s="55"/>
      <c r="AD64" s="55"/>
      <c r="AE64" s="55"/>
      <c r="AF64" s="55"/>
      <c r="AG64" s="55"/>
      <c r="AH64" s="55"/>
      <c r="AI64" s="55"/>
      <c r="AJ64" s="55"/>
      <c r="AK64" s="55"/>
      <c r="AL64" s="55"/>
      <c r="AM64" s="55"/>
      <c r="AN64" s="55"/>
      <c r="AO64" s="55"/>
      <c r="AP64" s="55"/>
      <c r="AQ64" s="55"/>
      <c r="AR64" s="55"/>
      <c r="AS64" s="55"/>
      <c r="AT64" s="55"/>
      <c r="AU64" s="55"/>
      <c r="AV64" s="55"/>
      <c r="AW64" s="55"/>
      <c r="AX64" s="55"/>
      <c r="AY64" s="55"/>
      <c r="AZ64" s="55"/>
      <c r="BA64" s="55"/>
      <c r="BB64" s="55"/>
      <c r="BC64" s="55"/>
      <c r="BD64" s="55"/>
      <c r="BE64" s="55"/>
      <c r="BF64" s="55"/>
      <c r="BG64" s="55"/>
      <c r="BH64" s="55"/>
      <c r="BI64" s="55"/>
      <c r="BJ64" s="55"/>
      <c r="BK64" s="55"/>
      <c r="BL64" s="55"/>
      <c r="BM64" s="55"/>
      <c r="BN64" s="55"/>
      <c r="BO64" s="55"/>
      <c r="BP64" s="55"/>
      <c r="BQ64" s="52">
        <v>58</v>
      </c>
      <c r="BR64" s="72"/>
      <c r="BS64" s="712"/>
      <c r="BT64" s="713"/>
      <c r="BU64" s="713"/>
      <c r="BV64" s="713"/>
      <c r="BW64" s="713"/>
      <c r="BX64" s="713"/>
      <c r="BY64" s="713"/>
      <c r="BZ64" s="713"/>
      <c r="CA64" s="713"/>
      <c r="CB64" s="713"/>
      <c r="CC64" s="713"/>
      <c r="CD64" s="713"/>
      <c r="CE64" s="713"/>
      <c r="CF64" s="713"/>
      <c r="CG64" s="714"/>
      <c r="CH64" s="715"/>
      <c r="CI64" s="716"/>
      <c r="CJ64" s="716"/>
      <c r="CK64" s="716"/>
      <c r="CL64" s="717"/>
      <c r="CM64" s="715"/>
      <c r="CN64" s="716"/>
      <c r="CO64" s="716"/>
      <c r="CP64" s="716"/>
      <c r="CQ64" s="717"/>
      <c r="CR64" s="715"/>
      <c r="CS64" s="716"/>
      <c r="CT64" s="716"/>
      <c r="CU64" s="716"/>
      <c r="CV64" s="717"/>
      <c r="CW64" s="715"/>
      <c r="CX64" s="716"/>
      <c r="CY64" s="716"/>
      <c r="CZ64" s="716"/>
      <c r="DA64" s="717"/>
      <c r="DB64" s="715"/>
      <c r="DC64" s="716"/>
      <c r="DD64" s="716"/>
      <c r="DE64" s="716"/>
      <c r="DF64" s="717"/>
      <c r="DG64" s="715"/>
      <c r="DH64" s="716"/>
      <c r="DI64" s="716"/>
      <c r="DJ64" s="716"/>
      <c r="DK64" s="717"/>
      <c r="DL64" s="715"/>
      <c r="DM64" s="716"/>
      <c r="DN64" s="716"/>
      <c r="DO64" s="716"/>
      <c r="DP64" s="717"/>
      <c r="DQ64" s="715"/>
      <c r="DR64" s="716"/>
      <c r="DS64" s="716"/>
      <c r="DT64" s="716"/>
      <c r="DU64" s="717"/>
      <c r="DV64" s="712"/>
      <c r="DW64" s="713"/>
      <c r="DX64" s="713"/>
      <c r="DY64" s="713"/>
      <c r="DZ64" s="718"/>
      <c r="EA64" s="48"/>
    </row>
    <row r="65" spans="1:131" ht="26.25" customHeight="1" x14ac:dyDescent="0.2">
      <c r="A65" s="56" t="s">
        <v>269</v>
      </c>
      <c r="B65" s="56"/>
      <c r="C65" s="56"/>
      <c r="D65" s="56"/>
      <c r="E65" s="56"/>
      <c r="F65" s="56"/>
      <c r="G65" s="56"/>
      <c r="H65" s="56"/>
      <c r="I65" s="56"/>
      <c r="J65" s="56"/>
      <c r="K65" s="56"/>
      <c r="L65" s="56"/>
      <c r="M65" s="56"/>
      <c r="N65" s="56"/>
      <c r="O65" s="56"/>
      <c r="P65" s="56"/>
      <c r="Q65" s="56"/>
      <c r="R65" s="56"/>
      <c r="S65" s="56"/>
      <c r="T65" s="56"/>
      <c r="U65" s="56"/>
      <c r="V65" s="56"/>
      <c r="W65" s="56"/>
      <c r="X65" s="56"/>
      <c r="Y65" s="56"/>
      <c r="Z65" s="56"/>
      <c r="AA65" s="56"/>
      <c r="AB65" s="56"/>
      <c r="AC65" s="56"/>
      <c r="AD65" s="56"/>
      <c r="AE65" s="56"/>
      <c r="AF65" s="56"/>
      <c r="AG65" s="56"/>
      <c r="AH65" s="56"/>
      <c r="AI65" s="56"/>
      <c r="AJ65" s="56"/>
      <c r="AK65" s="56"/>
      <c r="AL65" s="56"/>
      <c r="AM65" s="56"/>
      <c r="AN65" s="56"/>
      <c r="AO65" s="56"/>
      <c r="AP65" s="56"/>
      <c r="AQ65" s="56"/>
      <c r="AR65" s="56"/>
      <c r="AS65" s="56"/>
      <c r="AT65" s="56"/>
      <c r="AU65" s="56"/>
      <c r="AV65" s="56"/>
      <c r="AW65" s="56"/>
      <c r="AX65" s="56"/>
      <c r="AY65" s="56"/>
      <c r="AZ65" s="56"/>
      <c r="BA65" s="56"/>
      <c r="BB65" s="56"/>
      <c r="BC65" s="56"/>
      <c r="BD65" s="56"/>
      <c r="BE65" s="55"/>
      <c r="BF65" s="55"/>
      <c r="BG65" s="55"/>
      <c r="BH65" s="55"/>
      <c r="BI65" s="55"/>
      <c r="BJ65" s="55"/>
      <c r="BK65" s="55"/>
      <c r="BL65" s="55"/>
      <c r="BM65" s="55"/>
      <c r="BN65" s="55"/>
      <c r="BO65" s="55"/>
      <c r="BP65" s="55"/>
      <c r="BQ65" s="52">
        <v>59</v>
      </c>
      <c r="BR65" s="72"/>
      <c r="BS65" s="712"/>
      <c r="BT65" s="713"/>
      <c r="BU65" s="713"/>
      <c r="BV65" s="713"/>
      <c r="BW65" s="713"/>
      <c r="BX65" s="713"/>
      <c r="BY65" s="713"/>
      <c r="BZ65" s="713"/>
      <c r="CA65" s="713"/>
      <c r="CB65" s="713"/>
      <c r="CC65" s="713"/>
      <c r="CD65" s="713"/>
      <c r="CE65" s="713"/>
      <c r="CF65" s="713"/>
      <c r="CG65" s="714"/>
      <c r="CH65" s="715"/>
      <c r="CI65" s="716"/>
      <c r="CJ65" s="716"/>
      <c r="CK65" s="716"/>
      <c r="CL65" s="717"/>
      <c r="CM65" s="715"/>
      <c r="CN65" s="716"/>
      <c r="CO65" s="716"/>
      <c r="CP65" s="716"/>
      <c r="CQ65" s="717"/>
      <c r="CR65" s="715"/>
      <c r="CS65" s="716"/>
      <c r="CT65" s="716"/>
      <c r="CU65" s="716"/>
      <c r="CV65" s="717"/>
      <c r="CW65" s="715"/>
      <c r="CX65" s="716"/>
      <c r="CY65" s="716"/>
      <c r="CZ65" s="716"/>
      <c r="DA65" s="717"/>
      <c r="DB65" s="715"/>
      <c r="DC65" s="716"/>
      <c r="DD65" s="716"/>
      <c r="DE65" s="716"/>
      <c r="DF65" s="717"/>
      <c r="DG65" s="715"/>
      <c r="DH65" s="716"/>
      <c r="DI65" s="716"/>
      <c r="DJ65" s="716"/>
      <c r="DK65" s="717"/>
      <c r="DL65" s="715"/>
      <c r="DM65" s="716"/>
      <c r="DN65" s="716"/>
      <c r="DO65" s="716"/>
      <c r="DP65" s="717"/>
      <c r="DQ65" s="715"/>
      <c r="DR65" s="716"/>
      <c r="DS65" s="716"/>
      <c r="DT65" s="716"/>
      <c r="DU65" s="717"/>
      <c r="DV65" s="712"/>
      <c r="DW65" s="713"/>
      <c r="DX65" s="713"/>
      <c r="DY65" s="713"/>
      <c r="DZ65" s="718"/>
      <c r="EA65" s="48"/>
    </row>
    <row r="66" spans="1:131" ht="26.25" customHeight="1" x14ac:dyDescent="0.2">
      <c r="A66" s="695" t="s">
        <v>417</v>
      </c>
      <c r="B66" s="696"/>
      <c r="C66" s="696"/>
      <c r="D66" s="696"/>
      <c r="E66" s="696"/>
      <c r="F66" s="696"/>
      <c r="G66" s="696"/>
      <c r="H66" s="696"/>
      <c r="I66" s="696"/>
      <c r="J66" s="696"/>
      <c r="K66" s="696"/>
      <c r="L66" s="696"/>
      <c r="M66" s="696"/>
      <c r="N66" s="696"/>
      <c r="O66" s="696"/>
      <c r="P66" s="697"/>
      <c r="Q66" s="687" t="s">
        <v>454</v>
      </c>
      <c r="R66" s="688"/>
      <c r="S66" s="688"/>
      <c r="T66" s="688"/>
      <c r="U66" s="689"/>
      <c r="V66" s="687" t="s">
        <v>455</v>
      </c>
      <c r="W66" s="688"/>
      <c r="X66" s="688"/>
      <c r="Y66" s="688"/>
      <c r="Z66" s="689"/>
      <c r="AA66" s="687" t="s">
        <v>456</v>
      </c>
      <c r="AB66" s="688"/>
      <c r="AC66" s="688"/>
      <c r="AD66" s="688"/>
      <c r="AE66" s="689"/>
      <c r="AF66" s="707" t="s">
        <v>246</v>
      </c>
      <c r="AG66" s="702"/>
      <c r="AH66" s="702"/>
      <c r="AI66" s="702"/>
      <c r="AJ66" s="708"/>
      <c r="AK66" s="687" t="s">
        <v>391</v>
      </c>
      <c r="AL66" s="696"/>
      <c r="AM66" s="696"/>
      <c r="AN66" s="696"/>
      <c r="AO66" s="697"/>
      <c r="AP66" s="687" t="s">
        <v>360</v>
      </c>
      <c r="AQ66" s="688"/>
      <c r="AR66" s="688"/>
      <c r="AS66" s="688"/>
      <c r="AT66" s="689"/>
      <c r="AU66" s="687" t="s">
        <v>462</v>
      </c>
      <c r="AV66" s="688"/>
      <c r="AW66" s="688"/>
      <c r="AX66" s="688"/>
      <c r="AY66" s="689"/>
      <c r="AZ66" s="687" t="s">
        <v>447</v>
      </c>
      <c r="BA66" s="688"/>
      <c r="BB66" s="688"/>
      <c r="BC66" s="688"/>
      <c r="BD66" s="693"/>
      <c r="BE66" s="55"/>
      <c r="BF66" s="55"/>
      <c r="BG66" s="55"/>
      <c r="BH66" s="55"/>
      <c r="BI66" s="55"/>
      <c r="BJ66" s="55"/>
      <c r="BK66" s="55"/>
      <c r="BL66" s="55"/>
      <c r="BM66" s="55"/>
      <c r="BN66" s="55"/>
      <c r="BO66" s="55"/>
      <c r="BP66" s="55"/>
      <c r="BQ66" s="52">
        <v>60</v>
      </c>
      <c r="BR66" s="73"/>
      <c r="BS66" s="927"/>
      <c r="BT66" s="928"/>
      <c r="BU66" s="928"/>
      <c r="BV66" s="928"/>
      <c r="BW66" s="928"/>
      <c r="BX66" s="928"/>
      <c r="BY66" s="928"/>
      <c r="BZ66" s="928"/>
      <c r="CA66" s="928"/>
      <c r="CB66" s="928"/>
      <c r="CC66" s="928"/>
      <c r="CD66" s="928"/>
      <c r="CE66" s="928"/>
      <c r="CF66" s="928"/>
      <c r="CG66" s="929"/>
      <c r="CH66" s="930"/>
      <c r="CI66" s="931"/>
      <c r="CJ66" s="931"/>
      <c r="CK66" s="931"/>
      <c r="CL66" s="932"/>
      <c r="CM66" s="930"/>
      <c r="CN66" s="931"/>
      <c r="CO66" s="931"/>
      <c r="CP66" s="931"/>
      <c r="CQ66" s="932"/>
      <c r="CR66" s="930"/>
      <c r="CS66" s="931"/>
      <c r="CT66" s="931"/>
      <c r="CU66" s="931"/>
      <c r="CV66" s="932"/>
      <c r="CW66" s="930"/>
      <c r="CX66" s="931"/>
      <c r="CY66" s="931"/>
      <c r="CZ66" s="931"/>
      <c r="DA66" s="932"/>
      <c r="DB66" s="930"/>
      <c r="DC66" s="931"/>
      <c r="DD66" s="931"/>
      <c r="DE66" s="931"/>
      <c r="DF66" s="932"/>
      <c r="DG66" s="930"/>
      <c r="DH66" s="931"/>
      <c r="DI66" s="931"/>
      <c r="DJ66" s="931"/>
      <c r="DK66" s="932"/>
      <c r="DL66" s="930"/>
      <c r="DM66" s="931"/>
      <c r="DN66" s="931"/>
      <c r="DO66" s="931"/>
      <c r="DP66" s="932"/>
      <c r="DQ66" s="930"/>
      <c r="DR66" s="931"/>
      <c r="DS66" s="931"/>
      <c r="DT66" s="931"/>
      <c r="DU66" s="932"/>
      <c r="DV66" s="927"/>
      <c r="DW66" s="928"/>
      <c r="DX66" s="928"/>
      <c r="DY66" s="928"/>
      <c r="DZ66" s="933"/>
      <c r="EA66" s="48"/>
    </row>
    <row r="67" spans="1:131" ht="26.25" customHeight="1" x14ac:dyDescent="0.2">
      <c r="A67" s="698"/>
      <c r="B67" s="699"/>
      <c r="C67" s="699"/>
      <c r="D67" s="699"/>
      <c r="E67" s="699"/>
      <c r="F67" s="699"/>
      <c r="G67" s="699"/>
      <c r="H67" s="699"/>
      <c r="I67" s="699"/>
      <c r="J67" s="699"/>
      <c r="K67" s="699"/>
      <c r="L67" s="699"/>
      <c r="M67" s="699"/>
      <c r="N67" s="699"/>
      <c r="O67" s="699"/>
      <c r="P67" s="700"/>
      <c r="Q67" s="690"/>
      <c r="R67" s="691"/>
      <c r="S67" s="691"/>
      <c r="T67" s="691"/>
      <c r="U67" s="692"/>
      <c r="V67" s="690"/>
      <c r="W67" s="691"/>
      <c r="X67" s="691"/>
      <c r="Y67" s="691"/>
      <c r="Z67" s="692"/>
      <c r="AA67" s="690"/>
      <c r="AB67" s="691"/>
      <c r="AC67" s="691"/>
      <c r="AD67" s="691"/>
      <c r="AE67" s="692"/>
      <c r="AF67" s="709"/>
      <c r="AG67" s="705"/>
      <c r="AH67" s="705"/>
      <c r="AI67" s="705"/>
      <c r="AJ67" s="710"/>
      <c r="AK67" s="711"/>
      <c r="AL67" s="699"/>
      <c r="AM67" s="699"/>
      <c r="AN67" s="699"/>
      <c r="AO67" s="700"/>
      <c r="AP67" s="690"/>
      <c r="AQ67" s="691"/>
      <c r="AR67" s="691"/>
      <c r="AS67" s="691"/>
      <c r="AT67" s="692"/>
      <c r="AU67" s="690"/>
      <c r="AV67" s="691"/>
      <c r="AW67" s="691"/>
      <c r="AX67" s="691"/>
      <c r="AY67" s="692"/>
      <c r="AZ67" s="690"/>
      <c r="BA67" s="691"/>
      <c r="BB67" s="691"/>
      <c r="BC67" s="691"/>
      <c r="BD67" s="694"/>
      <c r="BE67" s="55"/>
      <c r="BF67" s="55"/>
      <c r="BG67" s="55"/>
      <c r="BH67" s="55"/>
      <c r="BI67" s="55"/>
      <c r="BJ67" s="55"/>
      <c r="BK67" s="55"/>
      <c r="BL67" s="55"/>
      <c r="BM67" s="55"/>
      <c r="BN67" s="55"/>
      <c r="BO67" s="55"/>
      <c r="BP67" s="55"/>
      <c r="BQ67" s="52">
        <v>61</v>
      </c>
      <c r="BR67" s="73"/>
      <c r="BS67" s="927"/>
      <c r="BT67" s="928"/>
      <c r="BU67" s="928"/>
      <c r="BV67" s="928"/>
      <c r="BW67" s="928"/>
      <c r="BX67" s="928"/>
      <c r="BY67" s="928"/>
      <c r="BZ67" s="928"/>
      <c r="CA67" s="928"/>
      <c r="CB67" s="928"/>
      <c r="CC67" s="928"/>
      <c r="CD67" s="928"/>
      <c r="CE67" s="928"/>
      <c r="CF67" s="928"/>
      <c r="CG67" s="929"/>
      <c r="CH67" s="930"/>
      <c r="CI67" s="931"/>
      <c r="CJ67" s="931"/>
      <c r="CK67" s="931"/>
      <c r="CL67" s="932"/>
      <c r="CM67" s="930"/>
      <c r="CN67" s="931"/>
      <c r="CO67" s="931"/>
      <c r="CP67" s="931"/>
      <c r="CQ67" s="932"/>
      <c r="CR67" s="930"/>
      <c r="CS67" s="931"/>
      <c r="CT67" s="931"/>
      <c r="CU67" s="931"/>
      <c r="CV67" s="932"/>
      <c r="CW67" s="930"/>
      <c r="CX67" s="931"/>
      <c r="CY67" s="931"/>
      <c r="CZ67" s="931"/>
      <c r="DA67" s="932"/>
      <c r="DB67" s="930"/>
      <c r="DC67" s="931"/>
      <c r="DD67" s="931"/>
      <c r="DE67" s="931"/>
      <c r="DF67" s="932"/>
      <c r="DG67" s="930"/>
      <c r="DH67" s="931"/>
      <c r="DI67" s="931"/>
      <c r="DJ67" s="931"/>
      <c r="DK67" s="932"/>
      <c r="DL67" s="930"/>
      <c r="DM67" s="931"/>
      <c r="DN67" s="931"/>
      <c r="DO67" s="931"/>
      <c r="DP67" s="932"/>
      <c r="DQ67" s="930"/>
      <c r="DR67" s="931"/>
      <c r="DS67" s="931"/>
      <c r="DT67" s="931"/>
      <c r="DU67" s="932"/>
      <c r="DV67" s="927"/>
      <c r="DW67" s="928"/>
      <c r="DX67" s="928"/>
      <c r="DY67" s="928"/>
      <c r="DZ67" s="933"/>
      <c r="EA67" s="48"/>
    </row>
    <row r="68" spans="1:131" ht="26.25" customHeight="1" x14ac:dyDescent="0.2">
      <c r="A68" s="51">
        <v>1</v>
      </c>
      <c r="B68" s="962" t="s">
        <v>526</v>
      </c>
      <c r="C68" s="963"/>
      <c r="D68" s="963"/>
      <c r="E68" s="963"/>
      <c r="F68" s="963"/>
      <c r="G68" s="963"/>
      <c r="H68" s="963"/>
      <c r="I68" s="963"/>
      <c r="J68" s="963"/>
      <c r="K68" s="963"/>
      <c r="L68" s="963"/>
      <c r="M68" s="963"/>
      <c r="N68" s="963"/>
      <c r="O68" s="963"/>
      <c r="P68" s="964"/>
      <c r="Q68" s="965">
        <v>2576</v>
      </c>
      <c r="R68" s="966"/>
      <c r="S68" s="966"/>
      <c r="T68" s="966"/>
      <c r="U68" s="966"/>
      <c r="V68" s="966">
        <v>2342</v>
      </c>
      <c r="W68" s="966"/>
      <c r="X68" s="966"/>
      <c r="Y68" s="966"/>
      <c r="Z68" s="966"/>
      <c r="AA68" s="966">
        <v>234</v>
      </c>
      <c r="AB68" s="966"/>
      <c r="AC68" s="966"/>
      <c r="AD68" s="966"/>
      <c r="AE68" s="966"/>
      <c r="AF68" s="966">
        <v>234</v>
      </c>
      <c r="AG68" s="966"/>
      <c r="AH68" s="966"/>
      <c r="AI68" s="966"/>
      <c r="AJ68" s="966"/>
      <c r="AK68" s="966" t="s">
        <v>195</v>
      </c>
      <c r="AL68" s="966"/>
      <c r="AM68" s="966"/>
      <c r="AN68" s="966"/>
      <c r="AO68" s="966"/>
      <c r="AP68" s="966">
        <v>744</v>
      </c>
      <c r="AQ68" s="966"/>
      <c r="AR68" s="966"/>
      <c r="AS68" s="966"/>
      <c r="AT68" s="966"/>
      <c r="AU68" s="966">
        <v>354</v>
      </c>
      <c r="AV68" s="966"/>
      <c r="AW68" s="966"/>
      <c r="AX68" s="966"/>
      <c r="AY68" s="966"/>
      <c r="AZ68" s="967"/>
      <c r="BA68" s="967"/>
      <c r="BB68" s="967"/>
      <c r="BC68" s="967"/>
      <c r="BD68" s="968"/>
      <c r="BE68" s="55"/>
      <c r="BF68" s="55"/>
      <c r="BG68" s="55"/>
      <c r="BH68" s="55"/>
      <c r="BI68" s="55"/>
      <c r="BJ68" s="55"/>
      <c r="BK68" s="55"/>
      <c r="BL68" s="55"/>
      <c r="BM68" s="55"/>
      <c r="BN68" s="55"/>
      <c r="BO68" s="55"/>
      <c r="BP68" s="55"/>
      <c r="BQ68" s="52">
        <v>62</v>
      </c>
      <c r="BR68" s="73"/>
      <c r="BS68" s="927"/>
      <c r="BT68" s="928"/>
      <c r="BU68" s="928"/>
      <c r="BV68" s="928"/>
      <c r="BW68" s="928"/>
      <c r="BX68" s="928"/>
      <c r="BY68" s="928"/>
      <c r="BZ68" s="928"/>
      <c r="CA68" s="928"/>
      <c r="CB68" s="928"/>
      <c r="CC68" s="928"/>
      <c r="CD68" s="928"/>
      <c r="CE68" s="928"/>
      <c r="CF68" s="928"/>
      <c r="CG68" s="929"/>
      <c r="CH68" s="930"/>
      <c r="CI68" s="931"/>
      <c r="CJ68" s="931"/>
      <c r="CK68" s="931"/>
      <c r="CL68" s="932"/>
      <c r="CM68" s="930"/>
      <c r="CN68" s="931"/>
      <c r="CO68" s="931"/>
      <c r="CP68" s="931"/>
      <c r="CQ68" s="932"/>
      <c r="CR68" s="930"/>
      <c r="CS68" s="931"/>
      <c r="CT68" s="931"/>
      <c r="CU68" s="931"/>
      <c r="CV68" s="932"/>
      <c r="CW68" s="930"/>
      <c r="CX68" s="931"/>
      <c r="CY68" s="931"/>
      <c r="CZ68" s="931"/>
      <c r="DA68" s="932"/>
      <c r="DB68" s="930"/>
      <c r="DC68" s="931"/>
      <c r="DD68" s="931"/>
      <c r="DE68" s="931"/>
      <c r="DF68" s="932"/>
      <c r="DG68" s="930"/>
      <c r="DH68" s="931"/>
      <c r="DI68" s="931"/>
      <c r="DJ68" s="931"/>
      <c r="DK68" s="932"/>
      <c r="DL68" s="930"/>
      <c r="DM68" s="931"/>
      <c r="DN68" s="931"/>
      <c r="DO68" s="931"/>
      <c r="DP68" s="932"/>
      <c r="DQ68" s="930"/>
      <c r="DR68" s="931"/>
      <c r="DS68" s="931"/>
      <c r="DT68" s="931"/>
      <c r="DU68" s="932"/>
      <c r="DV68" s="927"/>
      <c r="DW68" s="928"/>
      <c r="DX68" s="928"/>
      <c r="DY68" s="928"/>
      <c r="DZ68" s="933"/>
      <c r="EA68" s="48"/>
    </row>
    <row r="69" spans="1:131" ht="26.25" customHeight="1" x14ac:dyDescent="0.2">
      <c r="A69" s="52">
        <v>2</v>
      </c>
      <c r="B69" s="712" t="s">
        <v>527</v>
      </c>
      <c r="C69" s="713"/>
      <c r="D69" s="713"/>
      <c r="E69" s="713"/>
      <c r="F69" s="713"/>
      <c r="G69" s="713"/>
      <c r="H69" s="713"/>
      <c r="I69" s="713"/>
      <c r="J69" s="713"/>
      <c r="K69" s="713"/>
      <c r="L69" s="713"/>
      <c r="M69" s="713"/>
      <c r="N69" s="713"/>
      <c r="O69" s="713"/>
      <c r="P69" s="714"/>
      <c r="Q69" s="956">
        <v>9388</v>
      </c>
      <c r="R69" s="957"/>
      <c r="S69" s="957"/>
      <c r="T69" s="957"/>
      <c r="U69" s="957"/>
      <c r="V69" s="957">
        <v>9097</v>
      </c>
      <c r="W69" s="957"/>
      <c r="X69" s="957"/>
      <c r="Y69" s="957"/>
      <c r="Z69" s="957"/>
      <c r="AA69" s="957">
        <v>291</v>
      </c>
      <c r="AB69" s="957"/>
      <c r="AC69" s="957"/>
      <c r="AD69" s="957"/>
      <c r="AE69" s="957"/>
      <c r="AF69" s="957">
        <v>291</v>
      </c>
      <c r="AG69" s="957"/>
      <c r="AH69" s="957"/>
      <c r="AI69" s="957"/>
      <c r="AJ69" s="957"/>
      <c r="AK69" s="957" t="s">
        <v>195</v>
      </c>
      <c r="AL69" s="957"/>
      <c r="AM69" s="957"/>
      <c r="AN69" s="957"/>
      <c r="AO69" s="957"/>
      <c r="AP69" s="957">
        <v>125</v>
      </c>
      <c r="AQ69" s="957"/>
      <c r="AR69" s="957"/>
      <c r="AS69" s="957"/>
      <c r="AT69" s="957"/>
      <c r="AU69" s="957">
        <v>4</v>
      </c>
      <c r="AV69" s="957"/>
      <c r="AW69" s="957"/>
      <c r="AX69" s="957"/>
      <c r="AY69" s="957"/>
      <c r="AZ69" s="958"/>
      <c r="BA69" s="958"/>
      <c r="BB69" s="958"/>
      <c r="BC69" s="958"/>
      <c r="BD69" s="959"/>
      <c r="BE69" s="55"/>
      <c r="BF69" s="55"/>
      <c r="BG69" s="55"/>
      <c r="BH69" s="55"/>
      <c r="BI69" s="55"/>
      <c r="BJ69" s="55"/>
      <c r="BK69" s="55"/>
      <c r="BL69" s="55"/>
      <c r="BM69" s="55"/>
      <c r="BN69" s="55"/>
      <c r="BO69" s="55"/>
      <c r="BP69" s="55"/>
      <c r="BQ69" s="52">
        <v>63</v>
      </c>
      <c r="BR69" s="73"/>
      <c r="BS69" s="927"/>
      <c r="BT69" s="928"/>
      <c r="BU69" s="928"/>
      <c r="BV69" s="928"/>
      <c r="BW69" s="928"/>
      <c r="BX69" s="928"/>
      <c r="BY69" s="928"/>
      <c r="BZ69" s="928"/>
      <c r="CA69" s="928"/>
      <c r="CB69" s="928"/>
      <c r="CC69" s="928"/>
      <c r="CD69" s="928"/>
      <c r="CE69" s="928"/>
      <c r="CF69" s="928"/>
      <c r="CG69" s="929"/>
      <c r="CH69" s="930"/>
      <c r="CI69" s="931"/>
      <c r="CJ69" s="931"/>
      <c r="CK69" s="931"/>
      <c r="CL69" s="932"/>
      <c r="CM69" s="930"/>
      <c r="CN69" s="931"/>
      <c r="CO69" s="931"/>
      <c r="CP69" s="931"/>
      <c r="CQ69" s="932"/>
      <c r="CR69" s="930"/>
      <c r="CS69" s="931"/>
      <c r="CT69" s="931"/>
      <c r="CU69" s="931"/>
      <c r="CV69" s="932"/>
      <c r="CW69" s="930"/>
      <c r="CX69" s="931"/>
      <c r="CY69" s="931"/>
      <c r="CZ69" s="931"/>
      <c r="DA69" s="932"/>
      <c r="DB69" s="930"/>
      <c r="DC69" s="931"/>
      <c r="DD69" s="931"/>
      <c r="DE69" s="931"/>
      <c r="DF69" s="932"/>
      <c r="DG69" s="930"/>
      <c r="DH69" s="931"/>
      <c r="DI69" s="931"/>
      <c r="DJ69" s="931"/>
      <c r="DK69" s="932"/>
      <c r="DL69" s="930"/>
      <c r="DM69" s="931"/>
      <c r="DN69" s="931"/>
      <c r="DO69" s="931"/>
      <c r="DP69" s="932"/>
      <c r="DQ69" s="930"/>
      <c r="DR69" s="931"/>
      <c r="DS69" s="931"/>
      <c r="DT69" s="931"/>
      <c r="DU69" s="932"/>
      <c r="DV69" s="927"/>
      <c r="DW69" s="928"/>
      <c r="DX69" s="928"/>
      <c r="DY69" s="928"/>
      <c r="DZ69" s="933"/>
      <c r="EA69" s="48"/>
    </row>
    <row r="70" spans="1:131" ht="26.25" customHeight="1" x14ac:dyDescent="0.2">
      <c r="A70" s="52">
        <v>3</v>
      </c>
      <c r="B70" s="712" t="s">
        <v>528</v>
      </c>
      <c r="C70" s="713"/>
      <c r="D70" s="713"/>
      <c r="E70" s="713"/>
      <c r="F70" s="713"/>
      <c r="G70" s="713"/>
      <c r="H70" s="713"/>
      <c r="I70" s="713"/>
      <c r="J70" s="713"/>
      <c r="K70" s="713"/>
      <c r="L70" s="713"/>
      <c r="M70" s="713"/>
      <c r="N70" s="713"/>
      <c r="O70" s="713"/>
      <c r="P70" s="714"/>
      <c r="Q70" s="956">
        <v>34078</v>
      </c>
      <c r="R70" s="957"/>
      <c r="S70" s="957"/>
      <c r="T70" s="957"/>
      <c r="U70" s="957"/>
      <c r="V70" s="957">
        <v>33928</v>
      </c>
      <c r="W70" s="957"/>
      <c r="X70" s="957"/>
      <c r="Y70" s="957"/>
      <c r="Z70" s="957"/>
      <c r="AA70" s="957">
        <v>150</v>
      </c>
      <c r="AB70" s="957"/>
      <c r="AC70" s="957"/>
      <c r="AD70" s="957"/>
      <c r="AE70" s="957"/>
      <c r="AF70" s="957">
        <v>150</v>
      </c>
      <c r="AG70" s="957"/>
      <c r="AH70" s="957"/>
      <c r="AI70" s="957"/>
      <c r="AJ70" s="957"/>
      <c r="AK70" s="957">
        <v>330</v>
      </c>
      <c r="AL70" s="957"/>
      <c r="AM70" s="957"/>
      <c r="AN70" s="957"/>
      <c r="AO70" s="957"/>
      <c r="AP70" s="957" t="s">
        <v>195</v>
      </c>
      <c r="AQ70" s="957"/>
      <c r="AR70" s="957"/>
      <c r="AS70" s="957"/>
      <c r="AT70" s="957"/>
      <c r="AU70" s="957" t="s">
        <v>195</v>
      </c>
      <c r="AV70" s="957"/>
      <c r="AW70" s="957"/>
      <c r="AX70" s="957"/>
      <c r="AY70" s="957"/>
      <c r="AZ70" s="958"/>
      <c r="BA70" s="958"/>
      <c r="BB70" s="958"/>
      <c r="BC70" s="958"/>
      <c r="BD70" s="959"/>
      <c r="BE70" s="55"/>
      <c r="BF70" s="55"/>
      <c r="BG70" s="55"/>
      <c r="BH70" s="55"/>
      <c r="BI70" s="55"/>
      <c r="BJ70" s="55"/>
      <c r="BK70" s="55"/>
      <c r="BL70" s="55"/>
      <c r="BM70" s="55"/>
      <c r="BN70" s="55"/>
      <c r="BO70" s="55"/>
      <c r="BP70" s="55"/>
      <c r="BQ70" s="52">
        <v>64</v>
      </c>
      <c r="BR70" s="73"/>
      <c r="BS70" s="927"/>
      <c r="BT70" s="928"/>
      <c r="BU70" s="928"/>
      <c r="BV70" s="928"/>
      <c r="BW70" s="928"/>
      <c r="BX70" s="928"/>
      <c r="BY70" s="928"/>
      <c r="BZ70" s="928"/>
      <c r="CA70" s="928"/>
      <c r="CB70" s="928"/>
      <c r="CC70" s="928"/>
      <c r="CD70" s="928"/>
      <c r="CE70" s="928"/>
      <c r="CF70" s="928"/>
      <c r="CG70" s="929"/>
      <c r="CH70" s="930"/>
      <c r="CI70" s="931"/>
      <c r="CJ70" s="931"/>
      <c r="CK70" s="931"/>
      <c r="CL70" s="932"/>
      <c r="CM70" s="930"/>
      <c r="CN70" s="931"/>
      <c r="CO70" s="931"/>
      <c r="CP70" s="931"/>
      <c r="CQ70" s="932"/>
      <c r="CR70" s="930"/>
      <c r="CS70" s="931"/>
      <c r="CT70" s="931"/>
      <c r="CU70" s="931"/>
      <c r="CV70" s="932"/>
      <c r="CW70" s="930"/>
      <c r="CX70" s="931"/>
      <c r="CY70" s="931"/>
      <c r="CZ70" s="931"/>
      <c r="DA70" s="932"/>
      <c r="DB70" s="930"/>
      <c r="DC70" s="931"/>
      <c r="DD70" s="931"/>
      <c r="DE70" s="931"/>
      <c r="DF70" s="932"/>
      <c r="DG70" s="930"/>
      <c r="DH70" s="931"/>
      <c r="DI70" s="931"/>
      <c r="DJ70" s="931"/>
      <c r="DK70" s="932"/>
      <c r="DL70" s="930"/>
      <c r="DM70" s="931"/>
      <c r="DN70" s="931"/>
      <c r="DO70" s="931"/>
      <c r="DP70" s="932"/>
      <c r="DQ70" s="930"/>
      <c r="DR70" s="931"/>
      <c r="DS70" s="931"/>
      <c r="DT70" s="931"/>
      <c r="DU70" s="932"/>
      <c r="DV70" s="927"/>
      <c r="DW70" s="928"/>
      <c r="DX70" s="928"/>
      <c r="DY70" s="928"/>
      <c r="DZ70" s="933"/>
      <c r="EA70" s="48"/>
    </row>
    <row r="71" spans="1:131" ht="26.25" customHeight="1" x14ac:dyDescent="0.2">
      <c r="A71" s="52">
        <v>4</v>
      </c>
      <c r="B71" s="712" t="s">
        <v>529</v>
      </c>
      <c r="C71" s="713"/>
      <c r="D71" s="713"/>
      <c r="E71" s="713"/>
      <c r="F71" s="713"/>
      <c r="G71" s="713"/>
      <c r="H71" s="713"/>
      <c r="I71" s="713"/>
      <c r="J71" s="713"/>
      <c r="K71" s="713"/>
      <c r="L71" s="713"/>
      <c r="M71" s="713"/>
      <c r="N71" s="713"/>
      <c r="O71" s="713"/>
      <c r="P71" s="714"/>
      <c r="Q71" s="956">
        <v>1238</v>
      </c>
      <c r="R71" s="957"/>
      <c r="S71" s="957"/>
      <c r="T71" s="957"/>
      <c r="U71" s="957"/>
      <c r="V71" s="957">
        <v>1207</v>
      </c>
      <c r="W71" s="957"/>
      <c r="X71" s="957"/>
      <c r="Y71" s="957"/>
      <c r="Z71" s="957"/>
      <c r="AA71" s="957">
        <v>31</v>
      </c>
      <c r="AB71" s="957"/>
      <c r="AC71" s="957"/>
      <c r="AD71" s="957"/>
      <c r="AE71" s="957"/>
      <c r="AF71" s="957">
        <v>31</v>
      </c>
      <c r="AG71" s="957"/>
      <c r="AH71" s="957"/>
      <c r="AI71" s="957"/>
      <c r="AJ71" s="957"/>
      <c r="AK71" s="957">
        <v>76</v>
      </c>
      <c r="AL71" s="957"/>
      <c r="AM71" s="957"/>
      <c r="AN71" s="957"/>
      <c r="AO71" s="957"/>
      <c r="AP71" s="957" t="s">
        <v>195</v>
      </c>
      <c r="AQ71" s="957"/>
      <c r="AR71" s="957"/>
      <c r="AS71" s="957"/>
      <c r="AT71" s="957"/>
      <c r="AU71" s="957" t="s">
        <v>195</v>
      </c>
      <c r="AV71" s="957"/>
      <c r="AW71" s="957"/>
      <c r="AX71" s="957"/>
      <c r="AY71" s="957"/>
      <c r="AZ71" s="958"/>
      <c r="BA71" s="958"/>
      <c r="BB71" s="958"/>
      <c r="BC71" s="958"/>
      <c r="BD71" s="959"/>
      <c r="BE71" s="55"/>
      <c r="BF71" s="55"/>
      <c r="BG71" s="55"/>
      <c r="BH71" s="55"/>
      <c r="BI71" s="55"/>
      <c r="BJ71" s="55"/>
      <c r="BK71" s="55"/>
      <c r="BL71" s="55"/>
      <c r="BM71" s="55"/>
      <c r="BN71" s="55"/>
      <c r="BO71" s="55"/>
      <c r="BP71" s="55"/>
      <c r="BQ71" s="52">
        <v>65</v>
      </c>
      <c r="BR71" s="73"/>
      <c r="BS71" s="927"/>
      <c r="BT71" s="928"/>
      <c r="BU71" s="928"/>
      <c r="BV71" s="928"/>
      <c r="BW71" s="928"/>
      <c r="BX71" s="928"/>
      <c r="BY71" s="928"/>
      <c r="BZ71" s="928"/>
      <c r="CA71" s="928"/>
      <c r="CB71" s="928"/>
      <c r="CC71" s="928"/>
      <c r="CD71" s="928"/>
      <c r="CE71" s="928"/>
      <c r="CF71" s="928"/>
      <c r="CG71" s="929"/>
      <c r="CH71" s="930"/>
      <c r="CI71" s="931"/>
      <c r="CJ71" s="931"/>
      <c r="CK71" s="931"/>
      <c r="CL71" s="932"/>
      <c r="CM71" s="930"/>
      <c r="CN71" s="931"/>
      <c r="CO71" s="931"/>
      <c r="CP71" s="931"/>
      <c r="CQ71" s="932"/>
      <c r="CR71" s="930"/>
      <c r="CS71" s="931"/>
      <c r="CT71" s="931"/>
      <c r="CU71" s="931"/>
      <c r="CV71" s="932"/>
      <c r="CW71" s="930"/>
      <c r="CX71" s="931"/>
      <c r="CY71" s="931"/>
      <c r="CZ71" s="931"/>
      <c r="DA71" s="932"/>
      <c r="DB71" s="930"/>
      <c r="DC71" s="931"/>
      <c r="DD71" s="931"/>
      <c r="DE71" s="931"/>
      <c r="DF71" s="932"/>
      <c r="DG71" s="930"/>
      <c r="DH71" s="931"/>
      <c r="DI71" s="931"/>
      <c r="DJ71" s="931"/>
      <c r="DK71" s="932"/>
      <c r="DL71" s="930"/>
      <c r="DM71" s="931"/>
      <c r="DN71" s="931"/>
      <c r="DO71" s="931"/>
      <c r="DP71" s="932"/>
      <c r="DQ71" s="930"/>
      <c r="DR71" s="931"/>
      <c r="DS71" s="931"/>
      <c r="DT71" s="931"/>
      <c r="DU71" s="932"/>
      <c r="DV71" s="927"/>
      <c r="DW71" s="928"/>
      <c r="DX71" s="928"/>
      <c r="DY71" s="928"/>
      <c r="DZ71" s="933"/>
      <c r="EA71" s="48"/>
    </row>
    <row r="72" spans="1:131" ht="26.25" customHeight="1" x14ac:dyDescent="0.2">
      <c r="A72" s="52">
        <v>5</v>
      </c>
      <c r="B72" s="712" t="s">
        <v>530</v>
      </c>
      <c r="C72" s="713"/>
      <c r="D72" s="713"/>
      <c r="E72" s="713"/>
      <c r="F72" s="713"/>
      <c r="G72" s="713"/>
      <c r="H72" s="713"/>
      <c r="I72" s="713"/>
      <c r="J72" s="713"/>
      <c r="K72" s="713"/>
      <c r="L72" s="713"/>
      <c r="M72" s="713"/>
      <c r="N72" s="713"/>
      <c r="O72" s="713"/>
      <c r="P72" s="714"/>
      <c r="Q72" s="956">
        <v>271</v>
      </c>
      <c r="R72" s="957"/>
      <c r="S72" s="957"/>
      <c r="T72" s="957"/>
      <c r="U72" s="957"/>
      <c r="V72" s="957">
        <v>194</v>
      </c>
      <c r="W72" s="957"/>
      <c r="X72" s="957"/>
      <c r="Y72" s="957"/>
      <c r="Z72" s="957"/>
      <c r="AA72" s="957">
        <v>76</v>
      </c>
      <c r="AB72" s="957"/>
      <c r="AC72" s="957"/>
      <c r="AD72" s="957"/>
      <c r="AE72" s="957"/>
      <c r="AF72" s="957">
        <v>76</v>
      </c>
      <c r="AG72" s="957"/>
      <c r="AH72" s="957"/>
      <c r="AI72" s="957"/>
      <c r="AJ72" s="957"/>
      <c r="AK72" s="957">
        <v>70</v>
      </c>
      <c r="AL72" s="957"/>
      <c r="AM72" s="957"/>
      <c r="AN72" s="957"/>
      <c r="AO72" s="957"/>
      <c r="AP72" s="957" t="s">
        <v>195</v>
      </c>
      <c r="AQ72" s="957"/>
      <c r="AR72" s="957"/>
      <c r="AS72" s="957"/>
      <c r="AT72" s="957"/>
      <c r="AU72" s="957" t="s">
        <v>195</v>
      </c>
      <c r="AV72" s="957"/>
      <c r="AW72" s="957"/>
      <c r="AX72" s="957"/>
      <c r="AY72" s="957"/>
      <c r="AZ72" s="958"/>
      <c r="BA72" s="958"/>
      <c r="BB72" s="958"/>
      <c r="BC72" s="958"/>
      <c r="BD72" s="959"/>
      <c r="BE72" s="55"/>
      <c r="BF72" s="55"/>
      <c r="BG72" s="55"/>
      <c r="BH72" s="55"/>
      <c r="BI72" s="55"/>
      <c r="BJ72" s="55"/>
      <c r="BK72" s="55"/>
      <c r="BL72" s="55"/>
      <c r="BM72" s="55"/>
      <c r="BN72" s="55"/>
      <c r="BO72" s="55"/>
      <c r="BP72" s="55"/>
      <c r="BQ72" s="52">
        <v>66</v>
      </c>
      <c r="BR72" s="73"/>
      <c r="BS72" s="927"/>
      <c r="BT72" s="928"/>
      <c r="BU72" s="928"/>
      <c r="BV72" s="928"/>
      <c r="BW72" s="928"/>
      <c r="BX72" s="928"/>
      <c r="BY72" s="928"/>
      <c r="BZ72" s="928"/>
      <c r="CA72" s="928"/>
      <c r="CB72" s="928"/>
      <c r="CC72" s="928"/>
      <c r="CD72" s="928"/>
      <c r="CE72" s="928"/>
      <c r="CF72" s="928"/>
      <c r="CG72" s="929"/>
      <c r="CH72" s="930"/>
      <c r="CI72" s="931"/>
      <c r="CJ72" s="931"/>
      <c r="CK72" s="931"/>
      <c r="CL72" s="932"/>
      <c r="CM72" s="930"/>
      <c r="CN72" s="931"/>
      <c r="CO72" s="931"/>
      <c r="CP72" s="931"/>
      <c r="CQ72" s="932"/>
      <c r="CR72" s="930"/>
      <c r="CS72" s="931"/>
      <c r="CT72" s="931"/>
      <c r="CU72" s="931"/>
      <c r="CV72" s="932"/>
      <c r="CW72" s="930"/>
      <c r="CX72" s="931"/>
      <c r="CY72" s="931"/>
      <c r="CZ72" s="931"/>
      <c r="DA72" s="932"/>
      <c r="DB72" s="930"/>
      <c r="DC72" s="931"/>
      <c r="DD72" s="931"/>
      <c r="DE72" s="931"/>
      <c r="DF72" s="932"/>
      <c r="DG72" s="930"/>
      <c r="DH72" s="931"/>
      <c r="DI72" s="931"/>
      <c r="DJ72" s="931"/>
      <c r="DK72" s="932"/>
      <c r="DL72" s="930"/>
      <c r="DM72" s="931"/>
      <c r="DN72" s="931"/>
      <c r="DO72" s="931"/>
      <c r="DP72" s="932"/>
      <c r="DQ72" s="930"/>
      <c r="DR72" s="931"/>
      <c r="DS72" s="931"/>
      <c r="DT72" s="931"/>
      <c r="DU72" s="932"/>
      <c r="DV72" s="927"/>
      <c r="DW72" s="928"/>
      <c r="DX72" s="928"/>
      <c r="DY72" s="928"/>
      <c r="DZ72" s="933"/>
      <c r="EA72" s="48"/>
    </row>
    <row r="73" spans="1:131" ht="26.25" customHeight="1" x14ac:dyDescent="0.2">
      <c r="A73" s="52">
        <v>6</v>
      </c>
      <c r="B73" s="712" t="s">
        <v>30</v>
      </c>
      <c r="C73" s="713"/>
      <c r="D73" s="713"/>
      <c r="E73" s="713"/>
      <c r="F73" s="713"/>
      <c r="G73" s="713"/>
      <c r="H73" s="713"/>
      <c r="I73" s="713"/>
      <c r="J73" s="713"/>
      <c r="K73" s="713"/>
      <c r="L73" s="713"/>
      <c r="M73" s="713"/>
      <c r="N73" s="713"/>
      <c r="O73" s="713"/>
      <c r="P73" s="714"/>
      <c r="Q73" s="956">
        <v>45</v>
      </c>
      <c r="R73" s="957"/>
      <c r="S73" s="957"/>
      <c r="T73" s="957"/>
      <c r="U73" s="957"/>
      <c r="V73" s="957">
        <v>56</v>
      </c>
      <c r="W73" s="957"/>
      <c r="X73" s="957"/>
      <c r="Y73" s="957"/>
      <c r="Z73" s="957"/>
      <c r="AA73" s="957">
        <v>-11</v>
      </c>
      <c r="AB73" s="957"/>
      <c r="AC73" s="957"/>
      <c r="AD73" s="957"/>
      <c r="AE73" s="957"/>
      <c r="AF73" s="957">
        <v>115</v>
      </c>
      <c r="AG73" s="957"/>
      <c r="AH73" s="957"/>
      <c r="AI73" s="957"/>
      <c r="AJ73" s="957"/>
      <c r="AK73" s="957" t="s">
        <v>195</v>
      </c>
      <c r="AL73" s="957"/>
      <c r="AM73" s="957"/>
      <c r="AN73" s="957"/>
      <c r="AO73" s="957"/>
      <c r="AP73" s="957">
        <v>2</v>
      </c>
      <c r="AQ73" s="957"/>
      <c r="AR73" s="957"/>
      <c r="AS73" s="957"/>
      <c r="AT73" s="957"/>
      <c r="AU73" s="957" t="s">
        <v>195</v>
      </c>
      <c r="AV73" s="957"/>
      <c r="AW73" s="957"/>
      <c r="AX73" s="957"/>
      <c r="AY73" s="957"/>
      <c r="AZ73" s="958"/>
      <c r="BA73" s="958"/>
      <c r="BB73" s="958"/>
      <c r="BC73" s="958"/>
      <c r="BD73" s="959"/>
      <c r="BE73" s="55"/>
      <c r="BF73" s="55"/>
      <c r="BG73" s="55"/>
      <c r="BH73" s="55"/>
      <c r="BI73" s="55"/>
      <c r="BJ73" s="55"/>
      <c r="BK73" s="55"/>
      <c r="BL73" s="55"/>
      <c r="BM73" s="55"/>
      <c r="BN73" s="55"/>
      <c r="BO73" s="55"/>
      <c r="BP73" s="55"/>
      <c r="BQ73" s="52">
        <v>67</v>
      </c>
      <c r="BR73" s="73"/>
      <c r="BS73" s="927"/>
      <c r="BT73" s="928"/>
      <c r="BU73" s="928"/>
      <c r="BV73" s="928"/>
      <c r="BW73" s="928"/>
      <c r="BX73" s="928"/>
      <c r="BY73" s="928"/>
      <c r="BZ73" s="928"/>
      <c r="CA73" s="928"/>
      <c r="CB73" s="928"/>
      <c r="CC73" s="928"/>
      <c r="CD73" s="928"/>
      <c r="CE73" s="928"/>
      <c r="CF73" s="928"/>
      <c r="CG73" s="929"/>
      <c r="CH73" s="930"/>
      <c r="CI73" s="931"/>
      <c r="CJ73" s="931"/>
      <c r="CK73" s="931"/>
      <c r="CL73" s="932"/>
      <c r="CM73" s="930"/>
      <c r="CN73" s="931"/>
      <c r="CO73" s="931"/>
      <c r="CP73" s="931"/>
      <c r="CQ73" s="932"/>
      <c r="CR73" s="930"/>
      <c r="CS73" s="931"/>
      <c r="CT73" s="931"/>
      <c r="CU73" s="931"/>
      <c r="CV73" s="932"/>
      <c r="CW73" s="930"/>
      <c r="CX73" s="931"/>
      <c r="CY73" s="931"/>
      <c r="CZ73" s="931"/>
      <c r="DA73" s="932"/>
      <c r="DB73" s="930"/>
      <c r="DC73" s="931"/>
      <c r="DD73" s="931"/>
      <c r="DE73" s="931"/>
      <c r="DF73" s="932"/>
      <c r="DG73" s="930"/>
      <c r="DH73" s="931"/>
      <c r="DI73" s="931"/>
      <c r="DJ73" s="931"/>
      <c r="DK73" s="932"/>
      <c r="DL73" s="930"/>
      <c r="DM73" s="931"/>
      <c r="DN73" s="931"/>
      <c r="DO73" s="931"/>
      <c r="DP73" s="932"/>
      <c r="DQ73" s="930"/>
      <c r="DR73" s="931"/>
      <c r="DS73" s="931"/>
      <c r="DT73" s="931"/>
      <c r="DU73" s="932"/>
      <c r="DV73" s="927"/>
      <c r="DW73" s="928"/>
      <c r="DX73" s="928"/>
      <c r="DY73" s="928"/>
      <c r="DZ73" s="933"/>
      <c r="EA73" s="48"/>
    </row>
    <row r="74" spans="1:131" ht="26.25" customHeight="1" x14ac:dyDescent="0.2">
      <c r="A74" s="52">
        <v>7</v>
      </c>
      <c r="B74" s="712" t="s">
        <v>531</v>
      </c>
      <c r="C74" s="713"/>
      <c r="D74" s="713"/>
      <c r="E74" s="713"/>
      <c r="F74" s="713"/>
      <c r="G74" s="713"/>
      <c r="H74" s="713"/>
      <c r="I74" s="713"/>
      <c r="J74" s="713"/>
      <c r="K74" s="713"/>
      <c r="L74" s="713"/>
      <c r="M74" s="713"/>
      <c r="N74" s="713"/>
      <c r="O74" s="713"/>
      <c r="P74" s="714"/>
      <c r="Q74" s="956">
        <v>11048</v>
      </c>
      <c r="R74" s="957"/>
      <c r="S74" s="957"/>
      <c r="T74" s="957"/>
      <c r="U74" s="957"/>
      <c r="V74" s="957">
        <v>10962</v>
      </c>
      <c r="W74" s="957"/>
      <c r="X74" s="957"/>
      <c r="Y74" s="957"/>
      <c r="Z74" s="957"/>
      <c r="AA74" s="957">
        <v>86</v>
      </c>
      <c r="AB74" s="957"/>
      <c r="AC74" s="957"/>
      <c r="AD74" s="957"/>
      <c r="AE74" s="957"/>
      <c r="AF74" s="957">
        <v>86</v>
      </c>
      <c r="AG74" s="957"/>
      <c r="AH74" s="957"/>
      <c r="AI74" s="957"/>
      <c r="AJ74" s="957"/>
      <c r="AK74" s="957">
        <v>4624</v>
      </c>
      <c r="AL74" s="957"/>
      <c r="AM74" s="957"/>
      <c r="AN74" s="957"/>
      <c r="AO74" s="957"/>
      <c r="AP74" s="957" t="s">
        <v>195</v>
      </c>
      <c r="AQ74" s="957"/>
      <c r="AR74" s="957"/>
      <c r="AS74" s="957"/>
      <c r="AT74" s="957"/>
      <c r="AU74" s="957" t="s">
        <v>195</v>
      </c>
      <c r="AV74" s="957"/>
      <c r="AW74" s="957"/>
      <c r="AX74" s="957"/>
      <c r="AY74" s="957"/>
      <c r="AZ74" s="958"/>
      <c r="BA74" s="958"/>
      <c r="BB74" s="958"/>
      <c r="BC74" s="958"/>
      <c r="BD74" s="959"/>
      <c r="BE74" s="55"/>
      <c r="BF74" s="55"/>
      <c r="BG74" s="55"/>
      <c r="BH74" s="55"/>
      <c r="BI74" s="55"/>
      <c r="BJ74" s="55"/>
      <c r="BK74" s="55"/>
      <c r="BL74" s="55"/>
      <c r="BM74" s="55"/>
      <c r="BN74" s="55"/>
      <c r="BO74" s="55"/>
      <c r="BP74" s="55"/>
      <c r="BQ74" s="52">
        <v>68</v>
      </c>
      <c r="BR74" s="73"/>
      <c r="BS74" s="927"/>
      <c r="BT74" s="928"/>
      <c r="BU74" s="928"/>
      <c r="BV74" s="928"/>
      <c r="BW74" s="928"/>
      <c r="BX74" s="928"/>
      <c r="BY74" s="928"/>
      <c r="BZ74" s="928"/>
      <c r="CA74" s="928"/>
      <c r="CB74" s="928"/>
      <c r="CC74" s="928"/>
      <c r="CD74" s="928"/>
      <c r="CE74" s="928"/>
      <c r="CF74" s="928"/>
      <c r="CG74" s="929"/>
      <c r="CH74" s="930"/>
      <c r="CI74" s="931"/>
      <c r="CJ74" s="931"/>
      <c r="CK74" s="931"/>
      <c r="CL74" s="932"/>
      <c r="CM74" s="930"/>
      <c r="CN74" s="931"/>
      <c r="CO74" s="931"/>
      <c r="CP74" s="931"/>
      <c r="CQ74" s="932"/>
      <c r="CR74" s="930"/>
      <c r="CS74" s="931"/>
      <c r="CT74" s="931"/>
      <c r="CU74" s="931"/>
      <c r="CV74" s="932"/>
      <c r="CW74" s="930"/>
      <c r="CX74" s="931"/>
      <c r="CY74" s="931"/>
      <c r="CZ74" s="931"/>
      <c r="DA74" s="932"/>
      <c r="DB74" s="930"/>
      <c r="DC74" s="931"/>
      <c r="DD74" s="931"/>
      <c r="DE74" s="931"/>
      <c r="DF74" s="932"/>
      <c r="DG74" s="930"/>
      <c r="DH74" s="931"/>
      <c r="DI74" s="931"/>
      <c r="DJ74" s="931"/>
      <c r="DK74" s="932"/>
      <c r="DL74" s="930"/>
      <c r="DM74" s="931"/>
      <c r="DN74" s="931"/>
      <c r="DO74" s="931"/>
      <c r="DP74" s="932"/>
      <c r="DQ74" s="930"/>
      <c r="DR74" s="931"/>
      <c r="DS74" s="931"/>
      <c r="DT74" s="931"/>
      <c r="DU74" s="932"/>
      <c r="DV74" s="927"/>
      <c r="DW74" s="928"/>
      <c r="DX74" s="928"/>
      <c r="DY74" s="928"/>
      <c r="DZ74" s="933"/>
      <c r="EA74" s="48"/>
    </row>
    <row r="75" spans="1:131" ht="26.25" customHeight="1" x14ac:dyDescent="0.2">
      <c r="A75" s="52">
        <v>8</v>
      </c>
      <c r="B75" s="712" t="s">
        <v>429</v>
      </c>
      <c r="C75" s="713"/>
      <c r="D75" s="713"/>
      <c r="E75" s="713"/>
      <c r="F75" s="713"/>
      <c r="G75" s="713"/>
      <c r="H75" s="713"/>
      <c r="I75" s="713"/>
      <c r="J75" s="713"/>
      <c r="K75" s="713"/>
      <c r="L75" s="713"/>
      <c r="M75" s="713"/>
      <c r="N75" s="713"/>
      <c r="O75" s="713"/>
      <c r="P75" s="714"/>
      <c r="Q75" s="715">
        <v>1656633</v>
      </c>
      <c r="R75" s="716"/>
      <c r="S75" s="716"/>
      <c r="T75" s="716"/>
      <c r="U75" s="960"/>
      <c r="V75" s="961">
        <v>1631442</v>
      </c>
      <c r="W75" s="716"/>
      <c r="X75" s="716"/>
      <c r="Y75" s="716"/>
      <c r="Z75" s="960"/>
      <c r="AA75" s="961">
        <v>25191</v>
      </c>
      <c r="AB75" s="716"/>
      <c r="AC75" s="716"/>
      <c r="AD75" s="716"/>
      <c r="AE75" s="960"/>
      <c r="AF75" s="961">
        <v>25191</v>
      </c>
      <c r="AG75" s="716"/>
      <c r="AH75" s="716"/>
      <c r="AI75" s="716"/>
      <c r="AJ75" s="960"/>
      <c r="AK75" s="961">
        <v>23240</v>
      </c>
      <c r="AL75" s="716"/>
      <c r="AM75" s="716"/>
      <c r="AN75" s="716"/>
      <c r="AO75" s="960"/>
      <c r="AP75" s="961" t="s">
        <v>195</v>
      </c>
      <c r="AQ75" s="716"/>
      <c r="AR75" s="716"/>
      <c r="AS75" s="716"/>
      <c r="AT75" s="960"/>
      <c r="AU75" s="961" t="s">
        <v>195</v>
      </c>
      <c r="AV75" s="716"/>
      <c r="AW75" s="716"/>
      <c r="AX75" s="716"/>
      <c r="AY75" s="960"/>
      <c r="AZ75" s="958"/>
      <c r="BA75" s="958"/>
      <c r="BB75" s="958"/>
      <c r="BC75" s="958"/>
      <c r="BD75" s="959"/>
      <c r="BE75" s="55"/>
      <c r="BF75" s="55"/>
      <c r="BG75" s="55"/>
      <c r="BH75" s="55"/>
      <c r="BI75" s="55"/>
      <c r="BJ75" s="55"/>
      <c r="BK75" s="55"/>
      <c r="BL75" s="55"/>
      <c r="BM75" s="55"/>
      <c r="BN75" s="55"/>
      <c r="BO75" s="55"/>
      <c r="BP75" s="55"/>
      <c r="BQ75" s="52">
        <v>69</v>
      </c>
      <c r="BR75" s="73"/>
      <c r="BS75" s="927"/>
      <c r="BT75" s="928"/>
      <c r="BU75" s="928"/>
      <c r="BV75" s="928"/>
      <c r="BW75" s="928"/>
      <c r="BX75" s="928"/>
      <c r="BY75" s="928"/>
      <c r="BZ75" s="928"/>
      <c r="CA75" s="928"/>
      <c r="CB75" s="928"/>
      <c r="CC75" s="928"/>
      <c r="CD75" s="928"/>
      <c r="CE75" s="928"/>
      <c r="CF75" s="928"/>
      <c r="CG75" s="929"/>
      <c r="CH75" s="930"/>
      <c r="CI75" s="931"/>
      <c r="CJ75" s="931"/>
      <c r="CK75" s="931"/>
      <c r="CL75" s="932"/>
      <c r="CM75" s="930"/>
      <c r="CN75" s="931"/>
      <c r="CO75" s="931"/>
      <c r="CP75" s="931"/>
      <c r="CQ75" s="932"/>
      <c r="CR75" s="930"/>
      <c r="CS75" s="931"/>
      <c r="CT75" s="931"/>
      <c r="CU75" s="931"/>
      <c r="CV75" s="932"/>
      <c r="CW75" s="930"/>
      <c r="CX75" s="931"/>
      <c r="CY75" s="931"/>
      <c r="CZ75" s="931"/>
      <c r="DA75" s="932"/>
      <c r="DB75" s="930"/>
      <c r="DC75" s="931"/>
      <c r="DD75" s="931"/>
      <c r="DE75" s="931"/>
      <c r="DF75" s="932"/>
      <c r="DG75" s="930"/>
      <c r="DH75" s="931"/>
      <c r="DI75" s="931"/>
      <c r="DJ75" s="931"/>
      <c r="DK75" s="932"/>
      <c r="DL75" s="930"/>
      <c r="DM75" s="931"/>
      <c r="DN75" s="931"/>
      <c r="DO75" s="931"/>
      <c r="DP75" s="932"/>
      <c r="DQ75" s="930"/>
      <c r="DR75" s="931"/>
      <c r="DS75" s="931"/>
      <c r="DT75" s="931"/>
      <c r="DU75" s="932"/>
      <c r="DV75" s="927"/>
      <c r="DW75" s="928"/>
      <c r="DX75" s="928"/>
      <c r="DY75" s="928"/>
      <c r="DZ75" s="933"/>
      <c r="EA75" s="48"/>
    </row>
    <row r="76" spans="1:131" ht="26.25" customHeight="1" x14ac:dyDescent="0.2">
      <c r="A76" s="52">
        <v>9</v>
      </c>
      <c r="B76" s="712"/>
      <c r="C76" s="713"/>
      <c r="D76" s="713"/>
      <c r="E76" s="713"/>
      <c r="F76" s="713"/>
      <c r="G76" s="713"/>
      <c r="H76" s="713"/>
      <c r="I76" s="713"/>
      <c r="J76" s="713"/>
      <c r="K76" s="713"/>
      <c r="L76" s="713"/>
      <c r="M76" s="713"/>
      <c r="N76" s="713"/>
      <c r="O76" s="713"/>
      <c r="P76" s="714"/>
      <c r="Q76" s="715"/>
      <c r="R76" s="716"/>
      <c r="S76" s="716"/>
      <c r="T76" s="716"/>
      <c r="U76" s="960"/>
      <c r="V76" s="961"/>
      <c r="W76" s="716"/>
      <c r="X76" s="716"/>
      <c r="Y76" s="716"/>
      <c r="Z76" s="960"/>
      <c r="AA76" s="961"/>
      <c r="AB76" s="716"/>
      <c r="AC76" s="716"/>
      <c r="AD76" s="716"/>
      <c r="AE76" s="960"/>
      <c r="AF76" s="961"/>
      <c r="AG76" s="716"/>
      <c r="AH76" s="716"/>
      <c r="AI76" s="716"/>
      <c r="AJ76" s="960"/>
      <c r="AK76" s="961"/>
      <c r="AL76" s="716"/>
      <c r="AM76" s="716"/>
      <c r="AN76" s="716"/>
      <c r="AO76" s="960"/>
      <c r="AP76" s="961"/>
      <c r="AQ76" s="716"/>
      <c r="AR76" s="716"/>
      <c r="AS76" s="716"/>
      <c r="AT76" s="960"/>
      <c r="AU76" s="961"/>
      <c r="AV76" s="716"/>
      <c r="AW76" s="716"/>
      <c r="AX76" s="716"/>
      <c r="AY76" s="960"/>
      <c r="AZ76" s="958"/>
      <c r="BA76" s="958"/>
      <c r="BB76" s="958"/>
      <c r="BC76" s="958"/>
      <c r="BD76" s="959"/>
      <c r="BE76" s="55"/>
      <c r="BF76" s="55"/>
      <c r="BG76" s="55"/>
      <c r="BH76" s="55"/>
      <c r="BI76" s="55"/>
      <c r="BJ76" s="55"/>
      <c r="BK76" s="55"/>
      <c r="BL76" s="55"/>
      <c r="BM76" s="55"/>
      <c r="BN76" s="55"/>
      <c r="BO76" s="55"/>
      <c r="BP76" s="55"/>
      <c r="BQ76" s="52">
        <v>70</v>
      </c>
      <c r="BR76" s="73"/>
      <c r="BS76" s="927"/>
      <c r="BT76" s="928"/>
      <c r="BU76" s="928"/>
      <c r="BV76" s="928"/>
      <c r="BW76" s="928"/>
      <c r="BX76" s="928"/>
      <c r="BY76" s="928"/>
      <c r="BZ76" s="928"/>
      <c r="CA76" s="928"/>
      <c r="CB76" s="928"/>
      <c r="CC76" s="928"/>
      <c r="CD76" s="928"/>
      <c r="CE76" s="928"/>
      <c r="CF76" s="928"/>
      <c r="CG76" s="929"/>
      <c r="CH76" s="930"/>
      <c r="CI76" s="931"/>
      <c r="CJ76" s="931"/>
      <c r="CK76" s="931"/>
      <c r="CL76" s="932"/>
      <c r="CM76" s="930"/>
      <c r="CN76" s="931"/>
      <c r="CO76" s="931"/>
      <c r="CP76" s="931"/>
      <c r="CQ76" s="932"/>
      <c r="CR76" s="930"/>
      <c r="CS76" s="931"/>
      <c r="CT76" s="931"/>
      <c r="CU76" s="931"/>
      <c r="CV76" s="932"/>
      <c r="CW76" s="930"/>
      <c r="CX76" s="931"/>
      <c r="CY76" s="931"/>
      <c r="CZ76" s="931"/>
      <c r="DA76" s="932"/>
      <c r="DB76" s="930"/>
      <c r="DC76" s="931"/>
      <c r="DD76" s="931"/>
      <c r="DE76" s="931"/>
      <c r="DF76" s="932"/>
      <c r="DG76" s="930"/>
      <c r="DH76" s="931"/>
      <c r="DI76" s="931"/>
      <c r="DJ76" s="931"/>
      <c r="DK76" s="932"/>
      <c r="DL76" s="930"/>
      <c r="DM76" s="931"/>
      <c r="DN76" s="931"/>
      <c r="DO76" s="931"/>
      <c r="DP76" s="932"/>
      <c r="DQ76" s="930"/>
      <c r="DR76" s="931"/>
      <c r="DS76" s="931"/>
      <c r="DT76" s="931"/>
      <c r="DU76" s="932"/>
      <c r="DV76" s="927"/>
      <c r="DW76" s="928"/>
      <c r="DX76" s="928"/>
      <c r="DY76" s="928"/>
      <c r="DZ76" s="933"/>
      <c r="EA76" s="48"/>
    </row>
    <row r="77" spans="1:131" ht="26.25" customHeight="1" x14ac:dyDescent="0.2">
      <c r="A77" s="52">
        <v>10</v>
      </c>
      <c r="B77" s="712"/>
      <c r="C77" s="713"/>
      <c r="D77" s="713"/>
      <c r="E77" s="713"/>
      <c r="F77" s="713"/>
      <c r="G77" s="713"/>
      <c r="H77" s="713"/>
      <c r="I77" s="713"/>
      <c r="J77" s="713"/>
      <c r="K77" s="713"/>
      <c r="L77" s="713"/>
      <c r="M77" s="713"/>
      <c r="N77" s="713"/>
      <c r="O77" s="713"/>
      <c r="P77" s="714"/>
      <c r="Q77" s="715"/>
      <c r="R77" s="716"/>
      <c r="S77" s="716"/>
      <c r="T77" s="716"/>
      <c r="U77" s="960"/>
      <c r="V77" s="961"/>
      <c r="W77" s="716"/>
      <c r="X77" s="716"/>
      <c r="Y77" s="716"/>
      <c r="Z77" s="960"/>
      <c r="AA77" s="961"/>
      <c r="AB77" s="716"/>
      <c r="AC77" s="716"/>
      <c r="AD77" s="716"/>
      <c r="AE77" s="960"/>
      <c r="AF77" s="961"/>
      <c r="AG77" s="716"/>
      <c r="AH77" s="716"/>
      <c r="AI77" s="716"/>
      <c r="AJ77" s="960"/>
      <c r="AK77" s="961"/>
      <c r="AL77" s="716"/>
      <c r="AM77" s="716"/>
      <c r="AN77" s="716"/>
      <c r="AO77" s="960"/>
      <c r="AP77" s="961"/>
      <c r="AQ77" s="716"/>
      <c r="AR77" s="716"/>
      <c r="AS77" s="716"/>
      <c r="AT77" s="960"/>
      <c r="AU77" s="961"/>
      <c r="AV77" s="716"/>
      <c r="AW77" s="716"/>
      <c r="AX77" s="716"/>
      <c r="AY77" s="960"/>
      <c r="AZ77" s="958"/>
      <c r="BA77" s="958"/>
      <c r="BB77" s="958"/>
      <c r="BC77" s="958"/>
      <c r="BD77" s="959"/>
      <c r="BE77" s="55"/>
      <c r="BF77" s="55"/>
      <c r="BG77" s="55"/>
      <c r="BH77" s="55"/>
      <c r="BI77" s="55"/>
      <c r="BJ77" s="55"/>
      <c r="BK77" s="55"/>
      <c r="BL77" s="55"/>
      <c r="BM77" s="55"/>
      <c r="BN77" s="55"/>
      <c r="BO77" s="55"/>
      <c r="BP77" s="55"/>
      <c r="BQ77" s="52">
        <v>71</v>
      </c>
      <c r="BR77" s="73"/>
      <c r="BS77" s="927"/>
      <c r="BT77" s="928"/>
      <c r="BU77" s="928"/>
      <c r="BV77" s="928"/>
      <c r="BW77" s="928"/>
      <c r="BX77" s="928"/>
      <c r="BY77" s="928"/>
      <c r="BZ77" s="928"/>
      <c r="CA77" s="928"/>
      <c r="CB77" s="928"/>
      <c r="CC77" s="928"/>
      <c r="CD77" s="928"/>
      <c r="CE77" s="928"/>
      <c r="CF77" s="928"/>
      <c r="CG77" s="929"/>
      <c r="CH77" s="930"/>
      <c r="CI77" s="931"/>
      <c r="CJ77" s="931"/>
      <c r="CK77" s="931"/>
      <c r="CL77" s="932"/>
      <c r="CM77" s="930"/>
      <c r="CN77" s="931"/>
      <c r="CO77" s="931"/>
      <c r="CP77" s="931"/>
      <c r="CQ77" s="932"/>
      <c r="CR77" s="930"/>
      <c r="CS77" s="931"/>
      <c r="CT77" s="931"/>
      <c r="CU77" s="931"/>
      <c r="CV77" s="932"/>
      <c r="CW77" s="930"/>
      <c r="CX77" s="931"/>
      <c r="CY77" s="931"/>
      <c r="CZ77" s="931"/>
      <c r="DA77" s="932"/>
      <c r="DB77" s="930"/>
      <c r="DC77" s="931"/>
      <c r="DD77" s="931"/>
      <c r="DE77" s="931"/>
      <c r="DF77" s="932"/>
      <c r="DG77" s="930"/>
      <c r="DH77" s="931"/>
      <c r="DI77" s="931"/>
      <c r="DJ77" s="931"/>
      <c r="DK77" s="932"/>
      <c r="DL77" s="930"/>
      <c r="DM77" s="931"/>
      <c r="DN77" s="931"/>
      <c r="DO77" s="931"/>
      <c r="DP77" s="932"/>
      <c r="DQ77" s="930"/>
      <c r="DR77" s="931"/>
      <c r="DS77" s="931"/>
      <c r="DT77" s="931"/>
      <c r="DU77" s="932"/>
      <c r="DV77" s="927"/>
      <c r="DW77" s="928"/>
      <c r="DX77" s="928"/>
      <c r="DY77" s="928"/>
      <c r="DZ77" s="933"/>
      <c r="EA77" s="48"/>
    </row>
    <row r="78" spans="1:131" ht="26.25" customHeight="1" x14ac:dyDescent="0.2">
      <c r="A78" s="52">
        <v>11</v>
      </c>
      <c r="B78" s="712"/>
      <c r="C78" s="713"/>
      <c r="D78" s="713"/>
      <c r="E78" s="713"/>
      <c r="F78" s="713"/>
      <c r="G78" s="713"/>
      <c r="H78" s="713"/>
      <c r="I78" s="713"/>
      <c r="J78" s="713"/>
      <c r="K78" s="713"/>
      <c r="L78" s="713"/>
      <c r="M78" s="713"/>
      <c r="N78" s="713"/>
      <c r="O78" s="713"/>
      <c r="P78" s="714"/>
      <c r="Q78" s="956"/>
      <c r="R78" s="957"/>
      <c r="S78" s="957"/>
      <c r="T78" s="957"/>
      <c r="U78" s="957"/>
      <c r="V78" s="957"/>
      <c r="W78" s="957"/>
      <c r="X78" s="957"/>
      <c r="Y78" s="957"/>
      <c r="Z78" s="957"/>
      <c r="AA78" s="957"/>
      <c r="AB78" s="957"/>
      <c r="AC78" s="957"/>
      <c r="AD78" s="957"/>
      <c r="AE78" s="957"/>
      <c r="AF78" s="957"/>
      <c r="AG78" s="957"/>
      <c r="AH78" s="957"/>
      <c r="AI78" s="957"/>
      <c r="AJ78" s="957"/>
      <c r="AK78" s="957"/>
      <c r="AL78" s="957"/>
      <c r="AM78" s="957"/>
      <c r="AN78" s="957"/>
      <c r="AO78" s="957"/>
      <c r="AP78" s="957"/>
      <c r="AQ78" s="957"/>
      <c r="AR78" s="957"/>
      <c r="AS78" s="957"/>
      <c r="AT78" s="957"/>
      <c r="AU78" s="957"/>
      <c r="AV78" s="957"/>
      <c r="AW78" s="957"/>
      <c r="AX78" s="957"/>
      <c r="AY78" s="957"/>
      <c r="AZ78" s="958"/>
      <c r="BA78" s="958"/>
      <c r="BB78" s="958"/>
      <c r="BC78" s="958"/>
      <c r="BD78" s="959"/>
      <c r="BE78" s="55"/>
      <c r="BF78" s="55"/>
      <c r="BG78" s="55"/>
      <c r="BH78" s="55"/>
      <c r="BI78" s="55"/>
      <c r="BJ78" s="48"/>
      <c r="BK78" s="48"/>
      <c r="BL78" s="48"/>
      <c r="BM78" s="48"/>
      <c r="BN78" s="48"/>
      <c r="BO78" s="55"/>
      <c r="BP78" s="55"/>
      <c r="BQ78" s="52">
        <v>72</v>
      </c>
      <c r="BR78" s="73"/>
      <c r="BS78" s="927"/>
      <c r="BT78" s="928"/>
      <c r="BU78" s="928"/>
      <c r="BV78" s="928"/>
      <c r="BW78" s="928"/>
      <c r="BX78" s="928"/>
      <c r="BY78" s="928"/>
      <c r="BZ78" s="928"/>
      <c r="CA78" s="928"/>
      <c r="CB78" s="928"/>
      <c r="CC78" s="928"/>
      <c r="CD78" s="928"/>
      <c r="CE78" s="928"/>
      <c r="CF78" s="928"/>
      <c r="CG78" s="929"/>
      <c r="CH78" s="930"/>
      <c r="CI78" s="931"/>
      <c r="CJ78" s="931"/>
      <c r="CK78" s="931"/>
      <c r="CL78" s="932"/>
      <c r="CM78" s="930"/>
      <c r="CN78" s="931"/>
      <c r="CO78" s="931"/>
      <c r="CP78" s="931"/>
      <c r="CQ78" s="932"/>
      <c r="CR78" s="930"/>
      <c r="CS78" s="931"/>
      <c r="CT78" s="931"/>
      <c r="CU78" s="931"/>
      <c r="CV78" s="932"/>
      <c r="CW78" s="930"/>
      <c r="CX78" s="931"/>
      <c r="CY78" s="931"/>
      <c r="CZ78" s="931"/>
      <c r="DA78" s="932"/>
      <c r="DB78" s="930"/>
      <c r="DC78" s="931"/>
      <c r="DD78" s="931"/>
      <c r="DE78" s="931"/>
      <c r="DF78" s="932"/>
      <c r="DG78" s="930"/>
      <c r="DH78" s="931"/>
      <c r="DI78" s="931"/>
      <c r="DJ78" s="931"/>
      <c r="DK78" s="932"/>
      <c r="DL78" s="930"/>
      <c r="DM78" s="931"/>
      <c r="DN78" s="931"/>
      <c r="DO78" s="931"/>
      <c r="DP78" s="932"/>
      <c r="DQ78" s="930"/>
      <c r="DR78" s="931"/>
      <c r="DS78" s="931"/>
      <c r="DT78" s="931"/>
      <c r="DU78" s="932"/>
      <c r="DV78" s="927"/>
      <c r="DW78" s="928"/>
      <c r="DX78" s="928"/>
      <c r="DY78" s="928"/>
      <c r="DZ78" s="933"/>
      <c r="EA78" s="48"/>
    </row>
    <row r="79" spans="1:131" ht="26.25" customHeight="1" x14ac:dyDescent="0.2">
      <c r="A79" s="52">
        <v>12</v>
      </c>
      <c r="B79" s="712"/>
      <c r="C79" s="713"/>
      <c r="D79" s="713"/>
      <c r="E79" s="713"/>
      <c r="F79" s="713"/>
      <c r="G79" s="713"/>
      <c r="H79" s="713"/>
      <c r="I79" s="713"/>
      <c r="J79" s="713"/>
      <c r="K79" s="713"/>
      <c r="L79" s="713"/>
      <c r="M79" s="713"/>
      <c r="N79" s="713"/>
      <c r="O79" s="713"/>
      <c r="P79" s="714"/>
      <c r="Q79" s="956"/>
      <c r="R79" s="957"/>
      <c r="S79" s="957"/>
      <c r="T79" s="957"/>
      <c r="U79" s="957"/>
      <c r="V79" s="957"/>
      <c r="W79" s="957"/>
      <c r="X79" s="957"/>
      <c r="Y79" s="957"/>
      <c r="Z79" s="957"/>
      <c r="AA79" s="957"/>
      <c r="AB79" s="957"/>
      <c r="AC79" s="957"/>
      <c r="AD79" s="957"/>
      <c r="AE79" s="957"/>
      <c r="AF79" s="957"/>
      <c r="AG79" s="957"/>
      <c r="AH79" s="957"/>
      <c r="AI79" s="957"/>
      <c r="AJ79" s="957"/>
      <c r="AK79" s="957"/>
      <c r="AL79" s="957"/>
      <c r="AM79" s="957"/>
      <c r="AN79" s="957"/>
      <c r="AO79" s="957"/>
      <c r="AP79" s="957"/>
      <c r="AQ79" s="957"/>
      <c r="AR79" s="957"/>
      <c r="AS79" s="957"/>
      <c r="AT79" s="957"/>
      <c r="AU79" s="957"/>
      <c r="AV79" s="957"/>
      <c r="AW79" s="957"/>
      <c r="AX79" s="957"/>
      <c r="AY79" s="957"/>
      <c r="AZ79" s="958"/>
      <c r="BA79" s="958"/>
      <c r="BB79" s="958"/>
      <c r="BC79" s="958"/>
      <c r="BD79" s="959"/>
      <c r="BE79" s="55"/>
      <c r="BF79" s="55"/>
      <c r="BG79" s="55"/>
      <c r="BH79" s="55"/>
      <c r="BI79" s="55"/>
      <c r="BJ79" s="48"/>
      <c r="BK79" s="48"/>
      <c r="BL79" s="48"/>
      <c r="BM79" s="48"/>
      <c r="BN79" s="48"/>
      <c r="BO79" s="55"/>
      <c r="BP79" s="55"/>
      <c r="BQ79" s="52">
        <v>73</v>
      </c>
      <c r="BR79" s="73"/>
      <c r="BS79" s="927"/>
      <c r="BT79" s="928"/>
      <c r="BU79" s="928"/>
      <c r="BV79" s="928"/>
      <c r="BW79" s="928"/>
      <c r="BX79" s="928"/>
      <c r="BY79" s="928"/>
      <c r="BZ79" s="928"/>
      <c r="CA79" s="928"/>
      <c r="CB79" s="928"/>
      <c r="CC79" s="928"/>
      <c r="CD79" s="928"/>
      <c r="CE79" s="928"/>
      <c r="CF79" s="928"/>
      <c r="CG79" s="929"/>
      <c r="CH79" s="930"/>
      <c r="CI79" s="931"/>
      <c r="CJ79" s="931"/>
      <c r="CK79" s="931"/>
      <c r="CL79" s="932"/>
      <c r="CM79" s="930"/>
      <c r="CN79" s="931"/>
      <c r="CO79" s="931"/>
      <c r="CP79" s="931"/>
      <c r="CQ79" s="932"/>
      <c r="CR79" s="930"/>
      <c r="CS79" s="931"/>
      <c r="CT79" s="931"/>
      <c r="CU79" s="931"/>
      <c r="CV79" s="932"/>
      <c r="CW79" s="930"/>
      <c r="CX79" s="931"/>
      <c r="CY79" s="931"/>
      <c r="CZ79" s="931"/>
      <c r="DA79" s="932"/>
      <c r="DB79" s="930"/>
      <c r="DC79" s="931"/>
      <c r="DD79" s="931"/>
      <c r="DE79" s="931"/>
      <c r="DF79" s="932"/>
      <c r="DG79" s="930"/>
      <c r="DH79" s="931"/>
      <c r="DI79" s="931"/>
      <c r="DJ79" s="931"/>
      <c r="DK79" s="932"/>
      <c r="DL79" s="930"/>
      <c r="DM79" s="931"/>
      <c r="DN79" s="931"/>
      <c r="DO79" s="931"/>
      <c r="DP79" s="932"/>
      <c r="DQ79" s="930"/>
      <c r="DR79" s="931"/>
      <c r="DS79" s="931"/>
      <c r="DT79" s="931"/>
      <c r="DU79" s="932"/>
      <c r="DV79" s="927"/>
      <c r="DW79" s="928"/>
      <c r="DX79" s="928"/>
      <c r="DY79" s="928"/>
      <c r="DZ79" s="933"/>
      <c r="EA79" s="48"/>
    </row>
    <row r="80" spans="1:131" ht="26.25" customHeight="1" x14ac:dyDescent="0.2">
      <c r="A80" s="52">
        <v>13</v>
      </c>
      <c r="B80" s="712"/>
      <c r="C80" s="713"/>
      <c r="D80" s="713"/>
      <c r="E80" s="713"/>
      <c r="F80" s="713"/>
      <c r="G80" s="713"/>
      <c r="H80" s="713"/>
      <c r="I80" s="713"/>
      <c r="J80" s="713"/>
      <c r="K80" s="713"/>
      <c r="L80" s="713"/>
      <c r="M80" s="713"/>
      <c r="N80" s="713"/>
      <c r="O80" s="713"/>
      <c r="P80" s="714"/>
      <c r="Q80" s="956"/>
      <c r="R80" s="957"/>
      <c r="S80" s="957"/>
      <c r="T80" s="957"/>
      <c r="U80" s="957"/>
      <c r="V80" s="957"/>
      <c r="W80" s="957"/>
      <c r="X80" s="957"/>
      <c r="Y80" s="957"/>
      <c r="Z80" s="957"/>
      <c r="AA80" s="957"/>
      <c r="AB80" s="957"/>
      <c r="AC80" s="957"/>
      <c r="AD80" s="957"/>
      <c r="AE80" s="957"/>
      <c r="AF80" s="957"/>
      <c r="AG80" s="957"/>
      <c r="AH80" s="957"/>
      <c r="AI80" s="957"/>
      <c r="AJ80" s="957"/>
      <c r="AK80" s="957"/>
      <c r="AL80" s="957"/>
      <c r="AM80" s="957"/>
      <c r="AN80" s="957"/>
      <c r="AO80" s="957"/>
      <c r="AP80" s="957"/>
      <c r="AQ80" s="957"/>
      <c r="AR80" s="957"/>
      <c r="AS80" s="957"/>
      <c r="AT80" s="957"/>
      <c r="AU80" s="957"/>
      <c r="AV80" s="957"/>
      <c r="AW80" s="957"/>
      <c r="AX80" s="957"/>
      <c r="AY80" s="957"/>
      <c r="AZ80" s="958"/>
      <c r="BA80" s="958"/>
      <c r="BB80" s="958"/>
      <c r="BC80" s="958"/>
      <c r="BD80" s="959"/>
      <c r="BE80" s="55"/>
      <c r="BF80" s="55"/>
      <c r="BG80" s="55"/>
      <c r="BH80" s="55"/>
      <c r="BI80" s="55"/>
      <c r="BJ80" s="55"/>
      <c r="BK80" s="55"/>
      <c r="BL80" s="55"/>
      <c r="BM80" s="55"/>
      <c r="BN80" s="55"/>
      <c r="BO80" s="55"/>
      <c r="BP80" s="55"/>
      <c r="BQ80" s="52">
        <v>74</v>
      </c>
      <c r="BR80" s="73"/>
      <c r="BS80" s="927"/>
      <c r="BT80" s="928"/>
      <c r="BU80" s="928"/>
      <c r="BV80" s="928"/>
      <c r="BW80" s="928"/>
      <c r="BX80" s="928"/>
      <c r="BY80" s="928"/>
      <c r="BZ80" s="928"/>
      <c r="CA80" s="928"/>
      <c r="CB80" s="928"/>
      <c r="CC80" s="928"/>
      <c r="CD80" s="928"/>
      <c r="CE80" s="928"/>
      <c r="CF80" s="928"/>
      <c r="CG80" s="929"/>
      <c r="CH80" s="930"/>
      <c r="CI80" s="931"/>
      <c r="CJ80" s="931"/>
      <c r="CK80" s="931"/>
      <c r="CL80" s="932"/>
      <c r="CM80" s="930"/>
      <c r="CN80" s="931"/>
      <c r="CO80" s="931"/>
      <c r="CP80" s="931"/>
      <c r="CQ80" s="932"/>
      <c r="CR80" s="930"/>
      <c r="CS80" s="931"/>
      <c r="CT80" s="931"/>
      <c r="CU80" s="931"/>
      <c r="CV80" s="932"/>
      <c r="CW80" s="930"/>
      <c r="CX80" s="931"/>
      <c r="CY80" s="931"/>
      <c r="CZ80" s="931"/>
      <c r="DA80" s="932"/>
      <c r="DB80" s="930"/>
      <c r="DC80" s="931"/>
      <c r="DD80" s="931"/>
      <c r="DE80" s="931"/>
      <c r="DF80" s="932"/>
      <c r="DG80" s="930"/>
      <c r="DH80" s="931"/>
      <c r="DI80" s="931"/>
      <c r="DJ80" s="931"/>
      <c r="DK80" s="932"/>
      <c r="DL80" s="930"/>
      <c r="DM80" s="931"/>
      <c r="DN80" s="931"/>
      <c r="DO80" s="931"/>
      <c r="DP80" s="932"/>
      <c r="DQ80" s="930"/>
      <c r="DR80" s="931"/>
      <c r="DS80" s="931"/>
      <c r="DT80" s="931"/>
      <c r="DU80" s="932"/>
      <c r="DV80" s="927"/>
      <c r="DW80" s="928"/>
      <c r="DX80" s="928"/>
      <c r="DY80" s="928"/>
      <c r="DZ80" s="933"/>
      <c r="EA80" s="48"/>
    </row>
    <row r="81" spans="1:131" ht="26.25" customHeight="1" x14ac:dyDescent="0.2">
      <c r="A81" s="52">
        <v>14</v>
      </c>
      <c r="B81" s="712"/>
      <c r="C81" s="713"/>
      <c r="D81" s="713"/>
      <c r="E81" s="713"/>
      <c r="F81" s="713"/>
      <c r="G81" s="713"/>
      <c r="H81" s="713"/>
      <c r="I81" s="713"/>
      <c r="J81" s="713"/>
      <c r="K81" s="713"/>
      <c r="L81" s="713"/>
      <c r="M81" s="713"/>
      <c r="N81" s="713"/>
      <c r="O81" s="713"/>
      <c r="P81" s="714"/>
      <c r="Q81" s="956"/>
      <c r="R81" s="957"/>
      <c r="S81" s="957"/>
      <c r="T81" s="957"/>
      <c r="U81" s="957"/>
      <c r="V81" s="957"/>
      <c r="W81" s="957"/>
      <c r="X81" s="957"/>
      <c r="Y81" s="957"/>
      <c r="Z81" s="957"/>
      <c r="AA81" s="957"/>
      <c r="AB81" s="957"/>
      <c r="AC81" s="957"/>
      <c r="AD81" s="957"/>
      <c r="AE81" s="957"/>
      <c r="AF81" s="957"/>
      <c r="AG81" s="957"/>
      <c r="AH81" s="957"/>
      <c r="AI81" s="957"/>
      <c r="AJ81" s="957"/>
      <c r="AK81" s="957"/>
      <c r="AL81" s="957"/>
      <c r="AM81" s="957"/>
      <c r="AN81" s="957"/>
      <c r="AO81" s="957"/>
      <c r="AP81" s="957"/>
      <c r="AQ81" s="957"/>
      <c r="AR81" s="957"/>
      <c r="AS81" s="957"/>
      <c r="AT81" s="957"/>
      <c r="AU81" s="957"/>
      <c r="AV81" s="957"/>
      <c r="AW81" s="957"/>
      <c r="AX81" s="957"/>
      <c r="AY81" s="957"/>
      <c r="AZ81" s="958"/>
      <c r="BA81" s="958"/>
      <c r="BB81" s="958"/>
      <c r="BC81" s="958"/>
      <c r="BD81" s="959"/>
      <c r="BE81" s="55"/>
      <c r="BF81" s="55"/>
      <c r="BG81" s="55"/>
      <c r="BH81" s="55"/>
      <c r="BI81" s="55"/>
      <c r="BJ81" s="55"/>
      <c r="BK81" s="55"/>
      <c r="BL81" s="55"/>
      <c r="BM81" s="55"/>
      <c r="BN81" s="55"/>
      <c r="BO81" s="55"/>
      <c r="BP81" s="55"/>
      <c r="BQ81" s="52">
        <v>75</v>
      </c>
      <c r="BR81" s="73"/>
      <c r="BS81" s="927"/>
      <c r="BT81" s="928"/>
      <c r="BU81" s="928"/>
      <c r="BV81" s="928"/>
      <c r="BW81" s="928"/>
      <c r="BX81" s="928"/>
      <c r="BY81" s="928"/>
      <c r="BZ81" s="928"/>
      <c r="CA81" s="928"/>
      <c r="CB81" s="928"/>
      <c r="CC81" s="928"/>
      <c r="CD81" s="928"/>
      <c r="CE81" s="928"/>
      <c r="CF81" s="928"/>
      <c r="CG81" s="929"/>
      <c r="CH81" s="930"/>
      <c r="CI81" s="931"/>
      <c r="CJ81" s="931"/>
      <c r="CK81" s="931"/>
      <c r="CL81" s="932"/>
      <c r="CM81" s="930"/>
      <c r="CN81" s="931"/>
      <c r="CO81" s="931"/>
      <c r="CP81" s="931"/>
      <c r="CQ81" s="932"/>
      <c r="CR81" s="930"/>
      <c r="CS81" s="931"/>
      <c r="CT81" s="931"/>
      <c r="CU81" s="931"/>
      <c r="CV81" s="932"/>
      <c r="CW81" s="930"/>
      <c r="CX81" s="931"/>
      <c r="CY81" s="931"/>
      <c r="CZ81" s="931"/>
      <c r="DA81" s="932"/>
      <c r="DB81" s="930"/>
      <c r="DC81" s="931"/>
      <c r="DD81" s="931"/>
      <c r="DE81" s="931"/>
      <c r="DF81" s="932"/>
      <c r="DG81" s="930"/>
      <c r="DH81" s="931"/>
      <c r="DI81" s="931"/>
      <c r="DJ81" s="931"/>
      <c r="DK81" s="932"/>
      <c r="DL81" s="930"/>
      <c r="DM81" s="931"/>
      <c r="DN81" s="931"/>
      <c r="DO81" s="931"/>
      <c r="DP81" s="932"/>
      <c r="DQ81" s="930"/>
      <c r="DR81" s="931"/>
      <c r="DS81" s="931"/>
      <c r="DT81" s="931"/>
      <c r="DU81" s="932"/>
      <c r="DV81" s="927"/>
      <c r="DW81" s="928"/>
      <c r="DX81" s="928"/>
      <c r="DY81" s="928"/>
      <c r="DZ81" s="933"/>
      <c r="EA81" s="48"/>
    </row>
    <row r="82" spans="1:131" ht="26.25" customHeight="1" x14ac:dyDescent="0.2">
      <c r="A82" s="52">
        <v>15</v>
      </c>
      <c r="B82" s="712"/>
      <c r="C82" s="713"/>
      <c r="D82" s="713"/>
      <c r="E82" s="713"/>
      <c r="F82" s="713"/>
      <c r="G82" s="713"/>
      <c r="H82" s="713"/>
      <c r="I82" s="713"/>
      <c r="J82" s="713"/>
      <c r="K82" s="713"/>
      <c r="L82" s="713"/>
      <c r="M82" s="713"/>
      <c r="N82" s="713"/>
      <c r="O82" s="713"/>
      <c r="P82" s="714"/>
      <c r="Q82" s="956"/>
      <c r="R82" s="957"/>
      <c r="S82" s="957"/>
      <c r="T82" s="957"/>
      <c r="U82" s="957"/>
      <c r="V82" s="957"/>
      <c r="W82" s="957"/>
      <c r="X82" s="957"/>
      <c r="Y82" s="957"/>
      <c r="Z82" s="957"/>
      <c r="AA82" s="957"/>
      <c r="AB82" s="957"/>
      <c r="AC82" s="957"/>
      <c r="AD82" s="957"/>
      <c r="AE82" s="957"/>
      <c r="AF82" s="957"/>
      <c r="AG82" s="957"/>
      <c r="AH82" s="957"/>
      <c r="AI82" s="957"/>
      <c r="AJ82" s="957"/>
      <c r="AK82" s="957"/>
      <c r="AL82" s="957"/>
      <c r="AM82" s="957"/>
      <c r="AN82" s="957"/>
      <c r="AO82" s="957"/>
      <c r="AP82" s="957"/>
      <c r="AQ82" s="957"/>
      <c r="AR82" s="957"/>
      <c r="AS82" s="957"/>
      <c r="AT82" s="957"/>
      <c r="AU82" s="957"/>
      <c r="AV82" s="957"/>
      <c r="AW82" s="957"/>
      <c r="AX82" s="957"/>
      <c r="AY82" s="957"/>
      <c r="AZ82" s="958"/>
      <c r="BA82" s="958"/>
      <c r="BB82" s="958"/>
      <c r="BC82" s="958"/>
      <c r="BD82" s="959"/>
      <c r="BE82" s="55"/>
      <c r="BF82" s="55"/>
      <c r="BG82" s="55"/>
      <c r="BH82" s="55"/>
      <c r="BI82" s="55"/>
      <c r="BJ82" s="55"/>
      <c r="BK82" s="55"/>
      <c r="BL82" s="55"/>
      <c r="BM82" s="55"/>
      <c r="BN82" s="55"/>
      <c r="BO82" s="55"/>
      <c r="BP82" s="55"/>
      <c r="BQ82" s="52">
        <v>76</v>
      </c>
      <c r="BR82" s="73"/>
      <c r="BS82" s="927"/>
      <c r="BT82" s="928"/>
      <c r="BU82" s="928"/>
      <c r="BV82" s="928"/>
      <c r="BW82" s="928"/>
      <c r="BX82" s="928"/>
      <c r="BY82" s="928"/>
      <c r="BZ82" s="928"/>
      <c r="CA82" s="928"/>
      <c r="CB82" s="928"/>
      <c r="CC82" s="928"/>
      <c r="CD82" s="928"/>
      <c r="CE82" s="928"/>
      <c r="CF82" s="928"/>
      <c r="CG82" s="929"/>
      <c r="CH82" s="930"/>
      <c r="CI82" s="931"/>
      <c r="CJ82" s="931"/>
      <c r="CK82" s="931"/>
      <c r="CL82" s="932"/>
      <c r="CM82" s="930"/>
      <c r="CN82" s="931"/>
      <c r="CO82" s="931"/>
      <c r="CP82" s="931"/>
      <c r="CQ82" s="932"/>
      <c r="CR82" s="930"/>
      <c r="CS82" s="931"/>
      <c r="CT82" s="931"/>
      <c r="CU82" s="931"/>
      <c r="CV82" s="932"/>
      <c r="CW82" s="930"/>
      <c r="CX82" s="931"/>
      <c r="CY82" s="931"/>
      <c r="CZ82" s="931"/>
      <c r="DA82" s="932"/>
      <c r="DB82" s="930"/>
      <c r="DC82" s="931"/>
      <c r="DD82" s="931"/>
      <c r="DE82" s="931"/>
      <c r="DF82" s="932"/>
      <c r="DG82" s="930"/>
      <c r="DH82" s="931"/>
      <c r="DI82" s="931"/>
      <c r="DJ82" s="931"/>
      <c r="DK82" s="932"/>
      <c r="DL82" s="930"/>
      <c r="DM82" s="931"/>
      <c r="DN82" s="931"/>
      <c r="DO82" s="931"/>
      <c r="DP82" s="932"/>
      <c r="DQ82" s="930"/>
      <c r="DR82" s="931"/>
      <c r="DS82" s="931"/>
      <c r="DT82" s="931"/>
      <c r="DU82" s="932"/>
      <c r="DV82" s="927"/>
      <c r="DW82" s="928"/>
      <c r="DX82" s="928"/>
      <c r="DY82" s="928"/>
      <c r="DZ82" s="933"/>
      <c r="EA82" s="48"/>
    </row>
    <row r="83" spans="1:131" ht="26.25" customHeight="1" x14ac:dyDescent="0.2">
      <c r="A83" s="52">
        <v>16</v>
      </c>
      <c r="B83" s="712"/>
      <c r="C83" s="713"/>
      <c r="D83" s="713"/>
      <c r="E83" s="713"/>
      <c r="F83" s="713"/>
      <c r="G83" s="713"/>
      <c r="H83" s="713"/>
      <c r="I83" s="713"/>
      <c r="J83" s="713"/>
      <c r="K83" s="713"/>
      <c r="L83" s="713"/>
      <c r="M83" s="713"/>
      <c r="N83" s="713"/>
      <c r="O83" s="713"/>
      <c r="P83" s="714"/>
      <c r="Q83" s="956"/>
      <c r="R83" s="957"/>
      <c r="S83" s="957"/>
      <c r="T83" s="957"/>
      <c r="U83" s="957"/>
      <c r="V83" s="957"/>
      <c r="W83" s="957"/>
      <c r="X83" s="957"/>
      <c r="Y83" s="957"/>
      <c r="Z83" s="957"/>
      <c r="AA83" s="957"/>
      <c r="AB83" s="957"/>
      <c r="AC83" s="957"/>
      <c r="AD83" s="957"/>
      <c r="AE83" s="957"/>
      <c r="AF83" s="957"/>
      <c r="AG83" s="957"/>
      <c r="AH83" s="957"/>
      <c r="AI83" s="957"/>
      <c r="AJ83" s="957"/>
      <c r="AK83" s="957"/>
      <c r="AL83" s="957"/>
      <c r="AM83" s="957"/>
      <c r="AN83" s="957"/>
      <c r="AO83" s="957"/>
      <c r="AP83" s="957"/>
      <c r="AQ83" s="957"/>
      <c r="AR83" s="957"/>
      <c r="AS83" s="957"/>
      <c r="AT83" s="957"/>
      <c r="AU83" s="957"/>
      <c r="AV83" s="957"/>
      <c r="AW83" s="957"/>
      <c r="AX83" s="957"/>
      <c r="AY83" s="957"/>
      <c r="AZ83" s="958"/>
      <c r="BA83" s="958"/>
      <c r="BB83" s="958"/>
      <c r="BC83" s="958"/>
      <c r="BD83" s="959"/>
      <c r="BE83" s="55"/>
      <c r="BF83" s="55"/>
      <c r="BG83" s="55"/>
      <c r="BH83" s="55"/>
      <c r="BI83" s="55"/>
      <c r="BJ83" s="55"/>
      <c r="BK83" s="55"/>
      <c r="BL83" s="55"/>
      <c r="BM83" s="55"/>
      <c r="BN83" s="55"/>
      <c r="BO83" s="55"/>
      <c r="BP83" s="55"/>
      <c r="BQ83" s="52">
        <v>77</v>
      </c>
      <c r="BR83" s="73"/>
      <c r="BS83" s="927"/>
      <c r="BT83" s="928"/>
      <c r="BU83" s="928"/>
      <c r="BV83" s="928"/>
      <c r="BW83" s="928"/>
      <c r="BX83" s="928"/>
      <c r="BY83" s="928"/>
      <c r="BZ83" s="928"/>
      <c r="CA83" s="928"/>
      <c r="CB83" s="928"/>
      <c r="CC83" s="928"/>
      <c r="CD83" s="928"/>
      <c r="CE83" s="928"/>
      <c r="CF83" s="928"/>
      <c r="CG83" s="929"/>
      <c r="CH83" s="930"/>
      <c r="CI83" s="931"/>
      <c r="CJ83" s="931"/>
      <c r="CK83" s="931"/>
      <c r="CL83" s="932"/>
      <c r="CM83" s="930"/>
      <c r="CN83" s="931"/>
      <c r="CO83" s="931"/>
      <c r="CP83" s="931"/>
      <c r="CQ83" s="932"/>
      <c r="CR83" s="930"/>
      <c r="CS83" s="931"/>
      <c r="CT83" s="931"/>
      <c r="CU83" s="931"/>
      <c r="CV83" s="932"/>
      <c r="CW83" s="930"/>
      <c r="CX83" s="931"/>
      <c r="CY83" s="931"/>
      <c r="CZ83" s="931"/>
      <c r="DA83" s="932"/>
      <c r="DB83" s="930"/>
      <c r="DC83" s="931"/>
      <c r="DD83" s="931"/>
      <c r="DE83" s="931"/>
      <c r="DF83" s="932"/>
      <c r="DG83" s="930"/>
      <c r="DH83" s="931"/>
      <c r="DI83" s="931"/>
      <c r="DJ83" s="931"/>
      <c r="DK83" s="932"/>
      <c r="DL83" s="930"/>
      <c r="DM83" s="931"/>
      <c r="DN83" s="931"/>
      <c r="DO83" s="931"/>
      <c r="DP83" s="932"/>
      <c r="DQ83" s="930"/>
      <c r="DR83" s="931"/>
      <c r="DS83" s="931"/>
      <c r="DT83" s="931"/>
      <c r="DU83" s="932"/>
      <c r="DV83" s="927"/>
      <c r="DW83" s="928"/>
      <c r="DX83" s="928"/>
      <c r="DY83" s="928"/>
      <c r="DZ83" s="933"/>
      <c r="EA83" s="48"/>
    </row>
    <row r="84" spans="1:131" ht="26.25" customHeight="1" x14ac:dyDescent="0.2">
      <c r="A84" s="52">
        <v>17</v>
      </c>
      <c r="B84" s="712"/>
      <c r="C84" s="713"/>
      <c r="D84" s="713"/>
      <c r="E84" s="713"/>
      <c r="F84" s="713"/>
      <c r="G84" s="713"/>
      <c r="H84" s="713"/>
      <c r="I84" s="713"/>
      <c r="J84" s="713"/>
      <c r="K84" s="713"/>
      <c r="L84" s="713"/>
      <c r="M84" s="713"/>
      <c r="N84" s="713"/>
      <c r="O84" s="713"/>
      <c r="P84" s="714"/>
      <c r="Q84" s="956"/>
      <c r="R84" s="957"/>
      <c r="S84" s="957"/>
      <c r="T84" s="957"/>
      <c r="U84" s="957"/>
      <c r="V84" s="957"/>
      <c r="W84" s="957"/>
      <c r="X84" s="957"/>
      <c r="Y84" s="957"/>
      <c r="Z84" s="957"/>
      <c r="AA84" s="957"/>
      <c r="AB84" s="957"/>
      <c r="AC84" s="957"/>
      <c r="AD84" s="957"/>
      <c r="AE84" s="957"/>
      <c r="AF84" s="957"/>
      <c r="AG84" s="957"/>
      <c r="AH84" s="957"/>
      <c r="AI84" s="957"/>
      <c r="AJ84" s="957"/>
      <c r="AK84" s="957"/>
      <c r="AL84" s="957"/>
      <c r="AM84" s="957"/>
      <c r="AN84" s="957"/>
      <c r="AO84" s="957"/>
      <c r="AP84" s="957"/>
      <c r="AQ84" s="957"/>
      <c r="AR84" s="957"/>
      <c r="AS84" s="957"/>
      <c r="AT84" s="957"/>
      <c r="AU84" s="957"/>
      <c r="AV84" s="957"/>
      <c r="AW84" s="957"/>
      <c r="AX84" s="957"/>
      <c r="AY84" s="957"/>
      <c r="AZ84" s="958"/>
      <c r="BA84" s="958"/>
      <c r="BB84" s="958"/>
      <c r="BC84" s="958"/>
      <c r="BD84" s="959"/>
      <c r="BE84" s="55"/>
      <c r="BF84" s="55"/>
      <c r="BG84" s="55"/>
      <c r="BH84" s="55"/>
      <c r="BI84" s="55"/>
      <c r="BJ84" s="55"/>
      <c r="BK84" s="55"/>
      <c r="BL84" s="55"/>
      <c r="BM84" s="55"/>
      <c r="BN84" s="55"/>
      <c r="BO84" s="55"/>
      <c r="BP84" s="55"/>
      <c r="BQ84" s="52">
        <v>78</v>
      </c>
      <c r="BR84" s="73"/>
      <c r="BS84" s="927"/>
      <c r="BT84" s="928"/>
      <c r="BU84" s="928"/>
      <c r="BV84" s="928"/>
      <c r="BW84" s="928"/>
      <c r="BX84" s="928"/>
      <c r="BY84" s="928"/>
      <c r="BZ84" s="928"/>
      <c r="CA84" s="928"/>
      <c r="CB84" s="928"/>
      <c r="CC84" s="928"/>
      <c r="CD84" s="928"/>
      <c r="CE84" s="928"/>
      <c r="CF84" s="928"/>
      <c r="CG84" s="929"/>
      <c r="CH84" s="930"/>
      <c r="CI84" s="931"/>
      <c r="CJ84" s="931"/>
      <c r="CK84" s="931"/>
      <c r="CL84" s="932"/>
      <c r="CM84" s="930"/>
      <c r="CN84" s="931"/>
      <c r="CO84" s="931"/>
      <c r="CP84" s="931"/>
      <c r="CQ84" s="932"/>
      <c r="CR84" s="930"/>
      <c r="CS84" s="931"/>
      <c r="CT84" s="931"/>
      <c r="CU84" s="931"/>
      <c r="CV84" s="932"/>
      <c r="CW84" s="930"/>
      <c r="CX84" s="931"/>
      <c r="CY84" s="931"/>
      <c r="CZ84" s="931"/>
      <c r="DA84" s="932"/>
      <c r="DB84" s="930"/>
      <c r="DC84" s="931"/>
      <c r="DD84" s="931"/>
      <c r="DE84" s="931"/>
      <c r="DF84" s="932"/>
      <c r="DG84" s="930"/>
      <c r="DH84" s="931"/>
      <c r="DI84" s="931"/>
      <c r="DJ84" s="931"/>
      <c r="DK84" s="932"/>
      <c r="DL84" s="930"/>
      <c r="DM84" s="931"/>
      <c r="DN84" s="931"/>
      <c r="DO84" s="931"/>
      <c r="DP84" s="932"/>
      <c r="DQ84" s="930"/>
      <c r="DR84" s="931"/>
      <c r="DS84" s="931"/>
      <c r="DT84" s="931"/>
      <c r="DU84" s="932"/>
      <c r="DV84" s="927"/>
      <c r="DW84" s="928"/>
      <c r="DX84" s="928"/>
      <c r="DY84" s="928"/>
      <c r="DZ84" s="933"/>
      <c r="EA84" s="48"/>
    </row>
    <row r="85" spans="1:131" ht="26.25" customHeight="1" x14ac:dyDescent="0.2">
      <c r="A85" s="52">
        <v>18</v>
      </c>
      <c r="B85" s="712"/>
      <c r="C85" s="713"/>
      <c r="D85" s="713"/>
      <c r="E85" s="713"/>
      <c r="F85" s="713"/>
      <c r="G85" s="713"/>
      <c r="H85" s="713"/>
      <c r="I85" s="713"/>
      <c r="J85" s="713"/>
      <c r="K85" s="713"/>
      <c r="L85" s="713"/>
      <c r="M85" s="713"/>
      <c r="N85" s="713"/>
      <c r="O85" s="713"/>
      <c r="P85" s="714"/>
      <c r="Q85" s="956"/>
      <c r="R85" s="957"/>
      <c r="S85" s="957"/>
      <c r="T85" s="957"/>
      <c r="U85" s="957"/>
      <c r="V85" s="957"/>
      <c r="W85" s="957"/>
      <c r="X85" s="957"/>
      <c r="Y85" s="957"/>
      <c r="Z85" s="957"/>
      <c r="AA85" s="957"/>
      <c r="AB85" s="957"/>
      <c r="AC85" s="957"/>
      <c r="AD85" s="957"/>
      <c r="AE85" s="957"/>
      <c r="AF85" s="957"/>
      <c r="AG85" s="957"/>
      <c r="AH85" s="957"/>
      <c r="AI85" s="957"/>
      <c r="AJ85" s="957"/>
      <c r="AK85" s="957"/>
      <c r="AL85" s="957"/>
      <c r="AM85" s="957"/>
      <c r="AN85" s="957"/>
      <c r="AO85" s="957"/>
      <c r="AP85" s="957"/>
      <c r="AQ85" s="957"/>
      <c r="AR85" s="957"/>
      <c r="AS85" s="957"/>
      <c r="AT85" s="957"/>
      <c r="AU85" s="957"/>
      <c r="AV85" s="957"/>
      <c r="AW85" s="957"/>
      <c r="AX85" s="957"/>
      <c r="AY85" s="957"/>
      <c r="AZ85" s="958"/>
      <c r="BA85" s="958"/>
      <c r="BB85" s="958"/>
      <c r="BC85" s="958"/>
      <c r="BD85" s="959"/>
      <c r="BE85" s="55"/>
      <c r="BF85" s="55"/>
      <c r="BG85" s="55"/>
      <c r="BH85" s="55"/>
      <c r="BI85" s="55"/>
      <c r="BJ85" s="55"/>
      <c r="BK85" s="55"/>
      <c r="BL85" s="55"/>
      <c r="BM85" s="55"/>
      <c r="BN85" s="55"/>
      <c r="BO85" s="55"/>
      <c r="BP85" s="55"/>
      <c r="BQ85" s="52">
        <v>79</v>
      </c>
      <c r="BR85" s="73"/>
      <c r="BS85" s="927"/>
      <c r="BT85" s="928"/>
      <c r="BU85" s="928"/>
      <c r="BV85" s="928"/>
      <c r="BW85" s="928"/>
      <c r="BX85" s="928"/>
      <c r="BY85" s="928"/>
      <c r="BZ85" s="928"/>
      <c r="CA85" s="928"/>
      <c r="CB85" s="928"/>
      <c r="CC85" s="928"/>
      <c r="CD85" s="928"/>
      <c r="CE85" s="928"/>
      <c r="CF85" s="928"/>
      <c r="CG85" s="929"/>
      <c r="CH85" s="930"/>
      <c r="CI85" s="931"/>
      <c r="CJ85" s="931"/>
      <c r="CK85" s="931"/>
      <c r="CL85" s="932"/>
      <c r="CM85" s="930"/>
      <c r="CN85" s="931"/>
      <c r="CO85" s="931"/>
      <c r="CP85" s="931"/>
      <c r="CQ85" s="932"/>
      <c r="CR85" s="930"/>
      <c r="CS85" s="931"/>
      <c r="CT85" s="931"/>
      <c r="CU85" s="931"/>
      <c r="CV85" s="932"/>
      <c r="CW85" s="930"/>
      <c r="CX85" s="931"/>
      <c r="CY85" s="931"/>
      <c r="CZ85" s="931"/>
      <c r="DA85" s="932"/>
      <c r="DB85" s="930"/>
      <c r="DC85" s="931"/>
      <c r="DD85" s="931"/>
      <c r="DE85" s="931"/>
      <c r="DF85" s="932"/>
      <c r="DG85" s="930"/>
      <c r="DH85" s="931"/>
      <c r="DI85" s="931"/>
      <c r="DJ85" s="931"/>
      <c r="DK85" s="932"/>
      <c r="DL85" s="930"/>
      <c r="DM85" s="931"/>
      <c r="DN85" s="931"/>
      <c r="DO85" s="931"/>
      <c r="DP85" s="932"/>
      <c r="DQ85" s="930"/>
      <c r="DR85" s="931"/>
      <c r="DS85" s="931"/>
      <c r="DT85" s="931"/>
      <c r="DU85" s="932"/>
      <c r="DV85" s="927"/>
      <c r="DW85" s="928"/>
      <c r="DX85" s="928"/>
      <c r="DY85" s="928"/>
      <c r="DZ85" s="933"/>
      <c r="EA85" s="48"/>
    </row>
    <row r="86" spans="1:131" ht="26.25" customHeight="1" x14ac:dyDescent="0.2">
      <c r="A86" s="52">
        <v>19</v>
      </c>
      <c r="B86" s="712"/>
      <c r="C86" s="713"/>
      <c r="D86" s="713"/>
      <c r="E86" s="713"/>
      <c r="F86" s="713"/>
      <c r="G86" s="713"/>
      <c r="H86" s="713"/>
      <c r="I86" s="713"/>
      <c r="J86" s="713"/>
      <c r="K86" s="713"/>
      <c r="L86" s="713"/>
      <c r="M86" s="713"/>
      <c r="N86" s="713"/>
      <c r="O86" s="713"/>
      <c r="P86" s="714"/>
      <c r="Q86" s="956"/>
      <c r="R86" s="957"/>
      <c r="S86" s="957"/>
      <c r="T86" s="957"/>
      <c r="U86" s="957"/>
      <c r="V86" s="957"/>
      <c r="W86" s="957"/>
      <c r="X86" s="957"/>
      <c r="Y86" s="957"/>
      <c r="Z86" s="957"/>
      <c r="AA86" s="957"/>
      <c r="AB86" s="957"/>
      <c r="AC86" s="957"/>
      <c r="AD86" s="957"/>
      <c r="AE86" s="957"/>
      <c r="AF86" s="957"/>
      <c r="AG86" s="957"/>
      <c r="AH86" s="957"/>
      <c r="AI86" s="957"/>
      <c r="AJ86" s="957"/>
      <c r="AK86" s="957"/>
      <c r="AL86" s="957"/>
      <c r="AM86" s="957"/>
      <c r="AN86" s="957"/>
      <c r="AO86" s="957"/>
      <c r="AP86" s="957"/>
      <c r="AQ86" s="957"/>
      <c r="AR86" s="957"/>
      <c r="AS86" s="957"/>
      <c r="AT86" s="957"/>
      <c r="AU86" s="957"/>
      <c r="AV86" s="957"/>
      <c r="AW86" s="957"/>
      <c r="AX86" s="957"/>
      <c r="AY86" s="957"/>
      <c r="AZ86" s="958"/>
      <c r="BA86" s="958"/>
      <c r="BB86" s="958"/>
      <c r="BC86" s="958"/>
      <c r="BD86" s="959"/>
      <c r="BE86" s="55"/>
      <c r="BF86" s="55"/>
      <c r="BG86" s="55"/>
      <c r="BH86" s="55"/>
      <c r="BI86" s="55"/>
      <c r="BJ86" s="55"/>
      <c r="BK86" s="55"/>
      <c r="BL86" s="55"/>
      <c r="BM86" s="55"/>
      <c r="BN86" s="55"/>
      <c r="BO86" s="55"/>
      <c r="BP86" s="55"/>
      <c r="BQ86" s="52">
        <v>80</v>
      </c>
      <c r="BR86" s="73"/>
      <c r="BS86" s="927"/>
      <c r="BT86" s="928"/>
      <c r="BU86" s="928"/>
      <c r="BV86" s="928"/>
      <c r="BW86" s="928"/>
      <c r="BX86" s="928"/>
      <c r="BY86" s="928"/>
      <c r="BZ86" s="928"/>
      <c r="CA86" s="928"/>
      <c r="CB86" s="928"/>
      <c r="CC86" s="928"/>
      <c r="CD86" s="928"/>
      <c r="CE86" s="928"/>
      <c r="CF86" s="928"/>
      <c r="CG86" s="929"/>
      <c r="CH86" s="930"/>
      <c r="CI86" s="931"/>
      <c r="CJ86" s="931"/>
      <c r="CK86" s="931"/>
      <c r="CL86" s="932"/>
      <c r="CM86" s="930"/>
      <c r="CN86" s="931"/>
      <c r="CO86" s="931"/>
      <c r="CP86" s="931"/>
      <c r="CQ86" s="932"/>
      <c r="CR86" s="930"/>
      <c r="CS86" s="931"/>
      <c r="CT86" s="931"/>
      <c r="CU86" s="931"/>
      <c r="CV86" s="932"/>
      <c r="CW86" s="930"/>
      <c r="CX86" s="931"/>
      <c r="CY86" s="931"/>
      <c r="CZ86" s="931"/>
      <c r="DA86" s="932"/>
      <c r="DB86" s="930"/>
      <c r="DC86" s="931"/>
      <c r="DD86" s="931"/>
      <c r="DE86" s="931"/>
      <c r="DF86" s="932"/>
      <c r="DG86" s="930"/>
      <c r="DH86" s="931"/>
      <c r="DI86" s="931"/>
      <c r="DJ86" s="931"/>
      <c r="DK86" s="932"/>
      <c r="DL86" s="930"/>
      <c r="DM86" s="931"/>
      <c r="DN86" s="931"/>
      <c r="DO86" s="931"/>
      <c r="DP86" s="932"/>
      <c r="DQ86" s="930"/>
      <c r="DR86" s="931"/>
      <c r="DS86" s="931"/>
      <c r="DT86" s="931"/>
      <c r="DU86" s="932"/>
      <c r="DV86" s="927"/>
      <c r="DW86" s="928"/>
      <c r="DX86" s="928"/>
      <c r="DY86" s="928"/>
      <c r="DZ86" s="933"/>
      <c r="EA86" s="48"/>
    </row>
    <row r="87" spans="1:131" ht="26.25" customHeight="1" x14ac:dyDescent="0.2">
      <c r="A87" s="57">
        <v>20</v>
      </c>
      <c r="B87" s="949"/>
      <c r="C87" s="950"/>
      <c r="D87" s="950"/>
      <c r="E87" s="950"/>
      <c r="F87" s="950"/>
      <c r="G87" s="950"/>
      <c r="H87" s="950"/>
      <c r="I87" s="950"/>
      <c r="J87" s="950"/>
      <c r="K87" s="950"/>
      <c r="L87" s="950"/>
      <c r="M87" s="950"/>
      <c r="N87" s="950"/>
      <c r="O87" s="950"/>
      <c r="P87" s="951"/>
      <c r="Q87" s="952"/>
      <c r="R87" s="953"/>
      <c r="S87" s="953"/>
      <c r="T87" s="953"/>
      <c r="U87" s="953"/>
      <c r="V87" s="953"/>
      <c r="W87" s="953"/>
      <c r="X87" s="953"/>
      <c r="Y87" s="953"/>
      <c r="Z87" s="953"/>
      <c r="AA87" s="953"/>
      <c r="AB87" s="953"/>
      <c r="AC87" s="953"/>
      <c r="AD87" s="953"/>
      <c r="AE87" s="953"/>
      <c r="AF87" s="953"/>
      <c r="AG87" s="953"/>
      <c r="AH87" s="953"/>
      <c r="AI87" s="953"/>
      <c r="AJ87" s="953"/>
      <c r="AK87" s="953"/>
      <c r="AL87" s="953"/>
      <c r="AM87" s="953"/>
      <c r="AN87" s="953"/>
      <c r="AO87" s="953"/>
      <c r="AP87" s="953"/>
      <c r="AQ87" s="953"/>
      <c r="AR87" s="953"/>
      <c r="AS87" s="953"/>
      <c r="AT87" s="953"/>
      <c r="AU87" s="953"/>
      <c r="AV87" s="953"/>
      <c r="AW87" s="953"/>
      <c r="AX87" s="953"/>
      <c r="AY87" s="953"/>
      <c r="AZ87" s="954"/>
      <c r="BA87" s="954"/>
      <c r="BB87" s="954"/>
      <c r="BC87" s="954"/>
      <c r="BD87" s="955"/>
      <c r="BE87" s="55"/>
      <c r="BF87" s="55"/>
      <c r="BG87" s="55"/>
      <c r="BH87" s="55"/>
      <c r="BI87" s="55"/>
      <c r="BJ87" s="55"/>
      <c r="BK87" s="55"/>
      <c r="BL87" s="55"/>
      <c r="BM87" s="55"/>
      <c r="BN87" s="55"/>
      <c r="BO87" s="55"/>
      <c r="BP87" s="55"/>
      <c r="BQ87" s="52">
        <v>81</v>
      </c>
      <c r="BR87" s="73"/>
      <c r="BS87" s="927"/>
      <c r="BT87" s="928"/>
      <c r="BU87" s="928"/>
      <c r="BV87" s="928"/>
      <c r="BW87" s="928"/>
      <c r="BX87" s="928"/>
      <c r="BY87" s="928"/>
      <c r="BZ87" s="928"/>
      <c r="CA87" s="928"/>
      <c r="CB87" s="928"/>
      <c r="CC87" s="928"/>
      <c r="CD87" s="928"/>
      <c r="CE87" s="928"/>
      <c r="CF87" s="928"/>
      <c r="CG87" s="929"/>
      <c r="CH87" s="930"/>
      <c r="CI87" s="931"/>
      <c r="CJ87" s="931"/>
      <c r="CK87" s="931"/>
      <c r="CL87" s="932"/>
      <c r="CM87" s="930"/>
      <c r="CN87" s="931"/>
      <c r="CO87" s="931"/>
      <c r="CP87" s="931"/>
      <c r="CQ87" s="932"/>
      <c r="CR87" s="930"/>
      <c r="CS87" s="931"/>
      <c r="CT87" s="931"/>
      <c r="CU87" s="931"/>
      <c r="CV87" s="932"/>
      <c r="CW87" s="930"/>
      <c r="CX87" s="931"/>
      <c r="CY87" s="931"/>
      <c r="CZ87" s="931"/>
      <c r="DA87" s="932"/>
      <c r="DB87" s="930"/>
      <c r="DC87" s="931"/>
      <c r="DD87" s="931"/>
      <c r="DE87" s="931"/>
      <c r="DF87" s="932"/>
      <c r="DG87" s="930"/>
      <c r="DH87" s="931"/>
      <c r="DI87" s="931"/>
      <c r="DJ87" s="931"/>
      <c r="DK87" s="932"/>
      <c r="DL87" s="930"/>
      <c r="DM87" s="931"/>
      <c r="DN87" s="931"/>
      <c r="DO87" s="931"/>
      <c r="DP87" s="932"/>
      <c r="DQ87" s="930"/>
      <c r="DR87" s="931"/>
      <c r="DS87" s="931"/>
      <c r="DT87" s="931"/>
      <c r="DU87" s="932"/>
      <c r="DV87" s="927"/>
      <c r="DW87" s="928"/>
      <c r="DX87" s="928"/>
      <c r="DY87" s="928"/>
      <c r="DZ87" s="933"/>
      <c r="EA87" s="48"/>
    </row>
    <row r="88" spans="1:131" ht="26.25" customHeight="1" x14ac:dyDescent="0.2">
      <c r="A88" s="53" t="s">
        <v>250</v>
      </c>
      <c r="B88" s="934" t="s">
        <v>178</v>
      </c>
      <c r="C88" s="935"/>
      <c r="D88" s="935"/>
      <c r="E88" s="935"/>
      <c r="F88" s="935"/>
      <c r="G88" s="935"/>
      <c r="H88" s="935"/>
      <c r="I88" s="935"/>
      <c r="J88" s="935"/>
      <c r="K88" s="935"/>
      <c r="L88" s="935"/>
      <c r="M88" s="935"/>
      <c r="N88" s="935"/>
      <c r="O88" s="935"/>
      <c r="P88" s="936"/>
      <c r="Q88" s="944"/>
      <c r="R88" s="945"/>
      <c r="S88" s="945"/>
      <c r="T88" s="945"/>
      <c r="U88" s="945"/>
      <c r="V88" s="945"/>
      <c r="W88" s="945"/>
      <c r="X88" s="945"/>
      <c r="Y88" s="945"/>
      <c r="Z88" s="945"/>
      <c r="AA88" s="945"/>
      <c r="AB88" s="945"/>
      <c r="AC88" s="945"/>
      <c r="AD88" s="945"/>
      <c r="AE88" s="945"/>
      <c r="AF88" s="946"/>
      <c r="AG88" s="946"/>
      <c r="AH88" s="946"/>
      <c r="AI88" s="946"/>
      <c r="AJ88" s="946"/>
      <c r="AK88" s="945"/>
      <c r="AL88" s="945"/>
      <c r="AM88" s="945"/>
      <c r="AN88" s="945"/>
      <c r="AO88" s="945"/>
      <c r="AP88" s="946"/>
      <c r="AQ88" s="946"/>
      <c r="AR88" s="946"/>
      <c r="AS88" s="946"/>
      <c r="AT88" s="946"/>
      <c r="AU88" s="946"/>
      <c r="AV88" s="946"/>
      <c r="AW88" s="946"/>
      <c r="AX88" s="946"/>
      <c r="AY88" s="946"/>
      <c r="AZ88" s="947"/>
      <c r="BA88" s="947"/>
      <c r="BB88" s="947"/>
      <c r="BC88" s="947"/>
      <c r="BD88" s="948"/>
      <c r="BE88" s="55"/>
      <c r="BF88" s="55"/>
      <c r="BG88" s="55"/>
      <c r="BH88" s="55"/>
      <c r="BI88" s="55"/>
      <c r="BJ88" s="55"/>
      <c r="BK88" s="55"/>
      <c r="BL88" s="55"/>
      <c r="BM88" s="55"/>
      <c r="BN88" s="55"/>
      <c r="BO88" s="55"/>
      <c r="BP88" s="55"/>
      <c r="BQ88" s="52">
        <v>82</v>
      </c>
      <c r="BR88" s="73"/>
      <c r="BS88" s="927"/>
      <c r="BT88" s="928"/>
      <c r="BU88" s="928"/>
      <c r="BV88" s="928"/>
      <c r="BW88" s="928"/>
      <c r="BX88" s="928"/>
      <c r="BY88" s="928"/>
      <c r="BZ88" s="928"/>
      <c r="CA88" s="928"/>
      <c r="CB88" s="928"/>
      <c r="CC88" s="928"/>
      <c r="CD88" s="928"/>
      <c r="CE88" s="928"/>
      <c r="CF88" s="928"/>
      <c r="CG88" s="929"/>
      <c r="CH88" s="930"/>
      <c r="CI88" s="931"/>
      <c r="CJ88" s="931"/>
      <c r="CK88" s="931"/>
      <c r="CL88" s="932"/>
      <c r="CM88" s="930"/>
      <c r="CN88" s="931"/>
      <c r="CO88" s="931"/>
      <c r="CP88" s="931"/>
      <c r="CQ88" s="932"/>
      <c r="CR88" s="930"/>
      <c r="CS88" s="931"/>
      <c r="CT88" s="931"/>
      <c r="CU88" s="931"/>
      <c r="CV88" s="932"/>
      <c r="CW88" s="930"/>
      <c r="CX88" s="931"/>
      <c r="CY88" s="931"/>
      <c r="CZ88" s="931"/>
      <c r="DA88" s="932"/>
      <c r="DB88" s="930"/>
      <c r="DC88" s="931"/>
      <c r="DD88" s="931"/>
      <c r="DE88" s="931"/>
      <c r="DF88" s="932"/>
      <c r="DG88" s="930"/>
      <c r="DH88" s="931"/>
      <c r="DI88" s="931"/>
      <c r="DJ88" s="931"/>
      <c r="DK88" s="932"/>
      <c r="DL88" s="930"/>
      <c r="DM88" s="931"/>
      <c r="DN88" s="931"/>
      <c r="DO88" s="931"/>
      <c r="DP88" s="932"/>
      <c r="DQ88" s="930"/>
      <c r="DR88" s="931"/>
      <c r="DS88" s="931"/>
      <c r="DT88" s="931"/>
      <c r="DU88" s="932"/>
      <c r="DV88" s="927"/>
      <c r="DW88" s="928"/>
      <c r="DX88" s="928"/>
      <c r="DY88" s="928"/>
      <c r="DZ88" s="933"/>
      <c r="EA88" s="48"/>
    </row>
    <row r="89" spans="1:131" ht="26.25" hidden="1" customHeight="1" x14ac:dyDescent="0.2">
      <c r="A89" s="58"/>
      <c r="B89" s="62"/>
      <c r="C89" s="62"/>
      <c r="D89" s="62"/>
      <c r="E89" s="62"/>
      <c r="F89" s="62"/>
      <c r="G89" s="62"/>
      <c r="H89" s="62"/>
      <c r="I89" s="62"/>
      <c r="J89" s="62"/>
      <c r="K89" s="62"/>
      <c r="L89" s="62"/>
      <c r="M89" s="62"/>
      <c r="N89" s="62"/>
      <c r="O89" s="62"/>
      <c r="P89" s="62"/>
      <c r="Q89" s="65"/>
      <c r="R89" s="65"/>
      <c r="S89" s="65"/>
      <c r="T89" s="65"/>
      <c r="U89" s="65"/>
      <c r="V89" s="65"/>
      <c r="W89" s="65"/>
      <c r="X89" s="65"/>
      <c r="Y89" s="65"/>
      <c r="Z89" s="65"/>
      <c r="AA89" s="65"/>
      <c r="AB89" s="65"/>
      <c r="AC89" s="65"/>
      <c r="AD89" s="65"/>
      <c r="AE89" s="65"/>
      <c r="AF89" s="65"/>
      <c r="AG89" s="65"/>
      <c r="AH89" s="65"/>
      <c r="AI89" s="65"/>
      <c r="AJ89" s="65"/>
      <c r="AK89" s="65"/>
      <c r="AL89" s="65"/>
      <c r="AM89" s="65"/>
      <c r="AN89" s="65"/>
      <c r="AO89" s="65"/>
      <c r="AP89" s="65"/>
      <c r="AQ89" s="65"/>
      <c r="AR89" s="65"/>
      <c r="AS89" s="65"/>
      <c r="AT89" s="65"/>
      <c r="AU89" s="65"/>
      <c r="AV89" s="65"/>
      <c r="AW89" s="65"/>
      <c r="AX89" s="65"/>
      <c r="AY89" s="65"/>
      <c r="AZ89" s="68"/>
      <c r="BA89" s="68"/>
      <c r="BB89" s="68"/>
      <c r="BC89" s="68"/>
      <c r="BD89" s="68"/>
      <c r="BE89" s="55"/>
      <c r="BF89" s="55"/>
      <c r="BG89" s="55"/>
      <c r="BH89" s="55"/>
      <c r="BI89" s="55"/>
      <c r="BJ89" s="55"/>
      <c r="BK89" s="55"/>
      <c r="BL89" s="55"/>
      <c r="BM89" s="55"/>
      <c r="BN89" s="55"/>
      <c r="BO89" s="55"/>
      <c r="BP89" s="55"/>
      <c r="BQ89" s="52">
        <v>83</v>
      </c>
      <c r="BR89" s="73"/>
      <c r="BS89" s="927"/>
      <c r="BT89" s="928"/>
      <c r="BU89" s="928"/>
      <c r="BV89" s="928"/>
      <c r="BW89" s="928"/>
      <c r="BX89" s="928"/>
      <c r="BY89" s="928"/>
      <c r="BZ89" s="928"/>
      <c r="CA89" s="928"/>
      <c r="CB89" s="928"/>
      <c r="CC89" s="928"/>
      <c r="CD89" s="928"/>
      <c r="CE89" s="928"/>
      <c r="CF89" s="928"/>
      <c r="CG89" s="929"/>
      <c r="CH89" s="930"/>
      <c r="CI89" s="931"/>
      <c r="CJ89" s="931"/>
      <c r="CK89" s="931"/>
      <c r="CL89" s="932"/>
      <c r="CM89" s="930"/>
      <c r="CN89" s="931"/>
      <c r="CO89" s="931"/>
      <c r="CP89" s="931"/>
      <c r="CQ89" s="932"/>
      <c r="CR89" s="930"/>
      <c r="CS89" s="931"/>
      <c r="CT89" s="931"/>
      <c r="CU89" s="931"/>
      <c r="CV89" s="932"/>
      <c r="CW89" s="930"/>
      <c r="CX89" s="931"/>
      <c r="CY89" s="931"/>
      <c r="CZ89" s="931"/>
      <c r="DA89" s="932"/>
      <c r="DB89" s="930"/>
      <c r="DC89" s="931"/>
      <c r="DD89" s="931"/>
      <c r="DE89" s="931"/>
      <c r="DF89" s="932"/>
      <c r="DG89" s="930"/>
      <c r="DH89" s="931"/>
      <c r="DI89" s="931"/>
      <c r="DJ89" s="931"/>
      <c r="DK89" s="932"/>
      <c r="DL89" s="930"/>
      <c r="DM89" s="931"/>
      <c r="DN89" s="931"/>
      <c r="DO89" s="931"/>
      <c r="DP89" s="932"/>
      <c r="DQ89" s="930"/>
      <c r="DR89" s="931"/>
      <c r="DS89" s="931"/>
      <c r="DT89" s="931"/>
      <c r="DU89" s="932"/>
      <c r="DV89" s="927"/>
      <c r="DW89" s="928"/>
      <c r="DX89" s="928"/>
      <c r="DY89" s="928"/>
      <c r="DZ89" s="933"/>
      <c r="EA89" s="48"/>
    </row>
    <row r="90" spans="1:131" ht="26.25" hidden="1" customHeight="1" x14ac:dyDescent="0.2">
      <c r="A90" s="58"/>
      <c r="B90" s="62"/>
      <c r="C90" s="62"/>
      <c r="D90" s="62"/>
      <c r="E90" s="62"/>
      <c r="F90" s="62"/>
      <c r="G90" s="62"/>
      <c r="H90" s="62"/>
      <c r="I90" s="62"/>
      <c r="J90" s="62"/>
      <c r="K90" s="62"/>
      <c r="L90" s="62"/>
      <c r="M90" s="62"/>
      <c r="N90" s="62"/>
      <c r="O90" s="62"/>
      <c r="P90" s="62"/>
      <c r="Q90" s="65"/>
      <c r="R90" s="65"/>
      <c r="S90" s="65"/>
      <c r="T90" s="65"/>
      <c r="U90" s="65"/>
      <c r="V90" s="65"/>
      <c r="W90" s="65"/>
      <c r="X90" s="65"/>
      <c r="Y90" s="65"/>
      <c r="Z90" s="65"/>
      <c r="AA90" s="65"/>
      <c r="AB90" s="65"/>
      <c r="AC90" s="65"/>
      <c r="AD90" s="65"/>
      <c r="AE90" s="65"/>
      <c r="AF90" s="65"/>
      <c r="AG90" s="65"/>
      <c r="AH90" s="65"/>
      <c r="AI90" s="65"/>
      <c r="AJ90" s="65"/>
      <c r="AK90" s="65"/>
      <c r="AL90" s="65"/>
      <c r="AM90" s="65"/>
      <c r="AN90" s="65"/>
      <c r="AO90" s="65"/>
      <c r="AP90" s="65"/>
      <c r="AQ90" s="65"/>
      <c r="AR90" s="65"/>
      <c r="AS90" s="65"/>
      <c r="AT90" s="65"/>
      <c r="AU90" s="65"/>
      <c r="AV90" s="65"/>
      <c r="AW90" s="65"/>
      <c r="AX90" s="65"/>
      <c r="AY90" s="65"/>
      <c r="AZ90" s="68"/>
      <c r="BA90" s="68"/>
      <c r="BB90" s="68"/>
      <c r="BC90" s="68"/>
      <c r="BD90" s="68"/>
      <c r="BE90" s="55"/>
      <c r="BF90" s="55"/>
      <c r="BG90" s="55"/>
      <c r="BH90" s="55"/>
      <c r="BI90" s="55"/>
      <c r="BJ90" s="55"/>
      <c r="BK90" s="55"/>
      <c r="BL90" s="55"/>
      <c r="BM90" s="55"/>
      <c r="BN90" s="55"/>
      <c r="BO90" s="55"/>
      <c r="BP90" s="55"/>
      <c r="BQ90" s="52">
        <v>84</v>
      </c>
      <c r="BR90" s="73"/>
      <c r="BS90" s="927"/>
      <c r="BT90" s="928"/>
      <c r="BU90" s="928"/>
      <c r="BV90" s="928"/>
      <c r="BW90" s="928"/>
      <c r="BX90" s="928"/>
      <c r="BY90" s="928"/>
      <c r="BZ90" s="928"/>
      <c r="CA90" s="928"/>
      <c r="CB90" s="928"/>
      <c r="CC90" s="928"/>
      <c r="CD90" s="928"/>
      <c r="CE90" s="928"/>
      <c r="CF90" s="928"/>
      <c r="CG90" s="929"/>
      <c r="CH90" s="930"/>
      <c r="CI90" s="931"/>
      <c r="CJ90" s="931"/>
      <c r="CK90" s="931"/>
      <c r="CL90" s="932"/>
      <c r="CM90" s="930"/>
      <c r="CN90" s="931"/>
      <c r="CO90" s="931"/>
      <c r="CP90" s="931"/>
      <c r="CQ90" s="932"/>
      <c r="CR90" s="930"/>
      <c r="CS90" s="931"/>
      <c r="CT90" s="931"/>
      <c r="CU90" s="931"/>
      <c r="CV90" s="932"/>
      <c r="CW90" s="930"/>
      <c r="CX90" s="931"/>
      <c r="CY90" s="931"/>
      <c r="CZ90" s="931"/>
      <c r="DA90" s="932"/>
      <c r="DB90" s="930"/>
      <c r="DC90" s="931"/>
      <c r="DD90" s="931"/>
      <c r="DE90" s="931"/>
      <c r="DF90" s="932"/>
      <c r="DG90" s="930"/>
      <c r="DH90" s="931"/>
      <c r="DI90" s="931"/>
      <c r="DJ90" s="931"/>
      <c r="DK90" s="932"/>
      <c r="DL90" s="930"/>
      <c r="DM90" s="931"/>
      <c r="DN90" s="931"/>
      <c r="DO90" s="931"/>
      <c r="DP90" s="932"/>
      <c r="DQ90" s="930"/>
      <c r="DR90" s="931"/>
      <c r="DS90" s="931"/>
      <c r="DT90" s="931"/>
      <c r="DU90" s="932"/>
      <c r="DV90" s="927"/>
      <c r="DW90" s="928"/>
      <c r="DX90" s="928"/>
      <c r="DY90" s="928"/>
      <c r="DZ90" s="933"/>
      <c r="EA90" s="48"/>
    </row>
    <row r="91" spans="1:131" ht="26.25" hidden="1" customHeight="1" x14ac:dyDescent="0.2">
      <c r="A91" s="58"/>
      <c r="B91" s="62"/>
      <c r="C91" s="62"/>
      <c r="D91" s="62"/>
      <c r="E91" s="62"/>
      <c r="F91" s="62"/>
      <c r="G91" s="62"/>
      <c r="H91" s="62"/>
      <c r="I91" s="62"/>
      <c r="J91" s="62"/>
      <c r="K91" s="62"/>
      <c r="L91" s="62"/>
      <c r="M91" s="62"/>
      <c r="N91" s="62"/>
      <c r="O91" s="62"/>
      <c r="P91" s="62"/>
      <c r="Q91" s="65"/>
      <c r="R91" s="65"/>
      <c r="S91" s="65"/>
      <c r="T91" s="65"/>
      <c r="U91" s="65"/>
      <c r="V91" s="65"/>
      <c r="W91" s="65"/>
      <c r="X91" s="65"/>
      <c r="Y91" s="65"/>
      <c r="Z91" s="65"/>
      <c r="AA91" s="65"/>
      <c r="AB91" s="65"/>
      <c r="AC91" s="65"/>
      <c r="AD91" s="65"/>
      <c r="AE91" s="65"/>
      <c r="AF91" s="65"/>
      <c r="AG91" s="65"/>
      <c r="AH91" s="65"/>
      <c r="AI91" s="65"/>
      <c r="AJ91" s="65"/>
      <c r="AK91" s="65"/>
      <c r="AL91" s="65"/>
      <c r="AM91" s="65"/>
      <c r="AN91" s="65"/>
      <c r="AO91" s="65"/>
      <c r="AP91" s="65"/>
      <c r="AQ91" s="65"/>
      <c r="AR91" s="65"/>
      <c r="AS91" s="65"/>
      <c r="AT91" s="65"/>
      <c r="AU91" s="65"/>
      <c r="AV91" s="65"/>
      <c r="AW91" s="65"/>
      <c r="AX91" s="65"/>
      <c r="AY91" s="65"/>
      <c r="AZ91" s="68"/>
      <c r="BA91" s="68"/>
      <c r="BB91" s="68"/>
      <c r="BC91" s="68"/>
      <c r="BD91" s="68"/>
      <c r="BE91" s="55"/>
      <c r="BF91" s="55"/>
      <c r="BG91" s="55"/>
      <c r="BH91" s="55"/>
      <c r="BI91" s="55"/>
      <c r="BJ91" s="55"/>
      <c r="BK91" s="55"/>
      <c r="BL91" s="55"/>
      <c r="BM91" s="55"/>
      <c r="BN91" s="55"/>
      <c r="BO91" s="55"/>
      <c r="BP91" s="55"/>
      <c r="BQ91" s="52">
        <v>85</v>
      </c>
      <c r="BR91" s="73"/>
      <c r="BS91" s="927"/>
      <c r="BT91" s="928"/>
      <c r="BU91" s="928"/>
      <c r="BV91" s="928"/>
      <c r="BW91" s="928"/>
      <c r="BX91" s="928"/>
      <c r="BY91" s="928"/>
      <c r="BZ91" s="928"/>
      <c r="CA91" s="928"/>
      <c r="CB91" s="928"/>
      <c r="CC91" s="928"/>
      <c r="CD91" s="928"/>
      <c r="CE91" s="928"/>
      <c r="CF91" s="928"/>
      <c r="CG91" s="929"/>
      <c r="CH91" s="930"/>
      <c r="CI91" s="931"/>
      <c r="CJ91" s="931"/>
      <c r="CK91" s="931"/>
      <c r="CL91" s="932"/>
      <c r="CM91" s="930"/>
      <c r="CN91" s="931"/>
      <c r="CO91" s="931"/>
      <c r="CP91" s="931"/>
      <c r="CQ91" s="932"/>
      <c r="CR91" s="930"/>
      <c r="CS91" s="931"/>
      <c r="CT91" s="931"/>
      <c r="CU91" s="931"/>
      <c r="CV91" s="932"/>
      <c r="CW91" s="930"/>
      <c r="CX91" s="931"/>
      <c r="CY91" s="931"/>
      <c r="CZ91" s="931"/>
      <c r="DA91" s="932"/>
      <c r="DB91" s="930"/>
      <c r="DC91" s="931"/>
      <c r="DD91" s="931"/>
      <c r="DE91" s="931"/>
      <c r="DF91" s="932"/>
      <c r="DG91" s="930"/>
      <c r="DH91" s="931"/>
      <c r="DI91" s="931"/>
      <c r="DJ91" s="931"/>
      <c r="DK91" s="932"/>
      <c r="DL91" s="930"/>
      <c r="DM91" s="931"/>
      <c r="DN91" s="931"/>
      <c r="DO91" s="931"/>
      <c r="DP91" s="932"/>
      <c r="DQ91" s="930"/>
      <c r="DR91" s="931"/>
      <c r="DS91" s="931"/>
      <c r="DT91" s="931"/>
      <c r="DU91" s="932"/>
      <c r="DV91" s="927"/>
      <c r="DW91" s="928"/>
      <c r="DX91" s="928"/>
      <c r="DY91" s="928"/>
      <c r="DZ91" s="933"/>
      <c r="EA91" s="48"/>
    </row>
    <row r="92" spans="1:131" ht="26.25" hidden="1" customHeight="1" x14ac:dyDescent="0.2">
      <c r="A92" s="58"/>
      <c r="B92" s="62"/>
      <c r="C92" s="62"/>
      <c r="D92" s="62"/>
      <c r="E92" s="62"/>
      <c r="F92" s="62"/>
      <c r="G92" s="62"/>
      <c r="H92" s="62"/>
      <c r="I92" s="62"/>
      <c r="J92" s="62"/>
      <c r="K92" s="62"/>
      <c r="L92" s="62"/>
      <c r="M92" s="62"/>
      <c r="N92" s="62"/>
      <c r="O92" s="62"/>
      <c r="P92" s="62"/>
      <c r="Q92" s="65"/>
      <c r="R92" s="65"/>
      <c r="S92" s="65"/>
      <c r="T92" s="65"/>
      <c r="U92" s="65"/>
      <c r="V92" s="65"/>
      <c r="W92" s="65"/>
      <c r="X92" s="65"/>
      <c r="Y92" s="65"/>
      <c r="Z92" s="65"/>
      <c r="AA92" s="65"/>
      <c r="AB92" s="65"/>
      <c r="AC92" s="65"/>
      <c r="AD92" s="65"/>
      <c r="AE92" s="65"/>
      <c r="AF92" s="65"/>
      <c r="AG92" s="65"/>
      <c r="AH92" s="65"/>
      <c r="AI92" s="65"/>
      <c r="AJ92" s="65"/>
      <c r="AK92" s="65"/>
      <c r="AL92" s="65"/>
      <c r="AM92" s="65"/>
      <c r="AN92" s="65"/>
      <c r="AO92" s="65"/>
      <c r="AP92" s="65"/>
      <c r="AQ92" s="65"/>
      <c r="AR92" s="65"/>
      <c r="AS92" s="65"/>
      <c r="AT92" s="65"/>
      <c r="AU92" s="65"/>
      <c r="AV92" s="65"/>
      <c r="AW92" s="65"/>
      <c r="AX92" s="65"/>
      <c r="AY92" s="65"/>
      <c r="AZ92" s="68"/>
      <c r="BA92" s="68"/>
      <c r="BB92" s="68"/>
      <c r="BC92" s="68"/>
      <c r="BD92" s="68"/>
      <c r="BE92" s="55"/>
      <c r="BF92" s="55"/>
      <c r="BG92" s="55"/>
      <c r="BH92" s="55"/>
      <c r="BI92" s="55"/>
      <c r="BJ92" s="55"/>
      <c r="BK92" s="55"/>
      <c r="BL92" s="55"/>
      <c r="BM92" s="55"/>
      <c r="BN92" s="55"/>
      <c r="BO92" s="55"/>
      <c r="BP92" s="55"/>
      <c r="BQ92" s="52">
        <v>86</v>
      </c>
      <c r="BR92" s="73"/>
      <c r="BS92" s="927"/>
      <c r="BT92" s="928"/>
      <c r="BU92" s="928"/>
      <c r="BV92" s="928"/>
      <c r="BW92" s="928"/>
      <c r="BX92" s="928"/>
      <c r="BY92" s="928"/>
      <c r="BZ92" s="928"/>
      <c r="CA92" s="928"/>
      <c r="CB92" s="928"/>
      <c r="CC92" s="928"/>
      <c r="CD92" s="928"/>
      <c r="CE92" s="928"/>
      <c r="CF92" s="928"/>
      <c r="CG92" s="929"/>
      <c r="CH92" s="930"/>
      <c r="CI92" s="931"/>
      <c r="CJ92" s="931"/>
      <c r="CK92" s="931"/>
      <c r="CL92" s="932"/>
      <c r="CM92" s="930"/>
      <c r="CN92" s="931"/>
      <c r="CO92" s="931"/>
      <c r="CP92" s="931"/>
      <c r="CQ92" s="932"/>
      <c r="CR92" s="930"/>
      <c r="CS92" s="931"/>
      <c r="CT92" s="931"/>
      <c r="CU92" s="931"/>
      <c r="CV92" s="932"/>
      <c r="CW92" s="930"/>
      <c r="CX92" s="931"/>
      <c r="CY92" s="931"/>
      <c r="CZ92" s="931"/>
      <c r="DA92" s="932"/>
      <c r="DB92" s="930"/>
      <c r="DC92" s="931"/>
      <c r="DD92" s="931"/>
      <c r="DE92" s="931"/>
      <c r="DF92" s="932"/>
      <c r="DG92" s="930"/>
      <c r="DH92" s="931"/>
      <c r="DI92" s="931"/>
      <c r="DJ92" s="931"/>
      <c r="DK92" s="932"/>
      <c r="DL92" s="930"/>
      <c r="DM92" s="931"/>
      <c r="DN92" s="931"/>
      <c r="DO92" s="931"/>
      <c r="DP92" s="932"/>
      <c r="DQ92" s="930"/>
      <c r="DR92" s="931"/>
      <c r="DS92" s="931"/>
      <c r="DT92" s="931"/>
      <c r="DU92" s="932"/>
      <c r="DV92" s="927"/>
      <c r="DW92" s="928"/>
      <c r="DX92" s="928"/>
      <c r="DY92" s="928"/>
      <c r="DZ92" s="933"/>
      <c r="EA92" s="48"/>
    </row>
    <row r="93" spans="1:131" ht="26.25" hidden="1" customHeight="1" x14ac:dyDescent="0.2">
      <c r="A93" s="58"/>
      <c r="B93" s="62"/>
      <c r="C93" s="62"/>
      <c r="D93" s="62"/>
      <c r="E93" s="62"/>
      <c r="F93" s="62"/>
      <c r="G93" s="62"/>
      <c r="H93" s="62"/>
      <c r="I93" s="62"/>
      <c r="J93" s="62"/>
      <c r="K93" s="62"/>
      <c r="L93" s="62"/>
      <c r="M93" s="62"/>
      <c r="N93" s="62"/>
      <c r="O93" s="62"/>
      <c r="P93" s="62"/>
      <c r="Q93" s="65"/>
      <c r="R93" s="65"/>
      <c r="S93" s="65"/>
      <c r="T93" s="65"/>
      <c r="U93" s="65"/>
      <c r="V93" s="65"/>
      <c r="W93" s="65"/>
      <c r="X93" s="65"/>
      <c r="Y93" s="65"/>
      <c r="Z93" s="65"/>
      <c r="AA93" s="65"/>
      <c r="AB93" s="65"/>
      <c r="AC93" s="65"/>
      <c r="AD93" s="65"/>
      <c r="AE93" s="65"/>
      <c r="AF93" s="65"/>
      <c r="AG93" s="65"/>
      <c r="AH93" s="65"/>
      <c r="AI93" s="65"/>
      <c r="AJ93" s="65"/>
      <c r="AK93" s="65"/>
      <c r="AL93" s="65"/>
      <c r="AM93" s="65"/>
      <c r="AN93" s="65"/>
      <c r="AO93" s="65"/>
      <c r="AP93" s="65"/>
      <c r="AQ93" s="65"/>
      <c r="AR93" s="65"/>
      <c r="AS93" s="65"/>
      <c r="AT93" s="65"/>
      <c r="AU93" s="65"/>
      <c r="AV93" s="65"/>
      <c r="AW93" s="65"/>
      <c r="AX93" s="65"/>
      <c r="AY93" s="65"/>
      <c r="AZ93" s="68"/>
      <c r="BA93" s="68"/>
      <c r="BB93" s="68"/>
      <c r="BC93" s="68"/>
      <c r="BD93" s="68"/>
      <c r="BE93" s="55"/>
      <c r="BF93" s="55"/>
      <c r="BG93" s="55"/>
      <c r="BH93" s="55"/>
      <c r="BI93" s="55"/>
      <c r="BJ93" s="55"/>
      <c r="BK93" s="55"/>
      <c r="BL93" s="55"/>
      <c r="BM93" s="55"/>
      <c r="BN93" s="55"/>
      <c r="BO93" s="55"/>
      <c r="BP93" s="55"/>
      <c r="BQ93" s="52">
        <v>87</v>
      </c>
      <c r="BR93" s="73"/>
      <c r="BS93" s="927"/>
      <c r="BT93" s="928"/>
      <c r="BU93" s="928"/>
      <c r="BV93" s="928"/>
      <c r="BW93" s="928"/>
      <c r="BX93" s="928"/>
      <c r="BY93" s="928"/>
      <c r="BZ93" s="928"/>
      <c r="CA93" s="928"/>
      <c r="CB93" s="928"/>
      <c r="CC93" s="928"/>
      <c r="CD93" s="928"/>
      <c r="CE93" s="928"/>
      <c r="CF93" s="928"/>
      <c r="CG93" s="929"/>
      <c r="CH93" s="930"/>
      <c r="CI93" s="931"/>
      <c r="CJ93" s="931"/>
      <c r="CK93" s="931"/>
      <c r="CL93" s="932"/>
      <c r="CM93" s="930"/>
      <c r="CN93" s="931"/>
      <c r="CO93" s="931"/>
      <c r="CP93" s="931"/>
      <c r="CQ93" s="932"/>
      <c r="CR93" s="930"/>
      <c r="CS93" s="931"/>
      <c r="CT93" s="931"/>
      <c r="CU93" s="931"/>
      <c r="CV93" s="932"/>
      <c r="CW93" s="930"/>
      <c r="CX93" s="931"/>
      <c r="CY93" s="931"/>
      <c r="CZ93" s="931"/>
      <c r="DA93" s="932"/>
      <c r="DB93" s="930"/>
      <c r="DC93" s="931"/>
      <c r="DD93" s="931"/>
      <c r="DE93" s="931"/>
      <c r="DF93" s="932"/>
      <c r="DG93" s="930"/>
      <c r="DH93" s="931"/>
      <c r="DI93" s="931"/>
      <c r="DJ93" s="931"/>
      <c r="DK93" s="932"/>
      <c r="DL93" s="930"/>
      <c r="DM93" s="931"/>
      <c r="DN93" s="931"/>
      <c r="DO93" s="931"/>
      <c r="DP93" s="932"/>
      <c r="DQ93" s="930"/>
      <c r="DR93" s="931"/>
      <c r="DS93" s="931"/>
      <c r="DT93" s="931"/>
      <c r="DU93" s="932"/>
      <c r="DV93" s="927"/>
      <c r="DW93" s="928"/>
      <c r="DX93" s="928"/>
      <c r="DY93" s="928"/>
      <c r="DZ93" s="933"/>
      <c r="EA93" s="48"/>
    </row>
    <row r="94" spans="1:131" ht="26.25" hidden="1" customHeight="1" x14ac:dyDescent="0.2">
      <c r="A94" s="58"/>
      <c r="B94" s="62"/>
      <c r="C94" s="62"/>
      <c r="D94" s="62"/>
      <c r="E94" s="62"/>
      <c r="F94" s="62"/>
      <c r="G94" s="62"/>
      <c r="H94" s="62"/>
      <c r="I94" s="62"/>
      <c r="J94" s="62"/>
      <c r="K94" s="62"/>
      <c r="L94" s="62"/>
      <c r="M94" s="62"/>
      <c r="N94" s="62"/>
      <c r="O94" s="62"/>
      <c r="P94" s="62"/>
      <c r="Q94" s="65"/>
      <c r="R94" s="65"/>
      <c r="S94" s="65"/>
      <c r="T94" s="65"/>
      <c r="U94" s="65"/>
      <c r="V94" s="65"/>
      <c r="W94" s="65"/>
      <c r="X94" s="65"/>
      <c r="Y94" s="65"/>
      <c r="Z94" s="65"/>
      <c r="AA94" s="65"/>
      <c r="AB94" s="65"/>
      <c r="AC94" s="65"/>
      <c r="AD94" s="65"/>
      <c r="AE94" s="65"/>
      <c r="AF94" s="65"/>
      <c r="AG94" s="65"/>
      <c r="AH94" s="65"/>
      <c r="AI94" s="65"/>
      <c r="AJ94" s="65"/>
      <c r="AK94" s="65"/>
      <c r="AL94" s="65"/>
      <c r="AM94" s="65"/>
      <c r="AN94" s="65"/>
      <c r="AO94" s="65"/>
      <c r="AP94" s="65"/>
      <c r="AQ94" s="65"/>
      <c r="AR94" s="65"/>
      <c r="AS94" s="65"/>
      <c r="AT94" s="65"/>
      <c r="AU94" s="65"/>
      <c r="AV94" s="65"/>
      <c r="AW94" s="65"/>
      <c r="AX94" s="65"/>
      <c r="AY94" s="65"/>
      <c r="AZ94" s="68"/>
      <c r="BA94" s="68"/>
      <c r="BB94" s="68"/>
      <c r="BC94" s="68"/>
      <c r="BD94" s="68"/>
      <c r="BE94" s="55"/>
      <c r="BF94" s="55"/>
      <c r="BG94" s="55"/>
      <c r="BH94" s="55"/>
      <c r="BI94" s="55"/>
      <c r="BJ94" s="55"/>
      <c r="BK94" s="55"/>
      <c r="BL94" s="55"/>
      <c r="BM94" s="55"/>
      <c r="BN94" s="55"/>
      <c r="BO94" s="55"/>
      <c r="BP94" s="55"/>
      <c r="BQ94" s="52">
        <v>88</v>
      </c>
      <c r="BR94" s="73"/>
      <c r="BS94" s="927"/>
      <c r="BT94" s="928"/>
      <c r="BU94" s="928"/>
      <c r="BV94" s="928"/>
      <c r="BW94" s="928"/>
      <c r="BX94" s="928"/>
      <c r="BY94" s="928"/>
      <c r="BZ94" s="928"/>
      <c r="CA94" s="928"/>
      <c r="CB94" s="928"/>
      <c r="CC94" s="928"/>
      <c r="CD94" s="928"/>
      <c r="CE94" s="928"/>
      <c r="CF94" s="928"/>
      <c r="CG94" s="929"/>
      <c r="CH94" s="930"/>
      <c r="CI94" s="931"/>
      <c r="CJ94" s="931"/>
      <c r="CK94" s="931"/>
      <c r="CL94" s="932"/>
      <c r="CM94" s="930"/>
      <c r="CN94" s="931"/>
      <c r="CO94" s="931"/>
      <c r="CP94" s="931"/>
      <c r="CQ94" s="932"/>
      <c r="CR94" s="930"/>
      <c r="CS94" s="931"/>
      <c r="CT94" s="931"/>
      <c r="CU94" s="931"/>
      <c r="CV94" s="932"/>
      <c r="CW94" s="930"/>
      <c r="CX94" s="931"/>
      <c r="CY94" s="931"/>
      <c r="CZ94" s="931"/>
      <c r="DA94" s="932"/>
      <c r="DB94" s="930"/>
      <c r="DC94" s="931"/>
      <c r="DD94" s="931"/>
      <c r="DE94" s="931"/>
      <c r="DF94" s="932"/>
      <c r="DG94" s="930"/>
      <c r="DH94" s="931"/>
      <c r="DI94" s="931"/>
      <c r="DJ94" s="931"/>
      <c r="DK94" s="932"/>
      <c r="DL94" s="930"/>
      <c r="DM94" s="931"/>
      <c r="DN94" s="931"/>
      <c r="DO94" s="931"/>
      <c r="DP94" s="932"/>
      <c r="DQ94" s="930"/>
      <c r="DR94" s="931"/>
      <c r="DS94" s="931"/>
      <c r="DT94" s="931"/>
      <c r="DU94" s="932"/>
      <c r="DV94" s="927"/>
      <c r="DW94" s="928"/>
      <c r="DX94" s="928"/>
      <c r="DY94" s="928"/>
      <c r="DZ94" s="933"/>
      <c r="EA94" s="48"/>
    </row>
    <row r="95" spans="1:131" ht="26.25" hidden="1" customHeight="1" x14ac:dyDescent="0.2">
      <c r="A95" s="58"/>
      <c r="B95" s="62"/>
      <c r="C95" s="62"/>
      <c r="D95" s="62"/>
      <c r="E95" s="62"/>
      <c r="F95" s="62"/>
      <c r="G95" s="62"/>
      <c r="H95" s="62"/>
      <c r="I95" s="62"/>
      <c r="J95" s="62"/>
      <c r="K95" s="62"/>
      <c r="L95" s="62"/>
      <c r="M95" s="62"/>
      <c r="N95" s="62"/>
      <c r="O95" s="62"/>
      <c r="P95" s="62"/>
      <c r="Q95" s="65"/>
      <c r="R95" s="65"/>
      <c r="S95" s="65"/>
      <c r="T95" s="65"/>
      <c r="U95" s="65"/>
      <c r="V95" s="65"/>
      <c r="W95" s="65"/>
      <c r="X95" s="65"/>
      <c r="Y95" s="65"/>
      <c r="Z95" s="65"/>
      <c r="AA95" s="65"/>
      <c r="AB95" s="65"/>
      <c r="AC95" s="65"/>
      <c r="AD95" s="65"/>
      <c r="AE95" s="65"/>
      <c r="AF95" s="65"/>
      <c r="AG95" s="65"/>
      <c r="AH95" s="65"/>
      <c r="AI95" s="65"/>
      <c r="AJ95" s="65"/>
      <c r="AK95" s="65"/>
      <c r="AL95" s="65"/>
      <c r="AM95" s="65"/>
      <c r="AN95" s="65"/>
      <c r="AO95" s="65"/>
      <c r="AP95" s="65"/>
      <c r="AQ95" s="65"/>
      <c r="AR95" s="65"/>
      <c r="AS95" s="65"/>
      <c r="AT95" s="65"/>
      <c r="AU95" s="65"/>
      <c r="AV95" s="65"/>
      <c r="AW95" s="65"/>
      <c r="AX95" s="65"/>
      <c r="AY95" s="65"/>
      <c r="AZ95" s="68"/>
      <c r="BA95" s="68"/>
      <c r="BB95" s="68"/>
      <c r="BC95" s="68"/>
      <c r="BD95" s="68"/>
      <c r="BE95" s="55"/>
      <c r="BF95" s="55"/>
      <c r="BG95" s="55"/>
      <c r="BH95" s="55"/>
      <c r="BI95" s="55"/>
      <c r="BJ95" s="55"/>
      <c r="BK95" s="55"/>
      <c r="BL95" s="55"/>
      <c r="BM95" s="55"/>
      <c r="BN95" s="55"/>
      <c r="BO95" s="55"/>
      <c r="BP95" s="55"/>
      <c r="BQ95" s="52">
        <v>89</v>
      </c>
      <c r="BR95" s="73"/>
      <c r="BS95" s="927"/>
      <c r="BT95" s="928"/>
      <c r="BU95" s="928"/>
      <c r="BV95" s="928"/>
      <c r="BW95" s="928"/>
      <c r="BX95" s="928"/>
      <c r="BY95" s="928"/>
      <c r="BZ95" s="928"/>
      <c r="CA95" s="928"/>
      <c r="CB95" s="928"/>
      <c r="CC95" s="928"/>
      <c r="CD95" s="928"/>
      <c r="CE95" s="928"/>
      <c r="CF95" s="928"/>
      <c r="CG95" s="929"/>
      <c r="CH95" s="930"/>
      <c r="CI95" s="931"/>
      <c r="CJ95" s="931"/>
      <c r="CK95" s="931"/>
      <c r="CL95" s="932"/>
      <c r="CM95" s="930"/>
      <c r="CN95" s="931"/>
      <c r="CO95" s="931"/>
      <c r="CP95" s="931"/>
      <c r="CQ95" s="932"/>
      <c r="CR95" s="930"/>
      <c r="CS95" s="931"/>
      <c r="CT95" s="931"/>
      <c r="CU95" s="931"/>
      <c r="CV95" s="932"/>
      <c r="CW95" s="930"/>
      <c r="CX95" s="931"/>
      <c r="CY95" s="931"/>
      <c r="CZ95" s="931"/>
      <c r="DA95" s="932"/>
      <c r="DB95" s="930"/>
      <c r="DC95" s="931"/>
      <c r="DD95" s="931"/>
      <c r="DE95" s="931"/>
      <c r="DF95" s="932"/>
      <c r="DG95" s="930"/>
      <c r="DH95" s="931"/>
      <c r="DI95" s="931"/>
      <c r="DJ95" s="931"/>
      <c r="DK95" s="932"/>
      <c r="DL95" s="930"/>
      <c r="DM95" s="931"/>
      <c r="DN95" s="931"/>
      <c r="DO95" s="931"/>
      <c r="DP95" s="932"/>
      <c r="DQ95" s="930"/>
      <c r="DR95" s="931"/>
      <c r="DS95" s="931"/>
      <c r="DT95" s="931"/>
      <c r="DU95" s="932"/>
      <c r="DV95" s="927"/>
      <c r="DW95" s="928"/>
      <c r="DX95" s="928"/>
      <c r="DY95" s="928"/>
      <c r="DZ95" s="933"/>
      <c r="EA95" s="48"/>
    </row>
    <row r="96" spans="1:131" ht="26.25" hidden="1" customHeight="1" x14ac:dyDescent="0.2">
      <c r="A96" s="58"/>
      <c r="B96" s="62"/>
      <c r="C96" s="62"/>
      <c r="D96" s="62"/>
      <c r="E96" s="62"/>
      <c r="F96" s="62"/>
      <c r="G96" s="62"/>
      <c r="H96" s="62"/>
      <c r="I96" s="62"/>
      <c r="J96" s="62"/>
      <c r="K96" s="62"/>
      <c r="L96" s="62"/>
      <c r="M96" s="62"/>
      <c r="N96" s="62"/>
      <c r="O96" s="62"/>
      <c r="P96" s="62"/>
      <c r="Q96" s="65"/>
      <c r="R96" s="65"/>
      <c r="S96" s="65"/>
      <c r="T96" s="65"/>
      <c r="U96" s="65"/>
      <c r="V96" s="65"/>
      <c r="W96" s="65"/>
      <c r="X96" s="65"/>
      <c r="Y96" s="65"/>
      <c r="Z96" s="65"/>
      <c r="AA96" s="65"/>
      <c r="AB96" s="65"/>
      <c r="AC96" s="65"/>
      <c r="AD96" s="65"/>
      <c r="AE96" s="65"/>
      <c r="AF96" s="65"/>
      <c r="AG96" s="65"/>
      <c r="AH96" s="65"/>
      <c r="AI96" s="65"/>
      <c r="AJ96" s="65"/>
      <c r="AK96" s="65"/>
      <c r="AL96" s="65"/>
      <c r="AM96" s="65"/>
      <c r="AN96" s="65"/>
      <c r="AO96" s="65"/>
      <c r="AP96" s="65"/>
      <c r="AQ96" s="65"/>
      <c r="AR96" s="65"/>
      <c r="AS96" s="65"/>
      <c r="AT96" s="65"/>
      <c r="AU96" s="65"/>
      <c r="AV96" s="65"/>
      <c r="AW96" s="65"/>
      <c r="AX96" s="65"/>
      <c r="AY96" s="65"/>
      <c r="AZ96" s="68"/>
      <c r="BA96" s="68"/>
      <c r="BB96" s="68"/>
      <c r="BC96" s="68"/>
      <c r="BD96" s="68"/>
      <c r="BE96" s="55"/>
      <c r="BF96" s="55"/>
      <c r="BG96" s="55"/>
      <c r="BH96" s="55"/>
      <c r="BI96" s="55"/>
      <c r="BJ96" s="55"/>
      <c r="BK96" s="55"/>
      <c r="BL96" s="55"/>
      <c r="BM96" s="55"/>
      <c r="BN96" s="55"/>
      <c r="BO96" s="55"/>
      <c r="BP96" s="55"/>
      <c r="BQ96" s="52">
        <v>90</v>
      </c>
      <c r="BR96" s="73"/>
      <c r="BS96" s="927"/>
      <c r="BT96" s="928"/>
      <c r="BU96" s="928"/>
      <c r="BV96" s="928"/>
      <c r="BW96" s="928"/>
      <c r="BX96" s="928"/>
      <c r="BY96" s="928"/>
      <c r="BZ96" s="928"/>
      <c r="CA96" s="928"/>
      <c r="CB96" s="928"/>
      <c r="CC96" s="928"/>
      <c r="CD96" s="928"/>
      <c r="CE96" s="928"/>
      <c r="CF96" s="928"/>
      <c r="CG96" s="929"/>
      <c r="CH96" s="930"/>
      <c r="CI96" s="931"/>
      <c r="CJ96" s="931"/>
      <c r="CK96" s="931"/>
      <c r="CL96" s="932"/>
      <c r="CM96" s="930"/>
      <c r="CN96" s="931"/>
      <c r="CO96" s="931"/>
      <c r="CP96" s="931"/>
      <c r="CQ96" s="932"/>
      <c r="CR96" s="930"/>
      <c r="CS96" s="931"/>
      <c r="CT96" s="931"/>
      <c r="CU96" s="931"/>
      <c r="CV96" s="932"/>
      <c r="CW96" s="930"/>
      <c r="CX96" s="931"/>
      <c r="CY96" s="931"/>
      <c r="CZ96" s="931"/>
      <c r="DA96" s="932"/>
      <c r="DB96" s="930"/>
      <c r="DC96" s="931"/>
      <c r="DD96" s="931"/>
      <c r="DE96" s="931"/>
      <c r="DF96" s="932"/>
      <c r="DG96" s="930"/>
      <c r="DH96" s="931"/>
      <c r="DI96" s="931"/>
      <c r="DJ96" s="931"/>
      <c r="DK96" s="932"/>
      <c r="DL96" s="930"/>
      <c r="DM96" s="931"/>
      <c r="DN96" s="931"/>
      <c r="DO96" s="931"/>
      <c r="DP96" s="932"/>
      <c r="DQ96" s="930"/>
      <c r="DR96" s="931"/>
      <c r="DS96" s="931"/>
      <c r="DT96" s="931"/>
      <c r="DU96" s="932"/>
      <c r="DV96" s="927"/>
      <c r="DW96" s="928"/>
      <c r="DX96" s="928"/>
      <c r="DY96" s="928"/>
      <c r="DZ96" s="933"/>
      <c r="EA96" s="48"/>
    </row>
    <row r="97" spans="1:131" ht="26.25" hidden="1" customHeight="1" x14ac:dyDescent="0.2">
      <c r="A97" s="58"/>
      <c r="B97" s="62"/>
      <c r="C97" s="62"/>
      <c r="D97" s="62"/>
      <c r="E97" s="62"/>
      <c r="F97" s="62"/>
      <c r="G97" s="62"/>
      <c r="H97" s="62"/>
      <c r="I97" s="62"/>
      <c r="J97" s="62"/>
      <c r="K97" s="62"/>
      <c r="L97" s="62"/>
      <c r="M97" s="62"/>
      <c r="N97" s="62"/>
      <c r="O97" s="62"/>
      <c r="P97" s="62"/>
      <c r="Q97" s="65"/>
      <c r="R97" s="65"/>
      <c r="S97" s="65"/>
      <c r="T97" s="65"/>
      <c r="U97" s="65"/>
      <c r="V97" s="65"/>
      <c r="W97" s="65"/>
      <c r="X97" s="65"/>
      <c r="Y97" s="65"/>
      <c r="Z97" s="65"/>
      <c r="AA97" s="65"/>
      <c r="AB97" s="65"/>
      <c r="AC97" s="65"/>
      <c r="AD97" s="65"/>
      <c r="AE97" s="65"/>
      <c r="AF97" s="65"/>
      <c r="AG97" s="65"/>
      <c r="AH97" s="65"/>
      <c r="AI97" s="65"/>
      <c r="AJ97" s="65"/>
      <c r="AK97" s="65"/>
      <c r="AL97" s="65"/>
      <c r="AM97" s="65"/>
      <c r="AN97" s="65"/>
      <c r="AO97" s="65"/>
      <c r="AP97" s="65"/>
      <c r="AQ97" s="65"/>
      <c r="AR97" s="65"/>
      <c r="AS97" s="65"/>
      <c r="AT97" s="65"/>
      <c r="AU97" s="65"/>
      <c r="AV97" s="65"/>
      <c r="AW97" s="65"/>
      <c r="AX97" s="65"/>
      <c r="AY97" s="65"/>
      <c r="AZ97" s="68"/>
      <c r="BA97" s="68"/>
      <c r="BB97" s="68"/>
      <c r="BC97" s="68"/>
      <c r="BD97" s="68"/>
      <c r="BE97" s="55"/>
      <c r="BF97" s="55"/>
      <c r="BG97" s="55"/>
      <c r="BH97" s="55"/>
      <c r="BI97" s="55"/>
      <c r="BJ97" s="55"/>
      <c r="BK97" s="55"/>
      <c r="BL97" s="55"/>
      <c r="BM97" s="55"/>
      <c r="BN97" s="55"/>
      <c r="BO97" s="55"/>
      <c r="BP97" s="55"/>
      <c r="BQ97" s="52">
        <v>91</v>
      </c>
      <c r="BR97" s="73"/>
      <c r="BS97" s="927"/>
      <c r="BT97" s="928"/>
      <c r="BU97" s="928"/>
      <c r="BV97" s="928"/>
      <c r="BW97" s="928"/>
      <c r="BX97" s="928"/>
      <c r="BY97" s="928"/>
      <c r="BZ97" s="928"/>
      <c r="CA97" s="928"/>
      <c r="CB97" s="928"/>
      <c r="CC97" s="928"/>
      <c r="CD97" s="928"/>
      <c r="CE97" s="928"/>
      <c r="CF97" s="928"/>
      <c r="CG97" s="929"/>
      <c r="CH97" s="930"/>
      <c r="CI97" s="931"/>
      <c r="CJ97" s="931"/>
      <c r="CK97" s="931"/>
      <c r="CL97" s="932"/>
      <c r="CM97" s="930"/>
      <c r="CN97" s="931"/>
      <c r="CO97" s="931"/>
      <c r="CP97" s="931"/>
      <c r="CQ97" s="932"/>
      <c r="CR97" s="930"/>
      <c r="CS97" s="931"/>
      <c r="CT97" s="931"/>
      <c r="CU97" s="931"/>
      <c r="CV97" s="932"/>
      <c r="CW97" s="930"/>
      <c r="CX97" s="931"/>
      <c r="CY97" s="931"/>
      <c r="CZ97" s="931"/>
      <c r="DA97" s="932"/>
      <c r="DB97" s="930"/>
      <c r="DC97" s="931"/>
      <c r="DD97" s="931"/>
      <c r="DE97" s="931"/>
      <c r="DF97" s="932"/>
      <c r="DG97" s="930"/>
      <c r="DH97" s="931"/>
      <c r="DI97" s="931"/>
      <c r="DJ97" s="931"/>
      <c r="DK97" s="932"/>
      <c r="DL97" s="930"/>
      <c r="DM97" s="931"/>
      <c r="DN97" s="931"/>
      <c r="DO97" s="931"/>
      <c r="DP97" s="932"/>
      <c r="DQ97" s="930"/>
      <c r="DR97" s="931"/>
      <c r="DS97" s="931"/>
      <c r="DT97" s="931"/>
      <c r="DU97" s="932"/>
      <c r="DV97" s="927"/>
      <c r="DW97" s="928"/>
      <c r="DX97" s="928"/>
      <c r="DY97" s="928"/>
      <c r="DZ97" s="933"/>
      <c r="EA97" s="48"/>
    </row>
    <row r="98" spans="1:131" ht="26.25" hidden="1" customHeight="1" x14ac:dyDescent="0.2">
      <c r="A98" s="58"/>
      <c r="B98" s="62"/>
      <c r="C98" s="62"/>
      <c r="D98" s="62"/>
      <c r="E98" s="62"/>
      <c r="F98" s="62"/>
      <c r="G98" s="62"/>
      <c r="H98" s="62"/>
      <c r="I98" s="62"/>
      <c r="J98" s="62"/>
      <c r="K98" s="62"/>
      <c r="L98" s="62"/>
      <c r="M98" s="62"/>
      <c r="N98" s="62"/>
      <c r="O98" s="62"/>
      <c r="P98" s="62"/>
      <c r="Q98" s="65"/>
      <c r="R98" s="65"/>
      <c r="S98" s="65"/>
      <c r="T98" s="65"/>
      <c r="U98" s="65"/>
      <c r="V98" s="65"/>
      <c r="W98" s="65"/>
      <c r="X98" s="65"/>
      <c r="Y98" s="65"/>
      <c r="Z98" s="65"/>
      <c r="AA98" s="65"/>
      <c r="AB98" s="65"/>
      <c r="AC98" s="65"/>
      <c r="AD98" s="65"/>
      <c r="AE98" s="65"/>
      <c r="AF98" s="65"/>
      <c r="AG98" s="65"/>
      <c r="AH98" s="65"/>
      <c r="AI98" s="65"/>
      <c r="AJ98" s="65"/>
      <c r="AK98" s="65"/>
      <c r="AL98" s="65"/>
      <c r="AM98" s="65"/>
      <c r="AN98" s="65"/>
      <c r="AO98" s="65"/>
      <c r="AP98" s="65"/>
      <c r="AQ98" s="65"/>
      <c r="AR98" s="65"/>
      <c r="AS98" s="65"/>
      <c r="AT98" s="65"/>
      <c r="AU98" s="65"/>
      <c r="AV98" s="65"/>
      <c r="AW98" s="65"/>
      <c r="AX98" s="65"/>
      <c r="AY98" s="65"/>
      <c r="AZ98" s="68"/>
      <c r="BA98" s="68"/>
      <c r="BB98" s="68"/>
      <c r="BC98" s="68"/>
      <c r="BD98" s="68"/>
      <c r="BE98" s="55"/>
      <c r="BF98" s="55"/>
      <c r="BG98" s="55"/>
      <c r="BH98" s="55"/>
      <c r="BI98" s="55"/>
      <c r="BJ98" s="55"/>
      <c r="BK98" s="55"/>
      <c r="BL98" s="55"/>
      <c r="BM98" s="55"/>
      <c r="BN98" s="55"/>
      <c r="BO98" s="55"/>
      <c r="BP98" s="55"/>
      <c r="BQ98" s="52">
        <v>92</v>
      </c>
      <c r="BR98" s="73"/>
      <c r="BS98" s="927"/>
      <c r="BT98" s="928"/>
      <c r="BU98" s="928"/>
      <c r="BV98" s="928"/>
      <c r="BW98" s="928"/>
      <c r="BX98" s="928"/>
      <c r="BY98" s="928"/>
      <c r="BZ98" s="928"/>
      <c r="CA98" s="928"/>
      <c r="CB98" s="928"/>
      <c r="CC98" s="928"/>
      <c r="CD98" s="928"/>
      <c r="CE98" s="928"/>
      <c r="CF98" s="928"/>
      <c r="CG98" s="929"/>
      <c r="CH98" s="930"/>
      <c r="CI98" s="931"/>
      <c r="CJ98" s="931"/>
      <c r="CK98" s="931"/>
      <c r="CL98" s="932"/>
      <c r="CM98" s="930"/>
      <c r="CN98" s="931"/>
      <c r="CO98" s="931"/>
      <c r="CP98" s="931"/>
      <c r="CQ98" s="932"/>
      <c r="CR98" s="930"/>
      <c r="CS98" s="931"/>
      <c r="CT98" s="931"/>
      <c r="CU98" s="931"/>
      <c r="CV98" s="932"/>
      <c r="CW98" s="930"/>
      <c r="CX98" s="931"/>
      <c r="CY98" s="931"/>
      <c r="CZ98" s="931"/>
      <c r="DA98" s="932"/>
      <c r="DB98" s="930"/>
      <c r="DC98" s="931"/>
      <c r="DD98" s="931"/>
      <c r="DE98" s="931"/>
      <c r="DF98" s="932"/>
      <c r="DG98" s="930"/>
      <c r="DH98" s="931"/>
      <c r="DI98" s="931"/>
      <c r="DJ98" s="931"/>
      <c r="DK98" s="932"/>
      <c r="DL98" s="930"/>
      <c r="DM98" s="931"/>
      <c r="DN98" s="931"/>
      <c r="DO98" s="931"/>
      <c r="DP98" s="932"/>
      <c r="DQ98" s="930"/>
      <c r="DR98" s="931"/>
      <c r="DS98" s="931"/>
      <c r="DT98" s="931"/>
      <c r="DU98" s="932"/>
      <c r="DV98" s="927"/>
      <c r="DW98" s="928"/>
      <c r="DX98" s="928"/>
      <c r="DY98" s="928"/>
      <c r="DZ98" s="933"/>
      <c r="EA98" s="48"/>
    </row>
    <row r="99" spans="1:131" ht="26.25" hidden="1" customHeight="1" x14ac:dyDescent="0.2">
      <c r="A99" s="58"/>
      <c r="B99" s="62"/>
      <c r="C99" s="62"/>
      <c r="D99" s="62"/>
      <c r="E99" s="62"/>
      <c r="F99" s="62"/>
      <c r="G99" s="62"/>
      <c r="H99" s="62"/>
      <c r="I99" s="62"/>
      <c r="J99" s="62"/>
      <c r="K99" s="62"/>
      <c r="L99" s="62"/>
      <c r="M99" s="62"/>
      <c r="N99" s="62"/>
      <c r="O99" s="62"/>
      <c r="P99" s="62"/>
      <c r="Q99" s="65"/>
      <c r="R99" s="65"/>
      <c r="S99" s="65"/>
      <c r="T99" s="65"/>
      <c r="U99" s="65"/>
      <c r="V99" s="65"/>
      <c r="W99" s="65"/>
      <c r="X99" s="65"/>
      <c r="Y99" s="65"/>
      <c r="Z99" s="65"/>
      <c r="AA99" s="65"/>
      <c r="AB99" s="65"/>
      <c r="AC99" s="65"/>
      <c r="AD99" s="65"/>
      <c r="AE99" s="65"/>
      <c r="AF99" s="65"/>
      <c r="AG99" s="65"/>
      <c r="AH99" s="65"/>
      <c r="AI99" s="65"/>
      <c r="AJ99" s="65"/>
      <c r="AK99" s="65"/>
      <c r="AL99" s="65"/>
      <c r="AM99" s="65"/>
      <c r="AN99" s="65"/>
      <c r="AO99" s="65"/>
      <c r="AP99" s="65"/>
      <c r="AQ99" s="65"/>
      <c r="AR99" s="65"/>
      <c r="AS99" s="65"/>
      <c r="AT99" s="65"/>
      <c r="AU99" s="65"/>
      <c r="AV99" s="65"/>
      <c r="AW99" s="65"/>
      <c r="AX99" s="65"/>
      <c r="AY99" s="65"/>
      <c r="AZ99" s="68"/>
      <c r="BA99" s="68"/>
      <c r="BB99" s="68"/>
      <c r="BC99" s="68"/>
      <c r="BD99" s="68"/>
      <c r="BE99" s="55"/>
      <c r="BF99" s="55"/>
      <c r="BG99" s="55"/>
      <c r="BH99" s="55"/>
      <c r="BI99" s="55"/>
      <c r="BJ99" s="55"/>
      <c r="BK99" s="55"/>
      <c r="BL99" s="55"/>
      <c r="BM99" s="55"/>
      <c r="BN99" s="55"/>
      <c r="BO99" s="55"/>
      <c r="BP99" s="55"/>
      <c r="BQ99" s="52">
        <v>93</v>
      </c>
      <c r="BR99" s="73"/>
      <c r="BS99" s="927"/>
      <c r="BT99" s="928"/>
      <c r="BU99" s="928"/>
      <c r="BV99" s="928"/>
      <c r="BW99" s="928"/>
      <c r="BX99" s="928"/>
      <c r="BY99" s="928"/>
      <c r="BZ99" s="928"/>
      <c r="CA99" s="928"/>
      <c r="CB99" s="928"/>
      <c r="CC99" s="928"/>
      <c r="CD99" s="928"/>
      <c r="CE99" s="928"/>
      <c r="CF99" s="928"/>
      <c r="CG99" s="929"/>
      <c r="CH99" s="930"/>
      <c r="CI99" s="931"/>
      <c r="CJ99" s="931"/>
      <c r="CK99" s="931"/>
      <c r="CL99" s="932"/>
      <c r="CM99" s="930"/>
      <c r="CN99" s="931"/>
      <c r="CO99" s="931"/>
      <c r="CP99" s="931"/>
      <c r="CQ99" s="932"/>
      <c r="CR99" s="930"/>
      <c r="CS99" s="931"/>
      <c r="CT99" s="931"/>
      <c r="CU99" s="931"/>
      <c r="CV99" s="932"/>
      <c r="CW99" s="930"/>
      <c r="CX99" s="931"/>
      <c r="CY99" s="931"/>
      <c r="CZ99" s="931"/>
      <c r="DA99" s="932"/>
      <c r="DB99" s="930"/>
      <c r="DC99" s="931"/>
      <c r="DD99" s="931"/>
      <c r="DE99" s="931"/>
      <c r="DF99" s="932"/>
      <c r="DG99" s="930"/>
      <c r="DH99" s="931"/>
      <c r="DI99" s="931"/>
      <c r="DJ99" s="931"/>
      <c r="DK99" s="932"/>
      <c r="DL99" s="930"/>
      <c r="DM99" s="931"/>
      <c r="DN99" s="931"/>
      <c r="DO99" s="931"/>
      <c r="DP99" s="932"/>
      <c r="DQ99" s="930"/>
      <c r="DR99" s="931"/>
      <c r="DS99" s="931"/>
      <c r="DT99" s="931"/>
      <c r="DU99" s="932"/>
      <c r="DV99" s="927"/>
      <c r="DW99" s="928"/>
      <c r="DX99" s="928"/>
      <c r="DY99" s="928"/>
      <c r="DZ99" s="933"/>
      <c r="EA99" s="48"/>
    </row>
    <row r="100" spans="1:131" ht="26.25" hidden="1" customHeight="1" x14ac:dyDescent="0.2">
      <c r="A100" s="58"/>
      <c r="B100" s="62"/>
      <c r="C100" s="62"/>
      <c r="D100" s="62"/>
      <c r="E100" s="62"/>
      <c r="F100" s="62"/>
      <c r="G100" s="62"/>
      <c r="H100" s="62"/>
      <c r="I100" s="62"/>
      <c r="J100" s="62"/>
      <c r="K100" s="62"/>
      <c r="L100" s="62"/>
      <c r="M100" s="62"/>
      <c r="N100" s="62"/>
      <c r="O100" s="62"/>
      <c r="P100" s="62"/>
      <c r="Q100" s="65"/>
      <c r="R100" s="65"/>
      <c r="S100" s="65"/>
      <c r="T100" s="65"/>
      <c r="U100" s="65"/>
      <c r="V100" s="65"/>
      <c r="W100" s="65"/>
      <c r="X100" s="65"/>
      <c r="Y100" s="65"/>
      <c r="Z100" s="65"/>
      <c r="AA100" s="65"/>
      <c r="AB100" s="65"/>
      <c r="AC100" s="65"/>
      <c r="AD100" s="65"/>
      <c r="AE100" s="65"/>
      <c r="AF100" s="65"/>
      <c r="AG100" s="65"/>
      <c r="AH100" s="65"/>
      <c r="AI100" s="65"/>
      <c r="AJ100" s="65"/>
      <c r="AK100" s="65"/>
      <c r="AL100" s="65"/>
      <c r="AM100" s="65"/>
      <c r="AN100" s="65"/>
      <c r="AO100" s="65"/>
      <c r="AP100" s="65"/>
      <c r="AQ100" s="65"/>
      <c r="AR100" s="65"/>
      <c r="AS100" s="65"/>
      <c r="AT100" s="65"/>
      <c r="AU100" s="65"/>
      <c r="AV100" s="65"/>
      <c r="AW100" s="65"/>
      <c r="AX100" s="65"/>
      <c r="AY100" s="65"/>
      <c r="AZ100" s="68"/>
      <c r="BA100" s="68"/>
      <c r="BB100" s="68"/>
      <c r="BC100" s="68"/>
      <c r="BD100" s="68"/>
      <c r="BE100" s="55"/>
      <c r="BF100" s="55"/>
      <c r="BG100" s="55"/>
      <c r="BH100" s="55"/>
      <c r="BI100" s="55"/>
      <c r="BJ100" s="55"/>
      <c r="BK100" s="55"/>
      <c r="BL100" s="55"/>
      <c r="BM100" s="55"/>
      <c r="BN100" s="55"/>
      <c r="BO100" s="55"/>
      <c r="BP100" s="55"/>
      <c r="BQ100" s="52">
        <v>94</v>
      </c>
      <c r="BR100" s="73"/>
      <c r="BS100" s="927"/>
      <c r="BT100" s="928"/>
      <c r="BU100" s="928"/>
      <c r="BV100" s="928"/>
      <c r="BW100" s="928"/>
      <c r="BX100" s="928"/>
      <c r="BY100" s="928"/>
      <c r="BZ100" s="928"/>
      <c r="CA100" s="928"/>
      <c r="CB100" s="928"/>
      <c r="CC100" s="928"/>
      <c r="CD100" s="928"/>
      <c r="CE100" s="928"/>
      <c r="CF100" s="928"/>
      <c r="CG100" s="929"/>
      <c r="CH100" s="930"/>
      <c r="CI100" s="931"/>
      <c r="CJ100" s="931"/>
      <c r="CK100" s="931"/>
      <c r="CL100" s="932"/>
      <c r="CM100" s="930"/>
      <c r="CN100" s="931"/>
      <c r="CO100" s="931"/>
      <c r="CP100" s="931"/>
      <c r="CQ100" s="932"/>
      <c r="CR100" s="930"/>
      <c r="CS100" s="931"/>
      <c r="CT100" s="931"/>
      <c r="CU100" s="931"/>
      <c r="CV100" s="932"/>
      <c r="CW100" s="930"/>
      <c r="CX100" s="931"/>
      <c r="CY100" s="931"/>
      <c r="CZ100" s="931"/>
      <c r="DA100" s="932"/>
      <c r="DB100" s="930"/>
      <c r="DC100" s="931"/>
      <c r="DD100" s="931"/>
      <c r="DE100" s="931"/>
      <c r="DF100" s="932"/>
      <c r="DG100" s="930"/>
      <c r="DH100" s="931"/>
      <c r="DI100" s="931"/>
      <c r="DJ100" s="931"/>
      <c r="DK100" s="932"/>
      <c r="DL100" s="930"/>
      <c r="DM100" s="931"/>
      <c r="DN100" s="931"/>
      <c r="DO100" s="931"/>
      <c r="DP100" s="932"/>
      <c r="DQ100" s="930"/>
      <c r="DR100" s="931"/>
      <c r="DS100" s="931"/>
      <c r="DT100" s="931"/>
      <c r="DU100" s="932"/>
      <c r="DV100" s="927"/>
      <c r="DW100" s="928"/>
      <c r="DX100" s="928"/>
      <c r="DY100" s="928"/>
      <c r="DZ100" s="933"/>
      <c r="EA100" s="48"/>
    </row>
    <row r="101" spans="1:131" ht="26.25" hidden="1" customHeight="1" x14ac:dyDescent="0.2">
      <c r="A101" s="58"/>
      <c r="B101" s="62"/>
      <c r="C101" s="62"/>
      <c r="D101" s="62"/>
      <c r="E101" s="62"/>
      <c r="F101" s="62"/>
      <c r="G101" s="62"/>
      <c r="H101" s="62"/>
      <c r="I101" s="62"/>
      <c r="J101" s="62"/>
      <c r="K101" s="62"/>
      <c r="L101" s="62"/>
      <c r="M101" s="62"/>
      <c r="N101" s="62"/>
      <c r="O101" s="62"/>
      <c r="P101" s="62"/>
      <c r="Q101" s="65"/>
      <c r="R101" s="65"/>
      <c r="S101" s="65"/>
      <c r="T101" s="65"/>
      <c r="U101" s="65"/>
      <c r="V101" s="65"/>
      <c r="W101" s="65"/>
      <c r="X101" s="65"/>
      <c r="Y101" s="65"/>
      <c r="Z101" s="65"/>
      <c r="AA101" s="65"/>
      <c r="AB101" s="65"/>
      <c r="AC101" s="65"/>
      <c r="AD101" s="65"/>
      <c r="AE101" s="65"/>
      <c r="AF101" s="65"/>
      <c r="AG101" s="65"/>
      <c r="AH101" s="65"/>
      <c r="AI101" s="65"/>
      <c r="AJ101" s="65"/>
      <c r="AK101" s="65"/>
      <c r="AL101" s="65"/>
      <c r="AM101" s="65"/>
      <c r="AN101" s="65"/>
      <c r="AO101" s="65"/>
      <c r="AP101" s="65"/>
      <c r="AQ101" s="65"/>
      <c r="AR101" s="65"/>
      <c r="AS101" s="65"/>
      <c r="AT101" s="65"/>
      <c r="AU101" s="65"/>
      <c r="AV101" s="65"/>
      <c r="AW101" s="65"/>
      <c r="AX101" s="65"/>
      <c r="AY101" s="65"/>
      <c r="AZ101" s="68"/>
      <c r="BA101" s="68"/>
      <c r="BB101" s="68"/>
      <c r="BC101" s="68"/>
      <c r="BD101" s="68"/>
      <c r="BE101" s="55"/>
      <c r="BF101" s="55"/>
      <c r="BG101" s="55"/>
      <c r="BH101" s="55"/>
      <c r="BI101" s="55"/>
      <c r="BJ101" s="55"/>
      <c r="BK101" s="55"/>
      <c r="BL101" s="55"/>
      <c r="BM101" s="55"/>
      <c r="BN101" s="55"/>
      <c r="BO101" s="55"/>
      <c r="BP101" s="55"/>
      <c r="BQ101" s="52">
        <v>95</v>
      </c>
      <c r="BR101" s="73"/>
      <c r="BS101" s="927"/>
      <c r="BT101" s="928"/>
      <c r="BU101" s="928"/>
      <c r="BV101" s="928"/>
      <c r="BW101" s="928"/>
      <c r="BX101" s="928"/>
      <c r="BY101" s="928"/>
      <c r="BZ101" s="928"/>
      <c r="CA101" s="928"/>
      <c r="CB101" s="928"/>
      <c r="CC101" s="928"/>
      <c r="CD101" s="928"/>
      <c r="CE101" s="928"/>
      <c r="CF101" s="928"/>
      <c r="CG101" s="929"/>
      <c r="CH101" s="930"/>
      <c r="CI101" s="931"/>
      <c r="CJ101" s="931"/>
      <c r="CK101" s="931"/>
      <c r="CL101" s="932"/>
      <c r="CM101" s="930"/>
      <c r="CN101" s="931"/>
      <c r="CO101" s="931"/>
      <c r="CP101" s="931"/>
      <c r="CQ101" s="932"/>
      <c r="CR101" s="930"/>
      <c r="CS101" s="931"/>
      <c r="CT101" s="931"/>
      <c r="CU101" s="931"/>
      <c r="CV101" s="932"/>
      <c r="CW101" s="930"/>
      <c r="CX101" s="931"/>
      <c r="CY101" s="931"/>
      <c r="CZ101" s="931"/>
      <c r="DA101" s="932"/>
      <c r="DB101" s="930"/>
      <c r="DC101" s="931"/>
      <c r="DD101" s="931"/>
      <c r="DE101" s="931"/>
      <c r="DF101" s="932"/>
      <c r="DG101" s="930"/>
      <c r="DH101" s="931"/>
      <c r="DI101" s="931"/>
      <c r="DJ101" s="931"/>
      <c r="DK101" s="932"/>
      <c r="DL101" s="930"/>
      <c r="DM101" s="931"/>
      <c r="DN101" s="931"/>
      <c r="DO101" s="931"/>
      <c r="DP101" s="932"/>
      <c r="DQ101" s="930"/>
      <c r="DR101" s="931"/>
      <c r="DS101" s="931"/>
      <c r="DT101" s="931"/>
      <c r="DU101" s="932"/>
      <c r="DV101" s="927"/>
      <c r="DW101" s="928"/>
      <c r="DX101" s="928"/>
      <c r="DY101" s="928"/>
      <c r="DZ101" s="933"/>
      <c r="EA101" s="48"/>
    </row>
    <row r="102" spans="1:131" ht="26.25" customHeight="1" x14ac:dyDescent="0.2">
      <c r="A102" s="58"/>
      <c r="B102" s="62"/>
      <c r="C102" s="62"/>
      <c r="D102" s="62"/>
      <c r="E102" s="62"/>
      <c r="F102" s="62"/>
      <c r="G102" s="62"/>
      <c r="H102" s="62"/>
      <c r="I102" s="62"/>
      <c r="J102" s="62"/>
      <c r="K102" s="62"/>
      <c r="L102" s="62"/>
      <c r="M102" s="62"/>
      <c r="N102" s="62"/>
      <c r="O102" s="62"/>
      <c r="P102" s="62"/>
      <c r="Q102" s="65"/>
      <c r="R102" s="65"/>
      <c r="S102" s="65"/>
      <c r="T102" s="65"/>
      <c r="U102" s="65"/>
      <c r="V102" s="65"/>
      <c r="W102" s="65"/>
      <c r="X102" s="65"/>
      <c r="Y102" s="65"/>
      <c r="Z102" s="65"/>
      <c r="AA102" s="65"/>
      <c r="AB102" s="65"/>
      <c r="AC102" s="65"/>
      <c r="AD102" s="65"/>
      <c r="AE102" s="65"/>
      <c r="AF102" s="65"/>
      <c r="AG102" s="65"/>
      <c r="AH102" s="65"/>
      <c r="AI102" s="65"/>
      <c r="AJ102" s="65"/>
      <c r="AK102" s="65"/>
      <c r="AL102" s="65"/>
      <c r="AM102" s="65"/>
      <c r="AN102" s="65"/>
      <c r="AO102" s="65"/>
      <c r="AP102" s="65"/>
      <c r="AQ102" s="65"/>
      <c r="AR102" s="65"/>
      <c r="AS102" s="65"/>
      <c r="AT102" s="65"/>
      <c r="AU102" s="65"/>
      <c r="AV102" s="65"/>
      <c r="AW102" s="65"/>
      <c r="AX102" s="65"/>
      <c r="AY102" s="65"/>
      <c r="AZ102" s="68"/>
      <c r="BA102" s="68"/>
      <c r="BB102" s="68"/>
      <c r="BC102" s="68"/>
      <c r="BD102" s="68"/>
      <c r="BE102" s="55"/>
      <c r="BF102" s="55"/>
      <c r="BG102" s="55"/>
      <c r="BH102" s="55"/>
      <c r="BI102" s="55"/>
      <c r="BJ102" s="55"/>
      <c r="BK102" s="55"/>
      <c r="BL102" s="55"/>
      <c r="BM102" s="55"/>
      <c r="BN102" s="55"/>
      <c r="BO102" s="55"/>
      <c r="BP102" s="55"/>
      <c r="BQ102" s="53" t="s">
        <v>250</v>
      </c>
      <c r="BR102" s="934" t="s">
        <v>450</v>
      </c>
      <c r="BS102" s="935"/>
      <c r="BT102" s="935"/>
      <c r="BU102" s="935"/>
      <c r="BV102" s="935"/>
      <c r="BW102" s="935"/>
      <c r="BX102" s="935"/>
      <c r="BY102" s="935"/>
      <c r="BZ102" s="935"/>
      <c r="CA102" s="935"/>
      <c r="CB102" s="935"/>
      <c r="CC102" s="935"/>
      <c r="CD102" s="935"/>
      <c r="CE102" s="935"/>
      <c r="CF102" s="935"/>
      <c r="CG102" s="936"/>
      <c r="CH102" s="937"/>
      <c r="CI102" s="938"/>
      <c r="CJ102" s="938"/>
      <c r="CK102" s="938"/>
      <c r="CL102" s="939"/>
      <c r="CM102" s="937"/>
      <c r="CN102" s="938"/>
      <c r="CO102" s="938"/>
      <c r="CP102" s="938"/>
      <c r="CQ102" s="939"/>
      <c r="CR102" s="940"/>
      <c r="CS102" s="941"/>
      <c r="CT102" s="941"/>
      <c r="CU102" s="941"/>
      <c r="CV102" s="942"/>
      <c r="CW102" s="940"/>
      <c r="CX102" s="941"/>
      <c r="CY102" s="941"/>
      <c r="CZ102" s="941"/>
      <c r="DA102" s="942"/>
      <c r="DB102" s="940"/>
      <c r="DC102" s="941"/>
      <c r="DD102" s="941"/>
      <c r="DE102" s="941"/>
      <c r="DF102" s="942"/>
      <c r="DG102" s="940"/>
      <c r="DH102" s="941"/>
      <c r="DI102" s="941"/>
      <c r="DJ102" s="941"/>
      <c r="DK102" s="942"/>
      <c r="DL102" s="940"/>
      <c r="DM102" s="941"/>
      <c r="DN102" s="941"/>
      <c r="DO102" s="941"/>
      <c r="DP102" s="942"/>
      <c r="DQ102" s="940"/>
      <c r="DR102" s="941"/>
      <c r="DS102" s="941"/>
      <c r="DT102" s="941"/>
      <c r="DU102" s="942"/>
      <c r="DV102" s="934"/>
      <c r="DW102" s="935"/>
      <c r="DX102" s="935"/>
      <c r="DY102" s="935"/>
      <c r="DZ102" s="943"/>
      <c r="EA102" s="48"/>
    </row>
    <row r="103" spans="1:131" ht="26.25" customHeight="1" x14ac:dyDescent="0.2">
      <c r="A103" s="58"/>
      <c r="B103" s="62"/>
      <c r="C103" s="62"/>
      <c r="D103" s="62"/>
      <c r="E103" s="62"/>
      <c r="F103" s="62"/>
      <c r="G103" s="62"/>
      <c r="H103" s="62"/>
      <c r="I103" s="62"/>
      <c r="J103" s="62"/>
      <c r="K103" s="62"/>
      <c r="L103" s="62"/>
      <c r="M103" s="62"/>
      <c r="N103" s="62"/>
      <c r="O103" s="62"/>
      <c r="P103" s="62"/>
      <c r="Q103" s="65"/>
      <c r="R103" s="65"/>
      <c r="S103" s="65"/>
      <c r="T103" s="65"/>
      <c r="U103" s="65"/>
      <c r="V103" s="65"/>
      <c r="W103" s="65"/>
      <c r="X103" s="65"/>
      <c r="Y103" s="65"/>
      <c r="Z103" s="65"/>
      <c r="AA103" s="65"/>
      <c r="AB103" s="65"/>
      <c r="AC103" s="65"/>
      <c r="AD103" s="65"/>
      <c r="AE103" s="65"/>
      <c r="AF103" s="65"/>
      <c r="AG103" s="65"/>
      <c r="AH103" s="65"/>
      <c r="AI103" s="65"/>
      <c r="AJ103" s="65"/>
      <c r="AK103" s="65"/>
      <c r="AL103" s="65"/>
      <c r="AM103" s="65"/>
      <c r="AN103" s="65"/>
      <c r="AO103" s="65"/>
      <c r="AP103" s="65"/>
      <c r="AQ103" s="65"/>
      <c r="AR103" s="65"/>
      <c r="AS103" s="65"/>
      <c r="AT103" s="65"/>
      <c r="AU103" s="65"/>
      <c r="AV103" s="65"/>
      <c r="AW103" s="65"/>
      <c r="AX103" s="65"/>
      <c r="AY103" s="65"/>
      <c r="AZ103" s="68"/>
      <c r="BA103" s="68"/>
      <c r="BB103" s="68"/>
      <c r="BC103" s="68"/>
      <c r="BD103" s="68"/>
      <c r="BE103" s="55"/>
      <c r="BF103" s="55"/>
      <c r="BG103" s="55"/>
      <c r="BH103" s="55"/>
      <c r="BI103" s="55"/>
      <c r="BJ103" s="55"/>
      <c r="BK103" s="55"/>
      <c r="BL103" s="55"/>
      <c r="BM103" s="55"/>
      <c r="BN103" s="55"/>
      <c r="BO103" s="55"/>
      <c r="BP103" s="55"/>
      <c r="BQ103" s="922" t="s">
        <v>463</v>
      </c>
      <c r="BR103" s="922"/>
      <c r="BS103" s="922"/>
      <c r="BT103" s="922"/>
      <c r="BU103" s="922"/>
      <c r="BV103" s="922"/>
      <c r="BW103" s="922"/>
      <c r="BX103" s="922"/>
      <c r="BY103" s="922"/>
      <c r="BZ103" s="922"/>
      <c r="CA103" s="922"/>
      <c r="CB103" s="922"/>
      <c r="CC103" s="922"/>
      <c r="CD103" s="922"/>
      <c r="CE103" s="922"/>
      <c r="CF103" s="922"/>
      <c r="CG103" s="922"/>
      <c r="CH103" s="922"/>
      <c r="CI103" s="922"/>
      <c r="CJ103" s="922"/>
      <c r="CK103" s="922"/>
      <c r="CL103" s="922"/>
      <c r="CM103" s="922"/>
      <c r="CN103" s="922"/>
      <c r="CO103" s="922"/>
      <c r="CP103" s="922"/>
      <c r="CQ103" s="922"/>
      <c r="CR103" s="922"/>
      <c r="CS103" s="922"/>
      <c r="CT103" s="922"/>
      <c r="CU103" s="922"/>
      <c r="CV103" s="922"/>
      <c r="CW103" s="922"/>
      <c r="CX103" s="922"/>
      <c r="CY103" s="922"/>
      <c r="CZ103" s="922"/>
      <c r="DA103" s="922"/>
      <c r="DB103" s="922"/>
      <c r="DC103" s="922"/>
      <c r="DD103" s="922"/>
      <c r="DE103" s="922"/>
      <c r="DF103" s="922"/>
      <c r="DG103" s="922"/>
      <c r="DH103" s="922"/>
      <c r="DI103" s="922"/>
      <c r="DJ103" s="922"/>
      <c r="DK103" s="922"/>
      <c r="DL103" s="922"/>
      <c r="DM103" s="922"/>
      <c r="DN103" s="922"/>
      <c r="DO103" s="922"/>
      <c r="DP103" s="922"/>
      <c r="DQ103" s="922"/>
      <c r="DR103" s="922"/>
      <c r="DS103" s="922"/>
      <c r="DT103" s="922"/>
      <c r="DU103" s="922"/>
      <c r="DV103" s="922"/>
      <c r="DW103" s="922"/>
      <c r="DX103" s="922"/>
      <c r="DY103" s="922"/>
      <c r="DZ103" s="922"/>
      <c r="EA103" s="48"/>
    </row>
    <row r="104" spans="1:131" ht="26.25" customHeight="1" x14ac:dyDescent="0.2">
      <c r="A104" s="58"/>
      <c r="B104" s="62"/>
      <c r="C104" s="62"/>
      <c r="D104" s="62"/>
      <c r="E104" s="62"/>
      <c r="F104" s="62"/>
      <c r="G104" s="62"/>
      <c r="H104" s="62"/>
      <c r="I104" s="62"/>
      <c r="J104" s="62"/>
      <c r="K104" s="62"/>
      <c r="L104" s="62"/>
      <c r="M104" s="62"/>
      <c r="N104" s="62"/>
      <c r="O104" s="62"/>
      <c r="P104" s="62"/>
      <c r="Q104" s="65"/>
      <c r="R104" s="65"/>
      <c r="S104" s="65"/>
      <c r="T104" s="65"/>
      <c r="U104" s="65"/>
      <c r="V104" s="65"/>
      <c r="W104" s="65"/>
      <c r="X104" s="65"/>
      <c r="Y104" s="65"/>
      <c r="Z104" s="65"/>
      <c r="AA104" s="65"/>
      <c r="AB104" s="65"/>
      <c r="AC104" s="65"/>
      <c r="AD104" s="65"/>
      <c r="AE104" s="65"/>
      <c r="AF104" s="65"/>
      <c r="AG104" s="65"/>
      <c r="AH104" s="65"/>
      <c r="AI104" s="65"/>
      <c r="AJ104" s="65"/>
      <c r="AK104" s="65"/>
      <c r="AL104" s="65"/>
      <c r="AM104" s="65"/>
      <c r="AN104" s="65"/>
      <c r="AO104" s="65"/>
      <c r="AP104" s="65"/>
      <c r="AQ104" s="65"/>
      <c r="AR104" s="65"/>
      <c r="AS104" s="65"/>
      <c r="AT104" s="65"/>
      <c r="AU104" s="65"/>
      <c r="AV104" s="65"/>
      <c r="AW104" s="65"/>
      <c r="AX104" s="65"/>
      <c r="AY104" s="65"/>
      <c r="AZ104" s="68"/>
      <c r="BA104" s="68"/>
      <c r="BB104" s="68"/>
      <c r="BC104" s="68"/>
      <c r="BD104" s="68"/>
      <c r="BE104" s="55"/>
      <c r="BF104" s="55"/>
      <c r="BG104" s="55"/>
      <c r="BH104" s="55"/>
      <c r="BI104" s="55"/>
      <c r="BJ104" s="55"/>
      <c r="BK104" s="55"/>
      <c r="BL104" s="55"/>
      <c r="BM104" s="55"/>
      <c r="BN104" s="55"/>
      <c r="BO104" s="55"/>
      <c r="BP104" s="55"/>
      <c r="BQ104" s="755" t="s">
        <v>464</v>
      </c>
      <c r="BR104" s="755"/>
      <c r="BS104" s="755"/>
      <c r="BT104" s="755"/>
      <c r="BU104" s="755"/>
      <c r="BV104" s="755"/>
      <c r="BW104" s="755"/>
      <c r="BX104" s="755"/>
      <c r="BY104" s="755"/>
      <c r="BZ104" s="755"/>
      <c r="CA104" s="755"/>
      <c r="CB104" s="755"/>
      <c r="CC104" s="755"/>
      <c r="CD104" s="755"/>
      <c r="CE104" s="755"/>
      <c r="CF104" s="755"/>
      <c r="CG104" s="755"/>
      <c r="CH104" s="755"/>
      <c r="CI104" s="755"/>
      <c r="CJ104" s="755"/>
      <c r="CK104" s="755"/>
      <c r="CL104" s="755"/>
      <c r="CM104" s="755"/>
      <c r="CN104" s="755"/>
      <c r="CO104" s="755"/>
      <c r="CP104" s="755"/>
      <c r="CQ104" s="755"/>
      <c r="CR104" s="755"/>
      <c r="CS104" s="755"/>
      <c r="CT104" s="755"/>
      <c r="CU104" s="755"/>
      <c r="CV104" s="755"/>
      <c r="CW104" s="755"/>
      <c r="CX104" s="755"/>
      <c r="CY104" s="755"/>
      <c r="CZ104" s="755"/>
      <c r="DA104" s="755"/>
      <c r="DB104" s="755"/>
      <c r="DC104" s="755"/>
      <c r="DD104" s="755"/>
      <c r="DE104" s="755"/>
      <c r="DF104" s="755"/>
      <c r="DG104" s="755"/>
      <c r="DH104" s="755"/>
      <c r="DI104" s="755"/>
      <c r="DJ104" s="755"/>
      <c r="DK104" s="755"/>
      <c r="DL104" s="755"/>
      <c r="DM104" s="755"/>
      <c r="DN104" s="755"/>
      <c r="DO104" s="755"/>
      <c r="DP104" s="755"/>
      <c r="DQ104" s="755"/>
      <c r="DR104" s="755"/>
      <c r="DS104" s="755"/>
      <c r="DT104" s="755"/>
      <c r="DU104" s="755"/>
      <c r="DV104" s="755"/>
      <c r="DW104" s="755"/>
      <c r="DX104" s="755"/>
      <c r="DY104" s="755"/>
      <c r="DZ104" s="755"/>
      <c r="EA104" s="48"/>
    </row>
    <row r="105" spans="1:131" ht="11.25" customHeight="1" x14ac:dyDescent="0.2">
      <c r="A105" s="55"/>
      <c r="B105" s="55"/>
      <c r="C105" s="55"/>
      <c r="D105" s="55"/>
      <c r="E105" s="55"/>
      <c r="F105" s="55"/>
      <c r="G105" s="55"/>
      <c r="H105" s="55"/>
      <c r="I105" s="55"/>
      <c r="J105" s="55"/>
      <c r="K105" s="55"/>
      <c r="L105" s="55"/>
      <c r="M105" s="55"/>
      <c r="N105" s="55"/>
      <c r="O105" s="55"/>
      <c r="P105" s="55"/>
      <c r="Q105" s="55"/>
      <c r="R105" s="55"/>
      <c r="S105" s="55"/>
      <c r="T105" s="55"/>
      <c r="U105" s="55"/>
      <c r="V105" s="55"/>
      <c r="W105" s="55"/>
      <c r="X105" s="55"/>
      <c r="Y105" s="55"/>
      <c r="Z105" s="55"/>
      <c r="AA105" s="55"/>
      <c r="AB105" s="55"/>
      <c r="AC105" s="55"/>
      <c r="AD105" s="55"/>
      <c r="AE105" s="55"/>
      <c r="AF105" s="55"/>
      <c r="AG105" s="55"/>
      <c r="AH105" s="55"/>
      <c r="AI105" s="55"/>
      <c r="AJ105" s="55"/>
      <c r="AK105" s="55"/>
      <c r="AL105" s="55"/>
      <c r="AM105" s="55"/>
      <c r="AN105" s="55"/>
      <c r="AO105" s="55"/>
      <c r="AP105" s="55"/>
      <c r="AQ105" s="55"/>
      <c r="AR105" s="55"/>
      <c r="AS105" s="55"/>
      <c r="AT105" s="55"/>
      <c r="AU105" s="55"/>
      <c r="AV105" s="55"/>
      <c r="AW105" s="55"/>
      <c r="AX105" s="55"/>
      <c r="AY105" s="55"/>
      <c r="AZ105" s="55"/>
      <c r="BA105" s="55"/>
      <c r="BB105" s="55"/>
      <c r="BC105" s="55"/>
      <c r="BD105" s="55"/>
      <c r="BE105" s="55"/>
      <c r="BF105" s="55"/>
      <c r="BG105" s="55"/>
      <c r="BH105" s="55"/>
      <c r="BI105" s="55"/>
      <c r="BJ105" s="55"/>
      <c r="BK105" s="55"/>
      <c r="BL105" s="55"/>
      <c r="BM105" s="55"/>
      <c r="BN105" s="55"/>
      <c r="BO105" s="55"/>
      <c r="BP105" s="55"/>
      <c r="BQ105" s="48"/>
      <c r="BR105" s="48"/>
      <c r="BS105" s="48"/>
      <c r="BT105" s="48"/>
      <c r="BU105" s="48"/>
      <c r="BV105" s="48"/>
      <c r="BW105" s="48"/>
      <c r="BX105" s="48"/>
      <c r="BY105" s="48"/>
      <c r="BZ105" s="48"/>
      <c r="CA105" s="48"/>
      <c r="CB105" s="48"/>
      <c r="CC105" s="48"/>
      <c r="CD105" s="48"/>
      <c r="CE105" s="48"/>
      <c r="CF105" s="48"/>
      <c r="CG105" s="48"/>
      <c r="CH105" s="48"/>
      <c r="CI105" s="48"/>
      <c r="CJ105" s="48"/>
      <c r="CK105" s="48"/>
      <c r="CL105" s="48"/>
      <c r="CM105" s="48"/>
      <c r="CN105" s="48"/>
      <c r="CO105" s="48"/>
      <c r="CP105" s="48"/>
      <c r="CQ105" s="48"/>
      <c r="CR105" s="48"/>
      <c r="CS105" s="48"/>
      <c r="CT105" s="48"/>
      <c r="CU105" s="48"/>
      <c r="CV105" s="48"/>
      <c r="CW105" s="48"/>
      <c r="CX105" s="48"/>
      <c r="CY105" s="48"/>
      <c r="CZ105" s="48"/>
      <c r="DA105" s="48"/>
      <c r="DB105" s="48"/>
      <c r="DC105" s="48"/>
      <c r="DD105" s="48"/>
      <c r="DE105" s="48"/>
      <c r="DF105" s="48"/>
      <c r="DG105" s="48"/>
      <c r="DH105" s="48"/>
      <c r="DI105" s="48"/>
      <c r="DJ105" s="48"/>
      <c r="DK105" s="48"/>
      <c r="DL105" s="48"/>
      <c r="DM105" s="48"/>
      <c r="DN105" s="48"/>
      <c r="DO105" s="48"/>
      <c r="DP105" s="48"/>
      <c r="DQ105" s="48"/>
      <c r="DR105" s="48"/>
      <c r="DS105" s="48"/>
      <c r="DT105" s="48"/>
      <c r="DU105" s="48"/>
      <c r="DV105" s="48"/>
      <c r="DW105" s="48"/>
      <c r="DX105" s="48"/>
      <c r="DY105" s="48"/>
      <c r="DZ105" s="48"/>
      <c r="EA105" s="48"/>
    </row>
    <row r="106" spans="1:131" ht="11.25" customHeight="1" x14ac:dyDescent="0.2">
      <c r="A106" s="55"/>
      <c r="B106" s="55"/>
      <c r="C106" s="55"/>
      <c r="D106" s="55"/>
      <c r="E106" s="55"/>
      <c r="F106" s="55"/>
      <c r="G106" s="55"/>
      <c r="H106" s="55"/>
      <c r="I106" s="55"/>
      <c r="J106" s="55"/>
      <c r="K106" s="55"/>
      <c r="L106" s="55"/>
      <c r="M106" s="55"/>
      <c r="N106" s="55"/>
      <c r="O106" s="55"/>
      <c r="P106" s="55"/>
      <c r="Q106" s="55"/>
      <c r="R106" s="55"/>
      <c r="S106" s="55"/>
      <c r="T106" s="55"/>
      <c r="U106" s="55"/>
      <c r="V106" s="55"/>
      <c r="W106" s="55"/>
      <c r="X106" s="55"/>
      <c r="Y106" s="55"/>
      <c r="Z106" s="55"/>
      <c r="AA106" s="55"/>
      <c r="AB106" s="55"/>
      <c r="AC106" s="55"/>
      <c r="AD106" s="55"/>
      <c r="AE106" s="55"/>
      <c r="AF106" s="55"/>
      <c r="AG106" s="55"/>
      <c r="AH106" s="55"/>
      <c r="AI106" s="55"/>
      <c r="AJ106" s="55"/>
      <c r="AK106" s="55"/>
      <c r="AL106" s="55"/>
      <c r="AM106" s="55"/>
      <c r="AN106" s="55"/>
      <c r="AO106" s="55"/>
      <c r="AP106" s="55"/>
      <c r="AQ106" s="55"/>
      <c r="AR106" s="55"/>
      <c r="AS106" s="55"/>
      <c r="AT106" s="55"/>
      <c r="AU106" s="55"/>
      <c r="AV106" s="55"/>
      <c r="AW106" s="55"/>
      <c r="AX106" s="55"/>
      <c r="AY106" s="55"/>
      <c r="AZ106" s="55"/>
      <c r="BA106" s="55"/>
      <c r="BB106" s="55"/>
      <c r="BC106" s="55"/>
      <c r="BD106" s="55"/>
      <c r="BE106" s="55"/>
      <c r="BF106" s="55"/>
      <c r="BG106" s="55"/>
      <c r="BH106" s="55"/>
      <c r="BI106" s="55"/>
      <c r="BJ106" s="55"/>
      <c r="BK106" s="55"/>
      <c r="BL106" s="55"/>
      <c r="BM106" s="55"/>
      <c r="BN106" s="55"/>
      <c r="BO106" s="55"/>
      <c r="BP106" s="55"/>
      <c r="BQ106" s="48"/>
      <c r="BR106" s="48"/>
      <c r="BS106" s="48"/>
      <c r="BT106" s="48"/>
      <c r="BU106" s="48"/>
      <c r="BV106" s="48"/>
      <c r="BW106" s="48"/>
      <c r="BX106" s="48"/>
      <c r="BY106" s="48"/>
      <c r="BZ106" s="48"/>
      <c r="CA106" s="48"/>
      <c r="CB106" s="48"/>
      <c r="CC106" s="48"/>
      <c r="CD106" s="48"/>
      <c r="CE106" s="48"/>
      <c r="CF106" s="48"/>
      <c r="CG106" s="48"/>
      <c r="CH106" s="48"/>
      <c r="CI106" s="48"/>
      <c r="CJ106" s="48"/>
      <c r="CK106" s="48"/>
      <c r="CL106" s="48"/>
      <c r="CM106" s="48"/>
      <c r="CN106" s="48"/>
      <c r="CO106" s="48"/>
      <c r="CP106" s="48"/>
      <c r="CQ106" s="48"/>
      <c r="CR106" s="48"/>
      <c r="CS106" s="48"/>
      <c r="CT106" s="48"/>
      <c r="CU106" s="48"/>
      <c r="CV106" s="48"/>
      <c r="CW106" s="48"/>
      <c r="CX106" s="48"/>
      <c r="CY106" s="48"/>
      <c r="CZ106" s="48"/>
      <c r="DA106" s="48"/>
      <c r="DB106" s="48"/>
      <c r="DC106" s="48"/>
      <c r="DD106" s="48"/>
      <c r="DE106" s="48"/>
      <c r="DF106" s="48"/>
      <c r="DG106" s="48"/>
      <c r="DH106" s="48"/>
      <c r="DI106" s="48"/>
      <c r="DJ106" s="48"/>
      <c r="DK106" s="48"/>
      <c r="DL106" s="48"/>
      <c r="DM106" s="48"/>
      <c r="DN106" s="48"/>
      <c r="DO106" s="48"/>
      <c r="DP106" s="48"/>
      <c r="DQ106" s="48"/>
      <c r="DR106" s="48"/>
      <c r="DS106" s="48"/>
      <c r="DT106" s="48"/>
      <c r="DU106" s="48"/>
      <c r="DV106" s="48"/>
      <c r="DW106" s="48"/>
      <c r="DX106" s="48"/>
      <c r="DY106" s="48"/>
      <c r="DZ106" s="48"/>
      <c r="EA106" s="48"/>
    </row>
    <row r="107" spans="1:131" s="48" customFormat="1" ht="26.25" customHeight="1" x14ac:dyDescent="0.2">
      <c r="A107" s="59" t="s">
        <v>465</v>
      </c>
      <c r="B107" s="63"/>
      <c r="C107" s="63"/>
      <c r="D107" s="63"/>
      <c r="E107" s="63"/>
      <c r="F107" s="63"/>
      <c r="G107" s="63"/>
      <c r="H107" s="63"/>
      <c r="I107" s="63"/>
      <c r="J107" s="63"/>
      <c r="K107" s="63"/>
      <c r="L107" s="63"/>
      <c r="M107" s="63"/>
      <c r="N107" s="63"/>
      <c r="O107" s="63"/>
      <c r="P107" s="63"/>
      <c r="Q107" s="63"/>
      <c r="R107" s="63"/>
      <c r="S107" s="63"/>
      <c r="T107" s="63"/>
      <c r="U107" s="63"/>
      <c r="V107" s="63"/>
      <c r="W107" s="63"/>
      <c r="X107" s="63"/>
      <c r="Y107" s="63"/>
      <c r="Z107" s="63"/>
      <c r="AA107" s="63"/>
      <c r="AB107" s="63"/>
      <c r="AC107" s="63"/>
      <c r="AD107" s="63"/>
      <c r="AE107" s="63"/>
      <c r="AF107" s="63"/>
      <c r="AG107" s="63"/>
      <c r="AH107" s="63"/>
      <c r="AI107" s="63"/>
      <c r="AJ107" s="63"/>
      <c r="AK107" s="63"/>
      <c r="AL107" s="63"/>
      <c r="AM107" s="63"/>
      <c r="AN107" s="63"/>
      <c r="AO107" s="63"/>
      <c r="AP107" s="63"/>
      <c r="AQ107" s="63"/>
      <c r="AR107" s="63"/>
      <c r="AS107" s="63"/>
      <c r="AT107" s="63"/>
      <c r="AU107" s="59" t="s">
        <v>283</v>
      </c>
      <c r="AV107" s="63"/>
      <c r="AW107" s="63"/>
      <c r="AX107" s="63"/>
      <c r="AY107" s="63"/>
      <c r="AZ107" s="63"/>
      <c r="BA107" s="63"/>
      <c r="BB107" s="63"/>
      <c r="BC107" s="63"/>
      <c r="BD107" s="63"/>
      <c r="BE107" s="63"/>
      <c r="BF107" s="63"/>
      <c r="BG107" s="63"/>
      <c r="BH107" s="63"/>
      <c r="BI107" s="63"/>
      <c r="BJ107" s="63"/>
      <c r="BK107" s="63"/>
      <c r="BL107" s="63"/>
      <c r="BM107" s="63"/>
      <c r="BN107" s="63"/>
      <c r="BO107" s="63"/>
      <c r="BP107" s="63"/>
      <c r="BQ107" s="63"/>
      <c r="BR107" s="63"/>
      <c r="BS107" s="63"/>
      <c r="BT107" s="63"/>
      <c r="BU107" s="63"/>
      <c r="BV107" s="63"/>
      <c r="BW107" s="63"/>
      <c r="BX107" s="63"/>
      <c r="BY107" s="63"/>
      <c r="BZ107" s="63"/>
      <c r="CA107" s="63"/>
      <c r="CB107" s="63"/>
      <c r="CC107" s="63"/>
      <c r="CD107" s="63"/>
      <c r="CE107" s="63"/>
      <c r="CF107" s="63"/>
      <c r="CG107" s="63"/>
      <c r="CH107" s="63"/>
      <c r="CI107" s="63"/>
      <c r="CJ107" s="63"/>
      <c r="CK107" s="63"/>
      <c r="CL107" s="63"/>
      <c r="CM107" s="63"/>
      <c r="CN107" s="63"/>
      <c r="CO107" s="63"/>
      <c r="CP107" s="63"/>
      <c r="CQ107" s="63"/>
      <c r="CR107" s="63"/>
      <c r="CS107" s="63"/>
      <c r="CT107" s="63"/>
      <c r="CU107" s="63"/>
      <c r="CV107" s="63"/>
      <c r="CW107" s="63"/>
      <c r="CX107" s="63"/>
      <c r="CY107" s="63"/>
      <c r="CZ107" s="63"/>
      <c r="DA107" s="63"/>
      <c r="DB107" s="63"/>
      <c r="DC107" s="63"/>
      <c r="DD107" s="63"/>
      <c r="DE107" s="63"/>
      <c r="DF107" s="63"/>
      <c r="DG107" s="63"/>
      <c r="DH107" s="63"/>
      <c r="DI107" s="63"/>
      <c r="DJ107" s="63"/>
      <c r="DK107" s="63"/>
      <c r="DL107" s="63"/>
      <c r="DM107" s="63"/>
      <c r="DN107" s="63"/>
      <c r="DO107" s="63"/>
      <c r="DP107" s="63"/>
      <c r="DQ107" s="63"/>
      <c r="DR107" s="63"/>
      <c r="DS107" s="63"/>
      <c r="DT107" s="63"/>
      <c r="DU107" s="63"/>
      <c r="DV107" s="63"/>
      <c r="DW107" s="63"/>
      <c r="DX107" s="63"/>
      <c r="DY107" s="63"/>
      <c r="DZ107" s="63"/>
    </row>
    <row r="108" spans="1:131" s="48" customFormat="1" ht="26.25" customHeight="1" x14ac:dyDescent="0.2">
      <c r="A108" s="923" t="s">
        <v>466</v>
      </c>
      <c r="B108" s="924"/>
      <c r="C108" s="924"/>
      <c r="D108" s="924"/>
      <c r="E108" s="924"/>
      <c r="F108" s="924"/>
      <c r="G108" s="924"/>
      <c r="H108" s="924"/>
      <c r="I108" s="924"/>
      <c r="J108" s="924"/>
      <c r="K108" s="924"/>
      <c r="L108" s="924"/>
      <c r="M108" s="924"/>
      <c r="N108" s="924"/>
      <c r="O108" s="924"/>
      <c r="P108" s="924"/>
      <c r="Q108" s="924"/>
      <c r="R108" s="924"/>
      <c r="S108" s="924"/>
      <c r="T108" s="924"/>
      <c r="U108" s="924"/>
      <c r="V108" s="924"/>
      <c r="W108" s="924"/>
      <c r="X108" s="924"/>
      <c r="Y108" s="924"/>
      <c r="Z108" s="924"/>
      <c r="AA108" s="924"/>
      <c r="AB108" s="924"/>
      <c r="AC108" s="924"/>
      <c r="AD108" s="924"/>
      <c r="AE108" s="924"/>
      <c r="AF108" s="924"/>
      <c r="AG108" s="924"/>
      <c r="AH108" s="924"/>
      <c r="AI108" s="924"/>
      <c r="AJ108" s="924"/>
      <c r="AK108" s="924"/>
      <c r="AL108" s="924"/>
      <c r="AM108" s="924"/>
      <c r="AN108" s="924"/>
      <c r="AO108" s="924"/>
      <c r="AP108" s="924"/>
      <c r="AQ108" s="924"/>
      <c r="AR108" s="924"/>
      <c r="AS108" s="924"/>
      <c r="AT108" s="925"/>
      <c r="AU108" s="923" t="s">
        <v>196</v>
      </c>
      <c r="AV108" s="924"/>
      <c r="AW108" s="924"/>
      <c r="AX108" s="924"/>
      <c r="AY108" s="924"/>
      <c r="AZ108" s="924"/>
      <c r="BA108" s="924"/>
      <c r="BB108" s="924"/>
      <c r="BC108" s="924"/>
      <c r="BD108" s="924"/>
      <c r="BE108" s="924"/>
      <c r="BF108" s="924"/>
      <c r="BG108" s="924"/>
      <c r="BH108" s="924"/>
      <c r="BI108" s="924"/>
      <c r="BJ108" s="924"/>
      <c r="BK108" s="924"/>
      <c r="BL108" s="924"/>
      <c r="BM108" s="924"/>
      <c r="BN108" s="924"/>
      <c r="BO108" s="924"/>
      <c r="BP108" s="924"/>
      <c r="BQ108" s="924"/>
      <c r="BR108" s="924"/>
      <c r="BS108" s="924"/>
      <c r="BT108" s="924"/>
      <c r="BU108" s="924"/>
      <c r="BV108" s="924"/>
      <c r="BW108" s="924"/>
      <c r="BX108" s="924"/>
      <c r="BY108" s="924"/>
      <c r="BZ108" s="924"/>
      <c r="CA108" s="924"/>
      <c r="CB108" s="924"/>
      <c r="CC108" s="924"/>
      <c r="CD108" s="924"/>
      <c r="CE108" s="924"/>
      <c r="CF108" s="924"/>
      <c r="CG108" s="924"/>
      <c r="CH108" s="924"/>
      <c r="CI108" s="924"/>
      <c r="CJ108" s="924"/>
      <c r="CK108" s="924"/>
      <c r="CL108" s="924"/>
      <c r="CM108" s="924"/>
      <c r="CN108" s="924"/>
      <c r="CO108" s="924"/>
      <c r="CP108" s="924"/>
      <c r="CQ108" s="924"/>
      <c r="CR108" s="924"/>
      <c r="CS108" s="924"/>
      <c r="CT108" s="924"/>
      <c r="CU108" s="924"/>
      <c r="CV108" s="924"/>
      <c r="CW108" s="924"/>
      <c r="CX108" s="924"/>
      <c r="CY108" s="924"/>
      <c r="CZ108" s="924"/>
      <c r="DA108" s="924"/>
      <c r="DB108" s="924"/>
      <c r="DC108" s="924"/>
      <c r="DD108" s="924"/>
      <c r="DE108" s="924"/>
      <c r="DF108" s="924"/>
      <c r="DG108" s="924"/>
      <c r="DH108" s="924"/>
      <c r="DI108" s="924"/>
      <c r="DJ108" s="924"/>
      <c r="DK108" s="924"/>
      <c r="DL108" s="924"/>
      <c r="DM108" s="924"/>
      <c r="DN108" s="924"/>
      <c r="DO108" s="924"/>
      <c r="DP108" s="924"/>
      <c r="DQ108" s="924"/>
      <c r="DR108" s="924"/>
      <c r="DS108" s="924"/>
      <c r="DT108" s="924"/>
      <c r="DU108" s="924"/>
      <c r="DV108" s="924"/>
      <c r="DW108" s="924"/>
      <c r="DX108" s="924"/>
      <c r="DY108" s="924"/>
      <c r="DZ108" s="925"/>
    </row>
    <row r="109" spans="1:131" s="48" customFormat="1" ht="26.25" customHeight="1" x14ac:dyDescent="0.2">
      <c r="A109" s="766" t="s">
        <v>467</v>
      </c>
      <c r="B109" s="767"/>
      <c r="C109" s="767"/>
      <c r="D109" s="767"/>
      <c r="E109" s="767"/>
      <c r="F109" s="767"/>
      <c r="G109" s="767"/>
      <c r="H109" s="767"/>
      <c r="I109" s="767"/>
      <c r="J109" s="767"/>
      <c r="K109" s="767"/>
      <c r="L109" s="767"/>
      <c r="M109" s="767"/>
      <c r="N109" s="767"/>
      <c r="O109" s="767"/>
      <c r="P109" s="767"/>
      <c r="Q109" s="767"/>
      <c r="R109" s="767"/>
      <c r="S109" s="767"/>
      <c r="T109" s="767"/>
      <c r="U109" s="767"/>
      <c r="V109" s="767"/>
      <c r="W109" s="767"/>
      <c r="X109" s="767"/>
      <c r="Y109" s="767"/>
      <c r="Z109" s="768"/>
      <c r="AA109" s="769" t="s">
        <v>468</v>
      </c>
      <c r="AB109" s="767"/>
      <c r="AC109" s="767"/>
      <c r="AD109" s="767"/>
      <c r="AE109" s="768"/>
      <c r="AF109" s="769" t="s">
        <v>470</v>
      </c>
      <c r="AG109" s="767"/>
      <c r="AH109" s="767"/>
      <c r="AI109" s="767"/>
      <c r="AJ109" s="768"/>
      <c r="AK109" s="769" t="s">
        <v>183</v>
      </c>
      <c r="AL109" s="767"/>
      <c r="AM109" s="767"/>
      <c r="AN109" s="767"/>
      <c r="AO109" s="768"/>
      <c r="AP109" s="769" t="s">
        <v>471</v>
      </c>
      <c r="AQ109" s="767"/>
      <c r="AR109" s="767"/>
      <c r="AS109" s="767"/>
      <c r="AT109" s="770"/>
      <c r="AU109" s="766" t="s">
        <v>467</v>
      </c>
      <c r="AV109" s="767"/>
      <c r="AW109" s="767"/>
      <c r="AX109" s="767"/>
      <c r="AY109" s="767"/>
      <c r="AZ109" s="767"/>
      <c r="BA109" s="767"/>
      <c r="BB109" s="767"/>
      <c r="BC109" s="767"/>
      <c r="BD109" s="767"/>
      <c r="BE109" s="767"/>
      <c r="BF109" s="767"/>
      <c r="BG109" s="767"/>
      <c r="BH109" s="767"/>
      <c r="BI109" s="767"/>
      <c r="BJ109" s="767"/>
      <c r="BK109" s="767"/>
      <c r="BL109" s="767"/>
      <c r="BM109" s="767"/>
      <c r="BN109" s="767"/>
      <c r="BO109" s="767"/>
      <c r="BP109" s="768"/>
      <c r="BQ109" s="769" t="s">
        <v>468</v>
      </c>
      <c r="BR109" s="767"/>
      <c r="BS109" s="767"/>
      <c r="BT109" s="767"/>
      <c r="BU109" s="768"/>
      <c r="BV109" s="769" t="s">
        <v>470</v>
      </c>
      <c r="BW109" s="767"/>
      <c r="BX109" s="767"/>
      <c r="BY109" s="767"/>
      <c r="BZ109" s="768"/>
      <c r="CA109" s="769" t="s">
        <v>183</v>
      </c>
      <c r="CB109" s="767"/>
      <c r="CC109" s="767"/>
      <c r="CD109" s="767"/>
      <c r="CE109" s="768"/>
      <c r="CF109" s="926" t="s">
        <v>471</v>
      </c>
      <c r="CG109" s="926"/>
      <c r="CH109" s="926"/>
      <c r="CI109" s="926"/>
      <c r="CJ109" s="926"/>
      <c r="CK109" s="769" t="s">
        <v>95</v>
      </c>
      <c r="CL109" s="767"/>
      <c r="CM109" s="767"/>
      <c r="CN109" s="767"/>
      <c r="CO109" s="767"/>
      <c r="CP109" s="767"/>
      <c r="CQ109" s="767"/>
      <c r="CR109" s="767"/>
      <c r="CS109" s="767"/>
      <c r="CT109" s="767"/>
      <c r="CU109" s="767"/>
      <c r="CV109" s="767"/>
      <c r="CW109" s="767"/>
      <c r="CX109" s="767"/>
      <c r="CY109" s="767"/>
      <c r="CZ109" s="767"/>
      <c r="DA109" s="767"/>
      <c r="DB109" s="767"/>
      <c r="DC109" s="767"/>
      <c r="DD109" s="767"/>
      <c r="DE109" s="767"/>
      <c r="DF109" s="768"/>
      <c r="DG109" s="769" t="s">
        <v>468</v>
      </c>
      <c r="DH109" s="767"/>
      <c r="DI109" s="767"/>
      <c r="DJ109" s="767"/>
      <c r="DK109" s="768"/>
      <c r="DL109" s="769" t="s">
        <v>470</v>
      </c>
      <c r="DM109" s="767"/>
      <c r="DN109" s="767"/>
      <c r="DO109" s="767"/>
      <c r="DP109" s="768"/>
      <c r="DQ109" s="769" t="s">
        <v>183</v>
      </c>
      <c r="DR109" s="767"/>
      <c r="DS109" s="767"/>
      <c r="DT109" s="767"/>
      <c r="DU109" s="768"/>
      <c r="DV109" s="769" t="s">
        <v>471</v>
      </c>
      <c r="DW109" s="767"/>
      <c r="DX109" s="767"/>
      <c r="DY109" s="767"/>
      <c r="DZ109" s="770"/>
    </row>
    <row r="110" spans="1:131" s="48" customFormat="1" ht="26.25" customHeight="1" x14ac:dyDescent="0.2">
      <c r="A110" s="810" t="s">
        <v>330</v>
      </c>
      <c r="B110" s="811"/>
      <c r="C110" s="811"/>
      <c r="D110" s="811"/>
      <c r="E110" s="811"/>
      <c r="F110" s="811"/>
      <c r="G110" s="811"/>
      <c r="H110" s="811"/>
      <c r="I110" s="811"/>
      <c r="J110" s="811"/>
      <c r="K110" s="811"/>
      <c r="L110" s="811"/>
      <c r="M110" s="811"/>
      <c r="N110" s="811"/>
      <c r="O110" s="811"/>
      <c r="P110" s="811"/>
      <c r="Q110" s="811"/>
      <c r="R110" s="811"/>
      <c r="S110" s="811"/>
      <c r="T110" s="811"/>
      <c r="U110" s="811"/>
      <c r="V110" s="811"/>
      <c r="W110" s="811"/>
      <c r="X110" s="811"/>
      <c r="Y110" s="811"/>
      <c r="Z110" s="812"/>
      <c r="AA110" s="803">
        <v>3105845</v>
      </c>
      <c r="AB110" s="804"/>
      <c r="AC110" s="804"/>
      <c r="AD110" s="804"/>
      <c r="AE110" s="805"/>
      <c r="AF110" s="806">
        <v>3068685</v>
      </c>
      <c r="AG110" s="804"/>
      <c r="AH110" s="804"/>
      <c r="AI110" s="804"/>
      <c r="AJ110" s="805"/>
      <c r="AK110" s="806">
        <v>3064904</v>
      </c>
      <c r="AL110" s="804"/>
      <c r="AM110" s="804"/>
      <c r="AN110" s="804"/>
      <c r="AO110" s="805"/>
      <c r="AP110" s="899">
        <v>11.7</v>
      </c>
      <c r="AQ110" s="900"/>
      <c r="AR110" s="900"/>
      <c r="AS110" s="900"/>
      <c r="AT110" s="901"/>
      <c r="AU110" s="902" t="s">
        <v>119</v>
      </c>
      <c r="AV110" s="903"/>
      <c r="AW110" s="903"/>
      <c r="AX110" s="903"/>
      <c r="AY110" s="903"/>
      <c r="AZ110" s="863" t="s">
        <v>472</v>
      </c>
      <c r="BA110" s="811"/>
      <c r="BB110" s="811"/>
      <c r="BC110" s="811"/>
      <c r="BD110" s="811"/>
      <c r="BE110" s="811"/>
      <c r="BF110" s="811"/>
      <c r="BG110" s="811"/>
      <c r="BH110" s="811"/>
      <c r="BI110" s="811"/>
      <c r="BJ110" s="811"/>
      <c r="BK110" s="811"/>
      <c r="BL110" s="811"/>
      <c r="BM110" s="811"/>
      <c r="BN110" s="811"/>
      <c r="BO110" s="811"/>
      <c r="BP110" s="812"/>
      <c r="BQ110" s="864">
        <v>30698842</v>
      </c>
      <c r="BR110" s="865"/>
      <c r="BS110" s="865"/>
      <c r="BT110" s="865"/>
      <c r="BU110" s="865"/>
      <c r="BV110" s="865">
        <v>28515263</v>
      </c>
      <c r="BW110" s="865"/>
      <c r="BX110" s="865"/>
      <c r="BY110" s="865"/>
      <c r="BZ110" s="865"/>
      <c r="CA110" s="865">
        <v>27264381</v>
      </c>
      <c r="CB110" s="865"/>
      <c r="CC110" s="865"/>
      <c r="CD110" s="865"/>
      <c r="CE110" s="865"/>
      <c r="CF110" s="889">
        <v>104</v>
      </c>
      <c r="CG110" s="890"/>
      <c r="CH110" s="890"/>
      <c r="CI110" s="890"/>
      <c r="CJ110" s="890"/>
      <c r="CK110" s="908" t="s">
        <v>388</v>
      </c>
      <c r="CL110" s="749"/>
      <c r="CM110" s="863" t="s">
        <v>63</v>
      </c>
      <c r="CN110" s="811"/>
      <c r="CO110" s="811"/>
      <c r="CP110" s="811"/>
      <c r="CQ110" s="811"/>
      <c r="CR110" s="811"/>
      <c r="CS110" s="811"/>
      <c r="CT110" s="811"/>
      <c r="CU110" s="811"/>
      <c r="CV110" s="811"/>
      <c r="CW110" s="811"/>
      <c r="CX110" s="811"/>
      <c r="CY110" s="811"/>
      <c r="CZ110" s="811"/>
      <c r="DA110" s="811"/>
      <c r="DB110" s="811"/>
      <c r="DC110" s="811"/>
      <c r="DD110" s="811"/>
      <c r="DE110" s="811"/>
      <c r="DF110" s="812"/>
      <c r="DG110" s="864" t="s">
        <v>195</v>
      </c>
      <c r="DH110" s="865"/>
      <c r="DI110" s="865"/>
      <c r="DJ110" s="865"/>
      <c r="DK110" s="865"/>
      <c r="DL110" s="865" t="s">
        <v>195</v>
      </c>
      <c r="DM110" s="865"/>
      <c r="DN110" s="865"/>
      <c r="DO110" s="865"/>
      <c r="DP110" s="865"/>
      <c r="DQ110" s="865" t="s">
        <v>195</v>
      </c>
      <c r="DR110" s="865"/>
      <c r="DS110" s="865"/>
      <c r="DT110" s="865"/>
      <c r="DU110" s="865"/>
      <c r="DV110" s="866" t="s">
        <v>195</v>
      </c>
      <c r="DW110" s="866"/>
      <c r="DX110" s="866"/>
      <c r="DY110" s="866"/>
      <c r="DZ110" s="867"/>
    </row>
    <row r="111" spans="1:131" s="48" customFormat="1" ht="26.25" customHeight="1" x14ac:dyDescent="0.2">
      <c r="A111" s="754" t="s">
        <v>453</v>
      </c>
      <c r="B111" s="755"/>
      <c r="C111" s="755"/>
      <c r="D111" s="755"/>
      <c r="E111" s="755"/>
      <c r="F111" s="755"/>
      <c r="G111" s="755"/>
      <c r="H111" s="755"/>
      <c r="I111" s="755"/>
      <c r="J111" s="755"/>
      <c r="K111" s="755"/>
      <c r="L111" s="755"/>
      <c r="M111" s="755"/>
      <c r="N111" s="755"/>
      <c r="O111" s="755"/>
      <c r="P111" s="755"/>
      <c r="Q111" s="755"/>
      <c r="R111" s="755"/>
      <c r="S111" s="755"/>
      <c r="T111" s="755"/>
      <c r="U111" s="755"/>
      <c r="V111" s="755"/>
      <c r="W111" s="755"/>
      <c r="X111" s="755"/>
      <c r="Y111" s="755"/>
      <c r="Z111" s="921"/>
      <c r="AA111" s="759" t="s">
        <v>195</v>
      </c>
      <c r="AB111" s="760"/>
      <c r="AC111" s="760"/>
      <c r="AD111" s="760"/>
      <c r="AE111" s="761"/>
      <c r="AF111" s="762" t="s">
        <v>195</v>
      </c>
      <c r="AG111" s="760"/>
      <c r="AH111" s="760"/>
      <c r="AI111" s="760"/>
      <c r="AJ111" s="761"/>
      <c r="AK111" s="762" t="s">
        <v>195</v>
      </c>
      <c r="AL111" s="760"/>
      <c r="AM111" s="760"/>
      <c r="AN111" s="760"/>
      <c r="AO111" s="761"/>
      <c r="AP111" s="836" t="s">
        <v>195</v>
      </c>
      <c r="AQ111" s="837"/>
      <c r="AR111" s="837"/>
      <c r="AS111" s="837"/>
      <c r="AT111" s="838"/>
      <c r="AU111" s="904"/>
      <c r="AV111" s="905"/>
      <c r="AW111" s="905"/>
      <c r="AX111" s="905"/>
      <c r="AY111" s="905"/>
      <c r="AZ111" s="835" t="s">
        <v>473</v>
      </c>
      <c r="BA111" s="771"/>
      <c r="BB111" s="771"/>
      <c r="BC111" s="771"/>
      <c r="BD111" s="771"/>
      <c r="BE111" s="771"/>
      <c r="BF111" s="771"/>
      <c r="BG111" s="771"/>
      <c r="BH111" s="771"/>
      <c r="BI111" s="771"/>
      <c r="BJ111" s="771"/>
      <c r="BK111" s="771"/>
      <c r="BL111" s="771"/>
      <c r="BM111" s="771"/>
      <c r="BN111" s="771"/>
      <c r="BO111" s="771"/>
      <c r="BP111" s="772"/>
      <c r="BQ111" s="839" t="s">
        <v>195</v>
      </c>
      <c r="BR111" s="840"/>
      <c r="BS111" s="840"/>
      <c r="BT111" s="840"/>
      <c r="BU111" s="840"/>
      <c r="BV111" s="840" t="s">
        <v>195</v>
      </c>
      <c r="BW111" s="840"/>
      <c r="BX111" s="840"/>
      <c r="BY111" s="840"/>
      <c r="BZ111" s="840"/>
      <c r="CA111" s="840" t="s">
        <v>195</v>
      </c>
      <c r="CB111" s="840"/>
      <c r="CC111" s="840"/>
      <c r="CD111" s="840"/>
      <c r="CE111" s="840"/>
      <c r="CF111" s="897" t="s">
        <v>195</v>
      </c>
      <c r="CG111" s="898"/>
      <c r="CH111" s="898"/>
      <c r="CI111" s="898"/>
      <c r="CJ111" s="898"/>
      <c r="CK111" s="909"/>
      <c r="CL111" s="751"/>
      <c r="CM111" s="835" t="s">
        <v>134</v>
      </c>
      <c r="CN111" s="771"/>
      <c r="CO111" s="771"/>
      <c r="CP111" s="771"/>
      <c r="CQ111" s="771"/>
      <c r="CR111" s="771"/>
      <c r="CS111" s="771"/>
      <c r="CT111" s="771"/>
      <c r="CU111" s="771"/>
      <c r="CV111" s="771"/>
      <c r="CW111" s="771"/>
      <c r="CX111" s="771"/>
      <c r="CY111" s="771"/>
      <c r="CZ111" s="771"/>
      <c r="DA111" s="771"/>
      <c r="DB111" s="771"/>
      <c r="DC111" s="771"/>
      <c r="DD111" s="771"/>
      <c r="DE111" s="771"/>
      <c r="DF111" s="772"/>
      <c r="DG111" s="839" t="s">
        <v>195</v>
      </c>
      <c r="DH111" s="840"/>
      <c r="DI111" s="840"/>
      <c r="DJ111" s="840"/>
      <c r="DK111" s="840"/>
      <c r="DL111" s="840" t="s">
        <v>195</v>
      </c>
      <c r="DM111" s="840"/>
      <c r="DN111" s="840"/>
      <c r="DO111" s="840"/>
      <c r="DP111" s="840"/>
      <c r="DQ111" s="840" t="s">
        <v>195</v>
      </c>
      <c r="DR111" s="840"/>
      <c r="DS111" s="840"/>
      <c r="DT111" s="840"/>
      <c r="DU111" s="840"/>
      <c r="DV111" s="841" t="s">
        <v>195</v>
      </c>
      <c r="DW111" s="841"/>
      <c r="DX111" s="841"/>
      <c r="DY111" s="841"/>
      <c r="DZ111" s="842"/>
    </row>
    <row r="112" spans="1:131" s="48" customFormat="1" ht="26.25" customHeight="1" x14ac:dyDescent="0.2">
      <c r="A112" s="738" t="s">
        <v>148</v>
      </c>
      <c r="B112" s="739"/>
      <c r="C112" s="771" t="s">
        <v>475</v>
      </c>
      <c r="D112" s="771"/>
      <c r="E112" s="771"/>
      <c r="F112" s="771"/>
      <c r="G112" s="771"/>
      <c r="H112" s="771"/>
      <c r="I112" s="771"/>
      <c r="J112" s="771"/>
      <c r="K112" s="771"/>
      <c r="L112" s="771"/>
      <c r="M112" s="771"/>
      <c r="N112" s="771"/>
      <c r="O112" s="771"/>
      <c r="P112" s="771"/>
      <c r="Q112" s="771"/>
      <c r="R112" s="771"/>
      <c r="S112" s="771"/>
      <c r="T112" s="771"/>
      <c r="U112" s="771"/>
      <c r="V112" s="771"/>
      <c r="W112" s="771"/>
      <c r="X112" s="771"/>
      <c r="Y112" s="771"/>
      <c r="Z112" s="772"/>
      <c r="AA112" s="759" t="s">
        <v>195</v>
      </c>
      <c r="AB112" s="760"/>
      <c r="AC112" s="760"/>
      <c r="AD112" s="760"/>
      <c r="AE112" s="761"/>
      <c r="AF112" s="762" t="s">
        <v>195</v>
      </c>
      <c r="AG112" s="760"/>
      <c r="AH112" s="760"/>
      <c r="AI112" s="760"/>
      <c r="AJ112" s="761"/>
      <c r="AK112" s="762" t="s">
        <v>195</v>
      </c>
      <c r="AL112" s="760"/>
      <c r="AM112" s="760"/>
      <c r="AN112" s="760"/>
      <c r="AO112" s="761"/>
      <c r="AP112" s="836" t="s">
        <v>195</v>
      </c>
      <c r="AQ112" s="837"/>
      <c r="AR112" s="837"/>
      <c r="AS112" s="837"/>
      <c r="AT112" s="838"/>
      <c r="AU112" s="904"/>
      <c r="AV112" s="905"/>
      <c r="AW112" s="905"/>
      <c r="AX112" s="905"/>
      <c r="AY112" s="905"/>
      <c r="AZ112" s="835" t="s">
        <v>271</v>
      </c>
      <c r="BA112" s="771"/>
      <c r="BB112" s="771"/>
      <c r="BC112" s="771"/>
      <c r="BD112" s="771"/>
      <c r="BE112" s="771"/>
      <c r="BF112" s="771"/>
      <c r="BG112" s="771"/>
      <c r="BH112" s="771"/>
      <c r="BI112" s="771"/>
      <c r="BJ112" s="771"/>
      <c r="BK112" s="771"/>
      <c r="BL112" s="771"/>
      <c r="BM112" s="771"/>
      <c r="BN112" s="771"/>
      <c r="BO112" s="771"/>
      <c r="BP112" s="772"/>
      <c r="BQ112" s="839">
        <v>14341825</v>
      </c>
      <c r="BR112" s="840"/>
      <c r="BS112" s="840"/>
      <c r="BT112" s="840"/>
      <c r="BU112" s="840"/>
      <c r="BV112" s="840">
        <v>19621357</v>
      </c>
      <c r="BW112" s="840"/>
      <c r="BX112" s="840"/>
      <c r="BY112" s="840"/>
      <c r="BZ112" s="840"/>
      <c r="CA112" s="840">
        <v>23666432</v>
      </c>
      <c r="CB112" s="840"/>
      <c r="CC112" s="840"/>
      <c r="CD112" s="840"/>
      <c r="CE112" s="840"/>
      <c r="CF112" s="897">
        <v>90.3</v>
      </c>
      <c r="CG112" s="898"/>
      <c r="CH112" s="898"/>
      <c r="CI112" s="898"/>
      <c r="CJ112" s="898"/>
      <c r="CK112" s="909"/>
      <c r="CL112" s="751"/>
      <c r="CM112" s="835" t="s">
        <v>397</v>
      </c>
      <c r="CN112" s="771"/>
      <c r="CO112" s="771"/>
      <c r="CP112" s="771"/>
      <c r="CQ112" s="771"/>
      <c r="CR112" s="771"/>
      <c r="CS112" s="771"/>
      <c r="CT112" s="771"/>
      <c r="CU112" s="771"/>
      <c r="CV112" s="771"/>
      <c r="CW112" s="771"/>
      <c r="CX112" s="771"/>
      <c r="CY112" s="771"/>
      <c r="CZ112" s="771"/>
      <c r="DA112" s="771"/>
      <c r="DB112" s="771"/>
      <c r="DC112" s="771"/>
      <c r="DD112" s="771"/>
      <c r="DE112" s="771"/>
      <c r="DF112" s="772"/>
      <c r="DG112" s="839" t="s">
        <v>195</v>
      </c>
      <c r="DH112" s="840"/>
      <c r="DI112" s="840"/>
      <c r="DJ112" s="840"/>
      <c r="DK112" s="840"/>
      <c r="DL112" s="840" t="s">
        <v>195</v>
      </c>
      <c r="DM112" s="840"/>
      <c r="DN112" s="840"/>
      <c r="DO112" s="840"/>
      <c r="DP112" s="840"/>
      <c r="DQ112" s="840" t="s">
        <v>195</v>
      </c>
      <c r="DR112" s="840"/>
      <c r="DS112" s="840"/>
      <c r="DT112" s="840"/>
      <c r="DU112" s="840"/>
      <c r="DV112" s="841" t="s">
        <v>195</v>
      </c>
      <c r="DW112" s="841"/>
      <c r="DX112" s="841"/>
      <c r="DY112" s="841"/>
      <c r="DZ112" s="842"/>
    </row>
    <row r="113" spans="1:130" s="48" customFormat="1" ht="26.25" customHeight="1" x14ac:dyDescent="0.2">
      <c r="A113" s="740"/>
      <c r="B113" s="741"/>
      <c r="C113" s="771" t="s">
        <v>476</v>
      </c>
      <c r="D113" s="771"/>
      <c r="E113" s="771"/>
      <c r="F113" s="771"/>
      <c r="G113" s="771"/>
      <c r="H113" s="771"/>
      <c r="I113" s="771"/>
      <c r="J113" s="771"/>
      <c r="K113" s="771"/>
      <c r="L113" s="771"/>
      <c r="M113" s="771"/>
      <c r="N113" s="771"/>
      <c r="O113" s="771"/>
      <c r="P113" s="771"/>
      <c r="Q113" s="771"/>
      <c r="R113" s="771"/>
      <c r="S113" s="771"/>
      <c r="T113" s="771"/>
      <c r="U113" s="771"/>
      <c r="V113" s="771"/>
      <c r="W113" s="771"/>
      <c r="X113" s="771"/>
      <c r="Y113" s="771"/>
      <c r="Z113" s="772"/>
      <c r="AA113" s="759">
        <v>1242161</v>
      </c>
      <c r="AB113" s="760"/>
      <c r="AC113" s="760"/>
      <c r="AD113" s="760"/>
      <c r="AE113" s="761"/>
      <c r="AF113" s="762">
        <v>1348144</v>
      </c>
      <c r="AG113" s="760"/>
      <c r="AH113" s="760"/>
      <c r="AI113" s="760"/>
      <c r="AJ113" s="761"/>
      <c r="AK113" s="762">
        <v>2156392</v>
      </c>
      <c r="AL113" s="760"/>
      <c r="AM113" s="760"/>
      <c r="AN113" s="760"/>
      <c r="AO113" s="761"/>
      <c r="AP113" s="836">
        <v>8.1999999999999993</v>
      </c>
      <c r="AQ113" s="837"/>
      <c r="AR113" s="837"/>
      <c r="AS113" s="837"/>
      <c r="AT113" s="838"/>
      <c r="AU113" s="904"/>
      <c r="AV113" s="905"/>
      <c r="AW113" s="905"/>
      <c r="AX113" s="905"/>
      <c r="AY113" s="905"/>
      <c r="AZ113" s="835" t="s">
        <v>199</v>
      </c>
      <c r="BA113" s="771"/>
      <c r="BB113" s="771"/>
      <c r="BC113" s="771"/>
      <c r="BD113" s="771"/>
      <c r="BE113" s="771"/>
      <c r="BF113" s="771"/>
      <c r="BG113" s="771"/>
      <c r="BH113" s="771"/>
      <c r="BI113" s="771"/>
      <c r="BJ113" s="771"/>
      <c r="BK113" s="771"/>
      <c r="BL113" s="771"/>
      <c r="BM113" s="771"/>
      <c r="BN113" s="771"/>
      <c r="BO113" s="771"/>
      <c r="BP113" s="772"/>
      <c r="BQ113" s="839">
        <v>356476</v>
      </c>
      <c r="BR113" s="840"/>
      <c r="BS113" s="840"/>
      <c r="BT113" s="840"/>
      <c r="BU113" s="840"/>
      <c r="BV113" s="840">
        <v>262876</v>
      </c>
      <c r="BW113" s="840"/>
      <c r="BX113" s="840"/>
      <c r="BY113" s="840"/>
      <c r="BZ113" s="840"/>
      <c r="CA113" s="840">
        <v>358435</v>
      </c>
      <c r="CB113" s="840"/>
      <c r="CC113" s="840"/>
      <c r="CD113" s="840"/>
      <c r="CE113" s="840"/>
      <c r="CF113" s="897">
        <v>1.4</v>
      </c>
      <c r="CG113" s="898"/>
      <c r="CH113" s="898"/>
      <c r="CI113" s="898"/>
      <c r="CJ113" s="898"/>
      <c r="CK113" s="909"/>
      <c r="CL113" s="751"/>
      <c r="CM113" s="835" t="s">
        <v>407</v>
      </c>
      <c r="CN113" s="771"/>
      <c r="CO113" s="771"/>
      <c r="CP113" s="771"/>
      <c r="CQ113" s="771"/>
      <c r="CR113" s="771"/>
      <c r="CS113" s="771"/>
      <c r="CT113" s="771"/>
      <c r="CU113" s="771"/>
      <c r="CV113" s="771"/>
      <c r="CW113" s="771"/>
      <c r="CX113" s="771"/>
      <c r="CY113" s="771"/>
      <c r="CZ113" s="771"/>
      <c r="DA113" s="771"/>
      <c r="DB113" s="771"/>
      <c r="DC113" s="771"/>
      <c r="DD113" s="771"/>
      <c r="DE113" s="771"/>
      <c r="DF113" s="772"/>
      <c r="DG113" s="759" t="s">
        <v>195</v>
      </c>
      <c r="DH113" s="760"/>
      <c r="DI113" s="760"/>
      <c r="DJ113" s="760"/>
      <c r="DK113" s="761"/>
      <c r="DL113" s="762" t="s">
        <v>195</v>
      </c>
      <c r="DM113" s="760"/>
      <c r="DN113" s="760"/>
      <c r="DO113" s="760"/>
      <c r="DP113" s="761"/>
      <c r="DQ113" s="762" t="s">
        <v>195</v>
      </c>
      <c r="DR113" s="760"/>
      <c r="DS113" s="760"/>
      <c r="DT113" s="760"/>
      <c r="DU113" s="761"/>
      <c r="DV113" s="836" t="s">
        <v>195</v>
      </c>
      <c r="DW113" s="837"/>
      <c r="DX113" s="837"/>
      <c r="DY113" s="837"/>
      <c r="DZ113" s="838"/>
    </row>
    <row r="114" spans="1:130" s="48" customFormat="1" ht="26.25" customHeight="1" x14ac:dyDescent="0.2">
      <c r="A114" s="740"/>
      <c r="B114" s="741"/>
      <c r="C114" s="771" t="s">
        <v>478</v>
      </c>
      <c r="D114" s="771"/>
      <c r="E114" s="771"/>
      <c r="F114" s="771"/>
      <c r="G114" s="771"/>
      <c r="H114" s="771"/>
      <c r="I114" s="771"/>
      <c r="J114" s="771"/>
      <c r="K114" s="771"/>
      <c r="L114" s="771"/>
      <c r="M114" s="771"/>
      <c r="N114" s="771"/>
      <c r="O114" s="771"/>
      <c r="P114" s="771"/>
      <c r="Q114" s="771"/>
      <c r="R114" s="771"/>
      <c r="S114" s="771"/>
      <c r="T114" s="771"/>
      <c r="U114" s="771"/>
      <c r="V114" s="771"/>
      <c r="W114" s="771"/>
      <c r="X114" s="771"/>
      <c r="Y114" s="771"/>
      <c r="Z114" s="772"/>
      <c r="AA114" s="759">
        <v>90053</v>
      </c>
      <c r="AB114" s="760"/>
      <c r="AC114" s="760"/>
      <c r="AD114" s="760"/>
      <c r="AE114" s="761"/>
      <c r="AF114" s="762">
        <v>89458</v>
      </c>
      <c r="AG114" s="760"/>
      <c r="AH114" s="760"/>
      <c r="AI114" s="760"/>
      <c r="AJ114" s="761"/>
      <c r="AK114" s="762">
        <v>65924</v>
      </c>
      <c r="AL114" s="760"/>
      <c r="AM114" s="760"/>
      <c r="AN114" s="760"/>
      <c r="AO114" s="761"/>
      <c r="AP114" s="836">
        <v>0.3</v>
      </c>
      <c r="AQ114" s="837"/>
      <c r="AR114" s="837"/>
      <c r="AS114" s="837"/>
      <c r="AT114" s="838"/>
      <c r="AU114" s="904"/>
      <c r="AV114" s="905"/>
      <c r="AW114" s="905"/>
      <c r="AX114" s="905"/>
      <c r="AY114" s="905"/>
      <c r="AZ114" s="835" t="s">
        <v>479</v>
      </c>
      <c r="BA114" s="771"/>
      <c r="BB114" s="771"/>
      <c r="BC114" s="771"/>
      <c r="BD114" s="771"/>
      <c r="BE114" s="771"/>
      <c r="BF114" s="771"/>
      <c r="BG114" s="771"/>
      <c r="BH114" s="771"/>
      <c r="BI114" s="771"/>
      <c r="BJ114" s="771"/>
      <c r="BK114" s="771"/>
      <c r="BL114" s="771"/>
      <c r="BM114" s="771"/>
      <c r="BN114" s="771"/>
      <c r="BO114" s="771"/>
      <c r="BP114" s="772"/>
      <c r="BQ114" s="839">
        <v>5080636</v>
      </c>
      <c r="BR114" s="840"/>
      <c r="BS114" s="840"/>
      <c r="BT114" s="840"/>
      <c r="BU114" s="840"/>
      <c r="BV114" s="840">
        <v>5059104</v>
      </c>
      <c r="BW114" s="840"/>
      <c r="BX114" s="840"/>
      <c r="BY114" s="840"/>
      <c r="BZ114" s="840"/>
      <c r="CA114" s="840">
        <v>5003458</v>
      </c>
      <c r="CB114" s="840"/>
      <c r="CC114" s="840"/>
      <c r="CD114" s="840"/>
      <c r="CE114" s="840"/>
      <c r="CF114" s="897">
        <v>19.100000000000001</v>
      </c>
      <c r="CG114" s="898"/>
      <c r="CH114" s="898"/>
      <c r="CI114" s="898"/>
      <c r="CJ114" s="898"/>
      <c r="CK114" s="909"/>
      <c r="CL114" s="751"/>
      <c r="CM114" s="835" t="s">
        <v>480</v>
      </c>
      <c r="CN114" s="771"/>
      <c r="CO114" s="771"/>
      <c r="CP114" s="771"/>
      <c r="CQ114" s="771"/>
      <c r="CR114" s="771"/>
      <c r="CS114" s="771"/>
      <c r="CT114" s="771"/>
      <c r="CU114" s="771"/>
      <c r="CV114" s="771"/>
      <c r="CW114" s="771"/>
      <c r="CX114" s="771"/>
      <c r="CY114" s="771"/>
      <c r="CZ114" s="771"/>
      <c r="DA114" s="771"/>
      <c r="DB114" s="771"/>
      <c r="DC114" s="771"/>
      <c r="DD114" s="771"/>
      <c r="DE114" s="771"/>
      <c r="DF114" s="772"/>
      <c r="DG114" s="759" t="s">
        <v>195</v>
      </c>
      <c r="DH114" s="760"/>
      <c r="DI114" s="760"/>
      <c r="DJ114" s="760"/>
      <c r="DK114" s="761"/>
      <c r="DL114" s="762" t="s">
        <v>195</v>
      </c>
      <c r="DM114" s="760"/>
      <c r="DN114" s="760"/>
      <c r="DO114" s="760"/>
      <c r="DP114" s="761"/>
      <c r="DQ114" s="762" t="s">
        <v>195</v>
      </c>
      <c r="DR114" s="760"/>
      <c r="DS114" s="760"/>
      <c r="DT114" s="760"/>
      <c r="DU114" s="761"/>
      <c r="DV114" s="836" t="s">
        <v>195</v>
      </c>
      <c r="DW114" s="837"/>
      <c r="DX114" s="837"/>
      <c r="DY114" s="837"/>
      <c r="DZ114" s="838"/>
    </row>
    <row r="115" spans="1:130" s="48" customFormat="1" ht="26.25" customHeight="1" x14ac:dyDescent="0.2">
      <c r="A115" s="740"/>
      <c r="B115" s="741"/>
      <c r="C115" s="771" t="s">
        <v>376</v>
      </c>
      <c r="D115" s="771"/>
      <c r="E115" s="771"/>
      <c r="F115" s="771"/>
      <c r="G115" s="771"/>
      <c r="H115" s="771"/>
      <c r="I115" s="771"/>
      <c r="J115" s="771"/>
      <c r="K115" s="771"/>
      <c r="L115" s="771"/>
      <c r="M115" s="771"/>
      <c r="N115" s="771"/>
      <c r="O115" s="771"/>
      <c r="P115" s="771"/>
      <c r="Q115" s="771"/>
      <c r="R115" s="771"/>
      <c r="S115" s="771"/>
      <c r="T115" s="771"/>
      <c r="U115" s="771"/>
      <c r="V115" s="771"/>
      <c r="W115" s="771"/>
      <c r="X115" s="771"/>
      <c r="Y115" s="771"/>
      <c r="Z115" s="772"/>
      <c r="AA115" s="759" t="s">
        <v>195</v>
      </c>
      <c r="AB115" s="760"/>
      <c r="AC115" s="760"/>
      <c r="AD115" s="760"/>
      <c r="AE115" s="761"/>
      <c r="AF115" s="762" t="s">
        <v>195</v>
      </c>
      <c r="AG115" s="760"/>
      <c r="AH115" s="760"/>
      <c r="AI115" s="760"/>
      <c r="AJ115" s="761"/>
      <c r="AK115" s="762" t="s">
        <v>195</v>
      </c>
      <c r="AL115" s="760"/>
      <c r="AM115" s="760"/>
      <c r="AN115" s="760"/>
      <c r="AO115" s="761"/>
      <c r="AP115" s="836" t="s">
        <v>195</v>
      </c>
      <c r="AQ115" s="837"/>
      <c r="AR115" s="837"/>
      <c r="AS115" s="837"/>
      <c r="AT115" s="838"/>
      <c r="AU115" s="904"/>
      <c r="AV115" s="905"/>
      <c r="AW115" s="905"/>
      <c r="AX115" s="905"/>
      <c r="AY115" s="905"/>
      <c r="AZ115" s="835" t="s">
        <v>348</v>
      </c>
      <c r="BA115" s="771"/>
      <c r="BB115" s="771"/>
      <c r="BC115" s="771"/>
      <c r="BD115" s="771"/>
      <c r="BE115" s="771"/>
      <c r="BF115" s="771"/>
      <c r="BG115" s="771"/>
      <c r="BH115" s="771"/>
      <c r="BI115" s="771"/>
      <c r="BJ115" s="771"/>
      <c r="BK115" s="771"/>
      <c r="BL115" s="771"/>
      <c r="BM115" s="771"/>
      <c r="BN115" s="771"/>
      <c r="BO115" s="771"/>
      <c r="BP115" s="772"/>
      <c r="BQ115" s="839" t="s">
        <v>195</v>
      </c>
      <c r="BR115" s="840"/>
      <c r="BS115" s="840"/>
      <c r="BT115" s="840"/>
      <c r="BU115" s="840"/>
      <c r="BV115" s="840" t="s">
        <v>195</v>
      </c>
      <c r="BW115" s="840"/>
      <c r="BX115" s="840"/>
      <c r="BY115" s="840"/>
      <c r="BZ115" s="840"/>
      <c r="CA115" s="840" t="s">
        <v>195</v>
      </c>
      <c r="CB115" s="840"/>
      <c r="CC115" s="840"/>
      <c r="CD115" s="840"/>
      <c r="CE115" s="840"/>
      <c r="CF115" s="897" t="s">
        <v>195</v>
      </c>
      <c r="CG115" s="898"/>
      <c r="CH115" s="898"/>
      <c r="CI115" s="898"/>
      <c r="CJ115" s="898"/>
      <c r="CK115" s="909"/>
      <c r="CL115" s="751"/>
      <c r="CM115" s="835" t="s">
        <v>29</v>
      </c>
      <c r="CN115" s="771"/>
      <c r="CO115" s="771"/>
      <c r="CP115" s="771"/>
      <c r="CQ115" s="771"/>
      <c r="CR115" s="771"/>
      <c r="CS115" s="771"/>
      <c r="CT115" s="771"/>
      <c r="CU115" s="771"/>
      <c r="CV115" s="771"/>
      <c r="CW115" s="771"/>
      <c r="CX115" s="771"/>
      <c r="CY115" s="771"/>
      <c r="CZ115" s="771"/>
      <c r="DA115" s="771"/>
      <c r="DB115" s="771"/>
      <c r="DC115" s="771"/>
      <c r="DD115" s="771"/>
      <c r="DE115" s="771"/>
      <c r="DF115" s="772"/>
      <c r="DG115" s="759" t="s">
        <v>195</v>
      </c>
      <c r="DH115" s="760"/>
      <c r="DI115" s="760"/>
      <c r="DJ115" s="760"/>
      <c r="DK115" s="761"/>
      <c r="DL115" s="762" t="s">
        <v>195</v>
      </c>
      <c r="DM115" s="760"/>
      <c r="DN115" s="760"/>
      <c r="DO115" s="760"/>
      <c r="DP115" s="761"/>
      <c r="DQ115" s="762" t="s">
        <v>195</v>
      </c>
      <c r="DR115" s="760"/>
      <c r="DS115" s="760"/>
      <c r="DT115" s="760"/>
      <c r="DU115" s="761"/>
      <c r="DV115" s="836" t="s">
        <v>195</v>
      </c>
      <c r="DW115" s="837"/>
      <c r="DX115" s="837"/>
      <c r="DY115" s="837"/>
      <c r="DZ115" s="838"/>
    </row>
    <row r="116" spans="1:130" s="48" customFormat="1" ht="26.25" customHeight="1" x14ac:dyDescent="0.2">
      <c r="A116" s="742"/>
      <c r="B116" s="743"/>
      <c r="C116" s="844" t="s">
        <v>1</v>
      </c>
      <c r="D116" s="844"/>
      <c r="E116" s="844"/>
      <c r="F116" s="844"/>
      <c r="G116" s="844"/>
      <c r="H116" s="844"/>
      <c r="I116" s="844"/>
      <c r="J116" s="844"/>
      <c r="K116" s="844"/>
      <c r="L116" s="844"/>
      <c r="M116" s="844"/>
      <c r="N116" s="844"/>
      <c r="O116" s="844"/>
      <c r="P116" s="844"/>
      <c r="Q116" s="844"/>
      <c r="R116" s="844"/>
      <c r="S116" s="844"/>
      <c r="T116" s="844"/>
      <c r="U116" s="844"/>
      <c r="V116" s="844"/>
      <c r="W116" s="844"/>
      <c r="X116" s="844"/>
      <c r="Y116" s="844"/>
      <c r="Z116" s="845"/>
      <c r="AA116" s="759" t="s">
        <v>195</v>
      </c>
      <c r="AB116" s="760"/>
      <c r="AC116" s="760"/>
      <c r="AD116" s="760"/>
      <c r="AE116" s="761"/>
      <c r="AF116" s="762" t="s">
        <v>195</v>
      </c>
      <c r="AG116" s="760"/>
      <c r="AH116" s="760"/>
      <c r="AI116" s="760"/>
      <c r="AJ116" s="761"/>
      <c r="AK116" s="762" t="s">
        <v>195</v>
      </c>
      <c r="AL116" s="760"/>
      <c r="AM116" s="760"/>
      <c r="AN116" s="760"/>
      <c r="AO116" s="761"/>
      <c r="AP116" s="836" t="s">
        <v>195</v>
      </c>
      <c r="AQ116" s="837"/>
      <c r="AR116" s="837"/>
      <c r="AS116" s="837"/>
      <c r="AT116" s="838"/>
      <c r="AU116" s="904"/>
      <c r="AV116" s="905"/>
      <c r="AW116" s="905"/>
      <c r="AX116" s="905"/>
      <c r="AY116" s="905"/>
      <c r="AZ116" s="911" t="s">
        <v>218</v>
      </c>
      <c r="BA116" s="912"/>
      <c r="BB116" s="912"/>
      <c r="BC116" s="912"/>
      <c r="BD116" s="912"/>
      <c r="BE116" s="912"/>
      <c r="BF116" s="912"/>
      <c r="BG116" s="912"/>
      <c r="BH116" s="912"/>
      <c r="BI116" s="912"/>
      <c r="BJ116" s="912"/>
      <c r="BK116" s="912"/>
      <c r="BL116" s="912"/>
      <c r="BM116" s="912"/>
      <c r="BN116" s="912"/>
      <c r="BO116" s="912"/>
      <c r="BP116" s="913"/>
      <c r="BQ116" s="839" t="s">
        <v>195</v>
      </c>
      <c r="BR116" s="840"/>
      <c r="BS116" s="840"/>
      <c r="BT116" s="840"/>
      <c r="BU116" s="840"/>
      <c r="BV116" s="840" t="s">
        <v>195</v>
      </c>
      <c r="BW116" s="840"/>
      <c r="BX116" s="840"/>
      <c r="BY116" s="840"/>
      <c r="BZ116" s="840"/>
      <c r="CA116" s="840" t="s">
        <v>195</v>
      </c>
      <c r="CB116" s="840"/>
      <c r="CC116" s="840"/>
      <c r="CD116" s="840"/>
      <c r="CE116" s="840"/>
      <c r="CF116" s="897" t="s">
        <v>195</v>
      </c>
      <c r="CG116" s="898"/>
      <c r="CH116" s="898"/>
      <c r="CI116" s="898"/>
      <c r="CJ116" s="898"/>
      <c r="CK116" s="909"/>
      <c r="CL116" s="751"/>
      <c r="CM116" s="835" t="s">
        <v>11</v>
      </c>
      <c r="CN116" s="771"/>
      <c r="CO116" s="771"/>
      <c r="CP116" s="771"/>
      <c r="CQ116" s="771"/>
      <c r="CR116" s="771"/>
      <c r="CS116" s="771"/>
      <c r="CT116" s="771"/>
      <c r="CU116" s="771"/>
      <c r="CV116" s="771"/>
      <c r="CW116" s="771"/>
      <c r="CX116" s="771"/>
      <c r="CY116" s="771"/>
      <c r="CZ116" s="771"/>
      <c r="DA116" s="771"/>
      <c r="DB116" s="771"/>
      <c r="DC116" s="771"/>
      <c r="DD116" s="771"/>
      <c r="DE116" s="771"/>
      <c r="DF116" s="772"/>
      <c r="DG116" s="759" t="s">
        <v>195</v>
      </c>
      <c r="DH116" s="760"/>
      <c r="DI116" s="760"/>
      <c r="DJ116" s="760"/>
      <c r="DK116" s="761"/>
      <c r="DL116" s="762" t="s">
        <v>195</v>
      </c>
      <c r="DM116" s="760"/>
      <c r="DN116" s="760"/>
      <c r="DO116" s="760"/>
      <c r="DP116" s="761"/>
      <c r="DQ116" s="762" t="s">
        <v>195</v>
      </c>
      <c r="DR116" s="760"/>
      <c r="DS116" s="760"/>
      <c r="DT116" s="760"/>
      <c r="DU116" s="761"/>
      <c r="DV116" s="836" t="s">
        <v>195</v>
      </c>
      <c r="DW116" s="837"/>
      <c r="DX116" s="837"/>
      <c r="DY116" s="837"/>
      <c r="DZ116" s="838"/>
    </row>
    <row r="117" spans="1:130" s="48" customFormat="1" ht="26.25" customHeight="1" x14ac:dyDescent="0.2">
      <c r="A117" s="766" t="s">
        <v>276</v>
      </c>
      <c r="B117" s="767"/>
      <c r="C117" s="767"/>
      <c r="D117" s="767"/>
      <c r="E117" s="767"/>
      <c r="F117" s="767"/>
      <c r="G117" s="767"/>
      <c r="H117" s="767"/>
      <c r="I117" s="767"/>
      <c r="J117" s="767"/>
      <c r="K117" s="767"/>
      <c r="L117" s="767"/>
      <c r="M117" s="767"/>
      <c r="N117" s="767"/>
      <c r="O117" s="767"/>
      <c r="P117" s="767"/>
      <c r="Q117" s="767"/>
      <c r="R117" s="767"/>
      <c r="S117" s="767"/>
      <c r="T117" s="767"/>
      <c r="U117" s="767"/>
      <c r="V117" s="767"/>
      <c r="W117" s="767"/>
      <c r="X117" s="767"/>
      <c r="Y117" s="876" t="s">
        <v>325</v>
      </c>
      <c r="Z117" s="768"/>
      <c r="AA117" s="914">
        <v>4438059</v>
      </c>
      <c r="AB117" s="915"/>
      <c r="AC117" s="915"/>
      <c r="AD117" s="915"/>
      <c r="AE117" s="916"/>
      <c r="AF117" s="917">
        <v>4506287</v>
      </c>
      <c r="AG117" s="915"/>
      <c r="AH117" s="915"/>
      <c r="AI117" s="915"/>
      <c r="AJ117" s="916"/>
      <c r="AK117" s="917">
        <v>5287220</v>
      </c>
      <c r="AL117" s="915"/>
      <c r="AM117" s="915"/>
      <c r="AN117" s="915"/>
      <c r="AO117" s="916"/>
      <c r="AP117" s="918"/>
      <c r="AQ117" s="919"/>
      <c r="AR117" s="919"/>
      <c r="AS117" s="919"/>
      <c r="AT117" s="920"/>
      <c r="AU117" s="904"/>
      <c r="AV117" s="905"/>
      <c r="AW117" s="905"/>
      <c r="AX117" s="905"/>
      <c r="AY117" s="905"/>
      <c r="AZ117" s="894" t="s">
        <v>481</v>
      </c>
      <c r="BA117" s="895"/>
      <c r="BB117" s="895"/>
      <c r="BC117" s="895"/>
      <c r="BD117" s="895"/>
      <c r="BE117" s="895"/>
      <c r="BF117" s="895"/>
      <c r="BG117" s="895"/>
      <c r="BH117" s="895"/>
      <c r="BI117" s="895"/>
      <c r="BJ117" s="895"/>
      <c r="BK117" s="895"/>
      <c r="BL117" s="895"/>
      <c r="BM117" s="895"/>
      <c r="BN117" s="895"/>
      <c r="BO117" s="895"/>
      <c r="BP117" s="896"/>
      <c r="BQ117" s="839" t="s">
        <v>195</v>
      </c>
      <c r="BR117" s="840"/>
      <c r="BS117" s="840"/>
      <c r="BT117" s="840"/>
      <c r="BU117" s="840"/>
      <c r="BV117" s="840" t="s">
        <v>195</v>
      </c>
      <c r="BW117" s="840"/>
      <c r="BX117" s="840"/>
      <c r="BY117" s="840"/>
      <c r="BZ117" s="840"/>
      <c r="CA117" s="840" t="s">
        <v>195</v>
      </c>
      <c r="CB117" s="840"/>
      <c r="CC117" s="840"/>
      <c r="CD117" s="840"/>
      <c r="CE117" s="840"/>
      <c r="CF117" s="897" t="s">
        <v>195</v>
      </c>
      <c r="CG117" s="898"/>
      <c r="CH117" s="898"/>
      <c r="CI117" s="898"/>
      <c r="CJ117" s="898"/>
      <c r="CK117" s="909"/>
      <c r="CL117" s="751"/>
      <c r="CM117" s="835" t="s">
        <v>340</v>
      </c>
      <c r="CN117" s="771"/>
      <c r="CO117" s="771"/>
      <c r="CP117" s="771"/>
      <c r="CQ117" s="771"/>
      <c r="CR117" s="771"/>
      <c r="CS117" s="771"/>
      <c r="CT117" s="771"/>
      <c r="CU117" s="771"/>
      <c r="CV117" s="771"/>
      <c r="CW117" s="771"/>
      <c r="CX117" s="771"/>
      <c r="CY117" s="771"/>
      <c r="CZ117" s="771"/>
      <c r="DA117" s="771"/>
      <c r="DB117" s="771"/>
      <c r="DC117" s="771"/>
      <c r="DD117" s="771"/>
      <c r="DE117" s="771"/>
      <c r="DF117" s="772"/>
      <c r="DG117" s="759" t="s">
        <v>195</v>
      </c>
      <c r="DH117" s="760"/>
      <c r="DI117" s="760"/>
      <c r="DJ117" s="760"/>
      <c r="DK117" s="761"/>
      <c r="DL117" s="762" t="s">
        <v>195</v>
      </c>
      <c r="DM117" s="760"/>
      <c r="DN117" s="760"/>
      <c r="DO117" s="760"/>
      <c r="DP117" s="761"/>
      <c r="DQ117" s="762" t="s">
        <v>195</v>
      </c>
      <c r="DR117" s="760"/>
      <c r="DS117" s="760"/>
      <c r="DT117" s="760"/>
      <c r="DU117" s="761"/>
      <c r="DV117" s="836" t="s">
        <v>195</v>
      </c>
      <c r="DW117" s="837"/>
      <c r="DX117" s="837"/>
      <c r="DY117" s="837"/>
      <c r="DZ117" s="838"/>
    </row>
    <row r="118" spans="1:130" s="48" customFormat="1" ht="26.25" customHeight="1" x14ac:dyDescent="0.2">
      <c r="A118" s="766" t="s">
        <v>95</v>
      </c>
      <c r="B118" s="767"/>
      <c r="C118" s="767"/>
      <c r="D118" s="767"/>
      <c r="E118" s="767"/>
      <c r="F118" s="767"/>
      <c r="G118" s="767"/>
      <c r="H118" s="767"/>
      <c r="I118" s="767"/>
      <c r="J118" s="767"/>
      <c r="K118" s="767"/>
      <c r="L118" s="767"/>
      <c r="M118" s="767"/>
      <c r="N118" s="767"/>
      <c r="O118" s="767"/>
      <c r="P118" s="767"/>
      <c r="Q118" s="767"/>
      <c r="R118" s="767"/>
      <c r="S118" s="767"/>
      <c r="T118" s="767"/>
      <c r="U118" s="767"/>
      <c r="V118" s="767"/>
      <c r="W118" s="767"/>
      <c r="X118" s="767"/>
      <c r="Y118" s="767"/>
      <c r="Z118" s="768"/>
      <c r="AA118" s="769" t="s">
        <v>468</v>
      </c>
      <c r="AB118" s="767"/>
      <c r="AC118" s="767"/>
      <c r="AD118" s="767"/>
      <c r="AE118" s="768"/>
      <c r="AF118" s="769" t="s">
        <v>470</v>
      </c>
      <c r="AG118" s="767"/>
      <c r="AH118" s="767"/>
      <c r="AI118" s="767"/>
      <c r="AJ118" s="768"/>
      <c r="AK118" s="769" t="s">
        <v>183</v>
      </c>
      <c r="AL118" s="767"/>
      <c r="AM118" s="767"/>
      <c r="AN118" s="767"/>
      <c r="AO118" s="768"/>
      <c r="AP118" s="769" t="s">
        <v>471</v>
      </c>
      <c r="AQ118" s="767"/>
      <c r="AR118" s="767"/>
      <c r="AS118" s="767"/>
      <c r="AT118" s="770"/>
      <c r="AU118" s="904"/>
      <c r="AV118" s="905"/>
      <c r="AW118" s="905"/>
      <c r="AX118" s="905"/>
      <c r="AY118" s="905"/>
      <c r="AZ118" s="843" t="s">
        <v>482</v>
      </c>
      <c r="BA118" s="844"/>
      <c r="BB118" s="844"/>
      <c r="BC118" s="844"/>
      <c r="BD118" s="844"/>
      <c r="BE118" s="844"/>
      <c r="BF118" s="844"/>
      <c r="BG118" s="844"/>
      <c r="BH118" s="844"/>
      <c r="BI118" s="844"/>
      <c r="BJ118" s="844"/>
      <c r="BK118" s="844"/>
      <c r="BL118" s="844"/>
      <c r="BM118" s="844"/>
      <c r="BN118" s="844"/>
      <c r="BO118" s="844"/>
      <c r="BP118" s="845"/>
      <c r="BQ118" s="872" t="s">
        <v>195</v>
      </c>
      <c r="BR118" s="873"/>
      <c r="BS118" s="873"/>
      <c r="BT118" s="873"/>
      <c r="BU118" s="873"/>
      <c r="BV118" s="873" t="s">
        <v>195</v>
      </c>
      <c r="BW118" s="873"/>
      <c r="BX118" s="873"/>
      <c r="BY118" s="873"/>
      <c r="BZ118" s="873"/>
      <c r="CA118" s="873" t="s">
        <v>195</v>
      </c>
      <c r="CB118" s="873"/>
      <c r="CC118" s="873"/>
      <c r="CD118" s="873"/>
      <c r="CE118" s="873"/>
      <c r="CF118" s="897" t="s">
        <v>195</v>
      </c>
      <c r="CG118" s="898"/>
      <c r="CH118" s="898"/>
      <c r="CI118" s="898"/>
      <c r="CJ118" s="898"/>
      <c r="CK118" s="909"/>
      <c r="CL118" s="751"/>
      <c r="CM118" s="835" t="s">
        <v>483</v>
      </c>
      <c r="CN118" s="771"/>
      <c r="CO118" s="771"/>
      <c r="CP118" s="771"/>
      <c r="CQ118" s="771"/>
      <c r="CR118" s="771"/>
      <c r="CS118" s="771"/>
      <c r="CT118" s="771"/>
      <c r="CU118" s="771"/>
      <c r="CV118" s="771"/>
      <c r="CW118" s="771"/>
      <c r="CX118" s="771"/>
      <c r="CY118" s="771"/>
      <c r="CZ118" s="771"/>
      <c r="DA118" s="771"/>
      <c r="DB118" s="771"/>
      <c r="DC118" s="771"/>
      <c r="DD118" s="771"/>
      <c r="DE118" s="771"/>
      <c r="DF118" s="772"/>
      <c r="DG118" s="759" t="s">
        <v>195</v>
      </c>
      <c r="DH118" s="760"/>
      <c r="DI118" s="760"/>
      <c r="DJ118" s="760"/>
      <c r="DK118" s="761"/>
      <c r="DL118" s="762" t="s">
        <v>195</v>
      </c>
      <c r="DM118" s="760"/>
      <c r="DN118" s="760"/>
      <c r="DO118" s="760"/>
      <c r="DP118" s="761"/>
      <c r="DQ118" s="762" t="s">
        <v>195</v>
      </c>
      <c r="DR118" s="760"/>
      <c r="DS118" s="760"/>
      <c r="DT118" s="760"/>
      <c r="DU118" s="761"/>
      <c r="DV118" s="836" t="s">
        <v>195</v>
      </c>
      <c r="DW118" s="837"/>
      <c r="DX118" s="837"/>
      <c r="DY118" s="837"/>
      <c r="DZ118" s="838"/>
    </row>
    <row r="119" spans="1:130" s="48" customFormat="1" ht="26.25" customHeight="1" x14ac:dyDescent="0.2">
      <c r="A119" s="748" t="s">
        <v>388</v>
      </c>
      <c r="B119" s="749"/>
      <c r="C119" s="863" t="s">
        <v>63</v>
      </c>
      <c r="D119" s="811"/>
      <c r="E119" s="811"/>
      <c r="F119" s="811"/>
      <c r="G119" s="811"/>
      <c r="H119" s="811"/>
      <c r="I119" s="811"/>
      <c r="J119" s="811"/>
      <c r="K119" s="811"/>
      <c r="L119" s="811"/>
      <c r="M119" s="811"/>
      <c r="N119" s="811"/>
      <c r="O119" s="811"/>
      <c r="P119" s="811"/>
      <c r="Q119" s="811"/>
      <c r="R119" s="811"/>
      <c r="S119" s="811"/>
      <c r="T119" s="811"/>
      <c r="U119" s="811"/>
      <c r="V119" s="811"/>
      <c r="W119" s="811"/>
      <c r="X119" s="811"/>
      <c r="Y119" s="811"/>
      <c r="Z119" s="812"/>
      <c r="AA119" s="803" t="s">
        <v>195</v>
      </c>
      <c r="AB119" s="804"/>
      <c r="AC119" s="804"/>
      <c r="AD119" s="804"/>
      <c r="AE119" s="805"/>
      <c r="AF119" s="806" t="s">
        <v>195</v>
      </c>
      <c r="AG119" s="804"/>
      <c r="AH119" s="804"/>
      <c r="AI119" s="804"/>
      <c r="AJ119" s="805"/>
      <c r="AK119" s="806" t="s">
        <v>195</v>
      </c>
      <c r="AL119" s="804"/>
      <c r="AM119" s="804"/>
      <c r="AN119" s="804"/>
      <c r="AO119" s="805"/>
      <c r="AP119" s="899" t="s">
        <v>195</v>
      </c>
      <c r="AQ119" s="900"/>
      <c r="AR119" s="900"/>
      <c r="AS119" s="900"/>
      <c r="AT119" s="901"/>
      <c r="AU119" s="906"/>
      <c r="AV119" s="907"/>
      <c r="AW119" s="907"/>
      <c r="AX119" s="907"/>
      <c r="AY119" s="907"/>
      <c r="AZ119" s="69" t="s">
        <v>276</v>
      </c>
      <c r="BA119" s="69"/>
      <c r="BB119" s="69"/>
      <c r="BC119" s="69"/>
      <c r="BD119" s="69"/>
      <c r="BE119" s="69"/>
      <c r="BF119" s="69"/>
      <c r="BG119" s="69"/>
      <c r="BH119" s="69"/>
      <c r="BI119" s="69"/>
      <c r="BJ119" s="69"/>
      <c r="BK119" s="69"/>
      <c r="BL119" s="69"/>
      <c r="BM119" s="69"/>
      <c r="BN119" s="69"/>
      <c r="BO119" s="876" t="s">
        <v>162</v>
      </c>
      <c r="BP119" s="877"/>
      <c r="BQ119" s="872">
        <v>50477779</v>
      </c>
      <c r="BR119" s="873"/>
      <c r="BS119" s="873"/>
      <c r="BT119" s="873"/>
      <c r="BU119" s="873"/>
      <c r="BV119" s="873">
        <v>53458600</v>
      </c>
      <c r="BW119" s="873"/>
      <c r="BX119" s="873"/>
      <c r="BY119" s="873"/>
      <c r="BZ119" s="873"/>
      <c r="CA119" s="873">
        <v>56292706</v>
      </c>
      <c r="CB119" s="873"/>
      <c r="CC119" s="873"/>
      <c r="CD119" s="873"/>
      <c r="CE119" s="873"/>
      <c r="CF119" s="725"/>
      <c r="CG119" s="726"/>
      <c r="CH119" s="726"/>
      <c r="CI119" s="726"/>
      <c r="CJ119" s="880"/>
      <c r="CK119" s="910"/>
      <c r="CL119" s="753"/>
      <c r="CM119" s="843" t="s">
        <v>484</v>
      </c>
      <c r="CN119" s="844"/>
      <c r="CO119" s="844"/>
      <c r="CP119" s="844"/>
      <c r="CQ119" s="844"/>
      <c r="CR119" s="844"/>
      <c r="CS119" s="844"/>
      <c r="CT119" s="844"/>
      <c r="CU119" s="844"/>
      <c r="CV119" s="844"/>
      <c r="CW119" s="844"/>
      <c r="CX119" s="844"/>
      <c r="CY119" s="844"/>
      <c r="CZ119" s="844"/>
      <c r="DA119" s="844"/>
      <c r="DB119" s="844"/>
      <c r="DC119" s="844"/>
      <c r="DD119" s="844"/>
      <c r="DE119" s="844"/>
      <c r="DF119" s="845"/>
      <c r="DG119" s="783" t="s">
        <v>195</v>
      </c>
      <c r="DH119" s="784"/>
      <c r="DI119" s="784"/>
      <c r="DJ119" s="784"/>
      <c r="DK119" s="785"/>
      <c r="DL119" s="786" t="s">
        <v>195</v>
      </c>
      <c r="DM119" s="784"/>
      <c r="DN119" s="784"/>
      <c r="DO119" s="784"/>
      <c r="DP119" s="785"/>
      <c r="DQ119" s="786" t="s">
        <v>195</v>
      </c>
      <c r="DR119" s="784"/>
      <c r="DS119" s="784"/>
      <c r="DT119" s="784"/>
      <c r="DU119" s="785"/>
      <c r="DV119" s="860" t="s">
        <v>195</v>
      </c>
      <c r="DW119" s="861"/>
      <c r="DX119" s="861"/>
      <c r="DY119" s="861"/>
      <c r="DZ119" s="862"/>
    </row>
    <row r="120" spans="1:130" s="48" customFormat="1" ht="26.25" customHeight="1" x14ac:dyDescent="0.2">
      <c r="A120" s="750"/>
      <c r="B120" s="751"/>
      <c r="C120" s="835" t="s">
        <v>134</v>
      </c>
      <c r="D120" s="771"/>
      <c r="E120" s="771"/>
      <c r="F120" s="771"/>
      <c r="G120" s="771"/>
      <c r="H120" s="771"/>
      <c r="I120" s="771"/>
      <c r="J120" s="771"/>
      <c r="K120" s="771"/>
      <c r="L120" s="771"/>
      <c r="M120" s="771"/>
      <c r="N120" s="771"/>
      <c r="O120" s="771"/>
      <c r="P120" s="771"/>
      <c r="Q120" s="771"/>
      <c r="R120" s="771"/>
      <c r="S120" s="771"/>
      <c r="T120" s="771"/>
      <c r="U120" s="771"/>
      <c r="V120" s="771"/>
      <c r="W120" s="771"/>
      <c r="X120" s="771"/>
      <c r="Y120" s="771"/>
      <c r="Z120" s="772"/>
      <c r="AA120" s="759" t="s">
        <v>195</v>
      </c>
      <c r="AB120" s="760"/>
      <c r="AC120" s="760"/>
      <c r="AD120" s="760"/>
      <c r="AE120" s="761"/>
      <c r="AF120" s="762" t="s">
        <v>195</v>
      </c>
      <c r="AG120" s="760"/>
      <c r="AH120" s="760"/>
      <c r="AI120" s="760"/>
      <c r="AJ120" s="761"/>
      <c r="AK120" s="762" t="s">
        <v>195</v>
      </c>
      <c r="AL120" s="760"/>
      <c r="AM120" s="760"/>
      <c r="AN120" s="760"/>
      <c r="AO120" s="761"/>
      <c r="AP120" s="836" t="s">
        <v>195</v>
      </c>
      <c r="AQ120" s="837"/>
      <c r="AR120" s="837"/>
      <c r="AS120" s="837"/>
      <c r="AT120" s="838"/>
      <c r="AU120" s="881" t="s">
        <v>474</v>
      </c>
      <c r="AV120" s="882"/>
      <c r="AW120" s="882"/>
      <c r="AX120" s="882"/>
      <c r="AY120" s="883"/>
      <c r="AZ120" s="863" t="s">
        <v>209</v>
      </c>
      <c r="BA120" s="811"/>
      <c r="BB120" s="811"/>
      <c r="BC120" s="811"/>
      <c r="BD120" s="811"/>
      <c r="BE120" s="811"/>
      <c r="BF120" s="811"/>
      <c r="BG120" s="811"/>
      <c r="BH120" s="811"/>
      <c r="BI120" s="811"/>
      <c r="BJ120" s="811"/>
      <c r="BK120" s="811"/>
      <c r="BL120" s="811"/>
      <c r="BM120" s="811"/>
      <c r="BN120" s="811"/>
      <c r="BO120" s="811"/>
      <c r="BP120" s="812"/>
      <c r="BQ120" s="864">
        <v>13645874</v>
      </c>
      <c r="BR120" s="865"/>
      <c r="BS120" s="865"/>
      <c r="BT120" s="865"/>
      <c r="BU120" s="865"/>
      <c r="BV120" s="865">
        <v>16475630</v>
      </c>
      <c r="BW120" s="865"/>
      <c r="BX120" s="865"/>
      <c r="BY120" s="865"/>
      <c r="BZ120" s="865"/>
      <c r="CA120" s="865">
        <v>17383102</v>
      </c>
      <c r="CB120" s="865"/>
      <c r="CC120" s="865"/>
      <c r="CD120" s="865"/>
      <c r="CE120" s="865"/>
      <c r="CF120" s="889">
        <v>66.3</v>
      </c>
      <c r="CG120" s="890"/>
      <c r="CH120" s="890"/>
      <c r="CI120" s="890"/>
      <c r="CJ120" s="890"/>
      <c r="CK120" s="868" t="s">
        <v>272</v>
      </c>
      <c r="CL120" s="827"/>
      <c r="CM120" s="827"/>
      <c r="CN120" s="827"/>
      <c r="CO120" s="828"/>
      <c r="CP120" s="891" t="s">
        <v>458</v>
      </c>
      <c r="CQ120" s="892"/>
      <c r="CR120" s="892"/>
      <c r="CS120" s="892"/>
      <c r="CT120" s="892"/>
      <c r="CU120" s="892"/>
      <c r="CV120" s="892"/>
      <c r="CW120" s="892"/>
      <c r="CX120" s="892"/>
      <c r="CY120" s="892"/>
      <c r="CZ120" s="892"/>
      <c r="DA120" s="892"/>
      <c r="DB120" s="892"/>
      <c r="DC120" s="892"/>
      <c r="DD120" s="892"/>
      <c r="DE120" s="892"/>
      <c r="DF120" s="893"/>
      <c r="DG120" s="864">
        <v>5184739</v>
      </c>
      <c r="DH120" s="865"/>
      <c r="DI120" s="865"/>
      <c r="DJ120" s="865"/>
      <c r="DK120" s="865"/>
      <c r="DL120" s="865">
        <v>10549111</v>
      </c>
      <c r="DM120" s="865"/>
      <c r="DN120" s="865"/>
      <c r="DO120" s="865"/>
      <c r="DP120" s="865"/>
      <c r="DQ120" s="865">
        <v>14179744</v>
      </c>
      <c r="DR120" s="865"/>
      <c r="DS120" s="865"/>
      <c r="DT120" s="865"/>
      <c r="DU120" s="865"/>
      <c r="DV120" s="866">
        <v>54.1</v>
      </c>
      <c r="DW120" s="866"/>
      <c r="DX120" s="866"/>
      <c r="DY120" s="866"/>
      <c r="DZ120" s="867"/>
    </row>
    <row r="121" spans="1:130" s="48" customFormat="1" ht="26.25" customHeight="1" x14ac:dyDescent="0.2">
      <c r="A121" s="750"/>
      <c r="B121" s="751"/>
      <c r="C121" s="894" t="s">
        <v>132</v>
      </c>
      <c r="D121" s="895"/>
      <c r="E121" s="895"/>
      <c r="F121" s="895"/>
      <c r="G121" s="895"/>
      <c r="H121" s="895"/>
      <c r="I121" s="895"/>
      <c r="J121" s="895"/>
      <c r="K121" s="895"/>
      <c r="L121" s="895"/>
      <c r="M121" s="895"/>
      <c r="N121" s="895"/>
      <c r="O121" s="895"/>
      <c r="P121" s="895"/>
      <c r="Q121" s="895"/>
      <c r="R121" s="895"/>
      <c r="S121" s="895"/>
      <c r="T121" s="895"/>
      <c r="U121" s="895"/>
      <c r="V121" s="895"/>
      <c r="W121" s="895"/>
      <c r="X121" s="895"/>
      <c r="Y121" s="895"/>
      <c r="Z121" s="896"/>
      <c r="AA121" s="759" t="s">
        <v>195</v>
      </c>
      <c r="AB121" s="760"/>
      <c r="AC121" s="760"/>
      <c r="AD121" s="760"/>
      <c r="AE121" s="761"/>
      <c r="AF121" s="762" t="s">
        <v>195</v>
      </c>
      <c r="AG121" s="760"/>
      <c r="AH121" s="760"/>
      <c r="AI121" s="760"/>
      <c r="AJ121" s="761"/>
      <c r="AK121" s="762" t="s">
        <v>195</v>
      </c>
      <c r="AL121" s="760"/>
      <c r="AM121" s="760"/>
      <c r="AN121" s="760"/>
      <c r="AO121" s="761"/>
      <c r="AP121" s="836" t="s">
        <v>195</v>
      </c>
      <c r="AQ121" s="837"/>
      <c r="AR121" s="837"/>
      <c r="AS121" s="837"/>
      <c r="AT121" s="838"/>
      <c r="AU121" s="884"/>
      <c r="AV121" s="885"/>
      <c r="AW121" s="885"/>
      <c r="AX121" s="885"/>
      <c r="AY121" s="886"/>
      <c r="AZ121" s="835" t="s">
        <v>469</v>
      </c>
      <c r="BA121" s="771"/>
      <c r="BB121" s="771"/>
      <c r="BC121" s="771"/>
      <c r="BD121" s="771"/>
      <c r="BE121" s="771"/>
      <c r="BF121" s="771"/>
      <c r="BG121" s="771"/>
      <c r="BH121" s="771"/>
      <c r="BI121" s="771"/>
      <c r="BJ121" s="771"/>
      <c r="BK121" s="771"/>
      <c r="BL121" s="771"/>
      <c r="BM121" s="771"/>
      <c r="BN121" s="771"/>
      <c r="BO121" s="771"/>
      <c r="BP121" s="772"/>
      <c r="BQ121" s="839">
        <v>9256381</v>
      </c>
      <c r="BR121" s="840"/>
      <c r="BS121" s="840"/>
      <c r="BT121" s="840"/>
      <c r="BU121" s="840"/>
      <c r="BV121" s="840">
        <v>9125635</v>
      </c>
      <c r="BW121" s="840"/>
      <c r="BX121" s="840"/>
      <c r="BY121" s="840"/>
      <c r="BZ121" s="840"/>
      <c r="CA121" s="840">
        <v>9554864</v>
      </c>
      <c r="CB121" s="840"/>
      <c r="CC121" s="840"/>
      <c r="CD121" s="840"/>
      <c r="CE121" s="840"/>
      <c r="CF121" s="897">
        <v>36.4</v>
      </c>
      <c r="CG121" s="898"/>
      <c r="CH121" s="898"/>
      <c r="CI121" s="898"/>
      <c r="CJ121" s="898"/>
      <c r="CK121" s="869"/>
      <c r="CL121" s="830"/>
      <c r="CM121" s="830"/>
      <c r="CN121" s="830"/>
      <c r="CO121" s="831"/>
      <c r="CP121" s="857" t="s">
        <v>353</v>
      </c>
      <c r="CQ121" s="858"/>
      <c r="CR121" s="858"/>
      <c r="CS121" s="858"/>
      <c r="CT121" s="858"/>
      <c r="CU121" s="858"/>
      <c r="CV121" s="858"/>
      <c r="CW121" s="858"/>
      <c r="CX121" s="858"/>
      <c r="CY121" s="858"/>
      <c r="CZ121" s="858"/>
      <c r="DA121" s="858"/>
      <c r="DB121" s="858"/>
      <c r="DC121" s="858"/>
      <c r="DD121" s="858"/>
      <c r="DE121" s="858"/>
      <c r="DF121" s="859"/>
      <c r="DG121" s="839">
        <v>9157086</v>
      </c>
      <c r="DH121" s="840"/>
      <c r="DI121" s="840"/>
      <c r="DJ121" s="840"/>
      <c r="DK121" s="840"/>
      <c r="DL121" s="840">
        <v>9072246</v>
      </c>
      <c r="DM121" s="840"/>
      <c r="DN121" s="840"/>
      <c r="DO121" s="840"/>
      <c r="DP121" s="840"/>
      <c r="DQ121" s="840">
        <v>9486688</v>
      </c>
      <c r="DR121" s="840"/>
      <c r="DS121" s="840"/>
      <c r="DT121" s="840"/>
      <c r="DU121" s="840"/>
      <c r="DV121" s="841">
        <v>36.200000000000003</v>
      </c>
      <c r="DW121" s="841"/>
      <c r="DX121" s="841"/>
      <c r="DY121" s="841"/>
      <c r="DZ121" s="842"/>
    </row>
    <row r="122" spans="1:130" s="48" customFormat="1" ht="26.25" customHeight="1" x14ac:dyDescent="0.2">
      <c r="A122" s="750"/>
      <c r="B122" s="751"/>
      <c r="C122" s="835" t="s">
        <v>480</v>
      </c>
      <c r="D122" s="771"/>
      <c r="E122" s="771"/>
      <c r="F122" s="771"/>
      <c r="G122" s="771"/>
      <c r="H122" s="771"/>
      <c r="I122" s="771"/>
      <c r="J122" s="771"/>
      <c r="K122" s="771"/>
      <c r="L122" s="771"/>
      <c r="M122" s="771"/>
      <c r="N122" s="771"/>
      <c r="O122" s="771"/>
      <c r="P122" s="771"/>
      <c r="Q122" s="771"/>
      <c r="R122" s="771"/>
      <c r="S122" s="771"/>
      <c r="T122" s="771"/>
      <c r="U122" s="771"/>
      <c r="V122" s="771"/>
      <c r="W122" s="771"/>
      <c r="X122" s="771"/>
      <c r="Y122" s="771"/>
      <c r="Z122" s="772"/>
      <c r="AA122" s="759" t="s">
        <v>195</v>
      </c>
      <c r="AB122" s="760"/>
      <c r="AC122" s="760"/>
      <c r="AD122" s="760"/>
      <c r="AE122" s="761"/>
      <c r="AF122" s="762" t="s">
        <v>195</v>
      </c>
      <c r="AG122" s="760"/>
      <c r="AH122" s="760"/>
      <c r="AI122" s="760"/>
      <c r="AJ122" s="761"/>
      <c r="AK122" s="762" t="s">
        <v>195</v>
      </c>
      <c r="AL122" s="760"/>
      <c r="AM122" s="760"/>
      <c r="AN122" s="760"/>
      <c r="AO122" s="761"/>
      <c r="AP122" s="836" t="s">
        <v>195</v>
      </c>
      <c r="AQ122" s="837"/>
      <c r="AR122" s="837"/>
      <c r="AS122" s="837"/>
      <c r="AT122" s="838"/>
      <c r="AU122" s="884"/>
      <c r="AV122" s="885"/>
      <c r="AW122" s="885"/>
      <c r="AX122" s="885"/>
      <c r="AY122" s="886"/>
      <c r="AZ122" s="843" t="s">
        <v>304</v>
      </c>
      <c r="BA122" s="844"/>
      <c r="BB122" s="844"/>
      <c r="BC122" s="844"/>
      <c r="BD122" s="844"/>
      <c r="BE122" s="844"/>
      <c r="BF122" s="844"/>
      <c r="BG122" s="844"/>
      <c r="BH122" s="844"/>
      <c r="BI122" s="844"/>
      <c r="BJ122" s="844"/>
      <c r="BK122" s="844"/>
      <c r="BL122" s="844"/>
      <c r="BM122" s="844"/>
      <c r="BN122" s="844"/>
      <c r="BO122" s="844"/>
      <c r="BP122" s="845"/>
      <c r="BQ122" s="872">
        <v>35843463</v>
      </c>
      <c r="BR122" s="873"/>
      <c r="BS122" s="873"/>
      <c r="BT122" s="873"/>
      <c r="BU122" s="873"/>
      <c r="BV122" s="873">
        <v>36087385</v>
      </c>
      <c r="BW122" s="873"/>
      <c r="BX122" s="873"/>
      <c r="BY122" s="873"/>
      <c r="BZ122" s="873"/>
      <c r="CA122" s="873">
        <v>34887132</v>
      </c>
      <c r="CB122" s="873"/>
      <c r="CC122" s="873"/>
      <c r="CD122" s="873"/>
      <c r="CE122" s="873"/>
      <c r="CF122" s="874">
        <v>133.1</v>
      </c>
      <c r="CG122" s="875"/>
      <c r="CH122" s="875"/>
      <c r="CI122" s="875"/>
      <c r="CJ122" s="875"/>
      <c r="CK122" s="869"/>
      <c r="CL122" s="830"/>
      <c r="CM122" s="830"/>
      <c r="CN122" s="830"/>
      <c r="CO122" s="831"/>
      <c r="CP122" s="857" t="s">
        <v>460</v>
      </c>
      <c r="CQ122" s="858"/>
      <c r="CR122" s="858"/>
      <c r="CS122" s="858"/>
      <c r="CT122" s="858"/>
      <c r="CU122" s="858"/>
      <c r="CV122" s="858"/>
      <c r="CW122" s="858"/>
      <c r="CX122" s="858"/>
      <c r="CY122" s="858"/>
      <c r="CZ122" s="858"/>
      <c r="DA122" s="858"/>
      <c r="DB122" s="858"/>
      <c r="DC122" s="858"/>
      <c r="DD122" s="858"/>
      <c r="DE122" s="858"/>
      <c r="DF122" s="859"/>
      <c r="DG122" s="839" t="s">
        <v>195</v>
      </c>
      <c r="DH122" s="840"/>
      <c r="DI122" s="840"/>
      <c r="DJ122" s="840"/>
      <c r="DK122" s="840"/>
      <c r="DL122" s="840" t="s">
        <v>195</v>
      </c>
      <c r="DM122" s="840"/>
      <c r="DN122" s="840"/>
      <c r="DO122" s="840"/>
      <c r="DP122" s="840"/>
      <c r="DQ122" s="840" t="s">
        <v>195</v>
      </c>
      <c r="DR122" s="840"/>
      <c r="DS122" s="840"/>
      <c r="DT122" s="840"/>
      <c r="DU122" s="840"/>
      <c r="DV122" s="841" t="s">
        <v>195</v>
      </c>
      <c r="DW122" s="841"/>
      <c r="DX122" s="841"/>
      <c r="DY122" s="841"/>
      <c r="DZ122" s="842"/>
    </row>
    <row r="123" spans="1:130" s="48" customFormat="1" ht="26.25" customHeight="1" x14ac:dyDescent="0.2">
      <c r="A123" s="750"/>
      <c r="B123" s="751"/>
      <c r="C123" s="835" t="s">
        <v>11</v>
      </c>
      <c r="D123" s="771"/>
      <c r="E123" s="771"/>
      <c r="F123" s="771"/>
      <c r="G123" s="771"/>
      <c r="H123" s="771"/>
      <c r="I123" s="771"/>
      <c r="J123" s="771"/>
      <c r="K123" s="771"/>
      <c r="L123" s="771"/>
      <c r="M123" s="771"/>
      <c r="N123" s="771"/>
      <c r="O123" s="771"/>
      <c r="P123" s="771"/>
      <c r="Q123" s="771"/>
      <c r="R123" s="771"/>
      <c r="S123" s="771"/>
      <c r="T123" s="771"/>
      <c r="U123" s="771"/>
      <c r="V123" s="771"/>
      <c r="W123" s="771"/>
      <c r="X123" s="771"/>
      <c r="Y123" s="771"/>
      <c r="Z123" s="772"/>
      <c r="AA123" s="759" t="s">
        <v>195</v>
      </c>
      <c r="AB123" s="760"/>
      <c r="AC123" s="760"/>
      <c r="AD123" s="760"/>
      <c r="AE123" s="761"/>
      <c r="AF123" s="762" t="s">
        <v>195</v>
      </c>
      <c r="AG123" s="760"/>
      <c r="AH123" s="760"/>
      <c r="AI123" s="760"/>
      <c r="AJ123" s="761"/>
      <c r="AK123" s="762" t="s">
        <v>195</v>
      </c>
      <c r="AL123" s="760"/>
      <c r="AM123" s="760"/>
      <c r="AN123" s="760"/>
      <c r="AO123" s="761"/>
      <c r="AP123" s="836" t="s">
        <v>195</v>
      </c>
      <c r="AQ123" s="837"/>
      <c r="AR123" s="837"/>
      <c r="AS123" s="837"/>
      <c r="AT123" s="838"/>
      <c r="AU123" s="887"/>
      <c r="AV123" s="888"/>
      <c r="AW123" s="888"/>
      <c r="AX123" s="888"/>
      <c r="AY123" s="888"/>
      <c r="AZ123" s="69" t="s">
        <v>276</v>
      </c>
      <c r="BA123" s="69"/>
      <c r="BB123" s="69"/>
      <c r="BC123" s="69"/>
      <c r="BD123" s="69"/>
      <c r="BE123" s="69"/>
      <c r="BF123" s="69"/>
      <c r="BG123" s="69"/>
      <c r="BH123" s="69"/>
      <c r="BI123" s="69"/>
      <c r="BJ123" s="69"/>
      <c r="BK123" s="69"/>
      <c r="BL123" s="69"/>
      <c r="BM123" s="69"/>
      <c r="BN123" s="69"/>
      <c r="BO123" s="876" t="s">
        <v>485</v>
      </c>
      <c r="BP123" s="877"/>
      <c r="BQ123" s="878">
        <v>58745718</v>
      </c>
      <c r="BR123" s="879"/>
      <c r="BS123" s="879"/>
      <c r="BT123" s="879"/>
      <c r="BU123" s="879"/>
      <c r="BV123" s="879">
        <v>61688650</v>
      </c>
      <c r="BW123" s="879"/>
      <c r="BX123" s="879"/>
      <c r="BY123" s="879"/>
      <c r="BZ123" s="879"/>
      <c r="CA123" s="879">
        <v>61825098</v>
      </c>
      <c r="CB123" s="879"/>
      <c r="CC123" s="879"/>
      <c r="CD123" s="879"/>
      <c r="CE123" s="879"/>
      <c r="CF123" s="725"/>
      <c r="CG123" s="726"/>
      <c r="CH123" s="726"/>
      <c r="CI123" s="726"/>
      <c r="CJ123" s="880"/>
      <c r="CK123" s="869"/>
      <c r="CL123" s="830"/>
      <c r="CM123" s="830"/>
      <c r="CN123" s="830"/>
      <c r="CO123" s="831"/>
      <c r="CP123" s="857" t="s">
        <v>113</v>
      </c>
      <c r="CQ123" s="858"/>
      <c r="CR123" s="858"/>
      <c r="CS123" s="858"/>
      <c r="CT123" s="858"/>
      <c r="CU123" s="858"/>
      <c r="CV123" s="858"/>
      <c r="CW123" s="858"/>
      <c r="CX123" s="858"/>
      <c r="CY123" s="858"/>
      <c r="CZ123" s="858"/>
      <c r="DA123" s="858"/>
      <c r="DB123" s="858"/>
      <c r="DC123" s="858"/>
      <c r="DD123" s="858"/>
      <c r="DE123" s="858"/>
      <c r="DF123" s="859"/>
      <c r="DG123" s="759" t="s">
        <v>195</v>
      </c>
      <c r="DH123" s="760"/>
      <c r="DI123" s="760"/>
      <c r="DJ123" s="760"/>
      <c r="DK123" s="761"/>
      <c r="DL123" s="762" t="s">
        <v>195</v>
      </c>
      <c r="DM123" s="760"/>
      <c r="DN123" s="760"/>
      <c r="DO123" s="760"/>
      <c r="DP123" s="761"/>
      <c r="DQ123" s="762" t="s">
        <v>195</v>
      </c>
      <c r="DR123" s="760"/>
      <c r="DS123" s="760"/>
      <c r="DT123" s="760"/>
      <c r="DU123" s="761"/>
      <c r="DV123" s="836" t="s">
        <v>195</v>
      </c>
      <c r="DW123" s="837"/>
      <c r="DX123" s="837"/>
      <c r="DY123" s="837"/>
      <c r="DZ123" s="838"/>
    </row>
    <row r="124" spans="1:130" s="48" customFormat="1" ht="26.25" customHeight="1" x14ac:dyDescent="0.2">
      <c r="A124" s="750"/>
      <c r="B124" s="751"/>
      <c r="C124" s="835" t="s">
        <v>340</v>
      </c>
      <c r="D124" s="771"/>
      <c r="E124" s="771"/>
      <c r="F124" s="771"/>
      <c r="G124" s="771"/>
      <c r="H124" s="771"/>
      <c r="I124" s="771"/>
      <c r="J124" s="771"/>
      <c r="K124" s="771"/>
      <c r="L124" s="771"/>
      <c r="M124" s="771"/>
      <c r="N124" s="771"/>
      <c r="O124" s="771"/>
      <c r="P124" s="771"/>
      <c r="Q124" s="771"/>
      <c r="R124" s="771"/>
      <c r="S124" s="771"/>
      <c r="T124" s="771"/>
      <c r="U124" s="771"/>
      <c r="V124" s="771"/>
      <c r="W124" s="771"/>
      <c r="X124" s="771"/>
      <c r="Y124" s="771"/>
      <c r="Z124" s="772"/>
      <c r="AA124" s="759" t="s">
        <v>195</v>
      </c>
      <c r="AB124" s="760"/>
      <c r="AC124" s="760"/>
      <c r="AD124" s="760"/>
      <c r="AE124" s="761"/>
      <c r="AF124" s="762" t="s">
        <v>195</v>
      </c>
      <c r="AG124" s="760"/>
      <c r="AH124" s="760"/>
      <c r="AI124" s="760"/>
      <c r="AJ124" s="761"/>
      <c r="AK124" s="762" t="s">
        <v>195</v>
      </c>
      <c r="AL124" s="760"/>
      <c r="AM124" s="760"/>
      <c r="AN124" s="760"/>
      <c r="AO124" s="761"/>
      <c r="AP124" s="836" t="s">
        <v>195</v>
      </c>
      <c r="AQ124" s="837"/>
      <c r="AR124" s="837"/>
      <c r="AS124" s="837"/>
      <c r="AT124" s="838"/>
      <c r="AU124" s="851" t="s">
        <v>486</v>
      </c>
      <c r="AV124" s="852"/>
      <c r="AW124" s="852"/>
      <c r="AX124" s="852"/>
      <c r="AY124" s="852"/>
      <c r="AZ124" s="852"/>
      <c r="BA124" s="852"/>
      <c r="BB124" s="852"/>
      <c r="BC124" s="852"/>
      <c r="BD124" s="852"/>
      <c r="BE124" s="852"/>
      <c r="BF124" s="852"/>
      <c r="BG124" s="852"/>
      <c r="BH124" s="852"/>
      <c r="BI124" s="852"/>
      <c r="BJ124" s="852"/>
      <c r="BK124" s="852"/>
      <c r="BL124" s="852"/>
      <c r="BM124" s="852"/>
      <c r="BN124" s="852"/>
      <c r="BO124" s="852"/>
      <c r="BP124" s="853"/>
      <c r="BQ124" s="854" t="s">
        <v>195</v>
      </c>
      <c r="BR124" s="855"/>
      <c r="BS124" s="855"/>
      <c r="BT124" s="855"/>
      <c r="BU124" s="855"/>
      <c r="BV124" s="855" t="s">
        <v>195</v>
      </c>
      <c r="BW124" s="855"/>
      <c r="BX124" s="855"/>
      <c r="BY124" s="855"/>
      <c r="BZ124" s="855"/>
      <c r="CA124" s="855" t="s">
        <v>195</v>
      </c>
      <c r="CB124" s="855"/>
      <c r="CC124" s="855"/>
      <c r="CD124" s="855"/>
      <c r="CE124" s="855"/>
      <c r="CF124" s="733"/>
      <c r="CG124" s="734"/>
      <c r="CH124" s="734"/>
      <c r="CI124" s="734"/>
      <c r="CJ124" s="856"/>
      <c r="CK124" s="870"/>
      <c r="CL124" s="870"/>
      <c r="CM124" s="870"/>
      <c r="CN124" s="870"/>
      <c r="CO124" s="871"/>
      <c r="CP124" s="857" t="s">
        <v>487</v>
      </c>
      <c r="CQ124" s="858"/>
      <c r="CR124" s="858"/>
      <c r="CS124" s="858"/>
      <c r="CT124" s="858"/>
      <c r="CU124" s="858"/>
      <c r="CV124" s="858"/>
      <c r="CW124" s="858"/>
      <c r="CX124" s="858"/>
      <c r="CY124" s="858"/>
      <c r="CZ124" s="858"/>
      <c r="DA124" s="858"/>
      <c r="DB124" s="858"/>
      <c r="DC124" s="858"/>
      <c r="DD124" s="858"/>
      <c r="DE124" s="858"/>
      <c r="DF124" s="859"/>
      <c r="DG124" s="783" t="s">
        <v>195</v>
      </c>
      <c r="DH124" s="784"/>
      <c r="DI124" s="784"/>
      <c r="DJ124" s="784"/>
      <c r="DK124" s="785"/>
      <c r="DL124" s="786" t="s">
        <v>195</v>
      </c>
      <c r="DM124" s="784"/>
      <c r="DN124" s="784"/>
      <c r="DO124" s="784"/>
      <c r="DP124" s="785"/>
      <c r="DQ124" s="786" t="s">
        <v>195</v>
      </c>
      <c r="DR124" s="784"/>
      <c r="DS124" s="784"/>
      <c r="DT124" s="784"/>
      <c r="DU124" s="785"/>
      <c r="DV124" s="860" t="s">
        <v>195</v>
      </c>
      <c r="DW124" s="861"/>
      <c r="DX124" s="861"/>
      <c r="DY124" s="861"/>
      <c r="DZ124" s="862"/>
    </row>
    <row r="125" spans="1:130" s="48" customFormat="1" ht="26.25" customHeight="1" x14ac:dyDescent="0.2">
      <c r="A125" s="750"/>
      <c r="B125" s="751"/>
      <c r="C125" s="835" t="s">
        <v>483</v>
      </c>
      <c r="D125" s="771"/>
      <c r="E125" s="771"/>
      <c r="F125" s="771"/>
      <c r="G125" s="771"/>
      <c r="H125" s="771"/>
      <c r="I125" s="771"/>
      <c r="J125" s="771"/>
      <c r="K125" s="771"/>
      <c r="L125" s="771"/>
      <c r="M125" s="771"/>
      <c r="N125" s="771"/>
      <c r="O125" s="771"/>
      <c r="P125" s="771"/>
      <c r="Q125" s="771"/>
      <c r="R125" s="771"/>
      <c r="S125" s="771"/>
      <c r="T125" s="771"/>
      <c r="U125" s="771"/>
      <c r="V125" s="771"/>
      <c r="W125" s="771"/>
      <c r="X125" s="771"/>
      <c r="Y125" s="771"/>
      <c r="Z125" s="772"/>
      <c r="AA125" s="759" t="s">
        <v>195</v>
      </c>
      <c r="AB125" s="760"/>
      <c r="AC125" s="760"/>
      <c r="AD125" s="760"/>
      <c r="AE125" s="761"/>
      <c r="AF125" s="762" t="s">
        <v>195</v>
      </c>
      <c r="AG125" s="760"/>
      <c r="AH125" s="760"/>
      <c r="AI125" s="760"/>
      <c r="AJ125" s="761"/>
      <c r="AK125" s="762" t="s">
        <v>195</v>
      </c>
      <c r="AL125" s="760"/>
      <c r="AM125" s="760"/>
      <c r="AN125" s="760"/>
      <c r="AO125" s="761"/>
      <c r="AP125" s="836" t="s">
        <v>195</v>
      </c>
      <c r="AQ125" s="837"/>
      <c r="AR125" s="837"/>
      <c r="AS125" s="837"/>
      <c r="AT125" s="838"/>
      <c r="AU125" s="60"/>
      <c r="AV125" s="64"/>
      <c r="AW125" s="64"/>
      <c r="AX125" s="64"/>
      <c r="AY125" s="64"/>
      <c r="AZ125" s="64"/>
      <c r="BA125" s="64"/>
      <c r="BB125" s="64"/>
      <c r="BC125" s="64"/>
      <c r="BD125" s="64"/>
      <c r="BE125" s="64"/>
      <c r="BF125" s="64"/>
      <c r="BG125" s="64"/>
      <c r="BH125" s="64"/>
      <c r="BI125" s="64"/>
      <c r="BJ125" s="64"/>
      <c r="BK125" s="64"/>
      <c r="BL125" s="64"/>
      <c r="BM125" s="64"/>
      <c r="BN125" s="64"/>
      <c r="BO125" s="64"/>
      <c r="BP125" s="64"/>
      <c r="BQ125" s="56"/>
      <c r="BR125" s="56"/>
      <c r="BS125" s="56"/>
      <c r="BT125" s="56"/>
      <c r="BU125" s="56"/>
      <c r="BV125" s="56"/>
      <c r="BW125" s="56"/>
      <c r="BX125" s="56"/>
      <c r="BY125" s="56"/>
      <c r="BZ125" s="56"/>
      <c r="CA125" s="56"/>
      <c r="CB125" s="56"/>
      <c r="CC125" s="56"/>
      <c r="CD125" s="56"/>
      <c r="CE125" s="56"/>
      <c r="CF125" s="56"/>
      <c r="CG125" s="56"/>
      <c r="CH125" s="56"/>
      <c r="CI125" s="56"/>
      <c r="CJ125" s="75"/>
      <c r="CK125" s="826" t="s">
        <v>490</v>
      </c>
      <c r="CL125" s="827"/>
      <c r="CM125" s="827"/>
      <c r="CN125" s="827"/>
      <c r="CO125" s="828"/>
      <c r="CP125" s="863" t="s">
        <v>136</v>
      </c>
      <c r="CQ125" s="811"/>
      <c r="CR125" s="811"/>
      <c r="CS125" s="811"/>
      <c r="CT125" s="811"/>
      <c r="CU125" s="811"/>
      <c r="CV125" s="811"/>
      <c r="CW125" s="811"/>
      <c r="CX125" s="811"/>
      <c r="CY125" s="811"/>
      <c r="CZ125" s="811"/>
      <c r="DA125" s="811"/>
      <c r="DB125" s="811"/>
      <c r="DC125" s="811"/>
      <c r="DD125" s="811"/>
      <c r="DE125" s="811"/>
      <c r="DF125" s="812"/>
      <c r="DG125" s="864" t="s">
        <v>195</v>
      </c>
      <c r="DH125" s="865"/>
      <c r="DI125" s="865"/>
      <c r="DJ125" s="865"/>
      <c r="DK125" s="865"/>
      <c r="DL125" s="865" t="s">
        <v>195</v>
      </c>
      <c r="DM125" s="865"/>
      <c r="DN125" s="865"/>
      <c r="DO125" s="865"/>
      <c r="DP125" s="865"/>
      <c r="DQ125" s="865" t="s">
        <v>195</v>
      </c>
      <c r="DR125" s="865"/>
      <c r="DS125" s="865"/>
      <c r="DT125" s="865"/>
      <c r="DU125" s="865"/>
      <c r="DV125" s="866" t="s">
        <v>195</v>
      </c>
      <c r="DW125" s="866"/>
      <c r="DX125" s="866"/>
      <c r="DY125" s="866"/>
      <c r="DZ125" s="867"/>
    </row>
    <row r="126" spans="1:130" s="48" customFormat="1" ht="26.25" customHeight="1" x14ac:dyDescent="0.2">
      <c r="A126" s="750"/>
      <c r="B126" s="751"/>
      <c r="C126" s="835" t="s">
        <v>484</v>
      </c>
      <c r="D126" s="771"/>
      <c r="E126" s="771"/>
      <c r="F126" s="771"/>
      <c r="G126" s="771"/>
      <c r="H126" s="771"/>
      <c r="I126" s="771"/>
      <c r="J126" s="771"/>
      <c r="K126" s="771"/>
      <c r="L126" s="771"/>
      <c r="M126" s="771"/>
      <c r="N126" s="771"/>
      <c r="O126" s="771"/>
      <c r="P126" s="771"/>
      <c r="Q126" s="771"/>
      <c r="R126" s="771"/>
      <c r="S126" s="771"/>
      <c r="T126" s="771"/>
      <c r="U126" s="771"/>
      <c r="V126" s="771"/>
      <c r="W126" s="771"/>
      <c r="X126" s="771"/>
      <c r="Y126" s="771"/>
      <c r="Z126" s="772"/>
      <c r="AA126" s="759" t="s">
        <v>195</v>
      </c>
      <c r="AB126" s="760"/>
      <c r="AC126" s="760"/>
      <c r="AD126" s="760"/>
      <c r="AE126" s="761"/>
      <c r="AF126" s="762" t="s">
        <v>195</v>
      </c>
      <c r="AG126" s="760"/>
      <c r="AH126" s="760"/>
      <c r="AI126" s="760"/>
      <c r="AJ126" s="761"/>
      <c r="AK126" s="762" t="s">
        <v>195</v>
      </c>
      <c r="AL126" s="760"/>
      <c r="AM126" s="760"/>
      <c r="AN126" s="760"/>
      <c r="AO126" s="761"/>
      <c r="AP126" s="836" t="s">
        <v>195</v>
      </c>
      <c r="AQ126" s="837"/>
      <c r="AR126" s="837"/>
      <c r="AS126" s="837"/>
      <c r="AT126" s="838"/>
      <c r="AU126" s="56"/>
      <c r="AV126" s="56"/>
      <c r="AW126" s="56"/>
      <c r="AX126" s="56"/>
      <c r="AY126" s="56"/>
      <c r="AZ126" s="56"/>
      <c r="BA126" s="56"/>
      <c r="BB126" s="56"/>
      <c r="BC126" s="56"/>
      <c r="BD126" s="56"/>
      <c r="BE126" s="56"/>
      <c r="BF126" s="56"/>
      <c r="BG126" s="56"/>
      <c r="BH126" s="56"/>
      <c r="BI126" s="56"/>
      <c r="BJ126" s="56"/>
      <c r="BK126" s="56"/>
      <c r="BL126" s="56"/>
      <c r="BM126" s="56"/>
      <c r="BN126" s="56"/>
      <c r="BO126" s="56"/>
      <c r="BP126" s="56"/>
      <c r="BQ126" s="56"/>
      <c r="BR126" s="56"/>
      <c r="BS126" s="56"/>
      <c r="BT126" s="56"/>
      <c r="BU126" s="56"/>
      <c r="BV126" s="56"/>
      <c r="BW126" s="56"/>
      <c r="BX126" s="56"/>
      <c r="BY126" s="56"/>
      <c r="BZ126" s="56"/>
      <c r="CA126" s="56"/>
      <c r="CB126" s="56"/>
      <c r="CC126" s="56"/>
      <c r="CD126" s="74"/>
      <c r="CE126" s="74"/>
      <c r="CF126" s="74"/>
      <c r="CG126" s="56"/>
      <c r="CH126" s="56"/>
      <c r="CI126" s="56"/>
      <c r="CJ126" s="75"/>
      <c r="CK126" s="829"/>
      <c r="CL126" s="830"/>
      <c r="CM126" s="830"/>
      <c r="CN126" s="830"/>
      <c r="CO126" s="831"/>
      <c r="CP126" s="835" t="s">
        <v>422</v>
      </c>
      <c r="CQ126" s="771"/>
      <c r="CR126" s="771"/>
      <c r="CS126" s="771"/>
      <c r="CT126" s="771"/>
      <c r="CU126" s="771"/>
      <c r="CV126" s="771"/>
      <c r="CW126" s="771"/>
      <c r="CX126" s="771"/>
      <c r="CY126" s="771"/>
      <c r="CZ126" s="771"/>
      <c r="DA126" s="771"/>
      <c r="DB126" s="771"/>
      <c r="DC126" s="771"/>
      <c r="DD126" s="771"/>
      <c r="DE126" s="771"/>
      <c r="DF126" s="772"/>
      <c r="DG126" s="839" t="s">
        <v>195</v>
      </c>
      <c r="DH126" s="840"/>
      <c r="DI126" s="840"/>
      <c r="DJ126" s="840"/>
      <c r="DK126" s="840"/>
      <c r="DL126" s="840" t="s">
        <v>195</v>
      </c>
      <c r="DM126" s="840"/>
      <c r="DN126" s="840"/>
      <c r="DO126" s="840"/>
      <c r="DP126" s="840"/>
      <c r="DQ126" s="840" t="s">
        <v>195</v>
      </c>
      <c r="DR126" s="840"/>
      <c r="DS126" s="840"/>
      <c r="DT126" s="840"/>
      <c r="DU126" s="840"/>
      <c r="DV126" s="841" t="s">
        <v>195</v>
      </c>
      <c r="DW126" s="841"/>
      <c r="DX126" s="841"/>
      <c r="DY126" s="841"/>
      <c r="DZ126" s="842"/>
    </row>
    <row r="127" spans="1:130" s="48" customFormat="1" ht="26.25" customHeight="1" x14ac:dyDescent="0.2">
      <c r="A127" s="752"/>
      <c r="B127" s="753"/>
      <c r="C127" s="843" t="s">
        <v>78</v>
      </c>
      <c r="D127" s="844"/>
      <c r="E127" s="844"/>
      <c r="F127" s="844"/>
      <c r="G127" s="844"/>
      <c r="H127" s="844"/>
      <c r="I127" s="844"/>
      <c r="J127" s="844"/>
      <c r="K127" s="844"/>
      <c r="L127" s="844"/>
      <c r="M127" s="844"/>
      <c r="N127" s="844"/>
      <c r="O127" s="844"/>
      <c r="P127" s="844"/>
      <c r="Q127" s="844"/>
      <c r="R127" s="844"/>
      <c r="S127" s="844"/>
      <c r="T127" s="844"/>
      <c r="U127" s="844"/>
      <c r="V127" s="844"/>
      <c r="W127" s="844"/>
      <c r="X127" s="844"/>
      <c r="Y127" s="844"/>
      <c r="Z127" s="845"/>
      <c r="AA127" s="759" t="s">
        <v>195</v>
      </c>
      <c r="AB127" s="760"/>
      <c r="AC127" s="760"/>
      <c r="AD127" s="760"/>
      <c r="AE127" s="761"/>
      <c r="AF127" s="762" t="s">
        <v>195</v>
      </c>
      <c r="AG127" s="760"/>
      <c r="AH127" s="760"/>
      <c r="AI127" s="760"/>
      <c r="AJ127" s="761"/>
      <c r="AK127" s="762" t="s">
        <v>195</v>
      </c>
      <c r="AL127" s="760"/>
      <c r="AM127" s="760"/>
      <c r="AN127" s="760"/>
      <c r="AO127" s="761"/>
      <c r="AP127" s="836" t="s">
        <v>195</v>
      </c>
      <c r="AQ127" s="837"/>
      <c r="AR127" s="837"/>
      <c r="AS127" s="837"/>
      <c r="AT127" s="838"/>
      <c r="AU127" s="56"/>
      <c r="AV127" s="56"/>
      <c r="AW127" s="56"/>
      <c r="AX127" s="846" t="s">
        <v>491</v>
      </c>
      <c r="AY127" s="847"/>
      <c r="AZ127" s="847"/>
      <c r="BA127" s="847"/>
      <c r="BB127" s="847"/>
      <c r="BC127" s="847"/>
      <c r="BD127" s="847"/>
      <c r="BE127" s="848"/>
      <c r="BF127" s="849" t="s">
        <v>238</v>
      </c>
      <c r="BG127" s="847"/>
      <c r="BH127" s="847"/>
      <c r="BI127" s="847"/>
      <c r="BJ127" s="847"/>
      <c r="BK127" s="847"/>
      <c r="BL127" s="848"/>
      <c r="BM127" s="849" t="s">
        <v>423</v>
      </c>
      <c r="BN127" s="847"/>
      <c r="BO127" s="847"/>
      <c r="BP127" s="847"/>
      <c r="BQ127" s="847"/>
      <c r="BR127" s="847"/>
      <c r="BS127" s="848"/>
      <c r="BT127" s="849" t="s">
        <v>411</v>
      </c>
      <c r="BU127" s="847"/>
      <c r="BV127" s="847"/>
      <c r="BW127" s="847"/>
      <c r="BX127" s="847"/>
      <c r="BY127" s="847"/>
      <c r="BZ127" s="850"/>
      <c r="CA127" s="56"/>
      <c r="CB127" s="56"/>
      <c r="CC127" s="56"/>
      <c r="CD127" s="74"/>
      <c r="CE127" s="74"/>
      <c r="CF127" s="74"/>
      <c r="CG127" s="56"/>
      <c r="CH127" s="56"/>
      <c r="CI127" s="56"/>
      <c r="CJ127" s="75"/>
      <c r="CK127" s="829"/>
      <c r="CL127" s="830"/>
      <c r="CM127" s="830"/>
      <c r="CN127" s="830"/>
      <c r="CO127" s="831"/>
      <c r="CP127" s="835" t="s">
        <v>415</v>
      </c>
      <c r="CQ127" s="771"/>
      <c r="CR127" s="771"/>
      <c r="CS127" s="771"/>
      <c r="CT127" s="771"/>
      <c r="CU127" s="771"/>
      <c r="CV127" s="771"/>
      <c r="CW127" s="771"/>
      <c r="CX127" s="771"/>
      <c r="CY127" s="771"/>
      <c r="CZ127" s="771"/>
      <c r="DA127" s="771"/>
      <c r="DB127" s="771"/>
      <c r="DC127" s="771"/>
      <c r="DD127" s="771"/>
      <c r="DE127" s="771"/>
      <c r="DF127" s="772"/>
      <c r="DG127" s="839" t="s">
        <v>195</v>
      </c>
      <c r="DH127" s="840"/>
      <c r="DI127" s="840"/>
      <c r="DJ127" s="840"/>
      <c r="DK127" s="840"/>
      <c r="DL127" s="840" t="s">
        <v>195</v>
      </c>
      <c r="DM127" s="840"/>
      <c r="DN127" s="840"/>
      <c r="DO127" s="840"/>
      <c r="DP127" s="840"/>
      <c r="DQ127" s="840" t="s">
        <v>195</v>
      </c>
      <c r="DR127" s="840"/>
      <c r="DS127" s="840"/>
      <c r="DT127" s="840"/>
      <c r="DU127" s="840"/>
      <c r="DV127" s="841" t="s">
        <v>195</v>
      </c>
      <c r="DW127" s="841"/>
      <c r="DX127" s="841"/>
      <c r="DY127" s="841"/>
      <c r="DZ127" s="842"/>
    </row>
    <row r="128" spans="1:130" s="48" customFormat="1" ht="26.25" customHeight="1" x14ac:dyDescent="0.2">
      <c r="A128" s="799" t="s">
        <v>492</v>
      </c>
      <c r="B128" s="800"/>
      <c r="C128" s="800"/>
      <c r="D128" s="800"/>
      <c r="E128" s="800"/>
      <c r="F128" s="800"/>
      <c r="G128" s="800"/>
      <c r="H128" s="800"/>
      <c r="I128" s="800"/>
      <c r="J128" s="800"/>
      <c r="K128" s="800"/>
      <c r="L128" s="800"/>
      <c r="M128" s="800"/>
      <c r="N128" s="800"/>
      <c r="O128" s="800"/>
      <c r="P128" s="800"/>
      <c r="Q128" s="800"/>
      <c r="R128" s="800"/>
      <c r="S128" s="800"/>
      <c r="T128" s="800"/>
      <c r="U128" s="800"/>
      <c r="V128" s="800"/>
      <c r="W128" s="801" t="s">
        <v>8</v>
      </c>
      <c r="X128" s="801"/>
      <c r="Y128" s="801"/>
      <c r="Z128" s="802"/>
      <c r="AA128" s="803">
        <v>870125</v>
      </c>
      <c r="AB128" s="804"/>
      <c r="AC128" s="804"/>
      <c r="AD128" s="804"/>
      <c r="AE128" s="805"/>
      <c r="AF128" s="806">
        <v>848239</v>
      </c>
      <c r="AG128" s="804"/>
      <c r="AH128" s="804"/>
      <c r="AI128" s="804"/>
      <c r="AJ128" s="805"/>
      <c r="AK128" s="806">
        <v>848213</v>
      </c>
      <c r="AL128" s="804"/>
      <c r="AM128" s="804"/>
      <c r="AN128" s="804"/>
      <c r="AO128" s="805"/>
      <c r="AP128" s="807"/>
      <c r="AQ128" s="808"/>
      <c r="AR128" s="808"/>
      <c r="AS128" s="808"/>
      <c r="AT128" s="809"/>
      <c r="AU128" s="56"/>
      <c r="AV128" s="56"/>
      <c r="AW128" s="56"/>
      <c r="AX128" s="810" t="s">
        <v>225</v>
      </c>
      <c r="AY128" s="811"/>
      <c r="AZ128" s="811"/>
      <c r="BA128" s="811"/>
      <c r="BB128" s="811"/>
      <c r="BC128" s="811"/>
      <c r="BD128" s="811"/>
      <c r="BE128" s="812"/>
      <c r="BF128" s="813" t="s">
        <v>195</v>
      </c>
      <c r="BG128" s="814"/>
      <c r="BH128" s="814"/>
      <c r="BI128" s="814"/>
      <c r="BJ128" s="814"/>
      <c r="BK128" s="814"/>
      <c r="BL128" s="815"/>
      <c r="BM128" s="813">
        <v>11.84</v>
      </c>
      <c r="BN128" s="814"/>
      <c r="BO128" s="814"/>
      <c r="BP128" s="814"/>
      <c r="BQ128" s="814"/>
      <c r="BR128" s="814"/>
      <c r="BS128" s="815"/>
      <c r="BT128" s="813">
        <v>20</v>
      </c>
      <c r="BU128" s="814"/>
      <c r="BV128" s="814"/>
      <c r="BW128" s="814"/>
      <c r="BX128" s="814"/>
      <c r="BY128" s="814"/>
      <c r="BZ128" s="816"/>
      <c r="CA128" s="74"/>
      <c r="CB128" s="74"/>
      <c r="CC128" s="74"/>
      <c r="CD128" s="74"/>
      <c r="CE128" s="74"/>
      <c r="CF128" s="74"/>
      <c r="CG128" s="56"/>
      <c r="CH128" s="56"/>
      <c r="CI128" s="56"/>
      <c r="CJ128" s="75"/>
      <c r="CK128" s="832"/>
      <c r="CL128" s="833"/>
      <c r="CM128" s="833"/>
      <c r="CN128" s="833"/>
      <c r="CO128" s="834"/>
      <c r="CP128" s="817" t="s">
        <v>403</v>
      </c>
      <c r="CQ128" s="791"/>
      <c r="CR128" s="791"/>
      <c r="CS128" s="791"/>
      <c r="CT128" s="791"/>
      <c r="CU128" s="791"/>
      <c r="CV128" s="791"/>
      <c r="CW128" s="791"/>
      <c r="CX128" s="791"/>
      <c r="CY128" s="791"/>
      <c r="CZ128" s="791"/>
      <c r="DA128" s="791"/>
      <c r="DB128" s="791"/>
      <c r="DC128" s="791"/>
      <c r="DD128" s="791"/>
      <c r="DE128" s="791"/>
      <c r="DF128" s="792"/>
      <c r="DG128" s="818" t="s">
        <v>195</v>
      </c>
      <c r="DH128" s="819"/>
      <c r="DI128" s="819"/>
      <c r="DJ128" s="819"/>
      <c r="DK128" s="819"/>
      <c r="DL128" s="819" t="s">
        <v>195</v>
      </c>
      <c r="DM128" s="819"/>
      <c r="DN128" s="819"/>
      <c r="DO128" s="819"/>
      <c r="DP128" s="819"/>
      <c r="DQ128" s="819" t="s">
        <v>195</v>
      </c>
      <c r="DR128" s="819"/>
      <c r="DS128" s="819"/>
      <c r="DT128" s="819"/>
      <c r="DU128" s="819"/>
      <c r="DV128" s="820" t="s">
        <v>195</v>
      </c>
      <c r="DW128" s="820"/>
      <c r="DX128" s="820"/>
      <c r="DY128" s="820"/>
      <c r="DZ128" s="821"/>
    </row>
    <row r="129" spans="1:131" s="48" customFormat="1" ht="26.25" customHeight="1" x14ac:dyDescent="0.2">
      <c r="A129" s="754" t="s">
        <v>168</v>
      </c>
      <c r="B129" s="755"/>
      <c r="C129" s="755"/>
      <c r="D129" s="755"/>
      <c r="E129" s="755"/>
      <c r="F129" s="755"/>
      <c r="G129" s="755"/>
      <c r="H129" s="755"/>
      <c r="I129" s="755"/>
      <c r="J129" s="755"/>
      <c r="K129" s="755"/>
      <c r="L129" s="755"/>
      <c r="M129" s="755"/>
      <c r="N129" s="755"/>
      <c r="O129" s="755"/>
      <c r="P129" s="755"/>
      <c r="Q129" s="755"/>
      <c r="R129" s="755"/>
      <c r="S129" s="755"/>
      <c r="T129" s="755"/>
      <c r="U129" s="755"/>
      <c r="V129" s="755"/>
      <c r="W129" s="756" t="s">
        <v>236</v>
      </c>
      <c r="X129" s="757"/>
      <c r="Y129" s="757"/>
      <c r="Z129" s="758"/>
      <c r="AA129" s="759">
        <v>27816882</v>
      </c>
      <c r="AB129" s="760"/>
      <c r="AC129" s="760"/>
      <c r="AD129" s="760"/>
      <c r="AE129" s="761"/>
      <c r="AF129" s="762">
        <v>28543785</v>
      </c>
      <c r="AG129" s="760"/>
      <c r="AH129" s="760"/>
      <c r="AI129" s="760"/>
      <c r="AJ129" s="761"/>
      <c r="AK129" s="762">
        <v>29210023</v>
      </c>
      <c r="AL129" s="760"/>
      <c r="AM129" s="760"/>
      <c r="AN129" s="760"/>
      <c r="AO129" s="761"/>
      <c r="AP129" s="763"/>
      <c r="AQ129" s="764"/>
      <c r="AR129" s="764"/>
      <c r="AS129" s="764"/>
      <c r="AT129" s="765"/>
      <c r="AU129" s="67"/>
      <c r="AV129" s="67"/>
      <c r="AW129" s="67"/>
      <c r="AX129" s="773" t="s">
        <v>117</v>
      </c>
      <c r="AY129" s="771"/>
      <c r="AZ129" s="771"/>
      <c r="BA129" s="771"/>
      <c r="BB129" s="771"/>
      <c r="BC129" s="771"/>
      <c r="BD129" s="771"/>
      <c r="BE129" s="772"/>
      <c r="BF129" s="822" t="s">
        <v>195</v>
      </c>
      <c r="BG129" s="823"/>
      <c r="BH129" s="823"/>
      <c r="BI129" s="823"/>
      <c r="BJ129" s="823"/>
      <c r="BK129" s="823"/>
      <c r="BL129" s="824"/>
      <c r="BM129" s="822">
        <v>16.84</v>
      </c>
      <c r="BN129" s="823"/>
      <c r="BO129" s="823"/>
      <c r="BP129" s="823"/>
      <c r="BQ129" s="823"/>
      <c r="BR129" s="823"/>
      <c r="BS129" s="824"/>
      <c r="BT129" s="822">
        <v>30</v>
      </c>
      <c r="BU129" s="823"/>
      <c r="BV129" s="823"/>
      <c r="BW129" s="823"/>
      <c r="BX129" s="823"/>
      <c r="BY129" s="823"/>
      <c r="BZ129" s="825"/>
      <c r="CA129" s="70"/>
      <c r="CB129" s="70"/>
      <c r="CC129" s="70"/>
      <c r="CD129" s="70"/>
      <c r="CE129" s="70"/>
      <c r="CF129" s="70"/>
      <c r="CG129" s="70"/>
      <c r="CH129" s="70"/>
      <c r="CI129" s="70"/>
      <c r="CJ129" s="70"/>
      <c r="CK129" s="70"/>
      <c r="CL129" s="70"/>
      <c r="CM129" s="70"/>
      <c r="CN129" s="70"/>
      <c r="CO129" s="70"/>
      <c r="CP129" s="70"/>
      <c r="CQ129" s="70"/>
      <c r="CR129" s="70"/>
      <c r="CS129" s="70"/>
      <c r="CT129" s="70"/>
      <c r="CU129" s="70"/>
      <c r="CV129" s="70"/>
      <c r="CW129" s="70"/>
      <c r="CX129" s="70"/>
      <c r="CY129" s="70"/>
      <c r="CZ129" s="70"/>
      <c r="DA129" s="70"/>
      <c r="DB129" s="70"/>
      <c r="DC129" s="70"/>
      <c r="DD129" s="70"/>
      <c r="DE129" s="70"/>
      <c r="DF129" s="70"/>
      <c r="DG129" s="70"/>
      <c r="DH129" s="70"/>
      <c r="DI129" s="70"/>
      <c r="DJ129" s="70"/>
      <c r="DK129" s="70"/>
      <c r="DL129" s="70"/>
      <c r="DM129" s="70"/>
      <c r="DN129" s="70"/>
      <c r="DO129" s="70"/>
      <c r="DP129" s="67"/>
      <c r="DQ129" s="67"/>
      <c r="DR129" s="67"/>
      <c r="DS129" s="67"/>
      <c r="DT129" s="67"/>
      <c r="DU129" s="67"/>
      <c r="DV129" s="67"/>
      <c r="DW129" s="67"/>
      <c r="DX129" s="67"/>
      <c r="DY129" s="67"/>
      <c r="DZ129" s="67"/>
    </row>
    <row r="130" spans="1:131" s="48" customFormat="1" ht="26.25" customHeight="1" x14ac:dyDescent="0.2">
      <c r="A130" s="754" t="s">
        <v>146</v>
      </c>
      <c r="B130" s="755"/>
      <c r="C130" s="755"/>
      <c r="D130" s="755"/>
      <c r="E130" s="755"/>
      <c r="F130" s="755"/>
      <c r="G130" s="755"/>
      <c r="H130" s="755"/>
      <c r="I130" s="755"/>
      <c r="J130" s="755"/>
      <c r="K130" s="755"/>
      <c r="L130" s="755"/>
      <c r="M130" s="755"/>
      <c r="N130" s="755"/>
      <c r="O130" s="755"/>
      <c r="P130" s="755"/>
      <c r="Q130" s="755"/>
      <c r="R130" s="755"/>
      <c r="S130" s="755"/>
      <c r="T130" s="755"/>
      <c r="U130" s="755"/>
      <c r="V130" s="755"/>
      <c r="W130" s="756" t="s">
        <v>493</v>
      </c>
      <c r="X130" s="757"/>
      <c r="Y130" s="757"/>
      <c r="Z130" s="758"/>
      <c r="AA130" s="759">
        <v>3048684</v>
      </c>
      <c r="AB130" s="760"/>
      <c r="AC130" s="760"/>
      <c r="AD130" s="760"/>
      <c r="AE130" s="761"/>
      <c r="AF130" s="762">
        <v>3059725</v>
      </c>
      <c r="AG130" s="760"/>
      <c r="AH130" s="760"/>
      <c r="AI130" s="760"/>
      <c r="AJ130" s="761"/>
      <c r="AK130" s="762">
        <v>2995848</v>
      </c>
      <c r="AL130" s="760"/>
      <c r="AM130" s="760"/>
      <c r="AN130" s="760"/>
      <c r="AO130" s="761"/>
      <c r="AP130" s="763"/>
      <c r="AQ130" s="764"/>
      <c r="AR130" s="764"/>
      <c r="AS130" s="764"/>
      <c r="AT130" s="765"/>
      <c r="AU130" s="67"/>
      <c r="AV130" s="67"/>
      <c r="AW130" s="67"/>
      <c r="AX130" s="773" t="s">
        <v>437</v>
      </c>
      <c r="AY130" s="771"/>
      <c r="AZ130" s="771"/>
      <c r="BA130" s="771"/>
      <c r="BB130" s="771"/>
      <c r="BC130" s="771"/>
      <c r="BD130" s="771"/>
      <c r="BE130" s="772"/>
      <c r="BF130" s="774">
        <v>3.3</v>
      </c>
      <c r="BG130" s="775"/>
      <c r="BH130" s="775"/>
      <c r="BI130" s="775"/>
      <c r="BJ130" s="775"/>
      <c r="BK130" s="775"/>
      <c r="BL130" s="776"/>
      <c r="BM130" s="774">
        <v>25</v>
      </c>
      <c r="BN130" s="775"/>
      <c r="BO130" s="775"/>
      <c r="BP130" s="775"/>
      <c r="BQ130" s="775"/>
      <c r="BR130" s="775"/>
      <c r="BS130" s="776"/>
      <c r="BT130" s="774">
        <v>35</v>
      </c>
      <c r="BU130" s="775"/>
      <c r="BV130" s="775"/>
      <c r="BW130" s="775"/>
      <c r="BX130" s="775"/>
      <c r="BY130" s="775"/>
      <c r="BZ130" s="777"/>
      <c r="CA130" s="70"/>
      <c r="CB130" s="70"/>
      <c r="CC130" s="70"/>
      <c r="CD130" s="70"/>
      <c r="CE130" s="70"/>
      <c r="CF130" s="70"/>
      <c r="CG130" s="70"/>
      <c r="CH130" s="70"/>
      <c r="CI130" s="70"/>
      <c r="CJ130" s="70"/>
      <c r="CK130" s="70"/>
      <c r="CL130" s="70"/>
      <c r="CM130" s="70"/>
      <c r="CN130" s="70"/>
      <c r="CO130" s="70"/>
      <c r="CP130" s="70"/>
      <c r="CQ130" s="70"/>
      <c r="CR130" s="70"/>
      <c r="CS130" s="70"/>
      <c r="CT130" s="70"/>
      <c r="CU130" s="70"/>
      <c r="CV130" s="70"/>
      <c r="CW130" s="70"/>
      <c r="CX130" s="70"/>
      <c r="CY130" s="70"/>
      <c r="CZ130" s="70"/>
      <c r="DA130" s="70"/>
      <c r="DB130" s="70"/>
      <c r="DC130" s="70"/>
      <c r="DD130" s="70"/>
      <c r="DE130" s="70"/>
      <c r="DF130" s="70"/>
      <c r="DG130" s="70"/>
      <c r="DH130" s="70"/>
      <c r="DI130" s="70"/>
      <c r="DJ130" s="70"/>
      <c r="DK130" s="70"/>
      <c r="DL130" s="70"/>
      <c r="DM130" s="70"/>
      <c r="DN130" s="70"/>
      <c r="DO130" s="70"/>
      <c r="DP130" s="67"/>
      <c r="DQ130" s="67"/>
      <c r="DR130" s="67"/>
      <c r="DS130" s="67"/>
      <c r="DT130" s="67"/>
      <c r="DU130" s="67"/>
      <c r="DV130" s="67"/>
      <c r="DW130" s="67"/>
      <c r="DX130" s="67"/>
      <c r="DY130" s="67"/>
      <c r="DZ130" s="67"/>
    </row>
    <row r="131" spans="1:131" s="48" customFormat="1" ht="26.25" customHeight="1" x14ac:dyDescent="0.2">
      <c r="A131" s="778"/>
      <c r="B131" s="779"/>
      <c r="C131" s="779"/>
      <c r="D131" s="779"/>
      <c r="E131" s="779"/>
      <c r="F131" s="779"/>
      <c r="G131" s="779"/>
      <c r="H131" s="779"/>
      <c r="I131" s="779"/>
      <c r="J131" s="779"/>
      <c r="K131" s="779"/>
      <c r="L131" s="779"/>
      <c r="M131" s="779"/>
      <c r="N131" s="779"/>
      <c r="O131" s="779"/>
      <c r="P131" s="779"/>
      <c r="Q131" s="779"/>
      <c r="R131" s="779"/>
      <c r="S131" s="779"/>
      <c r="T131" s="779"/>
      <c r="U131" s="779"/>
      <c r="V131" s="779"/>
      <c r="W131" s="780" t="s">
        <v>170</v>
      </c>
      <c r="X131" s="781"/>
      <c r="Y131" s="781"/>
      <c r="Z131" s="782"/>
      <c r="AA131" s="783">
        <v>24768198</v>
      </c>
      <c r="AB131" s="784"/>
      <c r="AC131" s="784"/>
      <c r="AD131" s="784"/>
      <c r="AE131" s="785"/>
      <c r="AF131" s="786">
        <v>25484060</v>
      </c>
      <c r="AG131" s="784"/>
      <c r="AH131" s="784"/>
      <c r="AI131" s="784"/>
      <c r="AJ131" s="785"/>
      <c r="AK131" s="786">
        <v>26214175</v>
      </c>
      <c r="AL131" s="784"/>
      <c r="AM131" s="784"/>
      <c r="AN131" s="784"/>
      <c r="AO131" s="785"/>
      <c r="AP131" s="787"/>
      <c r="AQ131" s="788"/>
      <c r="AR131" s="788"/>
      <c r="AS131" s="788"/>
      <c r="AT131" s="789"/>
      <c r="AU131" s="67"/>
      <c r="AV131" s="67"/>
      <c r="AW131" s="67"/>
      <c r="AX131" s="790" t="s">
        <v>62</v>
      </c>
      <c r="AY131" s="791"/>
      <c r="AZ131" s="791"/>
      <c r="BA131" s="791"/>
      <c r="BB131" s="791"/>
      <c r="BC131" s="791"/>
      <c r="BD131" s="791"/>
      <c r="BE131" s="792"/>
      <c r="BF131" s="793" t="s">
        <v>195</v>
      </c>
      <c r="BG131" s="794"/>
      <c r="BH131" s="794"/>
      <c r="BI131" s="794"/>
      <c r="BJ131" s="794"/>
      <c r="BK131" s="794"/>
      <c r="BL131" s="795"/>
      <c r="BM131" s="793">
        <v>350</v>
      </c>
      <c r="BN131" s="794"/>
      <c r="BO131" s="794"/>
      <c r="BP131" s="794"/>
      <c r="BQ131" s="794"/>
      <c r="BR131" s="794"/>
      <c r="BS131" s="795"/>
      <c r="BT131" s="796"/>
      <c r="BU131" s="797"/>
      <c r="BV131" s="797"/>
      <c r="BW131" s="797"/>
      <c r="BX131" s="797"/>
      <c r="BY131" s="797"/>
      <c r="BZ131" s="798"/>
      <c r="CA131" s="70"/>
      <c r="CB131" s="70"/>
      <c r="CC131" s="70"/>
      <c r="CD131" s="70"/>
      <c r="CE131" s="70"/>
      <c r="CF131" s="70"/>
      <c r="CG131" s="70"/>
      <c r="CH131" s="70"/>
      <c r="CI131" s="70"/>
      <c r="CJ131" s="70"/>
      <c r="CK131" s="70"/>
      <c r="CL131" s="70"/>
      <c r="CM131" s="70"/>
      <c r="CN131" s="70"/>
      <c r="CO131" s="70"/>
      <c r="CP131" s="70"/>
      <c r="CQ131" s="70"/>
      <c r="CR131" s="70"/>
      <c r="CS131" s="70"/>
      <c r="CT131" s="70"/>
      <c r="CU131" s="70"/>
      <c r="CV131" s="70"/>
      <c r="CW131" s="70"/>
      <c r="CX131" s="70"/>
      <c r="CY131" s="70"/>
      <c r="CZ131" s="70"/>
      <c r="DA131" s="70"/>
      <c r="DB131" s="70"/>
      <c r="DC131" s="70"/>
      <c r="DD131" s="70"/>
      <c r="DE131" s="70"/>
      <c r="DF131" s="70"/>
      <c r="DG131" s="70"/>
      <c r="DH131" s="70"/>
      <c r="DI131" s="70"/>
      <c r="DJ131" s="70"/>
      <c r="DK131" s="70"/>
      <c r="DL131" s="70"/>
      <c r="DM131" s="70"/>
      <c r="DN131" s="70"/>
      <c r="DO131" s="70"/>
      <c r="DP131" s="67"/>
      <c r="DQ131" s="67"/>
      <c r="DR131" s="67"/>
      <c r="DS131" s="67"/>
      <c r="DT131" s="67"/>
      <c r="DU131" s="67"/>
      <c r="DV131" s="67"/>
      <c r="DW131" s="67"/>
      <c r="DX131" s="67"/>
      <c r="DY131" s="67"/>
      <c r="DZ131" s="67"/>
    </row>
    <row r="132" spans="1:131" s="48" customFormat="1" ht="26.25" customHeight="1" x14ac:dyDescent="0.2">
      <c r="A132" s="744" t="s">
        <v>26</v>
      </c>
      <c r="B132" s="745"/>
      <c r="C132" s="745"/>
      <c r="D132" s="745"/>
      <c r="E132" s="745"/>
      <c r="F132" s="745"/>
      <c r="G132" s="745"/>
      <c r="H132" s="745"/>
      <c r="I132" s="745"/>
      <c r="J132" s="745"/>
      <c r="K132" s="745"/>
      <c r="L132" s="745"/>
      <c r="M132" s="745"/>
      <c r="N132" s="745"/>
      <c r="O132" s="745"/>
      <c r="P132" s="745"/>
      <c r="Q132" s="745"/>
      <c r="R132" s="745"/>
      <c r="S132" s="745"/>
      <c r="T132" s="745"/>
      <c r="U132" s="745"/>
      <c r="V132" s="719" t="s">
        <v>494</v>
      </c>
      <c r="W132" s="719"/>
      <c r="X132" s="719"/>
      <c r="Y132" s="719"/>
      <c r="Z132" s="720"/>
      <c r="AA132" s="721">
        <v>2.0964383440000001</v>
      </c>
      <c r="AB132" s="722"/>
      <c r="AC132" s="722"/>
      <c r="AD132" s="722"/>
      <c r="AE132" s="723"/>
      <c r="AF132" s="724">
        <v>2.3478323310000002</v>
      </c>
      <c r="AG132" s="722"/>
      <c r="AH132" s="722"/>
      <c r="AI132" s="722"/>
      <c r="AJ132" s="723"/>
      <c r="AK132" s="724">
        <v>5.5052619429999998</v>
      </c>
      <c r="AL132" s="722"/>
      <c r="AM132" s="722"/>
      <c r="AN132" s="722"/>
      <c r="AO132" s="723"/>
      <c r="AP132" s="725"/>
      <c r="AQ132" s="726"/>
      <c r="AR132" s="726"/>
      <c r="AS132" s="726"/>
      <c r="AT132" s="727"/>
      <c r="AU132" s="66"/>
      <c r="AV132" s="67"/>
      <c r="AW132" s="67"/>
      <c r="AX132" s="67"/>
      <c r="AY132" s="67"/>
      <c r="AZ132" s="67"/>
      <c r="BA132" s="67"/>
      <c r="BB132" s="67"/>
      <c r="BC132" s="67"/>
      <c r="BD132" s="67"/>
      <c r="BE132" s="67"/>
      <c r="BF132" s="67"/>
      <c r="BG132" s="67"/>
      <c r="BH132" s="67"/>
      <c r="BI132" s="67"/>
      <c r="BJ132" s="67"/>
      <c r="BK132" s="67"/>
      <c r="BL132" s="67"/>
      <c r="BM132" s="67"/>
      <c r="BN132" s="67"/>
      <c r="BO132" s="67"/>
      <c r="BP132" s="67"/>
      <c r="BQ132" s="67"/>
      <c r="BR132" s="67"/>
      <c r="BS132" s="67"/>
      <c r="BT132" s="67"/>
      <c r="BU132" s="67"/>
      <c r="BV132" s="67"/>
      <c r="BW132" s="67"/>
      <c r="BX132" s="67"/>
      <c r="BY132" s="67"/>
      <c r="BZ132" s="67"/>
      <c r="CA132" s="70"/>
      <c r="CB132" s="70"/>
      <c r="CC132" s="70"/>
      <c r="CD132" s="70"/>
      <c r="CE132" s="70"/>
      <c r="CF132" s="70"/>
      <c r="CG132" s="70"/>
      <c r="CH132" s="70"/>
      <c r="CI132" s="70"/>
      <c r="CJ132" s="70"/>
      <c r="CK132" s="70"/>
      <c r="CL132" s="70"/>
      <c r="CM132" s="70"/>
      <c r="CN132" s="70"/>
      <c r="CO132" s="70"/>
      <c r="CP132" s="70"/>
      <c r="CQ132" s="70"/>
      <c r="CR132" s="70"/>
      <c r="CS132" s="70"/>
      <c r="CT132" s="70"/>
      <c r="CU132" s="70"/>
      <c r="CV132" s="70"/>
      <c r="CW132" s="70"/>
      <c r="CX132" s="70"/>
      <c r="CY132" s="70"/>
      <c r="CZ132" s="70"/>
      <c r="DA132" s="70"/>
      <c r="DB132" s="70"/>
      <c r="DC132" s="70"/>
      <c r="DD132" s="70"/>
      <c r="DE132" s="70"/>
      <c r="DF132" s="70"/>
      <c r="DG132" s="70"/>
      <c r="DH132" s="70"/>
      <c r="DI132" s="70"/>
      <c r="DJ132" s="70"/>
      <c r="DK132" s="70"/>
      <c r="DL132" s="70"/>
      <c r="DM132" s="70"/>
      <c r="DN132" s="70"/>
      <c r="DO132" s="70"/>
      <c r="DP132" s="67"/>
      <c r="DQ132" s="67"/>
      <c r="DR132" s="67"/>
      <c r="DS132" s="67"/>
      <c r="DT132" s="67"/>
      <c r="DU132" s="67"/>
      <c r="DV132" s="67"/>
      <c r="DW132" s="67"/>
      <c r="DX132" s="67"/>
      <c r="DY132" s="67"/>
      <c r="DZ132" s="67"/>
    </row>
    <row r="133" spans="1:131" s="48" customFormat="1" ht="26.25" customHeight="1" x14ac:dyDescent="0.2">
      <c r="A133" s="746"/>
      <c r="B133" s="747"/>
      <c r="C133" s="747"/>
      <c r="D133" s="747"/>
      <c r="E133" s="747"/>
      <c r="F133" s="747"/>
      <c r="G133" s="747"/>
      <c r="H133" s="747"/>
      <c r="I133" s="747"/>
      <c r="J133" s="747"/>
      <c r="K133" s="747"/>
      <c r="L133" s="747"/>
      <c r="M133" s="747"/>
      <c r="N133" s="747"/>
      <c r="O133" s="747"/>
      <c r="P133" s="747"/>
      <c r="Q133" s="747"/>
      <c r="R133" s="747"/>
      <c r="S133" s="747"/>
      <c r="T133" s="747"/>
      <c r="U133" s="747"/>
      <c r="V133" s="728" t="s">
        <v>86</v>
      </c>
      <c r="W133" s="728"/>
      <c r="X133" s="728"/>
      <c r="Y133" s="728"/>
      <c r="Z133" s="729"/>
      <c r="AA133" s="730">
        <v>2.2000000000000002</v>
      </c>
      <c r="AB133" s="731"/>
      <c r="AC133" s="731"/>
      <c r="AD133" s="731"/>
      <c r="AE133" s="732"/>
      <c r="AF133" s="730">
        <v>2.2000000000000002</v>
      </c>
      <c r="AG133" s="731"/>
      <c r="AH133" s="731"/>
      <c r="AI133" s="731"/>
      <c r="AJ133" s="732"/>
      <c r="AK133" s="730">
        <v>3.3</v>
      </c>
      <c r="AL133" s="731"/>
      <c r="AM133" s="731"/>
      <c r="AN133" s="731"/>
      <c r="AO133" s="732"/>
      <c r="AP133" s="733"/>
      <c r="AQ133" s="734"/>
      <c r="AR133" s="734"/>
      <c r="AS133" s="734"/>
      <c r="AT133" s="735"/>
      <c r="AU133" s="67"/>
      <c r="AV133" s="67"/>
      <c r="AW133" s="67"/>
      <c r="AX133" s="67"/>
      <c r="AY133" s="67"/>
      <c r="AZ133" s="67"/>
      <c r="BA133" s="67"/>
      <c r="BB133" s="67"/>
      <c r="BC133" s="67"/>
      <c r="BD133" s="67"/>
      <c r="BE133" s="67"/>
      <c r="BF133" s="67"/>
      <c r="BG133" s="67"/>
      <c r="BH133" s="67"/>
      <c r="BI133" s="67"/>
      <c r="BJ133" s="67"/>
      <c r="BK133" s="67"/>
      <c r="BL133" s="67"/>
      <c r="BM133" s="67"/>
      <c r="BN133" s="70"/>
      <c r="BO133" s="70"/>
      <c r="BP133" s="70"/>
      <c r="BQ133" s="70"/>
      <c r="BR133" s="70"/>
      <c r="BS133" s="70"/>
      <c r="BT133" s="70"/>
      <c r="BU133" s="70"/>
      <c r="BV133" s="70"/>
      <c r="BW133" s="70"/>
      <c r="BX133" s="70"/>
      <c r="BY133" s="70"/>
      <c r="BZ133" s="70"/>
      <c r="CA133" s="70"/>
      <c r="CB133" s="70"/>
      <c r="CC133" s="70"/>
      <c r="CD133" s="70"/>
      <c r="CE133" s="70"/>
      <c r="CF133" s="70"/>
      <c r="CG133" s="70"/>
      <c r="CH133" s="70"/>
      <c r="CI133" s="70"/>
      <c r="CJ133" s="70"/>
      <c r="CK133" s="70"/>
      <c r="CL133" s="70"/>
      <c r="CM133" s="70"/>
      <c r="CN133" s="70"/>
      <c r="CO133" s="70"/>
      <c r="CP133" s="70"/>
      <c r="CQ133" s="70"/>
      <c r="CR133" s="70"/>
      <c r="CS133" s="70"/>
      <c r="CT133" s="70"/>
      <c r="CU133" s="70"/>
      <c r="CV133" s="70"/>
      <c r="CW133" s="70"/>
      <c r="CX133" s="70"/>
      <c r="CY133" s="70"/>
      <c r="CZ133" s="70"/>
      <c r="DA133" s="70"/>
      <c r="DB133" s="70"/>
      <c r="DC133" s="70"/>
      <c r="DD133" s="70"/>
      <c r="DE133" s="70"/>
      <c r="DF133" s="70"/>
      <c r="DG133" s="70"/>
      <c r="DH133" s="70"/>
      <c r="DI133" s="70"/>
      <c r="DJ133" s="70"/>
      <c r="DK133" s="70"/>
      <c r="DL133" s="70"/>
      <c r="DM133" s="70"/>
      <c r="DN133" s="70"/>
      <c r="DO133" s="70"/>
      <c r="DP133" s="67"/>
      <c r="DQ133" s="67"/>
      <c r="DR133" s="67"/>
      <c r="DS133" s="67"/>
      <c r="DT133" s="67"/>
      <c r="DU133" s="67"/>
      <c r="DV133" s="67"/>
      <c r="DW133" s="67"/>
      <c r="DX133" s="67"/>
      <c r="DY133" s="67"/>
      <c r="DZ133" s="67"/>
    </row>
    <row r="134" spans="1:131" ht="11.25" customHeight="1" x14ac:dyDescent="0.2">
      <c r="A134" s="61"/>
      <c r="B134" s="61"/>
      <c r="C134" s="61"/>
      <c r="D134" s="61"/>
      <c r="E134" s="61"/>
      <c r="F134" s="61"/>
      <c r="G134" s="61"/>
      <c r="H134" s="61"/>
      <c r="I134" s="61"/>
      <c r="J134" s="61"/>
      <c r="K134" s="61"/>
      <c r="L134" s="61"/>
      <c r="M134" s="61"/>
      <c r="N134" s="61"/>
      <c r="O134" s="61"/>
      <c r="P134" s="61"/>
      <c r="Q134" s="61"/>
      <c r="R134" s="61"/>
      <c r="S134" s="61"/>
      <c r="T134" s="61"/>
      <c r="U134" s="61"/>
      <c r="V134" s="61"/>
      <c r="W134" s="61"/>
      <c r="X134" s="61"/>
      <c r="Y134" s="61"/>
      <c r="Z134" s="61"/>
      <c r="AA134" s="61"/>
      <c r="AB134" s="61"/>
      <c r="AC134" s="61"/>
      <c r="AD134" s="61"/>
      <c r="AE134" s="61"/>
      <c r="AF134" s="61"/>
      <c r="AG134" s="61"/>
      <c r="AH134" s="61"/>
      <c r="AI134" s="61"/>
      <c r="AJ134" s="61"/>
      <c r="AK134" s="61"/>
      <c r="AL134" s="61"/>
      <c r="AM134" s="61"/>
      <c r="AN134" s="61"/>
      <c r="AO134" s="61"/>
      <c r="AP134" s="61"/>
      <c r="AQ134" s="61"/>
      <c r="AR134" s="61"/>
      <c r="AS134" s="61"/>
      <c r="AT134" s="61"/>
      <c r="AU134" s="67"/>
      <c r="AV134" s="67"/>
      <c r="AW134" s="67"/>
      <c r="AX134" s="67"/>
      <c r="AY134" s="67"/>
      <c r="AZ134" s="67"/>
      <c r="BA134" s="67"/>
      <c r="BB134" s="67"/>
      <c r="BC134" s="67"/>
      <c r="BD134" s="67"/>
      <c r="BE134" s="67"/>
      <c r="BF134" s="67"/>
      <c r="BG134" s="67"/>
      <c r="BH134" s="67"/>
      <c r="BI134" s="67"/>
      <c r="BJ134" s="67"/>
      <c r="BK134" s="67"/>
      <c r="BL134" s="67"/>
      <c r="BM134" s="67"/>
      <c r="BN134" s="70"/>
      <c r="BO134" s="70"/>
      <c r="BP134" s="70"/>
      <c r="BQ134" s="70"/>
      <c r="BR134" s="70"/>
      <c r="BS134" s="70"/>
      <c r="BT134" s="70"/>
      <c r="BU134" s="70"/>
      <c r="BV134" s="70"/>
      <c r="BW134" s="70"/>
      <c r="BX134" s="70"/>
      <c r="BY134" s="70"/>
      <c r="BZ134" s="70"/>
      <c r="CA134" s="70"/>
      <c r="CB134" s="70"/>
      <c r="CC134" s="70"/>
      <c r="CD134" s="70"/>
      <c r="CE134" s="70"/>
      <c r="CF134" s="70"/>
      <c r="CG134" s="70"/>
      <c r="CH134" s="70"/>
      <c r="CI134" s="70"/>
      <c r="CJ134" s="70"/>
      <c r="CK134" s="70"/>
      <c r="CL134" s="70"/>
      <c r="CM134" s="70"/>
      <c r="CN134" s="70"/>
      <c r="CO134" s="70"/>
      <c r="CP134" s="70"/>
      <c r="CQ134" s="70"/>
      <c r="CR134" s="70"/>
      <c r="CS134" s="70"/>
      <c r="CT134" s="70"/>
      <c r="CU134" s="70"/>
      <c r="CV134" s="70"/>
      <c r="CW134" s="70"/>
      <c r="CX134" s="70"/>
      <c r="CY134" s="70"/>
      <c r="CZ134" s="70"/>
      <c r="DA134" s="70"/>
      <c r="DB134" s="70"/>
      <c r="DC134" s="70"/>
      <c r="DD134" s="70"/>
      <c r="DE134" s="70"/>
      <c r="DF134" s="70"/>
      <c r="DG134" s="70"/>
      <c r="DH134" s="70"/>
      <c r="DI134" s="70"/>
      <c r="DJ134" s="70"/>
      <c r="DK134" s="70"/>
      <c r="DL134" s="70"/>
      <c r="DM134" s="70"/>
      <c r="DN134" s="70"/>
      <c r="DO134" s="70"/>
      <c r="DP134" s="67"/>
      <c r="DQ134" s="67"/>
      <c r="DR134" s="67"/>
      <c r="DS134" s="67"/>
      <c r="DT134" s="67"/>
      <c r="DU134" s="67"/>
      <c r="DV134" s="67"/>
      <c r="DW134" s="67"/>
      <c r="DX134" s="67"/>
      <c r="DY134" s="67"/>
      <c r="DZ134" s="67"/>
      <c r="EA134" s="48"/>
    </row>
    <row r="135" spans="1:131" ht="14.4" hidden="1" x14ac:dyDescent="0.2">
      <c r="AU135" s="61"/>
      <c r="AV135" s="61"/>
      <c r="AW135" s="61"/>
      <c r="AX135" s="61"/>
      <c r="AY135" s="61"/>
      <c r="AZ135" s="61"/>
      <c r="BA135" s="61"/>
      <c r="BB135" s="61"/>
      <c r="BC135" s="61"/>
      <c r="BD135" s="61"/>
      <c r="BE135" s="61"/>
      <c r="BF135" s="61"/>
      <c r="BG135" s="61"/>
      <c r="BH135" s="61"/>
      <c r="BI135" s="61"/>
      <c r="BJ135" s="61"/>
      <c r="BK135" s="61"/>
      <c r="BL135" s="61"/>
      <c r="BM135" s="61"/>
      <c r="BN135" s="61"/>
      <c r="BO135" s="61"/>
      <c r="BP135" s="61"/>
      <c r="BQ135" s="61"/>
      <c r="BR135" s="61"/>
      <c r="BS135" s="61"/>
      <c r="BT135" s="61"/>
      <c r="BU135" s="61"/>
      <c r="BV135" s="61"/>
      <c r="BW135" s="61"/>
      <c r="BX135" s="61"/>
      <c r="BY135" s="61"/>
      <c r="BZ135" s="61"/>
      <c r="CA135" s="61"/>
      <c r="CB135" s="61"/>
      <c r="CC135" s="61"/>
      <c r="CD135" s="61"/>
      <c r="CE135" s="61"/>
      <c r="CF135" s="61"/>
      <c r="CG135" s="61"/>
      <c r="CH135" s="61"/>
      <c r="CI135" s="61"/>
      <c r="CJ135" s="61"/>
      <c r="CK135" s="61"/>
      <c r="CL135" s="61"/>
      <c r="CM135" s="61"/>
      <c r="CN135" s="61"/>
      <c r="CO135" s="61"/>
      <c r="CP135" s="61"/>
      <c r="CQ135" s="61"/>
      <c r="CR135" s="61"/>
      <c r="CS135" s="61"/>
      <c r="CT135" s="61"/>
      <c r="CU135" s="61"/>
      <c r="CV135" s="61"/>
      <c r="CW135" s="61"/>
      <c r="CX135" s="61"/>
      <c r="CY135" s="61"/>
      <c r="CZ135" s="61"/>
      <c r="DA135" s="61"/>
      <c r="DB135" s="61"/>
      <c r="DC135" s="61"/>
      <c r="DD135" s="61"/>
      <c r="DE135" s="61"/>
      <c r="DF135" s="61"/>
      <c r="DG135" s="61"/>
      <c r="DH135" s="61"/>
      <c r="DI135" s="61"/>
      <c r="DJ135" s="61"/>
      <c r="DK135" s="61"/>
      <c r="DL135" s="61"/>
      <c r="DM135" s="61"/>
      <c r="DN135" s="61"/>
      <c r="DO135" s="61"/>
      <c r="DP135" s="61"/>
      <c r="DQ135" s="61"/>
      <c r="DR135" s="61"/>
      <c r="DS135" s="61"/>
      <c r="DT135" s="61"/>
      <c r="DU135" s="61"/>
      <c r="DV135" s="61"/>
      <c r="DW135" s="61"/>
      <c r="DX135" s="61"/>
      <c r="DY135" s="61"/>
      <c r="DZ135" s="61"/>
    </row>
  </sheetData>
  <sheetProtection algorithmName="SHA-512" hashValue="cSj+NPJ4+WVZZoT271Gi3IHHi+0iatJYLL+J4vNqlCtP6GrOunJqDB6aSr9A/CFPxy7NI28z+1yrffshlgGBSQ==" saltValue="+q7I9MEvTOMJ+dhfMwjLPw==" spinCount="100000" sheet="1" objects="1" scenarios="1" formatRows="0"/>
  <mergeCells count="2035">
    <mergeCell ref="A2:BI2"/>
    <mergeCell ref="DJ2:DO2"/>
    <mergeCell ref="DQ2:DZ2"/>
    <mergeCell ref="A4:AY4"/>
    <mergeCell ref="BQ4:DZ4"/>
    <mergeCell ref="B7:P7"/>
    <mergeCell ref="Q7:U7"/>
    <mergeCell ref="V7:Z7"/>
    <mergeCell ref="AA7:AE7"/>
    <mergeCell ref="AF7:AJ7"/>
    <mergeCell ref="AK7:AO7"/>
    <mergeCell ref="AP7:AT7"/>
    <mergeCell ref="AU7:AY7"/>
    <mergeCell ref="BS7:CG7"/>
    <mergeCell ref="CH7:CL7"/>
    <mergeCell ref="CM7:CQ7"/>
    <mergeCell ref="CR7:CV7"/>
    <mergeCell ref="CW7:DA7"/>
    <mergeCell ref="DB7:DF7"/>
    <mergeCell ref="DG7:DK7"/>
    <mergeCell ref="DL7:DP7"/>
    <mergeCell ref="DQ7:DU7"/>
    <mergeCell ref="DV7:DZ7"/>
    <mergeCell ref="AU5:AY6"/>
    <mergeCell ref="BQ5:CG6"/>
    <mergeCell ref="CH5:CL6"/>
    <mergeCell ref="CM5:CQ6"/>
    <mergeCell ref="CR5:CV6"/>
    <mergeCell ref="CW5:DA6"/>
    <mergeCell ref="DB5:DF6"/>
    <mergeCell ref="DG5:DK6"/>
    <mergeCell ref="DL5:DP6"/>
    <mergeCell ref="B8:P8"/>
    <mergeCell ref="Q8:U8"/>
    <mergeCell ref="V8:Z8"/>
    <mergeCell ref="AA8:AE8"/>
    <mergeCell ref="AF8:AJ8"/>
    <mergeCell ref="AK8:AO8"/>
    <mergeCell ref="AP8:AT8"/>
    <mergeCell ref="AU8:AY8"/>
    <mergeCell ref="BS8:CG8"/>
    <mergeCell ref="CH8:CL8"/>
    <mergeCell ref="CM8:CQ8"/>
    <mergeCell ref="CR8:CV8"/>
    <mergeCell ref="CW8:DA8"/>
    <mergeCell ref="DB8:DF8"/>
    <mergeCell ref="DG8:DK8"/>
    <mergeCell ref="DL8:DP8"/>
    <mergeCell ref="DQ8:DU8"/>
    <mergeCell ref="B9:P9"/>
    <mergeCell ref="Q9:U9"/>
    <mergeCell ref="V9:Z9"/>
    <mergeCell ref="AA9:AE9"/>
    <mergeCell ref="AF9:AJ9"/>
    <mergeCell ref="AK9:AO9"/>
    <mergeCell ref="AP9:AT9"/>
    <mergeCell ref="AU9:AY9"/>
    <mergeCell ref="BS9:CG9"/>
    <mergeCell ref="CH9:CL9"/>
    <mergeCell ref="CM9:CQ9"/>
    <mergeCell ref="CR9:CV9"/>
    <mergeCell ref="CW9:DA9"/>
    <mergeCell ref="DB9:DF9"/>
    <mergeCell ref="DG9:DK9"/>
    <mergeCell ref="DL9:DP9"/>
    <mergeCell ref="DQ9:DU9"/>
    <mergeCell ref="Q10:U10"/>
    <mergeCell ref="V10:Z10"/>
    <mergeCell ref="AA10:AE10"/>
    <mergeCell ref="AF10:AJ10"/>
    <mergeCell ref="AK10:AO10"/>
    <mergeCell ref="AP10:AT10"/>
    <mergeCell ref="AU10:AY10"/>
    <mergeCell ref="BS10:CG10"/>
    <mergeCell ref="CH10:CL10"/>
    <mergeCell ref="CM10:CQ10"/>
    <mergeCell ref="CR10:CV10"/>
    <mergeCell ref="CW10:DA10"/>
    <mergeCell ref="DB10:DF10"/>
    <mergeCell ref="DG10:DK10"/>
    <mergeCell ref="DL10:DP10"/>
    <mergeCell ref="DQ10:DU10"/>
    <mergeCell ref="DV8:DZ8"/>
    <mergeCell ref="DV9:DZ9"/>
    <mergeCell ref="AK12:AO12"/>
    <mergeCell ref="AP12:AT12"/>
    <mergeCell ref="AU12:AY12"/>
    <mergeCell ref="BS12:CG12"/>
    <mergeCell ref="CH12:CL12"/>
    <mergeCell ref="CM12:CQ12"/>
    <mergeCell ref="CR12:CV12"/>
    <mergeCell ref="CW12:DA12"/>
    <mergeCell ref="DB12:DF12"/>
    <mergeCell ref="DG12:DK12"/>
    <mergeCell ref="DL12:DP12"/>
    <mergeCell ref="DQ12:DU12"/>
    <mergeCell ref="DV10:DZ10"/>
    <mergeCell ref="B11:P11"/>
    <mergeCell ref="Q11:U11"/>
    <mergeCell ref="V11:Z11"/>
    <mergeCell ref="AA11:AE11"/>
    <mergeCell ref="AF11:AJ11"/>
    <mergeCell ref="AK11:AO11"/>
    <mergeCell ref="AP11:AT11"/>
    <mergeCell ref="AU11:AY11"/>
    <mergeCell ref="BS11:CG11"/>
    <mergeCell ref="CH11:CL11"/>
    <mergeCell ref="CM11:CQ11"/>
    <mergeCell ref="CR11:CV11"/>
    <mergeCell ref="CW11:DA11"/>
    <mergeCell ref="DB11:DF11"/>
    <mergeCell ref="DG11:DK11"/>
    <mergeCell ref="DL11:DP11"/>
    <mergeCell ref="DQ11:DU11"/>
    <mergeCell ref="DV11:DZ11"/>
    <mergeCell ref="B10:P10"/>
    <mergeCell ref="CH14:CL14"/>
    <mergeCell ref="CM14:CQ14"/>
    <mergeCell ref="CR14:CV14"/>
    <mergeCell ref="CW14:DA14"/>
    <mergeCell ref="DB14:DF14"/>
    <mergeCell ref="DG14:DK14"/>
    <mergeCell ref="DL14:DP14"/>
    <mergeCell ref="DQ14:DU14"/>
    <mergeCell ref="DV12:DZ12"/>
    <mergeCell ref="B13:P13"/>
    <mergeCell ref="Q13:U13"/>
    <mergeCell ref="V13:Z13"/>
    <mergeCell ref="AA13:AE13"/>
    <mergeCell ref="AF13:AJ13"/>
    <mergeCell ref="AK13:AO13"/>
    <mergeCell ref="AP13:AT13"/>
    <mergeCell ref="AU13:AY13"/>
    <mergeCell ref="BS13:CG13"/>
    <mergeCell ref="CH13:CL13"/>
    <mergeCell ref="CM13:CQ13"/>
    <mergeCell ref="CR13:CV13"/>
    <mergeCell ref="CW13:DA13"/>
    <mergeCell ref="DB13:DF13"/>
    <mergeCell ref="DG13:DK13"/>
    <mergeCell ref="DL13:DP13"/>
    <mergeCell ref="DQ13:DU13"/>
    <mergeCell ref="DV13:DZ13"/>
    <mergeCell ref="B12:P12"/>
    <mergeCell ref="Q12:U12"/>
    <mergeCell ref="V12:Z12"/>
    <mergeCell ref="AA12:AE12"/>
    <mergeCell ref="AF12:AJ12"/>
    <mergeCell ref="DB16:DF16"/>
    <mergeCell ref="DG16:DK16"/>
    <mergeCell ref="DL16:DP16"/>
    <mergeCell ref="DQ16:DU16"/>
    <mergeCell ref="DV14:DZ14"/>
    <mergeCell ref="B15:P15"/>
    <mergeCell ref="Q15:U15"/>
    <mergeCell ref="V15:Z15"/>
    <mergeCell ref="AA15:AE15"/>
    <mergeCell ref="AF15:AJ15"/>
    <mergeCell ref="AK15:AO15"/>
    <mergeCell ref="AP15:AT15"/>
    <mergeCell ref="AU15:AY15"/>
    <mergeCell ref="BS15:CG15"/>
    <mergeCell ref="CH15:CL15"/>
    <mergeCell ref="CM15:CQ15"/>
    <mergeCell ref="CR15:CV15"/>
    <mergeCell ref="CW15:DA15"/>
    <mergeCell ref="DB15:DF15"/>
    <mergeCell ref="DG15:DK15"/>
    <mergeCell ref="DL15:DP15"/>
    <mergeCell ref="DQ15:DU15"/>
    <mergeCell ref="DV15:DZ15"/>
    <mergeCell ref="B14:P14"/>
    <mergeCell ref="Q14:U14"/>
    <mergeCell ref="V14:Z14"/>
    <mergeCell ref="AA14:AE14"/>
    <mergeCell ref="AF14:AJ14"/>
    <mergeCell ref="AK14:AO14"/>
    <mergeCell ref="AP14:AT14"/>
    <mergeCell ref="AU14:AY14"/>
    <mergeCell ref="BS14:CG14"/>
    <mergeCell ref="DV16:DZ16"/>
    <mergeCell ref="B17:P17"/>
    <mergeCell ref="Q17:U17"/>
    <mergeCell ref="V17:Z17"/>
    <mergeCell ref="AA17:AE17"/>
    <mergeCell ref="AF17:AJ17"/>
    <mergeCell ref="AK17:AO17"/>
    <mergeCell ref="AP17:AT17"/>
    <mergeCell ref="AU17:AY17"/>
    <mergeCell ref="BS17:CG17"/>
    <mergeCell ref="CH17:CL17"/>
    <mergeCell ref="CM17:CQ17"/>
    <mergeCell ref="CR17:CV17"/>
    <mergeCell ref="CW17:DA17"/>
    <mergeCell ref="DB17:DF17"/>
    <mergeCell ref="DG17:DK17"/>
    <mergeCell ref="DL17:DP17"/>
    <mergeCell ref="DQ17:DU17"/>
    <mergeCell ref="DV17:DZ17"/>
    <mergeCell ref="B16:P16"/>
    <mergeCell ref="Q16:U16"/>
    <mergeCell ref="V16:Z16"/>
    <mergeCell ref="AA16:AE16"/>
    <mergeCell ref="AF16:AJ16"/>
    <mergeCell ref="AK16:AO16"/>
    <mergeCell ref="AP16:AT16"/>
    <mergeCell ref="AU16:AY16"/>
    <mergeCell ref="BS16:CG16"/>
    <mergeCell ref="CH16:CL16"/>
    <mergeCell ref="CM16:CQ16"/>
    <mergeCell ref="CR16:CV16"/>
    <mergeCell ref="CW16:DA16"/>
    <mergeCell ref="B18:P18"/>
    <mergeCell ref="Q18:U18"/>
    <mergeCell ref="V18:Z18"/>
    <mergeCell ref="AA18:AE18"/>
    <mergeCell ref="AF18:AJ18"/>
    <mergeCell ref="AK18:AO18"/>
    <mergeCell ref="AP18:AT18"/>
    <mergeCell ref="AU18:AY18"/>
    <mergeCell ref="BS18:CG18"/>
    <mergeCell ref="CH18:CL18"/>
    <mergeCell ref="CM18:CQ18"/>
    <mergeCell ref="CR18:CV18"/>
    <mergeCell ref="CW18:DA18"/>
    <mergeCell ref="DB18:DF18"/>
    <mergeCell ref="DG18:DK18"/>
    <mergeCell ref="DL18:DP18"/>
    <mergeCell ref="DQ18:DU18"/>
    <mergeCell ref="AF20:AJ20"/>
    <mergeCell ref="AK20:AO20"/>
    <mergeCell ref="AP20:AT20"/>
    <mergeCell ref="AU20:AY20"/>
    <mergeCell ref="BS20:CG20"/>
    <mergeCell ref="CH20:CL20"/>
    <mergeCell ref="CM20:CQ20"/>
    <mergeCell ref="CR20:CV20"/>
    <mergeCell ref="CW20:DA20"/>
    <mergeCell ref="DB20:DF20"/>
    <mergeCell ref="DG20:DK20"/>
    <mergeCell ref="DL20:DP20"/>
    <mergeCell ref="DQ20:DU20"/>
    <mergeCell ref="DV18:DZ18"/>
    <mergeCell ref="B19:P19"/>
    <mergeCell ref="Q19:U19"/>
    <mergeCell ref="V19:Z19"/>
    <mergeCell ref="AA19:AE19"/>
    <mergeCell ref="AF19:AJ19"/>
    <mergeCell ref="AK19:AO19"/>
    <mergeCell ref="AP19:AT19"/>
    <mergeCell ref="AU19:AY19"/>
    <mergeCell ref="BS19:CG19"/>
    <mergeCell ref="CH19:CL19"/>
    <mergeCell ref="CM19:CQ19"/>
    <mergeCell ref="CR19:CV19"/>
    <mergeCell ref="CW19:DA19"/>
    <mergeCell ref="DB19:DF19"/>
    <mergeCell ref="DG19:DK19"/>
    <mergeCell ref="DL19:DP19"/>
    <mergeCell ref="DQ19:DU19"/>
    <mergeCell ref="DV19:DZ19"/>
    <mergeCell ref="AZ22:BD22"/>
    <mergeCell ref="BS22:CG22"/>
    <mergeCell ref="CH22:CL22"/>
    <mergeCell ref="CM22:CQ22"/>
    <mergeCell ref="CR22:CV22"/>
    <mergeCell ref="CW22:DA22"/>
    <mergeCell ref="DB22:DF22"/>
    <mergeCell ref="DG22:DK22"/>
    <mergeCell ref="DL22:DP22"/>
    <mergeCell ref="DV20:DZ20"/>
    <mergeCell ref="B21:P21"/>
    <mergeCell ref="Q21:U21"/>
    <mergeCell ref="V21:Z21"/>
    <mergeCell ref="AA21:AE21"/>
    <mergeCell ref="AF21:AJ21"/>
    <mergeCell ref="AK21:AO21"/>
    <mergeCell ref="AP21:AT21"/>
    <mergeCell ref="AU21:AY21"/>
    <mergeCell ref="BS21:CG21"/>
    <mergeCell ref="CH21:CL21"/>
    <mergeCell ref="CM21:CQ21"/>
    <mergeCell ref="CR21:CV21"/>
    <mergeCell ref="CW21:DA21"/>
    <mergeCell ref="DB21:DF21"/>
    <mergeCell ref="DG21:DK21"/>
    <mergeCell ref="DL21:DP21"/>
    <mergeCell ref="DQ21:DU21"/>
    <mergeCell ref="DV21:DZ21"/>
    <mergeCell ref="B20:P20"/>
    <mergeCell ref="Q20:U20"/>
    <mergeCell ref="V20:Z20"/>
    <mergeCell ref="AA20:AE20"/>
    <mergeCell ref="DL25:DP25"/>
    <mergeCell ref="DQ25:DU25"/>
    <mergeCell ref="DV25:DZ25"/>
    <mergeCell ref="DQ22:DU22"/>
    <mergeCell ref="DV22:DZ22"/>
    <mergeCell ref="B23:P23"/>
    <mergeCell ref="Q23:U23"/>
    <mergeCell ref="V23:Z23"/>
    <mergeCell ref="AA23:AE23"/>
    <mergeCell ref="AF23:AJ23"/>
    <mergeCell ref="AK23:AO23"/>
    <mergeCell ref="AP23:AT23"/>
    <mergeCell ref="AU23:AY23"/>
    <mergeCell ref="AZ23:BD23"/>
    <mergeCell ref="BS23:CG23"/>
    <mergeCell ref="CH23:CL23"/>
    <mergeCell ref="CM23:CQ23"/>
    <mergeCell ref="CR23:CV23"/>
    <mergeCell ref="CW23:DA23"/>
    <mergeCell ref="DB23:DF23"/>
    <mergeCell ref="DG23:DK23"/>
    <mergeCell ref="DL23:DP23"/>
    <mergeCell ref="DQ23:DU23"/>
    <mergeCell ref="DV23:DZ23"/>
    <mergeCell ref="B22:P22"/>
    <mergeCell ref="Q22:U22"/>
    <mergeCell ref="V22:Z22"/>
    <mergeCell ref="AA22:AE22"/>
    <mergeCell ref="AF22:AJ22"/>
    <mergeCell ref="AK22:AO22"/>
    <mergeCell ref="AP22:AT22"/>
    <mergeCell ref="AU22:AY22"/>
    <mergeCell ref="DL26:DP26"/>
    <mergeCell ref="DQ26:DU26"/>
    <mergeCell ref="DV26:DZ26"/>
    <mergeCell ref="BS27:CG27"/>
    <mergeCell ref="CH27:CL27"/>
    <mergeCell ref="CM27:CQ27"/>
    <mergeCell ref="CR27:CV27"/>
    <mergeCell ref="CW27:DA27"/>
    <mergeCell ref="DB27:DF27"/>
    <mergeCell ref="DG27:DK27"/>
    <mergeCell ref="DL27:DP27"/>
    <mergeCell ref="DQ27:DU27"/>
    <mergeCell ref="DV27:DZ27"/>
    <mergeCell ref="A24:AY24"/>
    <mergeCell ref="BS24:CG24"/>
    <mergeCell ref="CH24:CL24"/>
    <mergeCell ref="CM24:CQ24"/>
    <mergeCell ref="CR24:CV24"/>
    <mergeCell ref="CW24:DA24"/>
    <mergeCell ref="DB24:DF24"/>
    <mergeCell ref="DG24:DK24"/>
    <mergeCell ref="DL24:DP24"/>
    <mergeCell ref="DQ24:DU24"/>
    <mergeCell ref="DV24:DZ24"/>
    <mergeCell ref="A25:BI25"/>
    <mergeCell ref="BS25:CG25"/>
    <mergeCell ref="CH25:CL25"/>
    <mergeCell ref="CM25:CQ25"/>
    <mergeCell ref="CR25:CV25"/>
    <mergeCell ref="CW25:DA25"/>
    <mergeCell ref="DB25:DF25"/>
    <mergeCell ref="DG25:DK25"/>
    <mergeCell ref="Q28:U28"/>
    <mergeCell ref="V28:Z28"/>
    <mergeCell ref="AA28:AE28"/>
    <mergeCell ref="AF28:AJ28"/>
    <mergeCell ref="AK28:AO28"/>
    <mergeCell ref="AP28:AT28"/>
    <mergeCell ref="AU28:AY28"/>
    <mergeCell ref="AZ28:BD28"/>
    <mergeCell ref="BE28:BI28"/>
    <mergeCell ref="BS28:CG28"/>
    <mergeCell ref="CH28:CL28"/>
    <mergeCell ref="CM28:CQ28"/>
    <mergeCell ref="CR28:CV28"/>
    <mergeCell ref="CW28:DA28"/>
    <mergeCell ref="DB28:DF28"/>
    <mergeCell ref="DG28:DK28"/>
    <mergeCell ref="BS26:CG26"/>
    <mergeCell ref="CH26:CL26"/>
    <mergeCell ref="CM26:CQ26"/>
    <mergeCell ref="CR26:CV26"/>
    <mergeCell ref="CW26:DA26"/>
    <mergeCell ref="DB26:DF26"/>
    <mergeCell ref="DG26:DK26"/>
    <mergeCell ref="BE30:BI30"/>
    <mergeCell ref="BS30:CG30"/>
    <mergeCell ref="CH30:CL30"/>
    <mergeCell ref="CM30:CQ30"/>
    <mergeCell ref="CR30:CV30"/>
    <mergeCell ref="CW30:DA30"/>
    <mergeCell ref="DB30:DF30"/>
    <mergeCell ref="DG30:DK30"/>
    <mergeCell ref="DL28:DP28"/>
    <mergeCell ref="DQ28:DU28"/>
    <mergeCell ref="DV28:DZ28"/>
    <mergeCell ref="B29:P29"/>
    <mergeCell ref="Q29:U29"/>
    <mergeCell ref="V29:Z29"/>
    <mergeCell ref="AA29:AE29"/>
    <mergeCell ref="AF29:AJ29"/>
    <mergeCell ref="AK29:AO29"/>
    <mergeCell ref="AP29:AT29"/>
    <mergeCell ref="AU29:AY29"/>
    <mergeCell ref="AZ29:BD29"/>
    <mergeCell ref="BE29:BI29"/>
    <mergeCell ref="BS29:CG29"/>
    <mergeCell ref="CH29:CL29"/>
    <mergeCell ref="CM29:CQ29"/>
    <mergeCell ref="CR29:CV29"/>
    <mergeCell ref="CW29:DA29"/>
    <mergeCell ref="DB29:DF29"/>
    <mergeCell ref="DG29:DK29"/>
    <mergeCell ref="DL29:DP29"/>
    <mergeCell ref="DQ29:DU29"/>
    <mergeCell ref="DV29:DZ29"/>
    <mergeCell ref="B28:P28"/>
    <mergeCell ref="DL30:DP30"/>
    <mergeCell ref="DQ30:DU30"/>
    <mergeCell ref="DV30:DZ30"/>
    <mergeCell ref="B31:P31"/>
    <mergeCell ref="Q31:U31"/>
    <mergeCell ref="V31:Z31"/>
    <mergeCell ref="AA31:AE31"/>
    <mergeCell ref="AF31:AJ31"/>
    <mergeCell ref="AK31:AO31"/>
    <mergeCell ref="AP31:AT31"/>
    <mergeCell ref="AU31:AY31"/>
    <mergeCell ref="AZ31:BD31"/>
    <mergeCell ref="BE31:BI31"/>
    <mergeCell ref="BS31:CG31"/>
    <mergeCell ref="CH31:CL31"/>
    <mergeCell ref="CM31:CQ31"/>
    <mergeCell ref="CR31:CV31"/>
    <mergeCell ref="CW31:DA31"/>
    <mergeCell ref="DB31:DF31"/>
    <mergeCell ref="DG31:DK31"/>
    <mergeCell ref="DL31:DP31"/>
    <mergeCell ref="DQ31:DU31"/>
    <mergeCell ref="DV31:DZ31"/>
    <mergeCell ref="B30:P30"/>
    <mergeCell ref="Q30:U30"/>
    <mergeCell ref="V30:Z30"/>
    <mergeCell ref="AA30:AE30"/>
    <mergeCell ref="AF30:AJ30"/>
    <mergeCell ref="AK30:AO30"/>
    <mergeCell ref="AP30:AT30"/>
    <mergeCell ref="AU30:AY30"/>
    <mergeCell ref="AZ30:BD30"/>
    <mergeCell ref="DQ32:DU32"/>
    <mergeCell ref="DV32:DZ32"/>
    <mergeCell ref="B33:P33"/>
    <mergeCell ref="Q33:U33"/>
    <mergeCell ref="V33:Z33"/>
    <mergeCell ref="AA33:AE33"/>
    <mergeCell ref="AF33:AJ33"/>
    <mergeCell ref="AK33:AO33"/>
    <mergeCell ref="AP33:AT33"/>
    <mergeCell ref="AU33:AY33"/>
    <mergeCell ref="AZ33:BD33"/>
    <mergeCell ref="BE33:BI33"/>
    <mergeCell ref="BS33:CG33"/>
    <mergeCell ref="CH33:CL33"/>
    <mergeCell ref="CM33:CQ33"/>
    <mergeCell ref="CR33:CV33"/>
    <mergeCell ref="CW33:DA33"/>
    <mergeCell ref="DB33:DF33"/>
    <mergeCell ref="DG33:DK33"/>
    <mergeCell ref="DL33:DP33"/>
    <mergeCell ref="DQ33:DU33"/>
    <mergeCell ref="DV33:DZ33"/>
    <mergeCell ref="B32:P32"/>
    <mergeCell ref="Q32:U32"/>
    <mergeCell ref="V32:Z32"/>
    <mergeCell ref="AA32:AE32"/>
    <mergeCell ref="AF32:AJ32"/>
    <mergeCell ref="AK32:AO32"/>
    <mergeCell ref="AP32:AT32"/>
    <mergeCell ref="AU32:AY32"/>
    <mergeCell ref="AZ32:BD32"/>
    <mergeCell ref="BE32:BI32"/>
    <mergeCell ref="Q34:U34"/>
    <mergeCell ref="V34:Z34"/>
    <mergeCell ref="AA34:AE34"/>
    <mergeCell ref="AF34:AJ34"/>
    <mergeCell ref="AK34:AO34"/>
    <mergeCell ref="AP34:AT34"/>
    <mergeCell ref="AU34:AY34"/>
    <mergeCell ref="AZ34:BD34"/>
    <mergeCell ref="BE34:BI34"/>
    <mergeCell ref="BS34:CG34"/>
    <mergeCell ref="CH34:CL34"/>
    <mergeCell ref="CM34:CQ34"/>
    <mergeCell ref="CR34:CV34"/>
    <mergeCell ref="CW34:DA34"/>
    <mergeCell ref="DB34:DF34"/>
    <mergeCell ref="DG34:DK34"/>
    <mergeCell ref="DL32:DP32"/>
    <mergeCell ref="BS32:CG32"/>
    <mergeCell ref="CH32:CL32"/>
    <mergeCell ref="CM32:CQ32"/>
    <mergeCell ref="CR32:CV32"/>
    <mergeCell ref="CW32:DA32"/>
    <mergeCell ref="DB32:DF32"/>
    <mergeCell ref="DG32:DK32"/>
    <mergeCell ref="BE36:BI36"/>
    <mergeCell ref="BS36:CG36"/>
    <mergeCell ref="CH36:CL36"/>
    <mergeCell ref="CM36:CQ36"/>
    <mergeCell ref="CR36:CV36"/>
    <mergeCell ref="CW36:DA36"/>
    <mergeCell ref="DB36:DF36"/>
    <mergeCell ref="DG36:DK36"/>
    <mergeCell ref="DL34:DP34"/>
    <mergeCell ref="DQ34:DU34"/>
    <mergeCell ref="DV34:DZ34"/>
    <mergeCell ref="B35:P35"/>
    <mergeCell ref="Q35:U35"/>
    <mergeCell ref="V35:Z35"/>
    <mergeCell ref="AA35:AE35"/>
    <mergeCell ref="AF35:AJ35"/>
    <mergeCell ref="AK35:AO35"/>
    <mergeCell ref="AP35:AT35"/>
    <mergeCell ref="AU35:AY35"/>
    <mergeCell ref="AZ35:BD35"/>
    <mergeCell ref="BE35:BI35"/>
    <mergeCell ref="BS35:CG35"/>
    <mergeCell ref="CH35:CL35"/>
    <mergeCell ref="CM35:CQ35"/>
    <mergeCell ref="CR35:CV35"/>
    <mergeCell ref="CW35:DA35"/>
    <mergeCell ref="DB35:DF35"/>
    <mergeCell ref="DG35:DK35"/>
    <mergeCell ref="DL35:DP35"/>
    <mergeCell ref="DQ35:DU35"/>
    <mergeCell ref="DV35:DZ35"/>
    <mergeCell ref="B34:P34"/>
    <mergeCell ref="DL36:DP36"/>
    <mergeCell ref="DQ36:DU36"/>
    <mergeCell ref="DV36:DZ36"/>
    <mergeCell ref="B37:P37"/>
    <mergeCell ref="Q37:U37"/>
    <mergeCell ref="V37:Z37"/>
    <mergeCell ref="AA37:AE37"/>
    <mergeCell ref="AF37:AJ37"/>
    <mergeCell ref="AK37:AO37"/>
    <mergeCell ref="AP37:AT37"/>
    <mergeCell ref="AU37:AY37"/>
    <mergeCell ref="AZ37:BD37"/>
    <mergeCell ref="BE37:BI37"/>
    <mergeCell ref="BS37:CG37"/>
    <mergeCell ref="CH37:CL37"/>
    <mergeCell ref="CM37:CQ37"/>
    <mergeCell ref="CR37:CV37"/>
    <mergeCell ref="CW37:DA37"/>
    <mergeCell ref="DB37:DF37"/>
    <mergeCell ref="DG37:DK37"/>
    <mergeCell ref="DL37:DP37"/>
    <mergeCell ref="DQ37:DU37"/>
    <mergeCell ref="DV37:DZ37"/>
    <mergeCell ref="B36:P36"/>
    <mergeCell ref="Q36:U36"/>
    <mergeCell ref="V36:Z36"/>
    <mergeCell ref="AA36:AE36"/>
    <mergeCell ref="AF36:AJ36"/>
    <mergeCell ref="AK36:AO36"/>
    <mergeCell ref="AP36:AT36"/>
    <mergeCell ref="AU36:AY36"/>
    <mergeCell ref="AZ36:BD36"/>
    <mergeCell ref="DQ38:DU38"/>
    <mergeCell ref="DV38:DZ38"/>
    <mergeCell ref="B39:P39"/>
    <mergeCell ref="Q39:U39"/>
    <mergeCell ref="V39:Z39"/>
    <mergeCell ref="AA39:AE39"/>
    <mergeCell ref="AF39:AJ39"/>
    <mergeCell ref="AK39:AO39"/>
    <mergeCell ref="AP39:AT39"/>
    <mergeCell ref="AU39:AY39"/>
    <mergeCell ref="AZ39:BD39"/>
    <mergeCell ref="BE39:BI39"/>
    <mergeCell ref="BS39:CG39"/>
    <mergeCell ref="CH39:CL39"/>
    <mergeCell ref="CM39:CQ39"/>
    <mergeCell ref="CR39:CV39"/>
    <mergeCell ref="CW39:DA39"/>
    <mergeCell ref="DB39:DF39"/>
    <mergeCell ref="DG39:DK39"/>
    <mergeCell ref="DL39:DP39"/>
    <mergeCell ref="DQ39:DU39"/>
    <mergeCell ref="DV39:DZ39"/>
    <mergeCell ref="B38:P38"/>
    <mergeCell ref="Q38:U38"/>
    <mergeCell ref="V38:Z38"/>
    <mergeCell ref="AA38:AE38"/>
    <mergeCell ref="AF38:AJ38"/>
    <mergeCell ref="AK38:AO38"/>
    <mergeCell ref="AP38:AT38"/>
    <mergeCell ref="AU38:AY38"/>
    <mergeCell ref="AZ38:BD38"/>
    <mergeCell ref="BE38:BI38"/>
    <mergeCell ref="Q40:U40"/>
    <mergeCell ref="V40:Z40"/>
    <mergeCell ref="AA40:AE40"/>
    <mergeCell ref="AF40:AJ40"/>
    <mergeCell ref="AK40:AO40"/>
    <mergeCell ref="AP40:AT40"/>
    <mergeCell ref="AU40:AY40"/>
    <mergeCell ref="AZ40:BD40"/>
    <mergeCell ref="BE40:BI40"/>
    <mergeCell ref="BS40:CG40"/>
    <mergeCell ref="CH40:CL40"/>
    <mergeCell ref="CM40:CQ40"/>
    <mergeCell ref="CR40:CV40"/>
    <mergeCell ref="CW40:DA40"/>
    <mergeCell ref="DB40:DF40"/>
    <mergeCell ref="DG40:DK40"/>
    <mergeCell ref="DL38:DP38"/>
    <mergeCell ref="BS38:CG38"/>
    <mergeCell ref="CH38:CL38"/>
    <mergeCell ref="CM38:CQ38"/>
    <mergeCell ref="CR38:CV38"/>
    <mergeCell ref="CW38:DA38"/>
    <mergeCell ref="DB38:DF38"/>
    <mergeCell ref="DG38:DK38"/>
    <mergeCell ref="BE42:BI42"/>
    <mergeCell ref="BS42:CG42"/>
    <mergeCell ref="CH42:CL42"/>
    <mergeCell ref="CM42:CQ42"/>
    <mergeCell ref="CR42:CV42"/>
    <mergeCell ref="CW42:DA42"/>
    <mergeCell ref="DB42:DF42"/>
    <mergeCell ref="DG42:DK42"/>
    <mergeCell ref="DL40:DP40"/>
    <mergeCell ref="DQ40:DU40"/>
    <mergeCell ref="DV40:DZ40"/>
    <mergeCell ref="B41:P41"/>
    <mergeCell ref="Q41:U41"/>
    <mergeCell ref="V41:Z41"/>
    <mergeCell ref="AA41:AE41"/>
    <mergeCell ref="AF41:AJ41"/>
    <mergeCell ref="AK41:AO41"/>
    <mergeCell ref="AP41:AT41"/>
    <mergeCell ref="AU41:AY41"/>
    <mergeCell ref="AZ41:BD41"/>
    <mergeCell ref="BE41:BI41"/>
    <mergeCell ref="BS41:CG41"/>
    <mergeCell ref="CH41:CL41"/>
    <mergeCell ref="CM41:CQ41"/>
    <mergeCell ref="CR41:CV41"/>
    <mergeCell ref="CW41:DA41"/>
    <mergeCell ref="DB41:DF41"/>
    <mergeCell ref="DG41:DK41"/>
    <mergeCell ref="DL41:DP41"/>
    <mergeCell ref="DQ41:DU41"/>
    <mergeCell ref="DV41:DZ41"/>
    <mergeCell ref="B40:P40"/>
    <mergeCell ref="DL42:DP42"/>
    <mergeCell ref="DQ42:DU42"/>
    <mergeCell ref="DV42:DZ42"/>
    <mergeCell ref="B43:P43"/>
    <mergeCell ref="Q43:U43"/>
    <mergeCell ref="V43:Z43"/>
    <mergeCell ref="AA43:AE43"/>
    <mergeCell ref="AF43:AJ43"/>
    <mergeCell ref="AK43:AO43"/>
    <mergeCell ref="AP43:AT43"/>
    <mergeCell ref="AU43:AY43"/>
    <mergeCell ref="AZ43:BD43"/>
    <mergeCell ref="BE43:BI43"/>
    <mergeCell ref="BS43:CG43"/>
    <mergeCell ref="CH43:CL43"/>
    <mergeCell ref="CM43:CQ43"/>
    <mergeCell ref="CR43:CV43"/>
    <mergeCell ref="CW43:DA43"/>
    <mergeCell ref="DB43:DF43"/>
    <mergeCell ref="DG43:DK43"/>
    <mergeCell ref="DL43:DP43"/>
    <mergeCell ref="DQ43:DU43"/>
    <mergeCell ref="DV43:DZ43"/>
    <mergeCell ref="B42:P42"/>
    <mergeCell ref="Q42:U42"/>
    <mergeCell ref="V42:Z42"/>
    <mergeCell ref="AA42:AE42"/>
    <mergeCell ref="AF42:AJ42"/>
    <mergeCell ref="AK42:AO42"/>
    <mergeCell ref="AP42:AT42"/>
    <mergeCell ref="AU42:AY42"/>
    <mergeCell ref="AZ42:BD42"/>
    <mergeCell ref="DQ44:DU44"/>
    <mergeCell ref="DV44:DZ44"/>
    <mergeCell ref="B45:P45"/>
    <mergeCell ref="Q45:U45"/>
    <mergeCell ref="V45:Z45"/>
    <mergeCell ref="AA45:AE45"/>
    <mergeCell ref="AF45:AJ45"/>
    <mergeCell ref="AK45:AO45"/>
    <mergeCell ref="AP45:AT45"/>
    <mergeCell ref="AU45:AY45"/>
    <mergeCell ref="AZ45:BD45"/>
    <mergeCell ref="BE45:BI45"/>
    <mergeCell ref="BS45:CG45"/>
    <mergeCell ref="CH45:CL45"/>
    <mergeCell ref="CM45:CQ45"/>
    <mergeCell ref="CR45:CV45"/>
    <mergeCell ref="CW45:DA45"/>
    <mergeCell ref="DB45:DF45"/>
    <mergeCell ref="DG45:DK45"/>
    <mergeCell ref="DL45:DP45"/>
    <mergeCell ref="DQ45:DU45"/>
    <mergeCell ref="DV45:DZ45"/>
    <mergeCell ref="B44:P44"/>
    <mergeCell ref="Q44:U44"/>
    <mergeCell ref="V44:Z44"/>
    <mergeCell ref="AA44:AE44"/>
    <mergeCell ref="AF44:AJ44"/>
    <mergeCell ref="AK44:AO44"/>
    <mergeCell ref="AP44:AT44"/>
    <mergeCell ref="AU44:AY44"/>
    <mergeCell ref="AZ44:BD44"/>
    <mergeCell ref="BE44:BI44"/>
    <mergeCell ref="Q46:U46"/>
    <mergeCell ref="V46:Z46"/>
    <mergeCell ref="AA46:AE46"/>
    <mergeCell ref="AF46:AJ46"/>
    <mergeCell ref="AK46:AO46"/>
    <mergeCell ref="AP46:AT46"/>
    <mergeCell ref="AU46:AY46"/>
    <mergeCell ref="AZ46:BD46"/>
    <mergeCell ref="BE46:BI46"/>
    <mergeCell ref="BS46:CG46"/>
    <mergeCell ref="CH46:CL46"/>
    <mergeCell ref="CM46:CQ46"/>
    <mergeCell ref="CR46:CV46"/>
    <mergeCell ref="CW46:DA46"/>
    <mergeCell ref="DB46:DF46"/>
    <mergeCell ref="DG46:DK46"/>
    <mergeCell ref="DL44:DP44"/>
    <mergeCell ref="BS44:CG44"/>
    <mergeCell ref="CH44:CL44"/>
    <mergeCell ref="CM44:CQ44"/>
    <mergeCell ref="CR44:CV44"/>
    <mergeCell ref="CW44:DA44"/>
    <mergeCell ref="DB44:DF44"/>
    <mergeCell ref="DG44:DK44"/>
    <mergeCell ref="BE48:BI48"/>
    <mergeCell ref="BS48:CG48"/>
    <mergeCell ref="CH48:CL48"/>
    <mergeCell ref="CM48:CQ48"/>
    <mergeCell ref="CR48:CV48"/>
    <mergeCell ref="CW48:DA48"/>
    <mergeCell ref="DB48:DF48"/>
    <mergeCell ref="DG48:DK48"/>
    <mergeCell ref="DL46:DP46"/>
    <mergeCell ref="DQ46:DU46"/>
    <mergeCell ref="DV46:DZ46"/>
    <mergeCell ref="B47:P47"/>
    <mergeCell ref="Q47:U47"/>
    <mergeCell ref="V47:Z47"/>
    <mergeCell ref="AA47:AE47"/>
    <mergeCell ref="AF47:AJ47"/>
    <mergeCell ref="AK47:AO47"/>
    <mergeCell ref="AP47:AT47"/>
    <mergeCell ref="AU47:AY47"/>
    <mergeCell ref="AZ47:BD47"/>
    <mergeCell ref="BE47:BI47"/>
    <mergeCell ref="BS47:CG47"/>
    <mergeCell ref="CH47:CL47"/>
    <mergeCell ref="CM47:CQ47"/>
    <mergeCell ref="CR47:CV47"/>
    <mergeCell ref="CW47:DA47"/>
    <mergeCell ref="DB47:DF47"/>
    <mergeCell ref="DG47:DK47"/>
    <mergeCell ref="DL47:DP47"/>
    <mergeCell ref="DQ47:DU47"/>
    <mergeCell ref="DV47:DZ47"/>
    <mergeCell ref="B46:P46"/>
    <mergeCell ref="DL48:DP48"/>
    <mergeCell ref="DQ48:DU48"/>
    <mergeCell ref="DV48:DZ48"/>
    <mergeCell ref="B49:P49"/>
    <mergeCell ref="Q49:U49"/>
    <mergeCell ref="V49:Z49"/>
    <mergeCell ref="AA49:AE49"/>
    <mergeCell ref="AF49:AJ49"/>
    <mergeCell ref="AK49:AO49"/>
    <mergeCell ref="AP49:AT49"/>
    <mergeCell ref="AU49:AY49"/>
    <mergeCell ref="AZ49:BD49"/>
    <mergeCell ref="BE49:BI49"/>
    <mergeCell ref="BS49:CG49"/>
    <mergeCell ref="CH49:CL49"/>
    <mergeCell ref="CM49:CQ49"/>
    <mergeCell ref="CR49:CV49"/>
    <mergeCell ref="CW49:DA49"/>
    <mergeCell ref="DB49:DF49"/>
    <mergeCell ref="DG49:DK49"/>
    <mergeCell ref="DL49:DP49"/>
    <mergeCell ref="DQ49:DU49"/>
    <mergeCell ref="DV49:DZ49"/>
    <mergeCell ref="B48:P48"/>
    <mergeCell ref="Q48:U48"/>
    <mergeCell ref="V48:Z48"/>
    <mergeCell ref="AA48:AE48"/>
    <mergeCell ref="AF48:AJ48"/>
    <mergeCell ref="AK48:AO48"/>
    <mergeCell ref="AP48:AT48"/>
    <mergeCell ref="AU48:AY48"/>
    <mergeCell ref="AZ48:BD48"/>
    <mergeCell ref="DQ50:DU50"/>
    <mergeCell ref="DV50:DZ50"/>
    <mergeCell ref="B51:P51"/>
    <mergeCell ref="Q51:U51"/>
    <mergeCell ref="V51:Z51"/>
    <mergeCell ref="AA51:AE51"/>
    <mergeCell ref="AF51:AJ51"/>
    <mergeCell ref="AK51:AO51"/>
    <mergeCell ref="AP51:AT51"/>
    <mergeCell ref="AU51:AY51"/>
    <mergeCell ref="AZ51:BD51"/>
    <mergeCell ref="BE51:BI51"/>
    <mergeCell ref="BS51:CG51"/>
    <mergeCell ref="CH51:CL51"/>
    <mergeCell ref="CM51:CQ51"/>
    <mergeCell ref="CR51:CV51"/>
    <mergeCell ref="CW51:DA51"/>
    <mergeCell ref="DB51:DF51"/>
    <mergeCell ref="DG51:DK51"/>
    <mergeCell ref="DL51:DP51"/>
    <mergeCell ref="DQ51:DU51"/>
    <mergeCell ref="DV51:DZ51"/>
    <mergeCell ref="B50:P50"/>
    <mergeCell ref="Q50:U50"/>
    <mergeCell ref="V50:Z50"/>
    <mergeCell ref="AA50:AE50"/>
    <mergeCell ref="AF50:AJ50"/>
    <mergeCell ref="AK50:AO50"/>
    <mergeCell ref="AP50:AT50"/>
    <mergeCell ref="AU50:AY50"/>
    <mergeCell ref="AZ50:BD50"/>
    <mergeCell ref="BE50:BI50"/>
    <mergeCell ref="Q52:U52"/>
    <mergeCell ref="V52:Z52"/>
    <mergeCell ref="AA52:AE52"/>
    <mergeCell ref="AF52:AJ52"/>
    <mergeCell ref="AK52:AO52"/>
    <mergeCell ref="AP52:AT52"/>
    <mergeCell ref="AU52:AY52"/>
    <mergeCell ref="AZ52:BD52"/>
    <mergeCell ref="BE52:BI52"/>
    <mergeCell ref="BS52:CG52"/>
    <mergeCell ref="CH52:CL52"/>
    <mergeCell ref="CM52:CQ52"/>
    <mergeCell ref="CR52:CV52"/>
    <mergeCell ref="CW52:DA52"/>
    <mergeCell ref="DB52:DF52"/>
    <mergeCell ref="DG52:DK52"/>
    <mergeCell ref="DL50:DP50"/>
    <mergeCell ref="BS50:CG50"/>
    <mergeCell ref="CH50:CL50"/>
    <mergeCell ref="CM50:CQ50"/>
    <mergeCell ref="CR50:CV50"/>
    <mergeCell ref="CW50:DA50"/>
    <mergeCell ref="DB50:DF50"/>
    <mergeCell ref="DG50:DK50"/>
    <mergeCell ref="BE54:BI54"/>
    <mergeCell ref="BS54:CG54"/>
    <mergeCell ref="CH54:CL54"/>
    <mergeCell ref="CM54:CQ54"/>
    <mergeCell ref="CR54:CV54"/>
    <mergeCell ref="CW54:DA54"/>
    <mergeCell ref="DB54:DF54"/>
    <mergeCell ref="DG54:DK54"/>
    <mergeCell ref="DL52:DP52"/>
    <mergeCell ref="DQ52:DU52"/>
    <mergeCell ref="DV52:DZ52"/>
    <mergeCell ref="B53:P53"/>
    <mergeCell ref="Q53:U53"/>
    <mergeCell ref="V53:Z53"/>
    <mergeCell ref="AA53:AE53"/>
    <mergeCell ref="AF53:AJ53"/>
    <mergeCell ref="AK53:AO53"/>
    <mergeCell ref="AP53:AT53"/>
    <mergeCell ref="AU53:AY53"/>
    <mergeCell ref="AZ53:BD53"/>
    <mergeCell ref="BE53:BI53"/>
    <mergeCell ref="BS53:CG53"/>
    <mergeCell ref="CH53:CL53"/>
    <mergeCell ref="CM53:CQ53"/>
    <mergeCell ref="CR53:CV53"/>
    <mergeCell ref="CW53:DA53"/>
    <mergeCell ref="DB53:DF53"/>
    <mergeCell ref="DG53:DK53"/>
    <mergeCell ref="DL53:DP53"/>
    <mergeCell ref="DQ53:DU53"/>
    <mergeCell ref="DV53:DZ53"/>
    <mergeCell ref="B52:P52"/>
    <mergeCell ref="DL54:DP54"/>
    <mergeCell ref="DQ54:DU54"/>
    <mergeCell ref="DV54:DZ54"/>
    <mergeCell ref="B55:P55"/>
    <mergeCell ref="Q55:U55"/>
    <mergeCell ref="V55:Z55"/>
    <mergeCell ref="AA55:AE55"/>
    <mergeCell ref="AF55:AJ55"/>
    <mergeCell ref="AK55:AO55"/>
    <mergeCell ref="AP55:AT55"/>
    <mergeCell ref="AU55:AY55"/>
    <mergeCell ref="AZ55:BD55"/>
    <mergeCell ref="BE55:BI55"/>
    <mergeCell ref="BS55:CG55"/>
    <mergeCell ref="CH55:CL55"/>
    <mergeCell ref="CM55:CQ55"/>
    <mergeCell ref="CR55:CV55"/>
    <mergeCell ref="CW55:DA55"/>
    <mergeCell ref="DB55:DF55"/>
    <mergeCell ref="DG55:DK55"/>
    <mergeCell ref="DL55:DP55"/>
    <mergeCell ref="DQ55:DU55"/>
    <mergeCell ref="DV55:DZ55"/>
    <mergeCell ref="B54:P54"/>
    <mergeCell ref="Q54:U54"/>
    <mergeCell ref="V54:Z54"/>
    <mergeCell ref="AA54:AE54"/>
    <mergeCell ref="AF54:AJ54"/>
    <mergeCell ref="AK54:AO54"/>
    <mergeCell ref="AP54:AT54"/>
    <mergeCell ref="AU54:AY54"/>
    <mergeCell ref="AZ54:BD54"/>
    <mergeCell ref="DQ56:DU56"/>
    <mergeCell ref="DV56:DZ56"/>
    <mergeCell ref="B57:P57"/>
    <mergeCell ref="Q57:U57"/>
    <mergeCell ref="V57:Z57"/>
    <mergeCell ref="AA57:AE57"/>
    <mergeCell ref="AF57:AJ57"/>
    <mergeCell ref="AK57:AO57"/>
    <mergeCell ref="AP57:AT57"/>
    <mergeCell ref="AU57:AY57"/>
    <mergeCell ref="AZ57:BD57"/>
    <mergeCell ref="BE57:BI57"/>
    <mergeCell ref="BS57:CG57"/>
    <mergeCell ref="CH57:CL57"/>
    <mergeCell ref="CM57:CQ57"/>
    <mergeCell ref="CR57:CV57"/>
    <mergeCell ref="CW57:DA57"/>
    <mergeCell ref="DB57:DF57"/>
    <mergeCell ref="DG57:DK57"/>
    <mergeCell ref="DL57:DP57"/>
    <mergeCell ref="DQ57:DU57"/>
    <mergeCell ref="DV57:DZ57"/>
    <mergeCell ref="B56:P56"/>
    <mergeCell ref="Q56:U56"/>
    <mergeCell ref="V56:Z56"/>
    <mergeCell ref="AA56:AE56"/>
    <mergeCell ref="AF56:AJ56"/>
    <mergeCell ref="AK56:AO56"/>
    <mergeCell ref="AP56:AT56"/>
    <mergeCell ref="AU56:AY56"/>
    <mergeCell ref="AZ56:BD56"/>
    <mergeCell ref="BE56:BI56"/>
    <mergeCell ref="Q58:U58"/>
    <mergeCell ref="V58:Z58"/>
    <mergeCell ref="AA58:AE58"/>
    <mergeCell ref="AF58:AJ58"/>
    <mergeCell ref="AK58:AO58"/>
    <mergeCell ref="AP58:AT58"/>
    <mergeCell ref="AU58:AY58"/>
    <mergeCell ref="AZ58:BD58"/>
    <mergeCell ref="BE58:BI58"/>
    <mergeCell ref="BS58:CG58"/>
    <mergeCell ref="CH58:CL58"/>
    <mergeCell ref="CM58:CQ58"/>
    <mergeCell ref="CR58:CV58"/>
    <mergeCell ref="CW58:DA58"/>
    <mergeCell ref="DB58:DF58"/>
    <mergeCell ref="DG58:DK58"/>
    <mergeCell ref="DL56:DP56"/>
    <mergeCell ref="BS56:CG56"/>
    <mergeCell ref="CH56:CL56"/>
    <mergeCell ref="CM56:CQ56"/>
    <mergeCell ref="CR56:CV56"/>
    <mergeCell ref="CW56:DA56"/>
    <mergeCell ref="DB56:DF56"/>
    <mergeCell ref="DG56:DK56"/>
    <mergeCell ref="BE60:BI60"/>
    <mergeCell ref="BS60:CG60"/>
    <mergeCell ref="CH60:CL60"/>
    <mergeCell ref="CM60:CQ60"/>
    <mergeCell ref="CR60:CV60"/>
    <mergeCell ref="CW60:DA60"/>
    <mergeCell ref="DB60:DF60"/>
    <mergeCell ref="DG60:DK60"/>
    <mergeCell ref="DL58:DP58"/>
    <mergeCell ref="DQ58:DU58"/>
    <mergeCell ref="DV58:DZ58"/>
    <mergeCell ref="B59:P59"/>
    <mergeCell ref="Q59:U59"/>
    <mergeCell ref="V59:Z59"/>
    <mergeCell ref="AA59:AE59"/>
    <mergeCell ref="AF59:AJ59"/>
    <mergeCell ref="AK59:AO59"/>
    <mergeCell ref="AP59:AT59"/>
    <mergeCell ref="AU59:AY59"/>
    <mergeCell ref="AZ59:BD59"/>
    <mergeCell ref="BE59:BI59"/>
    <mergeCell ref="BS59:CG59"/>
    <mergeCell ref="CH59:CL59"/>
    <mergeCell ref="CM59:CQ59"/>
    <mergeCell ref="CR59:CV59"/>
    <mergeCell ref="CW59:DA59"/>
    <mergeCell ref="DB59:DF59"/>
    <mergeCell ref="DG59:DK59"/>
    <mergeCell ref="DL59:DP59"/>
    <mergeCell ref="DQ59:DU59"/>
    <mergeCell ref="DV59:DZ59"/>
    <mergeCell ref="B58:P58"/>
    <mergeCell ref="DL60:DP60"/>
    <mergeCell ref="DQ60:DU60"/>
    <mergeCell ref="DV60:DZ60"/>
    <mergeCell ref="B61:P61"/>
    <mergeCell ref="Q61:U61"/>
    <mergeCell ref="V61:Z61"/>
    <mergeCell ref="AA61:AE61"/>
    <mergeCell ref="AF61:AJ61"/>
    <mergeCell ref="AK61:AO61"/>
    <mergeCell ref="AP61:AT61"/>
    <mergeCell ref="AU61:AY61"/>
    <mergeCell ref="AZ61:BD61"/>
    <mergeCell ref="BE61:BI61"/>
    <mergeCell ref="BS61:CG61"/>
    <mergeCell ref="CH61:CL61"/>
    <mergeCell ref="CM61:CQ61"/>
    <mergeCell ref="CR61:CV61"/>
    <mergeCell ref="CW61:DA61"/>
    <mergeCell ref="DB61:DF61"/>
    <mergeCell ref="DG61:DK61"/>
    <mergeCell ref="DL61:DP61"/>
    <mergeCell ref="DQ61:DU61"/>
    <mergeCell ref="DV61:DZ61"/>
    <mergeCell ref="B60:P60"/>
    <mergeCell ref="Q60:U60"/>
    <mergeCell ref="V60:Z60"/>
    <mergeCell ref="AA60:AE60"/>
    <mergeCell ref="AF60:AJ60"/>
    <mergeCell ref="AK60:AO60"/>
    <mergeCell ref="AP60:AT60"/>
    <mergeCell ref="AU60:AY60"/>
    <mergeCell ref="AZ60:BD60"/>
    <mergeCell ref="DG63:DK63"/>
    <mergeCell ref="DL63:DP63"/>
    <mergeCell ref="DQ63:DU63"/>
    <mergeCell ref="DV63:DZ63"/>
    <mergeCell ref="B62:P62"/>
    <mergeCell ref="Q62:U62"/>
    <mergeCell ref="V62:Z62"/>
    <mergeCell ref="AA62:AE62"/>
    <mergeCell ref="AF62:AJ62"/>
    <mergeCell ref="AK62:AO62"/>
    <mergeCell ref="AP62:AT62"/>
    <mergeCell ref="AU62:AY62"/>
    <mergeCell ref="AZ62:BD62"/>
    <mergeCell ref="BE62:BI62"/>
    <mergeCell ref="BJ62:BN62"/>
    <mergeCell ref="BS62:CG62"/>
    <mergeCell ref="CH62:CL62"/>
    <mergeCell ref="CM62:CQ62"/>
    <mergeCell ref="CR62:CV62"/>
    <mergeCell ref="CW62:DA62"/>
    <mergeCell ref="DB62:DF62"/>
    <mergeCell ref="DQ68:DU68"/>
    <mergeCell ref="DV68:DZ68"/>
    <mergeCell ref="CH65:CL65"/>
    <mergeCell ref="CM65:CQ65"/>
    <mergeCell ref="CR65:CV65"/>
    <mergeCell ref="CW65:DA65"/>
    <mergeCell ref="DB65:DF65"/>
    <mergeCell ref="DG65:DK65"/>
    <mergeCell ref="DL65:DP65"/>
    <mergeCell ref="DQ65:DU65"/>
    <mergeCell ref="DV65:DZ65"/>
    <mergeCell ref="DG62:DK62"/>
    <mergeCell ref="DL62:DP62"/>
    <mergeCell ref="DQ62:DU62"/>
    <mergeCell ref="DV62:DZ62"/>
    <mergeCell ref="B63:P63"/>
    <mergeCell ref="Q63:U63"/>
    <mergeCell ref="V63:Z63"/>
    <mergeCell ref="AA63:AE63"/>
    <mergeCell ref="AF63:AJ63"/>
    <mergeCell ref="AK63:AO63"/>
    <mergeCell ref="AP63:AT63"/>
    <mergeCell ref="AU63:AY63"/>
    <mergeCell ref="AZ63:BD63"/>
    <mergeCell ref="BE63:BI63"/>
    <mergeCell ref="BJ63:BN63"/>
    <mergeCell ref="BS63:CG63"/>
    <mergeCell ref="CH63:CL63"/>
    <mergeCell ref="CM63:CQ63"/>
    <mergeCell ref="CR63:CV63"/>
    <mergeCell ref="CW63:DA63"/>
    <mergeCell ref="DB63:DF63"/>
    <mergeCell ref="BS66:CG66"/>
    <mergeCell ref="CH66:CL66"/>
    <mergeCell ref="CM66:CQ66"/>
    <mergeCell ref="CR66:CV66"/>
    <mergeCell ref="CW66:DA66"/>
    <mergeCell ref="DB66:DF66"/>
    <mergeCell ref="DG66:DK66"/>
    <mergeCell ref="DL66:DP66"/>
    <mergeCell ref="DQ66:DU66"/>
    <mergeCell ref="DV66:DZ66"/>
    <mergeCell ref="BS67:CG67"/>
    <mergeCell ref="CH67:CL67"/>
    <mergeCell ref="CM67:CQ67"/>
    <mergeCell ref="CR67:CV67"/>
    <mergeCell ref="CW67:DA67"/>
    <mergeCell ref="DB67:DF67"/>
    <mergeCell ref="DG67:DK67"/>
    <mergeCell ref="DL67:DP67"/>
    <mergeCell ref="DQ67:DU67"/>
    <mergeCell ref="DV67:DZ67"/>
    <mergeCell ref="Q69:U69"/>
    <mergeCell ref="V69:Z69"/>
    <mergeCell ref="AA69:AE69"/>
    <mergeCell ref="AF69:AJ69"/>
    <mergeCell ref="AK69:AO69"/>
    <mergeCell ref="AP69:AT69"/>
    <mergeCell ref="AU69:AY69"/>
    <mergeCell ref="AZ69:BD69"/>
    <mergeCell ref="BS69:CG69"/>
    <mergeCell ref="CH69:CL69"/>
    <mergeCell ref="CM69:CQ69"/>
    <mergeCell ref="CR69:CV69"/>
    <mergeCell ref="CW69:DA69"/>
    <mergeCell ref="DB69:DF69"/>
    <mergeCell ref="DG69:DK69"/>
    <mergeCell ref="DL69:DP69"/>
    <mergeCell ref="CM68:CQ68"/>
    <mergeCell ref="CR68:CV68"/>
    <mergeCell ref="CW68:DA68"/>
    <mergeCell ref="DB68:DF68"/>
    <mergeCell ref="DG68:DK68"/>
    <mergeCell ref="DL68:DP68"/>
    <mergeCell ref="DQ69:DU69"/>
    <mergeCell ref="DV69:DZ69"/>
    <mergeCell ref="B68:P68"/>
    <mergeCell ref="Q68:U68"/>
    <mergeCell ref="V68:Z68"/>
    <mergeCell ref="AA68:AE68"/>
    <mergeCell ref="AF68:AJ68"/>
    <mergeCell ref="AK68:AO68"/>
    <mergeCell ref="AP68:AT68"/>
    <mergeCell ref="AU68:AY68"/>
    <mergeCell ref="AZ68:BD68"/>
    <mergeCell ref="BS68:CG68"/>
    <mergeCell ref="CH68:CL68"/>
    <mergeCell ref="DV71:DZ71"/>
    <mergeCell ref="B70:P70"/>
    <mergeCell ref="Q70:U70"/>
    <mergeCell ref="V70:Z70"/>
    <mergeCell ref="AA70:AE70"/>
    <mergeCell ref="AF70:AJ70"/>
    <mergeCell ref="AK70:AO70"/>
    <mergeCell ref="AP70:AT70"/>
    <mergeCell ref="AU70:AY70"/>
    <mergeCell ref="AZ70:BD70"/>
    <mergeCell ref="BS70:CG70"/>
    <mergeCell ref="CH70:CL70"/>
    <mergeCell ref="CM70:CQ70"/>
    <mergeCell ref="CR70:CV70"/>
    <mergeCell ref="CW70:DA70"/>
    <mergeCell ref="DB70:DF70"/>
    <mergeCell ref="DG70:DK70"/>
    <mergeCell ref="DL70:DP70"/>
    <mergeCell ref="B69:P69"/>
    <mergeCell ref="AK72:AO72"/>
    <mergeCell ref="AP72:AT72"/>
    <mergeCell ref="AU72:AY72"/>
    <mergeCell ref="AZ72:BD72"/>
    <mergeCell ref="BS72:CG72"/>
    <mergeCell ref="CH72:CL72"/>
    <mergeCell ref="CM72:CQ72"/>
    <mergeCell ref="CR72:CV72"/>
    <mergeCell ref="CW72:DA72"/>
    <mergeCell ref="DB72:DF72"/>
    <mergeCell ref="DG72:DK72"/>
    <mergeCell ref="DL72:DP72"/>
    <mergeCell ref="DQ70:DU70"/>
    <mergeCell ref="DV70:DZ70"/>
    <mergeCell ref="B71:P71"/>
    <mergeCell ref="Q71:U71"/>
    <mergeCell ref="V71:Z71"/>
    <mergeCell ref="AA71:AE71"/>
    <mergeCell ref="AF71:AJ71"/>
    <mergeCell ref="AK71:AO71"/>
    <mergeCell ref="AP71:AT71"/>
    <mergeCell ref="AU71:AY71"/>
    <mergeCell ref="AZ71:BD71"/>
    <mergeCell ref="BS71:CG71"/>
    <mergeCell ref="CH71:CL71"/>
    <mergeCell ref="CM71:CQ71"/>
    <mergeCell ref="CR71:CV71"/>
    <mergeCell ref="CW71:DA71"/>
    <mergeCell ref="DB71:DF71"/>
    <mergeCell ref="DG71:DK71"/>
    <mergeCell ref="DL71:DP71"/>
    <mergeCell ref="DQ71:DU71"/>
    <mergeCell ref="CM74:CQ74"/>
    <mergeCell ref="CR74:CV74"/>
    <mergeCell ref="CW74:DA74"/>
    <mergeCell ref="DB74:DF74"/>
    <mergeCell ref="DG74:DK74"/>
    <mergeCell ref="DL74:DP74"/>
    <mergeCell ref="DQ72:DU72"/>
    <mergeCell ref="DV72:DZ72"/>
    <mergeCell ref="B73:P73"/>
    <mergeCell ref="Q73:U73"/>
    <mergeCell ref="V73:Z73"/>
    <mergeCell ref="AA73:AE73"/>
    <mergeCell ref="AF73:AJ73"/>
    <mergeCell ref="AK73:AO73"/>
    <mergeCell ref="AP73:AT73"/>
    <mergeCell ref="AU73:AY73"/>
    <mergeCell ref="AZ73:BD73"/>
    <mergeCell ref="BS73:CG73"/>
    <mergeCell ref="CH73:CL73"/>
    <mergeCell ref="CM73:CQ73"/>
    <mergeCell ref="CR73:CV73"/>
    <mergeCell ref="CW73:DA73"/>
    <mergeCell ref="DB73:DF73"/>
    <mergeCell ref="DG73:DK73"/>
    <mergeCell ref="DL73:DP73"/>
    <mergeCell ref="DQ73:DU73"/>
    <mergeCell ref="DV73:DZ73"/>
    <mergeCell ref="B72:P72"/>
    <mergeCell ref="Q72:U72"/>
    <mergeCell ref="V72:Z72"/>
    <mergeCell ref="AA72:AE72"/>
    <mergeCell ref="AF72:AJ72"/>
    <mergeCell ref="DQ74:DU74"/>
    <mergeCell ref="DV74:DZ74"/>
    <mergeCell ref="B75:P75"/>
    <mergeCell ref="Q75:U75"/>
    <mergeCell ref="V75:Z75"/>
    <mergeCell ref="AA75:AE75"/>
    <mergeCell ref="AF75:AJ75"/>
    <mergeCell ref="AK75:AO75"/>
    <mergeCell ref="AP75:AT75"/>
    <mergeCell ref="AU75:AY75"/>
    <mergeCell ref="AZ75:BD75"/>
    <mergeCell ref="BS75:CG75"/>
    <mergeCell ref="CH75:CL75"/>
    <mergeCell ref="CM75:CQ75"/>
    <mergeCell ref="CR75:CV75"/>
    <mergeCell ref="CW75:DA75"/>
    <mergeCell ref="DB75:DF75"/>
    <mergeCell ref="DG75:DK75"/>
    <mergeCell ref="DL75:DP75"/>
    <mergeCell ref="DQ75:DU75"/>
    <mergeCell ref="DV75:DZ75"/>
    <mergeCell ref="B74:P74"/>
    <mergeCell ref="Q74:U74"/>
    <mergeCell ref="V74:Z74"/>
    <mergeCell ref="AA74:AE74"/>
    <mergeCell ref="AF74:AJ74"/>
    <mergeCell ref="AK74:AO74"/>
    <mergeCell ref="AP74:AT74"/>
    <mergeCell ref="AU74:AY74"/>
    <mergeCell ref="AZ74:BD74"/>
    <mergeCell ref="BS74:CG74"/>
    <mergeCell ref="CH74:CL74"/>
    <mergeCell ref="DV77:DZ77"/>
    <mergeCell ref="B76:P76"/>
    <mergeCell ref="Q76:U76"/>
    <mergeCell ref="V76:Z76"/>
    <mergeCell ref="AA76:AE76"/>
    <mergeCell ref="AF76:AJ76"/>
    <mergeCell ref="AK76:AO76"/>
    <mergeCell ref="AP76:AT76"/>
    <mergeCell ref="AU76:AY76"/>
    <mergeCell ref="AZ76:BD76"/>
    <mergeCell ref="BS76:CG76"/>
    <mergeCell ref="CH76:CL76"/>
    <mergeCell ref="CM76:CQ76"/>
    <mergeCell ref="CR76:CV76"/>
    <mergeCell ref="CW76:DA76"/>
    <mergeCell ref="DB76:DF76"/>
    <mergeCell ref="DG76:DK76"/>
    <mergeCell ref="DL76:DP76"/>
    <mergeCell ref="AK78:AO78"/>
    <mergeCell ref="AP78:AT78"/>
    <mergeCell ref="AU78:AY78"/>
    <mergeCell ref="AZ78:BD78"/>
    <mergeCell ref="BS78:CG78"/>
    <mergeCell ref="CH78:CL78"/>
    <mergeCell ref="CM78:CQ78"/>
    <mergeCell ref="CR78:CV78"/>
    <mergeCell ref="CW78:DA78"/>
    <mergeCell ref="DB78:DF78"/>
    <mergeCell ref="DG78:DK78"/>
    <mergeCell ref="DL78:DP78"/>
    <mergeCell ref="DQ76:DU76"/>
    <mergeCell ref="DV76:DZ76"/>
    <mergeCell ref="B77:P77"/>
    <mergeCell ref="Q77:U77"/>
    <mergeCell ref="V77:Z77"/>
    <mergeCell ref="AA77:AE77"/>
    <mergeCell ref="AF77:AJ77"/>
    <mergeCell ref="AK77:AO77"/>
    <mergeCell ref="AP77:AT77"/>
    <mergeCell ref="AU77:AY77"/>
    <mergeCell ref="AZ77:BD77"/>
    <mergeCell ref="BS77:CG77"/>
    <mergeCell ref="CH77:CL77"/>
    <mergeCell ref="CM77:CQ77"/>
    <mergeCell ref="CR77:CV77"/>
    <mergeCell ref="CW77:DA77"/>
    <mergeCell ref="DB77:DF77"/>
    <mergeCell ref="DG77:DK77"/>
    <mergeCell ref="DL77:DP77"/>
    <mergeCell ref="DQ77:DU77"/>
    <mergeCell ref="CM80:CQ80"/>
    <mergeCell ref="CR80:CV80"/>
    <mergeCell ref="CW80:DA80"/>
    <mergeCell ref="DB80:DF80"/>
    <mergeCell ref="DG80:DK80"/>
    <mergeCell ref="DL80:DP80"/>
    <mergeCell ref="DQ78:DU78"/>
    <mergeCell ref="DV78:DZ78"/>
    <mergeCell ref="B79:P79"/>
    <mergeCell ref="Q79:U79"/>
    <mergeCell ref="V79:Z79"/>
    <mergeCell ref="AA79:AE79"/>
    <mergeCell ref="AF79:AJ79"/>
    <mergeCell ref="AK79:AO79"/>
    <mergeCell ref="AP79:AT79"/>
    <mergeCell ref="AU79:AY79"/>
    <mergeCell ref="AZ79:BD79"/>
    <mergeCell ref="BS79:CG79"/>
    <mergeCell ref="CH79:CL79"/>
    <mergeCell ref="CM79:CQ79"/>
    <mergeCell ref="CR79:CV79"/>
    <mergeCell ref="CW79:DA79"/>
    <mergeCell ref="DB79:DF79"/>
    <mergeCell ref="DG79:DK79"/>
    <mergeCell ref="DL79:DP79"/>
    <mergeCell ref="DQ79:DU79"/>
    <mergeCell ref="DV79:DZ79"/>
    <mergeCell ref="B78:P78"/>
    <mergeCell ref="Q78:U78"/>
    <mergeCell ref="V78:Z78"/>
    <mergeCell ref="AA78:AE78"/>
    <mergeCell ref="AF78:AJ78"/>
    <mergeCell ref="DQ80:DU80"/>
    <mergeCell ref="DV80:DZ80"/>
    <mergeCell ref="B81:P81"/>
    <mergeCell ref="Q81:U81"/>
    <mergeCell ref="V81:Z81"/>
    <mergeCell ref="AA81:AE81"/>
    <mergeCell ref="AF81:AJ81"/>
    <mergeCell ref="AK81:AO81"/>
    <mergeCell ref="AP81:AT81"/>
    <mergeCell ref="AU81:AY81"/>
    <mergeCell ref="AZ81:BD81"/>
    <mergeCell ref="BS81:CG81"/>
    <mergeCell ref="CH81:CL81"/>
    <mergeCell ref="CM81:CQ81"/>
    <mergeCell ref="CR81:CV81"/>
    <mergeCell ref="CW81:DA81"/>
    <mergeCell ref="DB81:DF81"/>
    <mergeCell ref="DG81:DK81"/>
    <mergeCell ref="DL81:DP81"/>
    <mergeCell ref="DQ81:DU81"/>
    <mergeCell ref="DV81:DZ81"/>
    <mergeCell ref="B80:P80"/>
    <mergeCell ref="Q80:U80"/>
    <mergeCell ref="V80:Z80"/>
    <mergeCell ref="AA80:AE80"/>
    <mergeCell ref="AF80:AJ80"/>
    <mergeCell ref="AK80:AO80"/>
    <mergeCell ref="AP80:AT80"/>
    <mergeCell ref="AU80:AY80"/>
    <mergeCell ref="AZ80:BD80"/>
    <mergeCell ref="BS80:CG80"/>
    <mergeCell ref="CH80:CL80"/>
    <mergeCell ref="DV83:DZ83"/>
    <mergeCell ref="B82:P82"/>
    <mergeCell ref="Q82:U82"/>
    <mergeCell ref="V82:Z82"/>
    <mergeCell ref="AA82:AE82"/>
    <mergeCell ref="AF82:AJ82"/>
    <mergeCell ref="AK82:AO82"/>
    <mergeCell ref="AP82:AT82"/>
    <mergeCell ref="AU82:AY82"/>
    <mergeCell ref="AZ82:BD82"/>
    <mergeCell ref="BS82:CG82"/>
    <mergeCell ref="CH82:CL82"/>
    <mergeCell ref="CM82:CQ82"/>
    <mergeCell ref="CR82:CV82"/>
    <mergeCell ref="CW82:DA82"/>
    <mergeCell ref="DB82:DF82"/>
    <mergeCell ref="DG82:DK82"/>
    <mergeCell ref="DL82:DP82"/>
    <mergeCell ref="AK84:AO84"/>
    <mergeCell ref="AP84:AT84"/>
    <mergeCell ref="AU84:AY84"/>
    <mergeCell ref="AZ84:BD84"/>
    <mergeCell ref="BS84:CG84"/>
    <mergeCell ref="CH84:CL84"/>
    <mergeCell ref="CM84:CQ84"/>
    <mergeCell ref="CR84:CV84"/>
    <mergeCell ref="CW84:DA84"/>
    <mergeCell ref="DB84:DF84"/>
    <mergeCell ref="DG84:DK84"/>
    <mergeCell ref="DL84:DP84"/>
    <mergeCell ref="DQ82:DU82"/>
    <mergeCell ref="DV82:DZ82"/>
    <mergeCell ref="B83:P83"/>
    <mergeCell ref="Q83:U83"/>
    <mergeCell ref="V83:Z83"/>
    <mergeCell ref="AA83:AE83"/>
    <mergeCell ref="AF83:AJ83"/>
    <mergeCell ref="AK83:AO83"/>
    <mergeCell ref="AP83:AT83"/>
    <mergeCell ref="AU83:AY83"/>
    <mergeCell ref="AZ83:BD83"/>
    <mergeCell ref="BS83:CG83"/>
    <mergeCell ref="CH83:CL83"/>
    <mergeCell ref="CM83:CQ83"/>
    <mergeCell ref="CR83:CV83"/>
    <mergeCell ref="CW83:DA83"/>
    <mergeCell ref="DB83:DF83"/>
    <mergeCell ref="DG83:DK83"/>
    <mergeCell ref="DL83:DP83"/>
    <mergeCell ref="DQ83:DU83"/>
    <mergeCell ref="CM86:CQ86"/>
    <mergeCell ref="CR86:CV86"/>
    <mergeCell ref="CW86:DA86"/>
    <mergeCell ref="DB86:DF86"/>
    <mergeCell ref="DG86:DK86"/>
    <mergeCell ref="DL86:DP86"/>
    <mergeCell ref="DQ84:DU84"/>
    <mergeCell ref="DV84:DZ84"/>
    <mergeCell ref="B85:P85"/>
    <mergeCell ref="Q85:U85"/>
    <mergeCell ref="V85:Z85"/>
    <mergeCell ref="AA85:AE85"/>
    <mergeCell ref="AF85:AJ85"/>
    <mergeCell ref="AK85:AO85"/>
    <mergeCell ref="AP85:AT85"/>
    <mergeCell ref="AU85:AY85"/>
    <mergeCell ref="AZ85:BD85"/>
    <mergeCell ref="BS85:CG85"/>
    <mergeCell ref="CH85:CL85"/>
    <mergeCell ref="CM85:CQ85"/>
    <mergeCell ref="CR85:CV85"/>
    <mergeCell ref="CW85:DA85"/>
    <mergeCell ref="DB85:DF85"/>
    <mergeCell ref="DG85:DK85"/>
    <mergeCell ref="DL85:DP85"/>
    <mergeCell ref="DQ85:DU85"/>
    <mergeCell ref="DV85:DZ85"/>
    <mergeCell ref="B84:P84"/>
    <mergeCell ref="Q84:U84"/>
    <mergeCell ref="V84:Z84"/>
    <mergeCell ref="AA84:AE84"/>
    <mergeCell ref="AF84:AJ84"/>
    <mergeCell ref="DQ86:DU86"/>
    <mergeCell ref="DV86:DZ86"/>
    <mergeCell ref="B87:P87"/>
    <mergeCell ref="Q87:U87"/>
    <mergeCell ref="V87:Z87"/>
    <mergeCell ref="AA87:AE87"/>
    <mergeCell ref="AF87:AJ87"/>
    <mergeCell ref="AK87:AO87"/>
    <mergeCell ref="AP87:AT87"/>
    <mergeCell ref="AU87:AY87"/>
    <mergeCell ref="AZ87:BD87"/>
    <mergeCell ref="BS87:CG87"/>
    <mergeCell ref="CH87:CL87"/>
    <mergeCell ref="CM87:CQ87"/>
    <mergeCell ref="CR87:CV87"/>
    <mergeCell ref="CW87:DA87"/>
    <mergeCell ref="DB87:DF87"/>
    <mergeCell ref="DG87:DK87"/>
    <mergeCell ref="DL87:DP87"/>
    <mergeCell ref="DQ87:DU87"/>
    <mergeCell ref="DV87:DZ87"/>
    <mergeCell ref="B86:P86"/>
    <mergeCell ref="Q86:U86"/>
    <mergeCell ref="V86:Z86"/>
    <mergeCell ref="AA86:AE86"/>
    <mergeCell ref="AF86:AJ86"/>
    <mergeCell ref="AK86:AO86"/>
    <mergeCell ref="AP86:AT86"/>
    <mergeCell ref="AU86:AY86"/>
    <mergeCell ref="AZ86:BD86"/>
    <mergeCell ref="BS86:CG86"/>
    <mergeCell ref="CH86:CL86"/>
    <mergeCell ref="B88:P88"/>
    <mergeCell ref="Q88:U88"/>
    <mergeCell ref="V88:Z88"/>
    <mergeCell ref="AA88:AE88"/>
    <mergeCell ref="AF88:AJ88"/>
    <mergeCell ref="AK88:AO88"/>
    <mergeCell ref="AP88:AT88"/>
    <mergeCell ref="AU88:AY88"/>
    <mergeCell ref="AZ88:BD88"/>
    <mergeCell ref="BS88:CG88"/>
    <mergeCell ref="CH88:CL88"/>
    <mergeCell ref="CM88:CQ88"/>
    <mergeCell ref="CR88:CV88"/>
    <mergeCell ref="CW88:DA88"/>
    <mergeCell ref="DB88:DF88"/>
    <mergeCell ref="DG88:DK88"/>
    <mergeCell ref="DL88:DP88"/>
    <mergeCell ref="DQ88:DU88"/>
    <mergeCell ref="DV88:DZ88"/>
    <mergeCell ref="BS89:CG89"/>
    <mergeCell ref="CH89:CL89"/>
    <mergeCell ref="CM89:CQ89"/>
    <mergeCell ref="CR89:CV89"/>
    <mergeCell ref="CW89:DA89"/>
    <mergeCell ref="DB89:DF89"/>
    <mergeCell ref="DG89:DK89"/>
    <mergeCell ref="DL89:DP89"/>
    <mergeCell ref="DQ89:DU89"/>
    <mergeCell ref="DV89:DZ89"/>
    <mergeCell ref="BS90:CG90"/>
    <mergeCell ref="CH90:CL90"/>
    <mergeCell ref="CM90:CQ90"/>
    <mergeCell ref="CR90:CV90"/>
    <mergeCell ref="CW90:DA90"/>
    <mergeCell ref="DB90:DF90"/>
    <mergeCell ref="DG90:DK90"/>
    <mergeCell ref="DL90:DP90"/>
    <mergeCell ref="DQ90:DU90"/>
    <mergeCell ref="DV90:DZ90"/>
    <mergeCell ref="BS91:CG91"/>
    <mergeCell ref="CH91:CL91"/>
    <mergeCell ref="CM91:CQ91"/>
    <mergeCell ref="CR91:CV91"/>
    <mergeCell ref="CW91:DA91"/>
    <mergeCell ref="DB91:DF91"/>
    <mergeCell ref="DG91:DK91"/>
    <mergeCell ref="DL91:DP91"/>
    <mergeCell ref="DQ91:DU91"/>
    <mergeCell ref="DV91:DZ91"/>
    <mergeCell ref="BS92:CG92"/>
    <mergeCell ref="CH92:CL92"/>
    <mergeCell ref="CM92:CQ92"/>
    <mergeCell ref="CR92:CV92"/>
    <mergeCell ref="CW92:DA92"/>
    <mergeCell ref="DB92:DF92"/>
    <mergeCell ref="DG92:DK92"/>
    <mergeCell ref="DL92:DP92"/>
    <mergeCell ref="DQ92:DU92"/>
    <mergeCell ref="DV92:DZ92"/>
    <mergeCell ref="BS93:CG93"/>
    <mergeCell ref="CH93:CL93"/>
    <mergeCell ref="CM93:CQ93"/>
    <mergeCell ref="CR93:CV93"/>
    <mergeCell ref="CW93:DA93"/>
    <mergeCell ref="DB93:DF93"/>
    <mergeCell ref="DG93:DK93"/>
    <mergeCell ref="DL93:DP93"/>
    <mergeCell ref="DQ93:DU93"/>
    <mergeCell ref="DV93:DZ93"/>
    <mergeCell ref="BS94:CG94"/>
    <mergeCell ref="CH94:CL94"/>
    <mergeCell ref="CM94:CQ94"/>
    <mergeCell ref="CR94:CV94"/>
    <mergeCell ref="CW94:DA94"/>
    <mergeCell ref="DB94:DF94"/>
    <mergeCell ref="DG94:DK94"/>
    <mergeCell ref="DL94:DP94"/>
    <mergeCell ref="DQ94:DU94"/>
    <mergeCell ref="DV94:DZ94"/>
    <mergeCell ref="BS95:CG95"/>
    <mergeCell ref="CH95:CL95"/>
    <mergeCell ref="CM95:CQ95"/>
    <mergeCell ref="CR95:CV95"/>
    <mergeCell ref="CW95:DA95"/>
    <mergeCell ref="DB95:DF95"/>
    <mergeCell ref="DG95:DK95"/>
    <mergeCell ref="DL95:DP95"/>
    <mergeCell ref="DQ95:DU95"/>
    <mergeCell ref="DV95:DZ95"/>
    <mergeCell ref="BS96:CG96"/>
    <mergeCell ref="CH96:CL96"/>
    <mergeCell ref="CM96:CQ96"/>
    <mergeCell ref="CR96:CV96"/>
    <mergeCell ref="CW96:DA96"/>
    <mergeCell ref="DB96:DF96"/>
    <mergeCell ref="DG96:DK96"/>
    <mergeCell ref="DL96:DP96"/>
    <mergeCell ref="DQ96:DU96"/>
    <mergeCell ref="DV96:DZ96"/>
    <mergeCell ref="BS97:CG97"/>
    <mergeCell ref="CH97:CL97"/>
    <mergeCell ref="CM97:CQ97"/>
    <mergeCell ref="CR97:CV97"/>
    <mergeCell ref="CW97:DA97"/>
    <mergeCell ref="DB97:DF97"/>
    <mergeCell ref="DG97:DK97"/>
    <mergeCell ref="DL97:DP97"/>
    <mergeCell ref="DQ97:DU97"/>
    <mergeCell ref="DV97:DZ97"/>
    <mergeCell ref="BS98:CG98"/>
    <mergeCell ref="CH98:CL98"/>
    <mergeCell ref="CM98:CQ98"/>
    <mergeCell ref="CR98:CV98"/>
    <mergeCell ref="CW98:DA98"/>
    <mergeCell ref="DB98:DF98"/>
    <mergeCell ref="DG98:DK98"/>
    <mergeCell ref="DL98:DP98"/>
    <mergeCell ref="DQ98:DU98"/>
    <mergeCell ref="DV98:DZ98"/>
    <mergeCell ref="BS99:CG99"/>
    <mergeCell ref="CH99:CL99"/>
    <mergeCell ref="CM99:CQ99"/>
    <mergeCell ref="CR99:CV99"/>
    <mergeCell ref="CW99:DA99"/>
    <mergeCell ref="DB99:DF99"/>
    <mergeCell ref="DG99:DK99"/>
    <mergeCell ref="DL99:DP99"/>
    <mergeCell ref="DQ99:DU99"/>
    <mergeCell ref="DV99:DZ99"/>
    <mergeCell ref="BS100:CG100"/>
    <mergeCell ref="CH100:CL100"/>
    <mergeCell ref="CM100:CQ100"/>
    <mergeCell ref="CR100:CV100"/>
    <mergeCell ref="CW100:DA100"/>
    <mergeCell ref="DB100:DF100"/>
    <mergeCell ref="DG100:DK100"/>
    <mergeCell ref="DL100:DP100"/>
    <mergeCell ref="DQ100:DU100"/>
    <mergeCell ref="DV100:DZ100"/>
    <mergeCell ref="BS101:CG101"/>
    <mergeCell ref="CH101:CL101"/>
    <mergeCell ref="CM101:CQ101"/>
    <mergeCell ref="CR101:CV101"/>
    <mergeCell ref="CW101:DA101"/>
    <mergeCell ref="DB101:DF101"/>
    <mergeCell ref="DG101:DK101"/>
    <mergeCell ref="DL101:DP101"/>
    <mergeCell ref="DQ101:DU101"/>
    <mergeCell ref="DV101:DZ101"/>
    <mergeCell ref="BR102:CG102"/>
    <mergeCell ref="CH102:CL102"/>
    <mergeCell ref="CM102:CQ102"/>
    <mergeCell ref="CR102:CV102"/>
    <mergeCell ref="CW102:DA102"/>
    <mergeCell ref="DB102:DF102"/>
    <mergeCell ref="DG102:DK102"/>
    <mergeCell ref="DL102:DP102"/>
    <mergeCell ref="DQ102:DU102"/>
    <mergeCell ref="DV102:DZ102"/>
    <mergeCell ref="BQ103:DZ103"/>
    <mergeCell ref="BQ104:DZ104"/>
    <mergeCell ref="A108:AT108"/>
    <mergeCell ref="AU108:DZ108"/>
    <mergeCell ref="A109:Z109"/>
    <mergeCell ref="AA109:AE109"/>
    <mergeCell ref="AF109:AJ109"/>
    <mergeCell ref="AK109:AO109"/>
    <mergeCell ref="AP109:AT109"/>
    <mergeCell ref="AU109:BP109"/>
    <mergeCell ref="BQ109:BU109"/>
    <mergeCell ref="BV109:BZ109"/>
    <mergeCell ref="CA109:CE109"/>
    <mergeCell ref="CF109:CJ109"/>
    <mergeCell ref="CK109:DF109"/>
    <mergeCell ref="DG109:DK109"/>
    <mergeCell ref="DL109:DP109"/>
    <mergeCell ref="DQ109:DU109"/>
    <mergeCell ref="DV109:DZ109"/>
    <mergeCell ref="A110:Z110"/>
    <mergeCell ref="AA110:AE110"/>
    <mergeCell ref="AF110:AJ110"/>
    <mergeCell ref="AK110:AO110"/>
    <mergeCell ref="AP110:AT110"/>
    <mergeCell ref="AZ110:BP110"/>
    <mergeCell ref="BQ110:BU110"/>
    <mergeCell ref="BV110:BZ110"/>
    <mergeCell ref="CA110:CE110"/>
    <mergeCell ref="CF110:CJ110"/>
    <mergeCell ref="CM110:DF110"/>
    <mergeCell ref="DG110:DK110"/>
    <mergeCell ref="DL110:DP110"/>
    <mergeCell ref="DQ110:DU110"/>
    <mergeCell ref="DV110:DZ110"/>
    <mergeCell ref="A111:Z111"/>
    <mergeCell ref="AA111:AE111"/>
    <mergeCell ref="AF111:AJ111"/>
    <mergeCell ref="AK111:AO111"/>
    <mergeCell ref="AP111:AT111"/>
    <mergeCell ref="AZ111:BP111"/>
    <mergeCell ref="BQ111:BU111"/>
    <mergeCell ref="BV111:BZ111"/>
    <mergeCell ref="CA111:CE111"/>
    <mergeCell ref="CF111:CJ111"/>
    <mergeCell ref="CM111:DF111"/>
    <mergeCell ref="DG111:DK111"/>
    <mergeCell ref="DL111:DP111"/>
    <mergeCell ref="DQ111:DU111"/>
    <mergeCell ref="DV111:DZ111"/>
    <mergeCell ref="C112:Z112"/>
    <mergeCell ref="AA112:AE112"/>
    <mergeCell ref="AF112:AJ112"/>
    <mergeCell ref="AK112:AO112"/>
    <mergeCell ref="AP112:AT112"/>
    <mergeCell ref="AZ112:BP112"/>
    <mergeCell ref="BQ112:BU112"/>
    <mergeCell ref="BV112:BZ112"/>
    <mergeCell ref="CA112:CE112"/>
    <mergeCell ref="CF112:CJ112"/>
    <mergeCell ref="CM112:DF112"/>
    <mergeCell ref="DG112:DK112"/>
    <mergeCell ref="DL112:DP112"/>
    <mergeCell ref="DQ112:DU112"/>
    <mergeCell ref="DV112:DZ112"/>
    <mergeCell ref="C113:Z113"/>
    <mergeCell ref="AA113:AE113"/>
    <mergeCell ref="AF113:AJ113"/>
    <mergeCell ref="AK113:AO113"/>
    <mergeCell ref="AP113:AT113"/>
    <mergeCell ref="AZ113:BP113"/>
    <mergeCell ref="BQ113:BU113"/>
    <mergeCell ref="BV113:BZ113"/>
    <mergeCell ref="CA113:CE113"/>
    <mergeCell ref="CF113:CJ113"/>
    <mergeCell ref="CM113:DF113"/>
    <mergeCell ref="DG113:DK113"/>
    <mergeCell ref="DL113:DP113"/>
    <mergeCell ref="DQ113:DU113"/>
    <mergeCell ref="DV113:DZ113"/>
    <mergeCell ref="AA114:AE114"/>
    <mergeCell ref="AF114:AJ114"/>
    <mergeCell ref="AK114:AO114"/>
    <mergeCell ref="AP114:AT114"/>
    <mergeCell ref="AZ114:BP114"/>
    <mergeCell ref="BQ114:BU114"/>
    <mergeCell ref="BV114:BZ114"/>
    <mergeCell ref="CA114:CE114"/>
    <mergeCell ref="CF114:CJ114"/>
    <mergeCell ref="CM114:DF114"/>
    <mergeCell ref="DG114:DK114"/>
    <mergeCell ref="DL114:DP114"/>
    <mergeCell ref="DQ114:DU114"/>
    <mergeCell ref="DV114:DZ114"/>
    <mergeCell ref="C115:Z115"/>
    <mergeCell ref="AA115:AE115"/>
    <mergeCell ref="AF115:AJ115"/>
    <mergeCell ref="AK115:AO115"/>
    <mergeCell ref="AP115:AT115"/>
    <mergeCell ref="AZ115:BP115"/>
    <mergeCell ref="BQ115:BU115"/>
    <mergeCell ref="BV115:BZ115"/>
    <mergeCell ref="CA115:CE115"/>
    <mergeCell ref="CF115:CJ115"/>
    <mergeCell ref="CM115:DF115"/>
    <mergeCell ref="DG115:DK115"/>
    <mergeCell ref="DL115:DP115"/>
    <mergeCell ref="DQ115:DU115"/>
    <mergeCell ref="DV115:DZ115"/>
    <mergeCell ref="AZ116:BP116"/>
    <mergeCell ref="BQ116:BU116"/>
    <mergeCell ref="BV116:BZ116"/>
    <mergeCell ref="CA116:CE116"/>
    <mergeCell ref="CF116:CJ116"/>
    <mergeCell ref="CM116:DF116"/>
    <mergeCell ref="DG116:DK116"/>
    <mergeCell ref="DL116:DP116"/>
    <mergeCell ref="DQ116:DU116"/>
    <mergeCell ref="DV116:DZ116"/>
    <mergeCell ref="A117:X117"/>
    <mergeCell ref="Y117:Z117"/>
    <mergeCell ref="AA117:AE117"/>
    <mergeCell ref="AF117:AJ117"/>
    <mergeCell ref="AK117:AO117"/>
    <mergeCell ref="AP117:AT117"/>
    <mergeCell ref="AZ117:BP117"/>
    <mergeCell ref="BQ117:BU117"/>
    <mergeCell ref="BV117:BZ117"/>
    <mergeCell ref="CA117:CE117"/>
    <mergeCell ref="CF117:CJ117"/>
    <mergeCell ref="CM117:DF117"/>
    <mergeCell ref="DG117:DK117"/>
    <mergeCell ref="DL117:DP117"/>
    <mergeCell ref="DQ117:DU117"/>
    <mergeCell ref="DV117:DZ117"/>
    <mergeCell ref="AZ118:BP118"/>
    <mergeCell ref="BQ118:BU118"/>
    <mergeCell ref="BV118:BZ118"/>
    <mergeCell ref="CA118:CE118"/>
    <mergeCell ref="CF118:CJ118"/>
    <mergeCell ref="CM118:DF118"/>
    <mergeCell ref="DG118:DK118"/>
    <mergeCell ref="DL118:DP118"/>
    <mergeCell ref="DQ118:DU118"/>
    <mergeCell ref="DV118:DZ118"/>
    <mergeCell ref="C119:Z119"/>
    <mergeCell ref="AA119:AE119"/>
    <mergeCell ref="AF119:AJ119"/>
    <mergeCell ref="AK119:AO119"/>
    <mergeCell ref="AP119:AT119"/>
    <mergeCell ref="BO119:BP119"/>
    <mergeCell ref="BQ119:BU119"/>
    <mergeCell ref="BV119:BZ119"/>
    <mergeCell ref="CA119:CE119"/>
    <mergeCell ref="CF119:CJ119"/>
    <mergeCell ref="CM119:DF119"/>
    <mergeCell ref="DG119:DK119"/>
    <mergeCell ref="DL119:DP119"/>
    <mergeCell ref="DQ119:DU119"/>
    <mergeCell ref="DV119:DZ119"/>
    <mergeCell ref="AU110:AY119"/>
    <mergeCell ref="CK110:CL119"/>
    <mergeCell ref="C116:Z116"/>
    <mergeCell ref="AA116:AE116"/>
    <mergeCell ref="AF116:AJ116"/>
    <mergeCell ref="AK116:AO116"/>
    <mergeCell ref="AP116:AT116"/>
    <mergeCell ref="AU120:AY123"/>
    <mergeCell ref="C120:Z120"/>
    <mergeCell ref="AA120:AE120"/>
    <mergeCell ref="AF120:AJ120"/>
    <mergeCell ref="AK120:AO120"/>
    <mergeCell ref="AP120:AT120"/>
    <mergeCell ref="AZ120:BP120"/>
    <mergeCell ref="BQ120:BU120"/>
    <mergeCell ref="BV120:BZ120"/>
    <mergeCell ref="CA120:CE120"/>
    <mergeCell ref="CF120:CJ120"/>
    <mergeCell ref="CP120:DF120"/>
    <mergeCell ref="DG120:DK120"/>
    <mergeCell ref="DL120:DP120"/>
    <mergeCell ref="DQ120:DU120"/>
    <mergeCell ref="DV120:DZ120"/>
    <mergeCell ref="C121:Z121"/>
    <mergeCell ref="AA121:AE121"/>
    <mergeCell ref="AF121:AJ121"/>
    <mergeCell ref="AK121:AO121"/>
    <mergeCell ref="AP121:AT121"/>
    <mergeCell ref="AZ121:BP121"/>
    <mergeCell ref="BQ121:BU121"/>
    <mergeCell ref="BV121:BZ121"/>
    <mergeCell ref="CA121:CE121"/>
    <mergeCell ref="CF121:CJ121"/>
    <mergeCell ref="CP121:DF121"/>
    <mergeCell ref="DG121:DK121"/>
    <mergeCell ref="DL121:DP121"/>
    <mergeCell ref="DQ121:DU121"/>
    <mergeCell ref="DV121:DZ121"/>
    <mergeCell ref="DV125:DZ125"/>
    <mergeCell ref="CK120:CO124"/>
    <mergeCell ref="C122:Z122"/>
    <mergeCell ref="AA122:AE122"/>
    <mergeCell ref="AF122:AJ122"/>
    <mergeCell ref="AK122:AO122"/>
    <mergeCell ref="AP122:AT122"/>
    <mergeCell ref="AZ122:BP122"/>
    <mergeCell ref="BQ122:BU122"/>
    <mergeCell ref="BV122:BZ122"/>
    <mergeCell ref="CA122:CE122"/>
    <mergeCell ref="CF122:CJ122"/>
    <mergeCell ref="CP122:DF122"/>
    <mergeCell ref="DG122:DK122"/>
    <mergeCell ref="DL122:DP122"/>
    <mergeCell ref="DQ122:DU122"/>
    <mergeCell ref="DV122:DZ122"/>
    <mergeCell ref="C123:Z123"/>
    <mergeCell ref="AA123:AE123"/>
    <mergeCell ref="AF123:AJ123"/>
    <mergeCell ref="AK123:AO123"/>
    <mergeCell ref="AP123:AT123"/>
    <mergeCell ref="BO123:BP123"/>
    <mergeCell ref="BQ123:BU123"/>
    <mergeCell ref="BV123:BZ123"/>
    <mergeCell ref="CA123:CE123"/>
    <mergeCell ref="CF123:CJ123"/>
    <mergeCell ref="CP123:DF123"/>
    <mergeCell ref="DG123:DK123"/>
    <mergeCell ref="DL123:DP123"/>
    <mergeCell ref="DQ123:DU123"/>
    <mergeCell ref="DV123:DZ123"/>
    <mergeCell ref="BF127:BL127"/>
    <mergeCell ref="BM127:BS127"/>
    <mergeCell ref="BT127:BZ127"/>
    <mergeCell ref="CP127:DF127"/>
    <mergeCell ref="DG127:DK127"/>
    <mergeCell ref="DL127:DP127"/>
    <mergeCell ref="DQ127:DU127"/>
    <mergeCell ref="DV127:DZ127"/>
    <mergeCell ref="C124:Z124"/>
    <mergeCell ref="AA124:AE124"/>
    <mergeCell ref="AF124:AJ124"/>
    <mergeCell ref="AK124:AO124"/>
    <mergeCell ref="AP124:AT124"/>
    <mergeCell ref="AU124:BP124"/>
    <mergeCell ref="BQ124:BU124"/>
    <mergeCell ref="BV124:BZ124"/>
    <mergeCell ref="CA124:CE124"/>
    <mergeCell ref="CF124:CJ124"/>
    <mergeCell ref="CP124:DF124"/>
    <mergeCell ref="DG124:DK124"/>
    <mergeCell ref="DL124:DP124"/>
    <mergeCell ref="DQ124:DU124"/>
    <mergeCell ref="DV124:DZ124"/>
    <mergeCell ref="C125:Z125"/>
    <mergeCell ref="AA125:AE125"/>
    <mergeCell ref="AF125:AJ125"/>
    <mergeCell ref="AK125:AO125"/>
    <mergeCell ref="AP125:AT125"/>
    <mergeCell ref="CP125:DF125"/>
    <mergeCell ref="DG125:DK125"/>
    <mergeCell ref="DL125:DP125"/>
    <mergeCell ref="DQ125:DU125"/>
    <mergeCell ref="CP128:DF128"/>
    <mergeCell ref="DG128:DK128"/>
    <mergeCell ref="DL128:DP128"/>
    <mergeCell ref="DQ128:DU128"/>
    <mergeCell ref="DV128:DZ128"/>
    <mergeCell ref="A129:V129"/>
    <mergeCell ref="W129:Z129"/>
    <mergeCell ref="AA129:AE129"/>
    <mergeCell ref="AF129:AJ129"/>
    <mergeCell ref="AK129:AO129"/>
    <mergeCell ref="AP129:AT129"/>
    <mergeCell ref="AX129:BE129"/>
    <mergeCell ref="BF129:BL129"/>
    <mergeCell ref="BM129:BS129"/>
    <mergeCell ref="BT129:BZ129"/>
    <mergeCell ref="CK125:CO128"/>
    <mergeCell ref="C126:Z126"/>
    <mergeCell ref="AA126:AE126"/>
    <mergeCell ref="AF126:AJ126"/>
    <mergeCell ref="AK126:AO126"/>
    <mergeCell ref="AP126:AT126"/>
    <mergeCell ref="CP126:DF126"/>
    <mergeCell ref="DG126:DK126"/>
    <mergeCell ref="DL126:DP126"/>
    <mergeCell ref="DQ126:DU126"/>
    <mergeCell ref="DV126:DZ126"/>
    <mergeCell ref="C127:Z127"/>
    <mergeCell ref="AA127:AE127"/>
    <mergeCell ref="AF127:AJ127"/>
    <mergeCell ref="AK127:AO127"/>
    <mergeCell ref="AP127:AT127"/>
    <mergeCell ref="AX127:BE127"/>
    <mergeCell ref="AX130:BE130"/>
    <mergeCell ref="BF130:BL130"/>
    <mergeCell ref="BM130:BS130"/>
    <mergeCell ref="BT130:BZ130"/>
    <mergeCell ref="A131:V131"/>
    <mergeCell ref="W131:Z131"/>
    <mergeCell ref="AA131:AE131"/>
    <mergeCell ref="AF131:AJ131"/>
    <mergeCell ref="AK131:AO131"/>
    <mergeCell ref="AP131:AT131"/>
    <mergeCell ref="AX131:BE131"/>
    <mergeCell ref="BF131:BL131"/>
    <mergeCell ref="BM131:BS131"/>
    <mergeCell ref="BT131:BZ131"/>
    <mergeCell ref="A128:V128"/>
    <mergeCell ref="W128:Z128"/>
    <mergeCell ref="AA128:AE128"/>
    <mergeCell ref="AF128:AJ128"/>
    <mergeCell ref="AK128:AO128"/>
    <mergeCell ref="AP128:AT128"/>
    <mergeCell ref="AX128:BE128"/>
    <mergeCell ref="BF128:BL128"/>
    <mergeCell ref="BM128:BS128"/>
    <mergeCell ref="BT128:BZ128"/>
    <mergeCell ref="V132:Z132"/>
    <mergeCell ref="AA132:AE132"/>
    <mergeCell ref="AF132:AJ132"/>
    <mergeCell ref="AK132:AO132"/>
    <mergeCell ref="AP132:AT132"/>
    <mergeCell ref="V133:Z133"/>
    <mergeCell ref="AA133:AE133"/>
    <mergeCell ref="AF133:AJ133"/>
    <mergeCell ref="AK133:AO133"/>
    <mergeCell ref="AP133:AT133"/>
    <mergeCell ref="A5:P6"/>
    <mergeCell ref="Q5:U6"/>
    <mergeCell ref="V5:Z6"/>
    <mergeCell ref="AA5:AE6"/>
    <mergeCell ref="AF5:AJ6"/>
    <mergeCell ref="AK5:AO6"/>
    <mergeCell ref="AP5:AT6"/>
    <mergeCell ref="A112:B116"/>
    <mergeCell ref="A132:U133"/>
    <mergeCell ref="A119:B127"/>
    <mergeCell ref="A130:V130"/>
    <mergeCell ref="W130:Z130"/>
    <mergeCell ref="AA130:AE130"/>
    <mergeCell ref="AF130:AJ130"/>
    <mergeCell ref="AK130:AO130"/>
    <mergeCell ref="AP130:AT130"/>
    <mergeCell ref="A118:Z118"/>
    <mergeCell ref="AA118:AE118"/>
    <mergeCell ref="AF118:AJ118"/>
    <mergeCell ref="AK118:AO118"/>
    <mergeCell ref="AP118:AT118"/>
    <mergeCell ref="C114:Z114"/>
    <mergeCell ref="DQ5:DU6"/>
    <mergeCell ref="DV5:DZ6"/>
    <mergeCell ref="A26:P27"/>
    <mergeCell ref="Q26:U27"/>
    <mergeCell ref="V26:Z27"/>
    <mergeCell ref="AA26:AE27"/>
    <mergeCell ref="AF26:AJ27"/>
    <mergeCell ref="AK26:AO27"/>
    <mergeCell ref="AP26:AT27"/>
    <mergeCell ref="AU26:AY27"/>
    <mergeCell ref="AZ26:BD27"/>
    <mergeCell ref="BE26:BI27"/>
    <mergeCell ref="A66:P67"/>
    <mergeCell ref="Q66:U67"/>
    <mergeCell ref="V66:Z67"/>
    <mergeCell ref="AA66:AE67"/>
    <mergeCell ref="AF66:AJ67"/>
    <mergeCell ref="AK66:AO67"/>
    <mergeCell ref="AP66:AT67"/>
    <mergeCell ref="AU66:AY67"/>
    <mergeCell ref="AZ66:BD67"/>
    <mergeCell ref="BS64:CG64"/>
    <mergeCell ref="CH64:CL64"/>
    <mergeCell ref="CM64:CQ64"/>
    <mergeCell ref="CR64:CV64"/>
    <mergeCell ref="CW64:DA64"/>
    <mergeCell ref="DB64:DF64"/>
    <mergeCell ref="DG64:DK64"/>
    <mergeCell ref="DL64:DP64"/>
    <mergeCell ref="DQ64:DU64"/>
    <mergeCell ref="DV64:DZ64"/>
    <mergeCell ref="BS65:CG65"/>
  </mergeCells>
  <phoneticPr fontId="5"/>
  <pageMargins left="0.59055118110236227" right="0" top="0.59055118110236227" bottom="0.59055118110236227" header="0.39370078740157483" footer="0.39370078740157483"/>
  <pageSetup paperSize="8" scale="38"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70" zoomScaleNormal="85" zoomScaleSheetLayoutView="70" workbookViewId="0"/>
  </sheetViews>
  <sheetFormatPr defaultColWidth="0" defaultRowHeight="13.5" customHeight="1" zeroHeight="1" x14ac:dyDescent="0.2"/>
  <cols>
    <col min="1" max="120" width="2.77734375" style="77" customWidth="1"/>
    <col min="121" max="121" width="0" style="78" hidden="1" customWidth="1"/>
    <col min="122" max="122" width="9" style="78" hidden="1" customWidth="1"/>
    <col min="123" max="16384" width="9" style="78" hidden="1"/>
  </cols>
  <sheetData>
    <row r="1" spans="1:120" ht="13.2" x14ac:dyDescent="0.2">
      <c r="A1" s="78"/>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c r="BG1" s="78"/>
      <c r="BH1" s="78"/>
      <c r="BI1" s="78"/>
      <c r="BJ1" s="78"/>
      <c r="BK1" s="78"/>
      <c r="BL1" s="78"/>
      <c r="BM1" s="78"/>
      <c r="BN1" s="78"/>
      <c r="BO1" s="78"/>
      <c r="BP1" s="78"/>
      <c r="BQ1" s="78"/>
      <c r="BR1" s="78"/>
      <c r="BS1" s="78"/>
      <c r="BT1" s="78"/>
      <c r="BU1" s="78"/>
      <c r="BV1" s="78"/>
      <c r="BW1" s="78"/>
      <c r="BX1" s="78"/>
      <c r="BY1" s="78"/>
      <c r="BZ1" s="78"/>
      <c r="CA1" s="78"/>
      <c r="CB1" s="78"/>
      <c r="CC1" s="78"/>
      <c r="CD1" s="78"/>
      <c r="CE1" s="78"/>
      <c r="CF1" s="78"/>
      <c r="CG1" s="78"/>
      <c r="CH1" s="78"/>
      <c r="CI1" s="78"/>
      <c r="CJ1" s="78"/>
      <c r="CK1" s="78"/>
      <c r="CL1" s="78"/>
      <c r="CM1" s="78"/>
      <c r="CN1" s="78"/>
      <c r="CO1" s="78"/>
      <c r="CP1" s="78"/>
      <c r="CQ1" s="78"/>
      <c r="CR1" s="78"/>
      <c r="CS1" s="78"/>
      <c r="CT1" s="78"/>
      <c r="CU1" s="78"/>
      <c r="CV1" s="78"/>
      <c r="CW1" s="78"/>
      <c r="CX1" s="78"/>
      <c r="CY1" s="78"/>
      <c r="CZ1" s="78"/>
      <c r="DA1" s="78"/>
      <c r="DB1" s="78"/>
      <c r="DC1" s="78"/>
      <c r="DD1" s="78"/>
      <c r="DE1" s="78"/>
      <c r="DF1" s="78"/>
      <c r="DG1" s="78"/>
      <c r="DH1" s="78"/>
      <c r="DI1" s="78"/>
      <c r="DJ1" s="78"/>
      <c r="DK1" s="78"/>
      <c r="DL1" s="78"/>
      <c r="DM1" s="78"/>
      <c r="DN1" s="78"/>
      <c r="DO1" s="78"/>
      <c r="DP1" s="78"/>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78"/>
    </row>
    <row r="17" spans="119:120" ht="13.2" x14ac:dyDescent="0.2">
      <c r="DP17" s="78"/>
    </row>
    <row r="18" spans="119:120" ht="13.2" x14ac:dyDescent="0.2"/>
    <row r="19" spans="119:120" ht="13.2" x14ac:dyDescent="0.2"/>
    <row r="20" spans="119:120" ht="13.2" x14ac:dyDescent="0.2">
      <c r="DO20" s="78"/>
      <c r="DP20" s="78"/>
    </row>
    <row r="21" spans="119:120" ht="13.2" x14ac:dyDescent="0.2">
      <c r="DP21" s="78"/>
    </row>
    <row r="22" spans="119:120" ht="13.2" x14ac:dyDescent="0.2"/>
    <row r="23" spans="119:120" ht="13.2" x14ac:dyDescent="0.2">
      <c r="DO23" s="78"/>
      <c r="DP23" s="78"/>
    </row>
    <row r="24" spans="119:120" ht="13.2" x14ac:dyDescent="0.2">
      <c r="DP24" s="78"/>
    </row>
    <row r="25" spans="119:120" ht="13.2" x14ac:dyDescent="0.2">
      <c r="DP25" s="78"/>
    </row>
    <row r="26" spans="119:120" ht="13.2" x14ac:dyDescent="0.2">
      <c r="DO26" s="78"/>
      <c r="DP26" s="78"/>
    </row>
    <row r="27" spans="119:120" ht="13.2" x14ac:dyDescent="0.2"/>
    <row r="28" spans="119:120" ht="13.2" x14ac:dyDescent="0.2">
      <c r="DO28" s="78"/>
      <c r="DP28" s="78"/>
    </row>
    <row r="29" spans="119:120" ht="13.2" x14ac:dyDescent="0.2">
      <c r="DP29" s="78"/>
    </row>
    <row r="30" spans="119:120" ht="13.2" x14ac:dyDescent="0.2"/>
    <row r="31" spans="119:120" ht="13.2" x14ac:dyDescent="0.2">
      <c r="DO31" s="78"/>
      <c r="DP31" s="78"/>
    </row>
    <row r="32" spans="119:120" ht="13.2" x14ac:dyDescent="0.2"/>
    <row r="33" spans="98:120" ht="13.2" x14ac:dyDescent="0.2">
      <c r="DO33" s="78"/>
      <c r="DP33" s="78"/>
    </row>
    <row r="34" spans="98:120" ht="13.2" x14ac:dyDescent="0.2">
      <c r="DM34" s="78"/>
    </row>
    <row r="35" spans="98:120" ht="13.2" x14ac:dyDescent="0.2">
      <c r="CT35" s="78"/>
      <c r="CU35" s="78"/>
      <c r="CV35" s="78"/>
      <c r="CY35" s="78"/>
      <c r="CZ35" s="78"/>
      <c r="DA35" s="78"/>
      <c r="DD35" s="78"/>
      <c r="DE35" s="78"/>
      <c r="DF35" s="78"/>
      <c r="DI35" s="78"/>
      <c r="DJ35" s="78"/>
      <c r="DK35" s="78"/>
      <c r="DM35" s="78"/>
      <c r="DN35" s="78"/>
      <c r="DO35" s="78"/>
      <c r="DP35" s="78"/>
    </row>
    <row r="36" spans="98:120" ht="13.2" x14ac:dyDescent="0.2"/>
    <row r="37" spans="98:120" ht="13.2" x14ac:dyDescent="0.2">
      <c r="CW37" s="78"/>
      <c r="DB37" s="78"/>
      <c r="DG37" s="78"/>
      <c r="DL37" s="78"/>
      <c r="DP37" s="78"/>
    </row>
    <row r="38" spans="98:120" ht="13.2" x14ac:dyDescent="0.2">
      <c r="CT38" s="78"/>
      <c r="CU38" s="78"/>
      <c r="CV38" s="78"/>
      <c r="CW38" s="78"/>
      <c r="CY38" s="78"/>
      <c r="CZ38" s="78"/>
      <c r="DA38" s="78"/>
      <c r="DB38" s="78"/>
      <c r="DD38" s="78"/>
      <c r="DE38" s="78"/>
      <c r="DF38" s="78"/>
      <c r="DG38" s="78"/>
      <c r="DI38" s="78"/>
      <c r="DJ38" s="78"/>
      <c r="DK38" s="78"/>
      <c r="DL38" s="78"/>
      <c r="DN38" s="78"/>
      <c r="DO38" s="78"/>
      <c r="DP38" s="78"/>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78"/>
      <c r="DO49" s="78"/>
      <c r="DP49" s="78"/>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78"/>
      <c r="CS63" s="78"/>
      <c r="CX63" s="78"/>
      <c r="DC63" s="78"/>
      <c r="DH63" s="78"/>
    </row>
    <row r="64" spans="22:120" ht="13.2" x14ac:dyDescent="0.2">
      <c r="V64" s="78"/>
    </row>
    <row r="65" spans="15:120" ht="13.2" x14ac:dyDescent="0.2">
      <c r="X65" s="78"/>
      <c r="Z65" s="78"/>
      <c r="AA65" s="78"/>
      <c r="AB65" s="78"/>
      <c r="AC65" s="78"/>
      <c r="AD65" s="78"/>
      <c r="AE65" s="78"/>
      <c r="AF65" s="78"/>
      <c r="AG65" s="78"/>
      <c r="AH65" s="78"/>
      <c r="AI65" s="78"/>
      <c r="AJ65" s="78"/>
      <c r="AK65" s="78"/>
      <c r="AL65" s="78"/>
      <c r="AM65" s="78"/>
      <c r="AN65" s="78"/>
      <c r="AO65" s="78"/>
      <c r="AP65" s="78"/>
      <c r="AQ65" s="78"/>
      <c r="AR65" s="78"/>
      <c r="AS65" s="78"/>
      <c r="AT65" s="78"/>
      <c r="AU65" s="78"/>
      <c r="AV65" s="78"/>
      <c r="AW65" s="78"/>
      <c r="AX65" s="78"/>
      <c r="AY65" s="78"/>
      <c r="AZ65" s="78"/>
      <c r="BA65" s="78"/>
      <c r="BB65" s="78"/>
      <c r="BC65" s="78"/>
      <c r="BD65" s="78"/>
      <c r="BE65" s="78"/>
      <c r="BF65" s="78"/>
      <c r="BG65" s="78"/>
      <c r="BH65" s="78"/>
      <c r="BI65" s="78"/>
      <c r="BJ65" s="78"/>
      <c r="BK65" s="78"/>
      <c r="BL65" s="78"/>
      <c r="BM65" s="78"/>
      <c r="BN65" s="78"/>
      <c r="BO65" s="78"/>
      <c r="BP65" s="78"/>
      <c r="BQ65" s="78"/>
      <c r="BR65" s="78"/>
      <c r="BS65" s="78"/>
      <c r="BT65" s="78"/>
      <c r="BU65" s="78"/>
      <c r="BV65" s="78"/>
      <c r="BW65" s="78"/>
      <c r="BX65" s="78"/>
      <c r="BY65" s="78"/>
      <c r="BZ65" s="78"/>
      <c r="CA65" s="78"/>
      <c r="CB65" s="78"/>
      <c r="CC65" s="78"/>
      <c r="CD65" s="78"/>
      <c r="CE65" s="78"/>
      <c r="CF65" s="78"/>
      <c r="CG65" s="78"/>
      <c r="CH65" s="78"/>
      <c r="CI65" s="78"/>
      <c r="CJ65" s="78"/>
      <c r="CK65" s="78"/>
      <c r="CL65" s="78"/>
      <c r="CM65" s="78"/>
      <c r="CN65" s="78"/>
      <c r="CO65" s="78"/>
      <c r="CP65" s="78"/>
      <c r="CQ65" s="78"/>
      <c r="CR65" s="78"/>
      <c r="CU65" s="78"/>
      <c r="CZ65" s="78"/>
      <c r="DE65" s="78"/>
      <c r="DJ65" s="78"/>
    </row>
    <row r="66" spans="15:120" ht="13.2" x14ac:dyDescent="0.2">
      <c r="Q66" s="78"/>
      <c r="S66" s="78"/>
      <c r="U66" s="78"/>
      <c r="DM66" s="78"/>
    </row>
    <row r="67" spans="15:120" ht="13.2" x14ac:dyDescent="0.2">
      <c r="O67" s="78"/>
      <c r="P67" s="78"/>
      <c r="R67" s="78"/>
      <c r="T67" s="78"/>
      <c r="Y67" s="78"/>
      <c r="CT67" s="78"/>
      <c r="CV67" s="78"/>
      <c r="CW67" s="78"/>
      <c r="CY67" s="78"/>
      <c r="DA67" s="78"/>
      <c r="DB67" s="78"/>
      <c r="DD67" s="78"/>
      <c r="DF67" s="78"/>
      <c r="DG67" s="78"/>
      <c r="DI67" s="78"/>
      <c r="DK67" s="78"/>
      <c r="DL67" s="78"/>
      <c r="DN67" s="78"/>
      <c r="DO67" s="78"/>
      <c r="DP67" s="78"/>
    </row>
    <row r="68" spans="15:120" ht="13.2" x14ac:dyDescent="0.2"/>
    <row r="69" spans="15:120" ht="13.2" x14ac:dyDescent="0.2"/>
    <row r="70" spans="15:120" ht="13.2" x14ac:dyDescent="0.2"/>
    <row r="71" spans="15:120" ht="13.2" x14ac:dyDescent="0.2"/>
    <row r="72" spans="15:120" ht="13.2" x14ac:dyDescent="0.2">
      <c r="DP72" s="78"/>
    </row>
    <row r="73" spans="15:120" ht="13.2" x14ac:dyDescent="0.2">
      <c r="DP73" s="78"/>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78"/>
      <c r="CX96" s="78"/>
      <c r="DC96" s="78"/>
      <c r="DH96" s="78"/>
    </row>
    <row r="97" spans="24:120" ht="13.2" x14ac:dyDescent="0.2">
      <c r="CS97" s="78"/>
      <c r="CX97" s="78"/>
      <c r="DC97" s="78"/>
      <c r="DH97" s="78"/>
      <c r="DP97" s="77" t="s">
        <v>99</v>
      </c>
    </row>
    <row r="98" spans="24:120" ht="13.2" hidden="1" x14ac:dyDescent="0.2">
      <c r="CS98" s="78"/>
      <c r="CX98" s="78"/>
      <c r="DC98" s="78"/>
      <c r="DH98" s="78"/>
    </row>
    <row r="99" spans="24:120" ht="13.2" hidden="1" x14ac:dyDescent="0.2">
      <c r="CS99" s="78"/>
      <c r="CX99" s="78"/>
      <c r="DC99" s="78"/>
      <c r="DH99" s="78"/>
    </row>
    <row r="101" spans="24:120" ht="12" hidden="1" customHeight="1" x14ac:dyDescent="0.2">
      <c r="X101" s="78"/>
      <c r="Y101" s="78"/>
      <c r="Z101" s="78"/>
      <c r="AA101" s="78"/>
      <c r="AB101" s="78"/>
      <c r="AC101" s="78"/>
      <c r="AD101" s="78"/>
      <c r="AE101" s="78"/>
      <c r="AF101" s="78"/>
      <c r="AG101" s="78"/>
      <c r="AH101" s="78"/>
      <c r="AI101" s="78"/>
      <c r="AJ101" s="78"/>
      <c r="AK101" s="78"/>
      <c r="AL101" s="78"/>
      <c r="AM101" s="78"/>
      <c r="AN101" s="78"/>
      <c r="AO101" s="78"/>
      <c r="AP101" s="78"/>
      <c r="AQ101" s="78"/>
      <c r="AR101" s="78"/>
      <c r="AS101" s="78"/>
      <c r="AT101" s="78"/>
      <c r="AU101" s="78"/>
      <c r="AV101" s="78"/>
      <c r="AW101" s="78"/>
      <c r="AX101" s="78"/>
      <c r="AY101" s="78"/>
      <c r="AZ101" s="78"/>
      <c r="BA101" s="78"/>
      <c r="BB101" s="78"/>
      <c r="BC101" s="78"/>
      <c r="BD101" s="78"/>
      <c r="BE101" s="78"/>
      <c r="BF101" s="78"/>
      <c r="BG101" s="78"/>
      <c r="BH101" s="78"/>
      <c r="BI101" s="78"/>
      <c r="BJ101" s="78"/>
      <c r="BK101" s="78"/>
      <c r="BL101" s="78"/>
      <c r="BM101" s="78"/>
      <c r="BN101" s="78"/>
      <c r="BO101" s="78"/>
      <c r="BP101" s="78"/>
      <c r="BQ101" s="78"/>
      <c r="BR101" s="78"/>
      <c r="BS101" s="78"/>
      <c r="BT101" s="78"/>
      <c r="BU101" s="78"/>
      <c r="BV101" s="78"/>
      <c r="BW101" s="78"/>
      <c r="BX101" s="78"/>
      <c r="BY101" s="78"/>
      <c r="BZ101" s="78"/>
      <c r="CA101" s="78"/>
      <c r="CB101" s="78"/>
      <c r="CC101" s="78"/>
      <c r="CD101" s="78"/>
      <c r="CE101" s="78"/>
      <c r="CF101" s="78"/>
      <c r="CG101" s="78"/>
      <c r="CH101" s="78"/>
      <c r="CI101" s="78"/>
      <c r="CJ101" s="78"/>
      <c r="CK101" s="78"/>
      <c r="CL101" s="78"/>
      <c r="CM101" s="78"/>
      <c r="CN101" s="78"/>
      <c r="CO101" s="78"/>
      <c r="CP101" s="78"/>
      <c r="CQ101" s="78"/>
      <c r="CR101" s="78"/>
      <c r="CU101" s="78"/>
      <c r="CZ101" s="78"/>
      <c r="DE101" s="78"/>
      <c r="DJ101" s="78"/>
    </row>
    <row r="102" spans="24:120" ht="1.5" hidden="1" customHeight="1" x14ac:dyDescent="0.2">
      <c r="CU102" s="78"/>
      <c r="CZ102" s="78"/>
      <c r="DE102" s="78"/>
      <c r="DJ102" s="78"/>
      <c r="DM102" s="78"/>
    </row>
    <row r="103" spans="24:120" ht="13.2" hidden="1" x14ac:dyDescent="0.2">
      <c r="CT103" s="78"/>
      <c r="CV103" s="78"/>
      <c r="CW103" s="78"/>
      <c r="CY103" s="78"/>
      <c r="DA103" s="78"/>
      <c r="DB103" s="78"/>
      <c r="DD103" s="78"/>
      <c r="DF103" s="78"/>
      <c r="DG103" s="78"/>
      <c r="DI103" s="78"/>
      <c r="DK103" s="78"/>
      <c r="DL103" s="78"/>
      <c r="DM103" s="78"/>
      <c r="DN103" s="78"/>
      <c r="DO103" s="78"/>
      <c r="DP103" s="78"/>
    </row>
    <row r="104" spans="24:120" ht="13.2" hidden="1" x14ac:dyDescent="0.2">
      <c r="CV104" s="78"/>
      <c r="CW104" s="78"/>
      <c r="DA104" s="78"/>
      <c r="DB104" s="78"/>
      <c r="DF104" s="78"/>
      <c r="DG104" s="78"/>
      <c r="DK104" s="78"/>
      <c r="DL104" s="78"/>
      <c r="DN104" s="78"/>
      <c r="DO104" s="78"/>
      <c r="DP104" s="78"/>
    </row>
    <row r="105" spans="24:120" ht="12.75" hidden="1" customHeight="1" x14ac:dyDescent="0.2"/>
  </sheetData>
  <sheetProtection algorithmName="SHA-512" hashValue="ydNch3Y4vVjKRnHBVHdki94HkZ1ILgnx9UGUA6AumNLET49H3yX3Mr83BtRIR9HSpfGpcwmwqfoB3yzcer0qNA==" saltValue="gVwVFFHjAG1FPJDzJ04L1A==" spinCount="100000" sheet="1" objects="1" scenarios="1"/>
  <phoneticPr fontId="5"/>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70" zoomScaleNormal="70" zoomScaleSheetLayoutView="55" workbookViewId="0"/>
  </sheetViews>
  <sheetFormatPr defaultColWidth="0" defaultRowHeight="13.5" customHeight="1" zeroHeight="1" x14ac:dyDescent="0.2"/>
  <cols>
    <col min="1" max="116" width="2.6640625" style="77" customWidth="1"/>
    <col min="117" max="117" width="9" style="78" hidden="1" customWidth="1"/>
    <col min="118" max="16384" width="9" style="78" hidden="1"/>
  </cols>
  <sheetData>
    <row r="1" spans="2:116" ht="13.5" customHeight="1" x14ac:dyDescent="0.2">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c r="BG1" s="78"/>
      <c r="BH1" s="78"/>
      <c r="BI1" s="78"/>
      <c r="BJ1" s="78"/>
      <c r="BK1" s="78"/>
      <c r="BL1" s="78"/>
      <c r="BM1" s="78"/>
      <c r="BN1" s="78"/>
      <c r="BO1" s="78"/>
      <c r="BP1" s="78"/>
      <c r="BQ1" s="78"/>
      <c r="BR1" s="78"/>
      <c r="BS1" s="78"/>
      <c r="BT1" s="78"/>
      <c r="BU1" s="78"/>
      <c r="BV1" s="78"/>
      <c r="BW1" s="78"/>
      <c r="BX1" s="78"/>
      <c r="BY1" s="78"/>
      <c r="BZ1" s="78"/>
      <c r="CA1" s="78"/>
      <c r="CB1" s="78"/>
      <c r="CC1" s="78"/>
      <c r="CD1" s="78"/>
      <c r="CE1" s="78"/>
      <c r="CF1" s="78"/>
      <c r="CG1" s="78"/>
      <c r="CH1" s="78"/>
      <c r="CI1" s="78"/>
      <c r="CJ1" s="78"/>
      <c r="CK1" s="78"/>
      <c r="CL1" s="78"/>
      <c r="CM1" s="78"/>
      <c r="CN1" s="78"/>
      <c r="CO1" s="78"/>
      <c r="CP1" s="78"/>
      <c r="CQ1" s="78"/>
      <c r="CR1" s="78"/>
      <c r="CS1" s="78"/>
      <c r="CT1" s="78"/>
      <c r="CU1" s="78"/>
      <c r="CV1" s="78"/>
      <c r="CW1" s="78"/>
      <c r="CX1" s="78"/>
      <c r="CY1" s="78"/>
      <c r="CZ1" s="78"/>
      <c r="DA1" s="78"/>
      <c r="DB1" s="78"/>
      <c r="DC1" s="78"/>
      <c r="DD1" s="78"/>
      <c r="DE1" s="78"/>
      <c r="DF1" s="78"/>
      <c r="DG1" s="78"/>
      <c r="DH1" s="78"/>
      <c r="DI1" s="78"/>
      <c r="DJ1" s="78"/>
      <c r="DK1" s="78"/>
      <c r="DL1" s="78"/>
    </row>
    <row r="2" spans="2:116" ht="13.5" customHeight="1" x14ac:dyDescent="0.2"/>
    <row r="3" spans="2:116" ht="13.5" customHeight="1" x14ac:dyDescent="0.2"/>
    <row r="4" spans="2:116" ht="13.5" customHeight="1" x14ac:dyDescent="0.2">
      <c r="R4" s="78"/>
      <c r="S4" s="78"/>
      <c r="T4" s="78"/>
      <c r="U4" s="78"/>
      <c r="V4" s="78"/>
      <c r="W4" s="78"/>
      <c r="X4" s="78"/>
      <c r="Y4" s="78"/>
      <c r="Z4" s="78"/>
      <c r="AA4" s="78"/>
      <c r="AB4" s="78"/>
      <c r="AC4" s="78"/>
      <c r="AD4" s="78"/>
      <c r="AE4" s="78"/>
      <c r="AF4" s="78"/>
      <c r="AG4" s="78"/>
      <c r="AH4" s="78"/>
      <c r="AI4" s="78"/>
      <c r="AJ4" s="78"/>
      <c r="AK4" s="78"/>
      <c r="AL4" s="78"/>
      <c r="AM4" s="78"/>
      <c r="AN4" s="78"/>
      <c r="AO4" s="78"/>
      <c r="AP4" s="78"/>
      <c r="AQ4" s="78"/>
      <c r="AR4" s="78"/>
      <c r="AS4" s="78"/>
      <c r="AT4" s="78"/>
      <c r="AU4" s="78"/>
      <c r="AV4" s="78"/>
      <c r="AW4" s="78"/>
      <c r="AX4" s="78"/>
      <c r="AY4" s="78"/>
      <c r="AZ4" s="78"/>
      <c r="BA4" s="78"/>
      <c r="BB4" s="78"/>
      <c r="BC4" s="78"/>
      <c r="BD4" s="78"/>
      <c r="BE4" s="78"/>
      <c r="BF4" s="78"/>
      <c r="BG4" s="78"/>
      <c r="BH4" s="78"/>
      <c r="BI4" s="78"/>
      <c r="BJ4" s="78"/>
      <c r="BK4" s="78"/>
      <c r="BL4" s="78"/>
      <c r="BM4" s="78"/>
      <c r="BN4" s="78"/>
      <c r="BO4" s="78"/>
      <c r="BP4" s="78"/>
      <c r="BQ4" s="78"/>
      <c r="BR4" s="78"/>
      <c r="BS4" s="78"/>
      <c r="BT4" s="78"/>
      <c r="BU4" s="78"/>
      <c r="BV4" s="78"/>
      <c r="BW4" s="78"/>
      <c r="BX4" s="78"/>
      <c r="BY4" s="78"/>
      <c r="BZ4" s="78"/>
      <c r="CA4" s="78"/>
      <c r="CB4" s="78"/>
      <c r="CC4" s="78"/>
      <c r="CD4" s="78"/>
      <c r="CE4" s="78"/>
      <c r="CF4" s="78"/>
      <c r="CG4" s="78"/>
      <c r="CH4" s="78"/>
      <c r="CI4" s="78"/>
      <c r="CJ4" s="78"/>
      <c r="CK4" s="78"/>
      <c r="CL4" s="78"/>
      <c r="CM4" s="78"/>
      <c r="CN4" s="78"/>
      <c r="CO4" s="78"/>
      <c r="CP4" s="78"/>
      <c r="CQ4" s="78"/>
      <c r="CR4" s="78"/>
      <c r="CS4" s="78"/>
      <c r="CT4" s="78"/>
      <c r="CU4" s="78"/>
      <c r="CV4" s="78"/>
      <c r="CW4" s="78"/>
      <c r="CX4" s="78"/>
      <c r="CY4" s="78"/>
      <c r="CZ4" s="78"/>
      <c r="DA4" s="78"/>
      <c r="DB4" s="78"/>
      <c r="DC4" s="78"/>
      <c r="DD4" s="78"/>
      <c r="DE4" s="78"/>
      <c r="DF4" s="78"/>
      <c r="DG4" s="78"/>
      <c r="DH4" s="78"/>
      <c r="DI4" s="78"/>
      <c r="DJ4" s="78"/>
      <c r="DK4" s="78"/>
      <c r="DL4" s="78"/>
    </row>
    <row r="5" spans="2:116" ht="13.5" customHeight="1" x14ac:dyDescent="0.2">
      <c r="R5" s="78"/>
      <c r="S5" s="78"/>
      <c r="T5" s="78"/>
      <c r="U5" s="78"/>
      <c r="V5" s="78"/>
      <c r="W5" s="78"/>
      <c r="X5" s="78"/>
      <c r="Y5" s="78"/>
      <c r="Z5" s="78"/>
      <c r="AA5" s="78"/>
      <c r="AB5" s="78"/>
      <c r="AC5" s="78"/>
      <c r="AD5" s="78"/>
      <c r="AE5" s="78"/>
      <c r="AF5" s="78"/>
      <c r="AG5" s="78"/>
      <c r="AH5" s="78"/>
      <c r="AI5" s="78"/>
      <c r="AJ5" s="78"/>
      <c r="AK5" s="78"/>
      <c r="AL5" s="78"/>
      <c r="AM5" s="78"/>
      <c r="AN5" s="78"/>
      <c r="AO5" s="78"/>
      <c r="AP5" s="78"/>
      <c r="AQ5" s="78"/>
      <c r="AR5" s="78"/>
      <c r="AS5" s="78"/>
      <c r="AT5" s="78"/>
      <c r="AU5" s="78"/>
      <c r="AV5" s="78"/>
      <c r="AW5" s="78"/>
      <c r="AX5" s="78"/>
      <c r="AY5" s="78"/>
      <c r="AZ5" s="78"/>
      <c r="BA5" s="78"/>
      <c r="BB5" s="78"/>
      <c r="BC5" s="78"/>
      <c r="BD5" s="78"/>
      <c r="BE5" s="78"/>
      <c r="BF5" s="78"/>
      <c r="BG5" s="78"/>
      <c r="BH5" s="78"/>
      <c r="BI5" s="78"/>
      <c r="BJ5" s="78"/>
      <c r="BK5" s="78"/>
      <c r="BL5" s="78"/>
      <c r="BM5" s="78"/>
      <c r="BN5" s="78"/>
      <c r="BO5" s="78"/>
      <c r="BP5" s="78"/>
      <c r="BQ5" s="78"/>
      <c r="BR5" s="78"/>
      <c r="BS5" s="78"/>
      <c r="BT5" s="78"/>
      <c r="BU5" s="78"/>
      <c r="BV5" s="78"/>
      <c r="BW5" s="78"/>
      <c r="BX5" s="78"/>
      <c r="BY5" s="78"/>
      <c r="BZ5" s="78"/>
      <c r="CA5" s="78"/>
      <c r="CB5" s="78"/>
      <c r="CC5" s="78"/>
      <c r="CD5" s="78"/>
      <c r="CE5" s="78"/>
      <c r="CF5" s="78"/>
      <c r="CG5" s="78"/>
      <c r="CH5" s="78"/>
      <c r="CI5" s="78"/>
      <c r="CJ5" s="78"/>
      <c r="CK5" s="78"/>
      <c r="CL5" s="78"/>
      <c r="CM5" s="78"/>
      <c r="CN5" s="78"/>
      <c r="CO5" s="78"/>
      <c r="CP5" s="78"/>
      <c r="CQ5" s="78"/>
      <c r="CR5" s="78"/>
      <c r="CS5" s="78"/>
      <c r="CT5" s="78"/>
      <c r="CU5" s="78"/>
      <c r="CV5" s="78"/>
      <c r="CW5" s="78"/>
      <c r="CX5" s="78"/>
      <c r="CY5" s="78"/>
      <c r="CZ5" s="78"/>
      <c r="DA5" s="78"/>
      <c r="DB5" s="78"/>
      <c r="DC5" s="78"/>
      <c r="DD5" s="78"/>
      <c r="DE5" s="78"/>
      <c r="DF5" s="78"/>
      <c r="DG5" s="78"/>
      <c r="DH5" s="78"/>
      <c r="DI5" s="78"/>
      <c r="DJ5" s="78"/>
      <c r="DK5" s="78"/>
      <c r="DL5" s="78"/>
    </row>
    <row r="6" spans="2:116" ht="13.5" customHeight="1" x14ac:dyDescent="0.2"/>
    <row r="7" spans="2:116" ht="13.5" customHeight="1" x14ac:dyDescent="0.2"/>
    <row r="8" spans="2:116" ht="13.5" customHeight="1" x14ac:dyDescent="0.2"/>
    <row r="9" spans="2:116" ht="13.5" customHeight="1" x14ac:dyDescent="0.2"/>
    <row r="10" spans="2:116" ht="13.5" customHeight="1" x14ac:dyDescent="0.2"/>
    <row r="11" spans="2:116" ht="13.5" customHeight="1" x14ac:dyDescent="0.2"/>
    <row r="12" spans="2:116" ht="13.5" customHeight="1" x14ac:dyDescent="0.2"/>
    <row r="13" spans="2:116" ht="13.5" customHeight="1" x14ac:dyDescent="0.2"/>
    <row r="14" spans="2:116" ht="13.5" customHeight="1" x14ac:dyDescent="0.2"/>
    <row r="15" spans="2:116" ht="13.5" customHeight="1" x14ac:dyDescent="0.2"/>
    <row r="16" spans="2:116" ht="13.5" customHeight="1" x14ac:dyDescent="0.2"/>
    <row r="17" spans="9:116" ht="13.5" customHeight="1" x14ac:dyDescent="0.2"/>
    <row r="18" spans="9:116" ht="13.5" customHeight="1" x14ac:dyDescent="0.2">
      <c r="I18" s="78"/>
      <c r="J18" s="78"/>
      <c r="K18" s="78"/>
      <c r="L18" s="78"/>
      <c r="M18" s="78"/>
      <c r="N18" s="78"/>
      <c r="O18" s="78"/>
      <c r="P18" s="78"/>
      <c r="Q18" s="78"/>
      <c r="R18" s="78"/>
      <c r="S18" s="78"/>
      <c r="T18" s="78"/>
      <c r="U18" s="78"/>
      <c r="V18" s="78"/>
      <c r="W18" s="78"/>
      <c r="X18" s="78"/>
      <c r="Y18" s="78"/>
      <c r="Z18" s="78"/>
      <c r="AA18" s="78"/>
      <c r="AB18" s="78"/>
      <c r="AC18" s="78"/>
      <c r="AD18" s="78"/>
      <c r="AE18" s="78"/>
      <c r="AF18" s="78"/>
      <c r="AG18" s="78"/>
      <c r="AH18" s="78"/>
      <c r="AI18" s="78"/>
      <c r="AJ18" s="78"/>
      <c r="AK18" s="78"/>
      <c r="AL18" s="78"/>
      <c r="AM18" s="78"/>
      <c r="AN18" s="78"/>
      <c r="AO18" s="78"/>
      <c r="AP18" s="78"/>
      <c r="AQ18" s="78"/>
      <c r="AR18" s="78"/>
      <c r="AS18" s="78"/>
      <c r="AT18" s="78"/>
      <c r="AU18" s="78"/>
      <c r="AV18" s="78"/>
      <c r="AW18" s="78"/>
      <c r="AX18" s="78"/>
      <c r="AY18" s="78"/>
      <c r="AZ18" s="78"/>
      <c r="BA18" s="78"/>
      <c r="BB18" s="78"/>
      <c r="BC18" s="78"/>
      <c r="BD18" s="78"/>
      <c r="BE18" s="78"/>
      <c r="BF18" s="78"/>
      <c r="BG18" s="78"/>
      <c r="BH18" s="78"/>
      <c r="BI18" s="78"/>
      <c r="BJ18" s="78"/>
      <c r="BK18" s="78"/>
      <c r="BL18" s="78"/>
      <c r="BM18" s="78"/>
      <c r="BN18" s="78"/>
      <c r="BO18" s="78"/>
      <c r="BP18" s="78"/>
      <c r="BQ18" s="78"/>
      <c r="BR18" s="78"/>
      <c r="BS18" s="78"/>
      <c r="BT18" s="78"/>
      <c r="BU18" s="78"/>
      <c r="BV18" s="78"/>
      <c r="BW18" s="78"/>
      <c r="BX18" s="78"/>
      <c r="BY18" s="78"/>
      <c r="BZ18" s="78"/>
      <c r="CA18" s="78"/>
      <c r="CB18" s="78"/>
      <c r="CC18" s="78"/>
      <c r="CD18" s="78"/>
      <c r="CE18" s="78"/>
      <c r="CF18" s="78"/>
      <c r="CG18" s="78"/>
      <c r="CH18" s="78"/>
      <c r="CI18" s="78"/>
      <c r="CJ18" s="78"/>
      <c r="CK18" s="78"/>
      <c r="CL18" s="78"/>
      <c r="CM18" s="78"/>
      <c r="CN18" s="78"/>
      <c r="CO18" s="78"/>
      <c r="CP18" s="78"/>
      <c r="CQ18" s="78"/>
      <c r="CR18" s="78"/>
      <c r="CS18" s="78"/>
      <c r="CT18" s="78"/>
      <c r="CU18" s="78"/>
      <c r="CV18" s="78"/>
      <c r="CW18" s="78"/>
      <c r="CX18" s="78"/>
      <c r="CY18" s="78"/>
      <c r="CZ18" s="78"/>
      <c r="DA18" s="78"/>
      <c r="DB18" s="78"/>
      <c r="DC18" s="78"/>
      <c r="DD18" s="78"/>
      <c r="DE18" s="78"/>
      <c r="DF18" s="78"/>
      <c r="DG18" s="78"/>
      <c r="DH18" s="78"/>
      <c r="DI18" s="78"/>
      <c r="DJ18" s="78"/>
      <c r="DK18" s="78"/>
      <c r="DL18" s="78"/>
    </row>
    <row r="19" spans="9:116" ht="13.5" customHeight="1" x14ac:dyDescent="0.2"/>
    <row r="20" spans="9:116" ht="13.5" customHeight="1" x14ac:dyDescent="0.2"/>
    <row r="21" spans="9:116" ht="13.5" customHeight="1" x14ac:dyDescent="0.2">
      <c r="DL21" s="78"/>
    </row>
    <row r="22" spans="9:116" ht="13.5" customHeight="1" x14ac:dyDescent="0.2">
      <c r="DI22" s="78"/>
      <c r="DJ22" s="78"/>
      <c r="DK22" s="78"/>
      <c r="DL22" s="78"/>
    </row>
    <row r="23" spans="9:116" ht="13.5" customHeight="1" x14ac:dyDescent="0.2">
      <c r="CY23" s="78"/>
      <c r="CZ23" s="78"/>
      <c r="DA23" s="78"/>
      <c r="DB23" s="78"/>
      <c r="DC23" s="78"/>
      <c r="DD23" s="78"/>
      <c r="DE23" s="78"/>
      <c r="DF23" s="78"/>
      <c r="DG23" s="78"/>
      <c r="DH23" s="78"/>
      <c r="DI23" s="78"/>
      <c r="DJ23" s="78"/>
      <c r="DK23" s="78"/>
      <c r="DL23" s="78"/>
    </row>
    <row r="24" spans="9:116" ht="13.5" customHeight="1" x14ac:dyDescent="0.2"/>
    <row r="25" spans="9:116" ht="13.5" customHeight="1" x14ac:dyDescent="0.2"/>
    <row r="26" spans="9:116" ht="13.5" customHeight="1" x14ac:dyDescent="0.2"/>
    <row r="27" spans="9:116" ht="13.5" customHeight="1" x14ac:dyDescent="0.2"/>
    <row r="28" spans="9:116" ht="13.5" customHeight="1" x14ac:dyDescent="0.2"/>
    <row r="29" spans="9:116" ht="13.5" customHeight="1" x14ac:dyDescent="0.2"/>
    <row r="30" spans="9:116" ht="13.5" customHeight="1" x14ac:dyDescent="0.2"/>
    <row r="31" spans="9:116" ht="13.5" customHeight="1" x14ac:dyDescent="0.2"/>
    <row r="32" spans="9:116" ht="13.5" customHeight="1" x14ac:dyDescent="0.2"/>
    <row r="33" spans="15:116" ht="13.5" customHeight="1" x14ac:dyDescent="0.2"/>
    <row r="34" spans="15:116" ht="13.5" customHeight="1" x14ac:dyDescent="0.2"/>
    <row r="35" spans="15:116" ht="13.5" customHeight="1" x14ac:dyDescent="0.2">
      <c r="CZ35" s="78"/>
      <c r="DA35" s="78"/>
      <c r="DB35" s="78"/>
      <c r="DC35" s="78"/>
      <c r="DD35" s="78"/>
      <c r="DE35" s="78"/>
      <c r="DF35" s="78"/>
      <c r="DG35" s="78"/>
      <c r="DH35" s="78"/>
      <c r="DI35" s="78"/>
      <c r="DJ35" s="78"/>
      <c r="DK35" s="78"/>
      <c r="DL35" s="78"/>
    </row>
    <row r="36" spans="15:116" ht="13.5" customHeight="1" x14ac:dyDescent="0.2"/>
    <row r="37" spans="15:116" ht="13.5" customHeight="1" x14ac:dyDescent="0.2">
      <c r="DL37" s="78"/>
    </row>
    <row r="38" spans="15:116" ht="13.5" customHeight="1" x14ac:dyDescent="0.2">
      <c r="DI38" s="78"/>
      <c r="DJ38" s="78"/>
      <c r="DK38" s="78"/>
      <c r="DL38" s="78"/>
    </row>
    <row r="39" spans="15:116" ht="13.5" customHeight="1" x14ac:dyDescent="0.2"/>
    <row r="40" spans="15:116" ht="13.5" customHeight="1" x14ac:dyDescent="0.2"/>
    <row r="41" spans="15:116" ht="13.5" customHeight="1" x14ac:dyDescent="0.2"/>
    <row r="42" spans="15:116" ht="13.5" customHeight="1" x14ac:dyDescent="0.2"/>
    <row r="43" spans="15:116" ht="13.5" customHeight="1" x14ac:dyDescent="0.2">
      <c r="O43" s="78"/>
      <c r="P43" s="78"/>
      <c r="Q43" s="78"/>
      <c r="R43" s="78"/>
      <c r="S43" s="78"/>
      <c r="T43" s="78"/>
      <c r="U43" s="78"/>
      <c r="V43" s="78"/>
      <c r="W43" s="78"/>
      <c r="X43" s="78"/>
      <c r="Y43" s="78"/>
      <c r="Z43" s="78"/>
      <c r="AA43" s="78"/>
      <c r="AB43" s="78"/>
      <c r="AC43" s="78"/>
      <c r="AD43" s="78"/>
      <c r="AE43" s="78"/>
      <c r="AF43" s="78"/>
      <c r="AG43" s="78"/>
      <c r="AH43" s="78"/>
      <c r="AI43" s="78"/>
      <c r="AJ43" s="78"/>
      <c r="AK43" s="78"/>
      <c r="AL43" s="78"/>
      <c r="AM43" s="78"/>
      <c r="AN43" s="78"/>
      <c r="AO43" s="78"/>
      <c r="AP43" s="78"/>
      <c r="AQ43" s="78"/>
      <c r="AR43" s="78"/>
      <c r="AS43" s="78"/>
      <c r="AT43" s="78"/>
      <c r="AU43" s="78"/>
      <c r="AV43" s="78"/>
      <c r="AW43" s="78"/>
      <c r="AX43" s="78"/>
      <c r="AY43" s="78"/>
      <c r="AZ43" s="78"/>
      <c r="BA43" s="78"/>
      <c r="BB43" s="78"/>
      <c r="BC43" s="78"/>
      <c r="BD43" s="78"/>
      <c r="BE43" s="78"/>
      <c r="BF43" s="78"/>
      <c r="BG43" s="78"/>
      <c r="BH43" s="78"/>
      <c r="BI43" s="78"/>
      <c r="BJ43" s="78"/>
      <c r="BK43" s="78"/>
      <c r="BL43" s="78"/>
      <c r="BM43" s="78"/>
      <c r="BN43" s="78"/>
      <c r="BO43" s="78"/>
      <c r="BP43" s="78"/>
      <c r="BQ43" s="78"/>
      <c r="BR43" s="78"/>
      <c r="BS43" s="78"/>
      <c r="BT43" s="78"/>
      <c r="BU43" s="78"/>
      <c r="BV43" s="78"/>
      <c r="BW43" s="78"/>
      <c r="BX43" s="78"/>
      <c r="BY43" s="78"/>
      <c r="BZ43" s="78"/>
      <c r="CA43" s="78"/>
      <c r="CB43" s="78"/>
      <c r="CC43" s="78"/>
      <c r="CD43" s="78"/>
      <c r="CE43" s="78"/>
      <c r="CF43" s="78"/>
      <c r="CG43" s="78"/>
      <c r="CH43" s="78"/>
      <c r="CI43" s="78"/>
      <c r="CJ43" s="78"/>
      <c r="CK43" s="78"/>
      <c r="CL43" s="78"/>
      <c r="CM43" s="78"/>
      <c r="CN43" s="78"/>
      <c r="CO43" s="78"/>
      <c r="CP43" s="78"/>
      <c r="CQ43" s="78"/>
      <c r="CR43" s="78"/>
      <c r="CS43" s="78"/>
      <c r="CT43" s="78"/>
      <c r="CU43" s="78"/>
      <c r="CV43" s="78"/>
      <c r="CW43" s="78"/>
      <c r="CX43" s="78"/>
      <c r="CY43" s="78"/>
      <c r="CZ43" s="78"/>
      <c r="DA43" s="78"/>
      <c r="DB43" s="78"/>
      <c r="DC43" s="78"/>
      <c r="DD43" s="78"/>
      <c r="DE43" s="78"/>
      <c r="DF43" s="78"/>
      <c r="DG43" s="78"/>
      <c r="DH43" s="78"/>
      <c r="DI43" s="78"/>
      <c r="DJ43" s="78"/>
      <c r="DK43" s="78"/>
      <c r="DL43" s="78"/>
    </row>
    <row r="44" spans="15:116" ht="13.5" customHeight="1" x14ac:dyDescent="0.2">
      <c r="DL44" s="78"/>
    </row>
    <row r="45" spans="15:116" ht="13.5" customHeight="1" x14ac:dyDescent="0.2"/>
    <row r="46" spans="15:116" ht="13.5" customHeight="1" x14ac:dyDescent="0.2">
      <c r="DA46" s="78"/>
      <c r="DB46" s="78"/>
      <c r="DC46" s="78"/>
      <c r="DD46" s="78"/>
      <c r="DE46" s="78"/>
      <c r="DF46" s="78"/>
      <c r="DG46" s="78"/>
      <c r="DH46" s="78"/>
      <c r="DI46" s="78"/>
      <c r="DJ46" s="78"/>
      <c r="DK46" s="78"/>
      <c r="DL46" s="78"/>
    </row>
    <row r="47" spans="15:116" ht="13.5" customHeight="1" x14ac:dyDescent="0.2"/>
    <row r="48" spans="15:116" ht="13.5" customHeight="1" x14ac:dyDescent="0.2"/>
    <row r="49" spans="104:116" ht="13.5" customHeight="1" x14ac:dyDescent="0.2"/>
    <row r="50" spans="104:116" ht="13.5" customHeight="1" x14ac:dyDescent="0.2">
      <c r="CZ50" s="78"/>
      <c r="DA50" s="78"/>
      <c r="DB50" s="78"/>
      <c r="DC50" s="78"/>
      <c r="DD50" s="78"/>
      <c r="DE50" s="78"/>
      <c r="DF50" s="78"/>
      <c r="DG50" s="78"/>
      <c r="DH50" s="78"/>
      <c r="DI50" s="78"/>
      <c r="DJ50" s="78"/>
      <c r="DK50" s="78"/>
      <c r="DL50" s="78"/>
    </row>
    <row r="51" spans="104:116" ht="13.5" customHeight="1" x14ac:dyDescent="0.2"/>
    <row r="52" spans="104:116" ht="13.5" customHeight="1" x14ac:dyDescent="0.2"/>
    <row r="53" spans="104:116" ht="13.5" customHeight="1" x14ac:dyDescent="0.2">
      <c r="DL53" s="78"/>
    </row>
    <row r="54" spans="104:116" ht="13.5" customHeight="1" x14ac:dyDescent="0.2"/>
    <row r="55" spans="104:116" ht="13.5" customHeight="1" x14ac:dyDescent="0.2"/>
    <row r="56" spans="104:116" ht="13.5" customHeight="1" x14ac:dyDescent="0.2"/>
    <row r="57" spans="104:116" ht="13.5" customHeight="1" x14ac:dyDescent="0.2"/>
    <row r="58" spans="104:116" ht="13.5" customHeight="1" x14ac:dyDescent="0.2"/>
    <row r="59" spans="104:116" ht="13.5" customHeight="1" x14ac:dyDescent="0.2"/>
    <row r="60" spans="104:116" ht="13.5" customHeight="1" x14ac:dyDescent="0.2"/>
    <row r="61" spans="104:116" ht="13.5" customHeight="1" x14ac:dyDescent="0.2"/>
    <row r="62" spans="104:116" ht="13.5" customHeight="1" x14ac:dyDescent="0.2"/>
    <row r="63" spans="104:116" ht="13.5" customHeight="1" x14ac:dyDescent="0.2"/>
    <row r="64" spans="104:116" ht="13.5" customHeight="1" x14ac:dyDescent="0.2"/>
    <row r="65" spans="107:116" ht="13.5" customHeight="1" x14ac:dyDescent="0.2"/>
    <row r="66" spans="107:116" ht="13.5" customHeight="1" x14ac:dyDescent="0.2"/>
    <row r="67" spans="107:116" ht="13.5" customHeight="1" x14ac:dyDescent="0.2">
      <c r="DC67" s="78"/>
      <c r="DD67" s="78"/>
      <c r="DE67" s="78"/>
      <c r="DF67" s="78"/>
      <c r="DG67" s="78"/>
      <c r="DH67" s="78"/>
      <c r="DI67" s="78"/>
      <c r="DJ67" s="78"/>
      <c r="DK67" s="78"/>
      <c r="DL67" s="78"/>
    </row>
    <row r="68" spans="107:116" ht="13.5" customHeight="1" x14ac:dyDescent="0.2"/>
    <row r="69" spans="107:116" ht="13.5" customHeight="1" x14ac:dyDescent="0.2"/>
    <row r="70" spans="107:116" ht="13.5" customHeight="1" x14ac:dyDescent="0.2"/>
    <row r="71" spans="107:116" ht="13.5" customHeight="1" x14ac:dyDescent="0.2"/>
    <row r="72" spans="107:116" ht="13.5" customHeight="1" x14ac:dyDescent="0.2"/>
    <row r="73" spans="107:116" ht="13.5" customHeight="1" x14ac:dyDescent="0.2"/>
    <row r="74" spans="107:116" ht="13.5" customHeight="1" x14ac:dyDescent="0.2"/>
    <row r="75" spans="107:116" ht="13.5" customHeight="1" x14ac:dyDescent="0.2"/>
    <row r="76" spans="107:116" ht="13.5" customHeight="1" x14ac:dyDescent="0.2"/>
    <row r="77" spans="107:116" ht="13.5" customHeight="1" x14ac:dyDescent="0.2"/>
    <row r="78" spans="107:116" ht="13.5" customHeight="1" x14ac:dyDescent="0.2"/>
    <row r="79" spans="107:116" ht="13.5" customHeight="1" x14ac:dyDescent="0.2"/>
    <row r="80" spans="107:116" ht="13.5" customHeight="1" x14ac:dyDescent="0.2"/>
    <row r="81" ht="13.5" customHeight="1" x14ac:dyDescent="0.2"/>
    <row r="82" ht="13.5" customHeight="1" x14ac:dyDescent="0.2"/>
    <row r="83" ht="13.5" customHeight="1" x14ac:dyDescent="0.2"/>
    <row r="84" ht="13.5" customHeight="1" x14ac:dyDescent="0.2"/>
    <row r="85" ht="13.5" customHeight="1" x14ac:dyDescent="0.2"/>
    <row r="86" ht="13.5" customHeight="1" x14ac:dyDescent="0.2"/>
    <row r="87" ht="13.5" customHeight="1" x14ac:dyDescent="0.2"/>
    <row r="88" ht="13.5" customHeight="1" x14ac:dyDescent="0.2"/>
    <row r="89" ht="13.5" customHeight="1" x14ac:dyDescent="0.2"/>
  </sheetData>
  <sheetProtection algorithmName="SHA-512" hashValue="iD4UDJ1Gso8ULsFr5pE0wNudE/IAGTd/LvUej0W3cu4wU8bf3e3dDsTWKRgHoBX/Xsz+9C/l16Bzvjir5Qd2jw==" saltValue="XKUVLFc9DvJ+pCHRHb5osA==" spinCount="100000" sheet="1" objects="1" scenarios="1"/>
  <phoneticPr fontId="5"/>
  <printOptions horizontalCentered="1" verticalCentered="1"/>
  <pageMargins left="0" right="0" top="0" bottom="0" header="0" footer="0"/>
  <pageSetup paperSize="9" scale="48"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70" zoomScaleSheetLayoutView="70" workbookViewId="0"/>
  </sheetViews>
  <sheetFormatPr defaultColWidth="0" defaultRowHeight="13.5" customHeight="1" zeroHeight="1" x14ac:dyDescent="0.2"/>
  <cols>
    <col min="1" max="36" width="2.44140625" style="46" customWidth="1"/>
    <col min="37" max="44" width="17" style="46" customWidth="1"/>
    <col min="45" max="45" width="6.109375" style="79" customWidth="1"/>
    <col min="46" max="46" width="3" style="80" customWidth="1"/>
    <col min="47" max="47" width="19.109375" style="46" hidden="1" customWidth="1"/>
    <col min="48" max="52" width="12.6640625" style="46" hidden="1" customWidth="1"/>
    <col min="53" max="53" width="8.6640625" style="46" hidden="1" customWidth="1"/>
    <col min="54" max="16384" width="8.6640625" style="46" hidden="1"/>
  </cols>
  <sheetData>
    <row r="1" spans="1:46" ht="13.2" x14ac:dyDescent="0.2">
      <c r="AS1" s="90"/>
      <c r="AT1" s="90"/>
    </row>
    <row r="2" spans="1:46" ht="13.2" x14ac:dyDescent="0.2">
      <c r="AS2" s="90"/>
      <c r="AT2" s="90"/>
    </row>
    <row r="3" spans="1:46" ht="13.2" x14ac:dyDescent="0.2">
      <c r="AS3" s="90"/>
      <c r="AT3" s="90"/>
    </row>
    <row r="4" spans="1:46" ht="13.2" x14ac:dyDescent="0.2">
      <c r="AS4" s="90"/>
      <c r="AT4" s="90"/>
    </row>
    <row r="5" spans="1:46" ht="16.2" x14ac:dyDescent="0.2">
      <c r="A5" s="82" t="s">
        <v>495</v>
      </c>
      <c r="B5" s="86"/>
      <c r="C5" s="86"/>
      <c r="D5" s="86"/>
      <c r="E5" s="86"/>
      <c r="F5" s="86"/>
      <c r="G5" s="86"/>
      <c r="H5" s="86"/>
      <c r="I5" s="86"/>
      <c r="J5" s="86"/>
      <c r="K5" s="86"/>
      <c r="L5" s="86"/>
      <c r="M5" s="86"/>
      <c r="N5" s="86"/>
      <c r="O5" s="86"/>
      <c r="P5" s="86"/>
      <c r="Q5" s="86"/>
      <c r="R5" s="86"/>
      <c r="S5" s="86"/>
      <c r="T5" s="86"/>
      <c r="U5" s="86"/>
      <c r="V5" s="86"/>
      <c r="W5" s="86"/>
      <c r="X5" s="86"/>
      <c r="Y5" s="86"/>
      <c r="Z5" s="86"/>
      <c r="AA5" s="86"/>
      <c r="AB5" s="86"/>
      <c r="AC5" s="86"/>
      <c r="AD5" s="86"/>
      <c r="AE5" s="86"/>
      <c r="AF5" s="86"/>
      <c r="AG5" s="86"/>
      <c r="AH5" s="86"/>
      <c r="AI5" s="86"/>
      <c r="AJ5" s="86"/>
      <c r="AK5" s="86"/>
      <c r="AL5" s="86"/>
      <c r="AM5" s="86"/>
      <c r="AN5" s="86"/>
      <c r="AO5" s="86"/>
      <c r="AP5" s="86"/>
      <c r="AQ5" s="86"/>
      <c r="AR5" s="86"/>
      <c r="AS5" s="160"/>
    </row>
    <row r="6" spans="1:46" ht="13.2" x14ac:dyDescent="0.2">
      <c r="A6" s="80"/>
      <c r="B6" s="90"/>
      <c r="C6" s="90"/>
      <c r="D6" s="90"/>
      <c r="E6" s="90"/>
      <c r="F6" s="90"/>
      <c r="G6" s="90"/>
      <c r="H6" s="90"/>
      <c r="I6" s="90"/>
      <c r="J6" s="90"/>
      <c r="K6" s="90"/>
      <c r="L6" s="90"/>
      <c r="M6" s="90"/>
      <c r="N6" s="90"/>
      <c r="O6" s="90"/>
      <c r="P6" s="90"/>
      <c r="Q6" s="90"/>
      <c r="R6" s="90"/>
      <c r="S6" s="90"/>
      <c r="T6" s="90"/>
      <c r="U6" s="90"/>
      <c r="V6" s="90"/>
      <c r="W6" s="90"/>
      <c r="X6" s="90"/>
      <c r="Y6" s="90"/>
      <c r="Z6" s="90"/>
      <c r="AA6" s="90"/>
      <c r="AB6" s="90"/>
      <c r="AC6" s="90"/>
      <c r="AD6" s="90"/>
      <c r="AE6" s="90"/>
      <c r="AF6" s="90"/>
      <c r="AG6" s="90"/>
      <c r="AH6" s="90"/>
      <c r="AI6" s="90"/>
      <c r="AJ6" s="90"/>
      <c r="AK6" s="81" t="s">
        <v>333</v>
      </c>
      <c r="AL6" s="81"/>
      <c r="AM6" s="81"/>
      <c r="AN6" s="81"/>
      <c r="AO6" s="90"/>
      <c r="AP6" s="90"/>
      <c r="AQ6" s="90"/>
      <c r="AR6" s="90"/>
    </row>
    <row r="7" spans="1:46" ht="13.5" customHeight="1" x14ac:dyDescent="0.2">
      <c r="A7" s="80"/>
      <c r="B7" s="90"/>
      <c r="C7" s="90"/>
      <c r="D7" s="90"/>
      <c r="E7" s="90"/>
      <c r="F7" s="90"/>
      <c r="G7" s="90"/>
      <c r="H7" s="90"/>
      <c r="I7" s="90"/>
      <c r="J7" s="90"/>
      <c r="K7" s="90"/>
      <c r="L7" s="90"/>
      <c r="M7" s="90"/>
      <c r="N7" s="90"/>
      <c r="O7" s="90"/>
      <c r="P7" s="90"/>
      <c r="Q7" s="90"/>
      <c r="R7" s="90"/>
      <c r="S7" s="90"/>
      <c r="T7" s="90"/>
      <c r="U7" s="90"/>
      <c r="V7" s="90"/>
      <c r="W7" s="90"/>
      <c r="X7" s="90"/>
      <c r="Y7" s="90"/>
      <c r="Z7" s="90"/>
      <c r="AA7" s="90"/>
      <c r="AB7" s="90"/>
      <c r="AC7" s="90"/>
      <c r="AD7" s="90"/>
      <c r="AE7" s="90"/>
      <c r="AF7" s="90"/>
      <c r="AG7" s="90"/>
      <c r="AH7" s="90"/>
      <c r="AI7" s="90"/>
      <c r="AJ7" s="90"/>
      <c r="AK7" s="92"/>
      <c r="AL7" s="99"/>
      <c r="AM7" s="99"/>
      <c r="AN7" s="109"/>
      <c r="AO7" s="1031" t="s">
        <v>87</v>
      </c>
      <c r="AP7" s="126"/>
      <c r="AQ7" s="137" t="s">
        <v>496</v>
      </c>
      <c r="AR7" s="151"/>
    </row>
    <row r="8" spans="1:46" ht="13.2" x14ac:dyDescent="0.2">
      <c r="A8" s="80"/>
      <c r="B8" s="90"/>
      <c r="C8" s="90"/>
      <c r="D8" s="90"/>
      <c r="E8" s="90"/>
      <c r="F8" s="90"/>
      <c r="G8" s="90"/>
      <c r="H8" s="90"/>
      <c r="I8" s="90"/>
      <c r="J8" s="90"/>
      <c r="K8" s="90"/>
      <c r="L8" s="90"/>
      <c r="M8" s="90"/>
      <c r="N8" s="90"/>
      <c r="O8" s="90"/>
      <c r="P8" s="90"/>
      <c r="Q8" s="90"/>
      <c r="R8" s="90"/>
      <c r="S8" s="90"/>
      <c r="T8" s="90"/>
      <c r="U8" s="90"/>
      <c r="V8" s="90"/>
      <c r="W8" s="90"/>
      <c r="X8" s="90"/>
      <c r="Y8" s="90"/>
      <c r="Z8" s="90"/>
      <c r="AA8" s="90"/>
      <c r="AB8" s="90"/>
      <c r="AC8" s="90"/>
      <c r="AD8" s="90"/>
      <c r="AE8" s="90"/>
      <c r="AF8" s="90"/>
      <c r="AG8" s="90"/>
      <c r="AH8" s="90"/>
      <c r="AI8" s="90"/>
      <c r="AJ8" s="90"/>
      <c r="AK8" s="93"/>
      <c r="AL8" s="100"/>
      <c r="AM8" s="100"/>
      <c r="AN8" s="110"/>
      <c r="AO8" s="1032"/>
      <c r="AP8" s="127" t="s">
        <v>497</v>
      </c>
      <c r="AQ8" s="138" t="s">
        <v>498</v>
      </c>
      <c r="AR8" s="152" t="s">
        <v>157</v>
      </c>
    </row>
    <row r="9" spans="1:46" ht="13.2" x14ac:dyDescent="0.2">
      <c r="A9" s="80"/>
      <c r="B9" s="90"/>
      <c r="C9" s="90"/>
      <c r="D9" s="90"/>
      <c r="E9" s="90"/>
      <c r="F9" s="90"/>
      <c r="G9" s="90"/>
      <c r="H9" s="90"/>
      <c r="I9" s="90"/>
      <c r="J9" s="90"/>
      <c r="K9" s="90"/>
      <c r="L9" s="90"/>
      <c r="M9" s="90"/>
      <c r="N9" s="90"/>
      <c r="O9" s="90"/>
      <c r="P9" s="90"/>
      <c r="Q9" s="90"/>
      <c r="R9" s="90"/>
      <c r="S9" s="90"/>
      <c r="T9" s="90"/>
      <c r="U9" s="90"/>
      <c r="V9" s="90"/>
      <c r="W9" s="90"/>
      <c r="X9" s="90"/>
      <c r="Y9" s="90"/>
      <c r="Z9" s="90"/>
      <c r="AA9" s="90"/>
      <c r="AB9" s="90"/>
      <c r="AC9" s="90"/>
      <c r="AD9" s="90"/>
      <c r="AE9" s="90"/>
      <c r="AF9" s="90"/>
      <c r="AG9" s="90"/>
      <c r="AH9" s="90"/>
      <c r="AI9" s="90"/>
      <c r="AJ9" s="90"/>
      <c r="AK9" s="1042" t="s">
        <v>499</v>
      </c>
      <c r="AL9" s="1043"/>
      <c r="AM9" s="1043"/>
      <c r="AN9" s="1044"/>
      <c r="AO9" s="116">
        <v>7582908</v>
      </c>
      <c r="AP9" s="116">
        <v>58734</v>
      </c>
      <c r="AQ9" s="139">
        <v>68274</v>
      </c>
      <c r="AR9" s="153">
        <v>-14</v>
      </c>
    </row>
    <row r="10" spans="1:46" ht="13.5" customHeight="1" x14ac:dyDescent="0.2">
      <c r="A10" s="80"/>
      <c r="B10" s="90"/>
      <c r="C10" s="90"/>
      <c r="D10" s="90"/>
      <c r="E10" s="90"/>
      <c r="F10" s="90"/>
      <c r="G10" s="90"/>
      <c r="H10" s="90"/>
      <c r="I10" s="90"/>
      <c r="J10" s="90"/>
      <c r="K10" s="90"/>
      <c r="L10" s="90"/>
      <c r="M10" s="90"/>
      <c r="N10" s="90"/>
      <c r="O10" s="90"/>
      <c r="P10" s="90"/>
      <c r="Q10" s="90"/>
      <c r="R10" s="90"/>
      <c r="S10" s="90"/>
      <c r="T10" s="90"/>
      <c r="U10" s="90"/>
      <c r="V10" s="90"/>
      <c r="W10" s="90"/>
      <c r="X10" s="90"/>
      <c r="Y10" s="90"/>
      <c r="Z10" s="90"/>
      <c r="AA10" s="90"/>
      <c r="AB10" s="90"/>
      <c r="AC10" s="90"/>
      <c r="AD10" s="90"/>
      <c r="AE10" s="90"/>
      <c r="AF10" s="90"/>
      <c r="AG10" s="90"/>
      <c r="AH10" s="90"/>
      <c r="AI10" s="90"/>
      <c r="AJ10" s="90"/>
      <c r="AK10" s="1042" t="s">
        <v>202</v>
      </c>
      <c r="AL10" s="1043"/>
      <c r="AM10" s="1043"/>
      <c r="AN10" s="1044"/>
      <c r="AO10" s="117">
        <v>131679</v>
      </c>
      <c r="AP10" s="117">
        <v>1020</v>
      </c>
      <c r="AQ10" s="140">
        <v>4860</v>
      </c>
      <c r="AR10" s="154">
        <v>-79</v>
      </c>
    </row>
    <row r="11" spans="1:46" ht="13.5" customHeight="1" x14ac:dyDescent="0.2">
      <c r="A11" s="80"/>
      <c r="B11" s="90"/>
      <c r="C11" s="90"/>
      <c r="D11" s="90"/>
      <c r="E11" s="90"/>
      <c r="F11" s="90"/>
      <c r="G11" s="90"/>
      <c r="H11" s="90"/>
      <c r="I11" s="90"/>
      <c r="J11" s="90"/>
      <c r="K11" s="90"/>
      <c r="L11" s="90"/>
      <c r="M11" s="90"/>
      <c r="N11" s="90"/>
      <c r="O11" s="90"/>
      <c r="P11" s="90"/>
      <c r="Q11" s="90"/>
      <c r="R11" s="90"/>
      <c r="S11" s="90"/>
      <c r="T11" s="90"/>
      <c r="U11" s="90"/>
      <c r="V11" s="90"/>
      <c r="W11" s="90"/>
      <c r="X11" s="90"/>
      <c r="Y11" s="90"/>
      <c r="Z11" s="90"/>
      <c r="AA11" s="90"/>
      <c r="AB11" s="90"/>
      <c r="AC11" s="90"/>
      <c r="AD11" s="90"/>
      <c r="AE11" s="90"/>
      <c r="AF11" s="90"/>
      <c r="AG11" s="90"/>
      <c r="AH11" s="90"/>
      <c r="AI11" s="90"/>
      <c r="AJ11" s="90"/>
      <c r="AK11" s="1042" t="s">
        <v>401</v>
      </c>
      <c r="AL11" s="1043"/>
      <c r="AM11" s="1043"/>
      <c r="AN11" s="1044"/>
      <c r="AO11" s="117">
        <v>365024</v>
      </c>
      <c r="AP11" s="117">
        <v>2827</v>
      </c>
      <c r="AQ11" s="140">
        <v>567</v>
      </c>
      <c r="AR11" s="154">
        <v>398.6</v>
      </c>
    </row>
    <row r="12" spans="1:46" ht="13.5" customHeight="1" x14ac:dyDescent="0.2">
      <c r="A12" s="80"/>
      <c r="B12" s="90"/>
      <c r="C12" s="90"/>
      <c r="D12" s="90"/>
      <c r="E12" s="90"/>
      <c r="F12" s="90"/>
      <c r="G12" s="90"/>
      <c r="H12" s="90"/>
      <c r="I12" s="90"/>
      <c r="J12" s="90"/>
      <c r="K12" s="90"/>
      <c r="L12" s="90"/>
      <c r="M12" s="90"/>
      <c r="N12" s="90"/>
      <c r="O12" s="90"/>
      <c r="P12" s="90"/>
      <c r="Q12" s="90"/>
      <c r="R12" s="90"/>
      <c r="S12" s="90"/>
      <c r="T12" s="90"/>
      <c r="U12" s="90"/>
      <c r="V12" s="90"/>
      <c r="W12" s="90"/>
      <c r="X12" s="90"/>
      <c r="Y12" s="90"/>
      <c r="Z12" s="90"/>
      <c r="AA12" s="90"/>
      <c r="AB12" s="90"/>
      <c r="AC12" s="90"/>
      <c r="AD12" s="90"/>
      <c r="AE12" s="90"/>
      <c r="AF12" s="90"/>
      <c r="AG12" s="90"/>
      <c r="AH12" s="90"/>
      <c r="AI12" s="90"/>
      <c r="AJ12" s="90"/>
      <c r="AK12" s="1042" t="s">
        <v>235</v>
      </c>
      <c r="AL12" s="1043"/>
      <c r="AM12" s="1043"/>
      <c r="AN12" s="1044"/>
      <c r="AO12" s="117" t="s">
        <v>195</v>
      </c>
      <c r="AP12" s="117" t="s">
        <v>195</v>
      </c>
      <c r="AQ12" s="140">
        <v>16</v>
      </c>
      <c r="AR12" s="154" t="s">
        <v>195</v>
      </c>
    </row>
    <row r="13" spans="1:46" ht="13.5" customHeight="1" x14ac:dyDescent="0.2">
      <c r="A13" s="80"/>
      <c r="B13" s="90"/>
      <c r="C13" s="90"/>
      <c r="D13" s="90"/>
      <c r="E13" s="90"/>
      <c r="F13" s="90"/>
      <c r="G13" s="90"/>
      <c r="H13" s="90"/>
      <c r="I13" s="90"/>
      <c r="J13" s="90"/>
      <c r="K13" s="90"/>
      <c r="L13" s="90"/>
      <c r="M13" s="90"/>
      <c r="N13" s="90"/>
      <c r="O13" s="90"/>
      <c r="P13" s="90"/>
      <c r="Q13" s="90"/>
      <c r="R13" s="90"/>
      <c r="S13" s="90"/>
      <c r="T13" s="90"/>
      <c r="U13" s="90"/>
      <c r="V13" s="90"/>
      <c r="W13" s="90"/>
      <c r="X13" s="90"/>
      <c r="Y13" s="90"/>
      <c r="Z13" s="90"/>
      <c r="AA13" s="90"/>
      <c r="AB13" s="90"/>
      <c r="AC13" s="90"/>
      <c r="AD13" s="90"/>
      <c r="AE13" s="90"/>
      <c r="AF13" s="90"/>
      <c r="AG13" s="90"/>
      <c r="AH13" s="90"/>
      <c r="AI13" s="90"/>
      <c r="AJ13" s="90"/>
      <c r="AK13" s="1042" t="s">
        <v>500</v>
      </c>
      <c r="AL13" s="1043"/>
      <c r="AM13" s="1043"/>
      <c r="AN13" s="1044"/>
      <c r="AO13" s="117" t="s">
        <v>195</v>
      </c>
      <c r="AP13" s="117" t="s">
        <v>195</v>
      </c>
      <c r="AQ13" s="140">
        <v>2777</v>
      </c>
      <c r="AR13" s="154" t="s">
        <v>195</v>
      </c>
    </row>
    <row r="14" spans="1:46" ht="13.5" customHeight="1" x14ac:dyDescent="0.2">
      <c r="A14" s="80"/>
      <c r="B14" s="90"/>
      <c r="C14" s="90"/>
      <c r="D14" s="90"/>
      <c r="E14" s="90"/>
      <c r="F14" s="90"/>
      <c r="G14" s="90"/>
      <c r="H14" s="90"/>
      <c r="I14" s="90"/>
      <c r="J14" s="90"/>
      <c r="K14" s="90"/>
      <c r="L14" s="90"/>
      <c r="M14" s="90"/>
      <c r="N14" s="90"/>
      <c r="O14" s="90"/>
      <c r="P14" s="90"/>
      <c r="Q14" s="90"/>
      <c r="R14" s="90"/>
      <c r="S14" s="90"/>
      <c r="T14" s="90"/>
      <c r="U14" s="90"/>
      <c r="V14" s="90"/>
      <c r="W14" s="90"/>
      <c r="X14" s="90"/>
      <c r="Y14" s="90"/>
      <c r="Z14" s="90"/>
      <c r="AA14" s="90"/>
      <c r="AB14" s="90"/>
      <c r="AC14" s="90"/>
      <c r="AD14" s="90"/>
      <c r="AE14" s="90"/>
      <c r="AF14" s="90"/>
      <c r="AG14" s="90"/>
      <c r="AH14" s="90"/>
      <c r="AI14" s="90"/>
      <c r="AJ14" s="90"/>
      <c r="AK14" s="1042" t="s">
        <v>501</v>
      </c>
      <c r="AL14" s="1043"/>
      <c r="AM14" s="1043"/>
      <c r="AN14" s="1044"/>
      <c r="AO14" s="117">
        <v>100616</v>
      </c>
      <c r="AP14" s="117">
        <v>779</v>
      </c>
      <c r="AQ14" s="140">
        <v>1330</v>
      </c>
      <c r="AR14" s="154">
        <v>-41.4</v>
      </c>
    </row>
    <row r="15" spans="1:46" ht="13.5" customHeight="1" x14ac:dyDescent="0.2">
      <c r="A15" s="80"/>
      <c r="B15" s="90"/>
      <c r="C15" s="90"/>
      <c r="D15" s="90"/>
      <c r="E15" s="90"/>
      <c r="F15" s="90"/>
      <c r="G15" s="90"/>
      <c r="H15" s="90"/>
      <c r="I15" s="90"/>
      <c r="J15" s="90"/>
      <c r="K15" s="90"/>
      <c r="L15" s="90"/>
      <c r="M15" s="90"/>
      <c r="N15" s="90"/>
      <c r="O15" s="90"/>
      <c r="P15" s="90"/>
      <c r="Q15" s="90"/>
      <c r="R15" s="90"/>
      <c r="S15" s="90"/>
      <c r="T15" s="90"/>
      <c r="U15" s="90"/>
      <c r="V15" s="90"/>
      <c r="W15" s="90"/>
      <c r="X15" s="90"/>
      <c r="Y15" s="90"/>
      <c r="Z15" s="90"/>
      <c r="AA15" s="90"/>
      <c r="AB15" s="90"/>
      <c r="AC15" s="90"/>
      <c r="AD15" s="90"/>
      <c r="AE15" s="90"/>
      <c r="AF15" s="90"/>
      <c r="AG15" s="90"/>
      <c r="AH15" s="90"/>
      <c r="AI15" s="90"/>
      <c r="AJ15" s="90"/>
      <c r="AK15" s="1045" t="s">
        <v>312</v>
      </c>
      <c r="AL15" s="1046"/>
      <c r="AM15" s="1046"/>
      <c r="AN15" s="1047"/>
      <c r="AO15" s="117">
        <v>-589751</v>
      </c>
      <c r="AP15" s="117">
        <v>-4568</v>
      </c>
      <c r="AQ15" s="140">
        <v>-3833</v>
      </c>
      <c r="AR15" s="154">
        <v>19.2</v>
      </c>
    </row>
    <row r="16" spans="1:46" ht="13.2" x14ac:dyDescent="0.2">
      <c r="A16" s="80"/>
      <c r="B16" s="90"/>
      <c r="C16" s="90"/>
      <c r="D16" s="90"/>
      <c r="E16" s="90"/>
      <c r="F16" s="90"/>
      <c r="G16" s="90"/>
      <c r="H16" s="90"/>
      <c r="I16" s="90"/>
      <c r="J16" s="90"/>
      <c r="K16" s="90"/>
      <c r="L16" s="90"/>
      <c r="M16" s="90"/>
      <c r="N16" s="90"/>
      <c r="O16" s="90"/>
      <c r="P16" s="90"/>
      <c r="Q16" s="90"/>
      <c r="R16" s="90"/>
      <c r="S16" s="90"/>
      <c r="T16" s="90"/>
      <c r="U16" s="90"/>
      <c r="V16" s="90"/>
      <c r="W16" s="90"/>
      <c r="X16" s="90"/>
      <c r="Y16" s="90"/>
      <c r="Z16" s="90"/>
      <c r="AA16" s="90"/>
      <c r="AB16" s="90"/>
      <c r="AC16" s="90"/>
      <c r="AD16" s="90"/>
      <c r="AE16" s="90"/>
      <c r="AF16" s="90"/>
      <c r="AG16" s="90"/>
      <c r="AH16" s="90"/>
      <c r="AI16" s="90"/>
      <c r="AJ16" s="90"/>
      <c r="AK16" s="1045" t="s">
        <v>276</v>
      </c>
      <c r="AL16" s="1046"/>
      <c r="AM16" s="1046"/>
      <c r="AN16" s="1047"/>
      <c r="AO16" s="117">
        <v>7590476</v>
      </c>
      <c r="AP16" s="117">
        <v>58793</v>
      </c>
      <c r="AQ16" s="140">
        <v>73991</v>
      </c>
      <c r="AR16" s="154">
        <v>-20.5</v>
      </c>
    </row>
    <row r="17" spans="1:46" ht="13.2" x14ac:dyDescent="0.2">
      <c r="A17" s="80"/>
      <c r="B17" s="90"/>
      <c r="C17" s="90"/>
      <c r="D17" s="90"/>
      <c r="E17" s="90"/>
      <c r="F17" s="90"/>
      <c r="G17" s="90"/>
      <c r="H17" s="90"/>
      <c r="I17" s="90"/>
      <c r="J17" s="90"/>
      <c r="K17" s="90"/>
      <c r="L17" s="90"/>
      <c r="M17" s="90"/>
      <c r="N17" s="90"/>
      <c r="O17" s="90"/>
      <c r="P17" s="90"/>
      <c r="Q17" s="90"/>
      <c r="R17" s="90"/>
      <c r="S17" s="90"/>
      <c r="T17" s="90"/>
      <c r="U17" s="90"/>
      <c r="V17" s="90"/>
      <c r="W17" s="90"/>
      <c r="X17" s="90"/>
      <c r="Y17" s="90"/>
      <c r="Z17" s="90"/>
      <c r="AA17" s="90"/>
      <c r="AB17" s="90"/>
      <c r="AC17" s="90"/>
      <c r="AD17" s="90"/>
      <c r="AE17" s="90"/>
      <c r="AF17" s="90"/>
      <c r="AG17" s="90"/>
      <c r="AH17" s="90"/>
      <c r="AI17" s="90"/>
      <c r="AJ17" s="90"/>
      <c r="AK17" s="90"/>
      <c r="AL17" s="90"/>
      <c r="AM17" s="90"/>
      <c r="AN17" s="90"/>
      <c r="AO17" s="90"/>
      <c r="AP17" s="90"/>
      <c r="AQ17" s="90"/>
      <c r="AR17" s="90"/>
    </row>
    <row r="18" spans="1:46" ht="13.2" x14ac:dyDescent="0.2">
      <c r="A18" s="80"/>
      <c r="B18" s="90"/>
      <c r="C18" s="90"/>
      <c r="D18" s="90"/>
      <c r="E18" s="90"/>
      <c r="F18" s="90"/>
      <c r="G18" s="90"/>
      <c r="H18" s="90"/>
      <c r="I18" s="90"/>
      <c r="J18" s="90"/>
      <c r="K18" s="90"/>
      <c r="L18" s="90"/>
      <c r="M18" s="90"/>
      <c r="N18" s="90"/>
      <c r="O18" s="90"/>
      <c r="P18" s="90"/>
      <c r="Q18" s="90"/>
      <c r="R18" s="90"/>
      <c r="S18" s="90"/>
      <c r="T18" s="90"/>
      <c r="U18" s="90"/>
      <c r="V18" s="90"/>
      <c r="W18" s="90"/>
      <c r="X18" s="90"/>
      <c r="Y18" s="90"/>
      <c r="Z18" s="90"/>
      <c r="AA18" s="90"/>
      <c r="AB18" s="90"/>
      <c r="AC18" s="90"/>
      <c r="AD18" s="90"/>
      <c r="AE18" s="90"/>
      <c r="AF18" s="90"/>
      <c r="AG18" s="90"/>
      <c r="AH18" s="90"/>
      <c r="AI18" s="90"/>
      <c r="AJ18" s="90"/>
      <c r="AK18" s="90"/>
      <c r="AL18" s="90"/>
      <c r="AM18" s="90"/>
      <c r="AN18" s="90"/>
      <c r="AO18" s="90"/>
      <c r="AP18" s="90"/>
      <c r="AQ18" s="131"/>
      <c r="AR18" s="131"/>
    </row>
    <row r="19" spans="1:46" ht="13.2" x14ac:dyDescent="0.2">
      <c r="A19" s="80"/>
      <c r="B19" s="90"/>
      <c r="C19" s="90"/>
      <c r="D19" s="90"/>
      <c r="E19" s="90"/>
      <c r="F19" s="90"/>
      <c r="G19" s="90"/>
      <c r="H19" s="90"/>
      <c r="I19" s="90"/>
      <c r="J19" s="90"/>
      <c r="K19" s="90"/>
      <c r="L19" s="90"/>
      <c r="M19" s="90"/>
      <c r="N19" s="90"/>
      <c r="O19" s="90"/>
      <c r="P19" s="90"/>
      <c r="Q19" s="90"/>
      <c r="R19" s="90"/>
      <c r="S19" s="90"/>
      <c r="T19" s="90"/>
      <c r="U19" s="90"/>
      <c r="V19" s="90"/>
      <c r="W19" s="90"/>
      <c r="X19" s="90"/>
      <c r="Y19" s="90"/>
      <c r="Z19" s="90"/>
      <c r="AA19" s="90"/>
      <c r="AB19" s="90"/>
      <c r="AC19" s="90"/>
      <c r="AD19" s="90"/>
      <c r="AE19" s="90"/>
      <c r="AF19" s="90"/>
      <c r="AG19" s="90"/>
      <c r="AH19" s="90"/>
      <c r="AI19" s="90"/>
      <c r="AJ19" s="90"/>
      <c r="AK19" s="90" t="s">
        <v>165</v>
      </c>
      <c r="AL19" s="90"/>
      <c r="AM19" s="90"/>
      <c r="AN19" s="90"/>
      <c r="AO19" s="90"/>
      <c r="AP19" s="90"/>
      <c r="AQ19" s="90"/>
      <c r="AR19" s="90"/>
    </row>
    <row r="20" spans="1:46" ht="13.2" x14ac:dyDescent="0.2">
      <c r="A20" s="80"/>
      <c r="B20" s="90"/>
      <c r="C20" s="90"/>
      <c r="D20" s="90"/>
      <c r="E20" s="90"/>
      <c r="F20" s="90"/>
      <c r="G20" s="90"/>
      <c r="H20" s="90"/>
      <c r="I20" s="90"/>
      <c r="J20" s="90"/>
      <c r="K20" s="90"/>
      <c r="L20" s="90"/>
      <c r="M20" s="90"/>
      <c r="N20" s="90"/>
      <c r="O20" s="90"/>
      <c r="P20" s="90"/>
      <c r="Q20" s="90"/>
      <c r="R20" s="90"/>
      <c r="S20" s="90"/>
      <c r="T20" s="90"/>
      <c r="U20" s="90"/>
      <c r="V20" s="90"/>
      <c r="W20" s="90"/>
      <c r="X20" s="90"/>
      <c r="Y20" s="90"/>
      <c r="Z20" s="90"/>
      <c r="AA20" s="90"/>
      <c r="AB20" s="90"/>
      <c r="AC20" s="90"/>
      <c r="AD20" s="90"/>
      <c r="AE20" s="90"/>
      <c r="AF20" s="90"/>
      <c r="AG20" s="90"/>
      <c r="AH20" s="90"/>
      <c r="AI20" s="90"/>
      <c r="AJ20" s="90"/>
      <c r="AK20" s="94"/>
      <c r="AL20" s="101"/>
      <c r="AM20" s="101"/>
      <c r="AN20" s="111"/>
      <c r="AO20" s="118" t="s">
        <v>502</v>
      </c>
      <c r="AP20" s="128" t="s">
        <v>337</v>
      </c>
      <c r="AQ20" s="141" t="s">
        <v>40</v>
      </c>
      <c r="AR20" s="155"/>
    </row>
    <row r="21" spans="1:46" s="81" customFormat="1" ht="13.2" x14ac:dyDescent="0.2">
      <c r="A21" s="83"/>
      <c r="AK21" s="1048" t="s">
        <v>503</v>
      </c>
      <c r="AL21" s="1049"/>
      <c r="AM21" s="1049"/>
      <c r="AN21" s="1050"/>
      <c r="AO21" s="119">
        <v>5.0199999999999996</v>
      </c>
      <c r="AP21" s="129">
        <v>6.28</v>
      </c>
      <c r="AQ21" s="142">
        <v>-1.26</v>
      </c>
      <c r="AS21" s="161"/>
      <c r="AT21" s="83"/>
    </row>
    <row r="22" spans="1:46" s="81" customFormat="1" ht="13.2" x14ac:dyDescent="0.2">
      <c r="A22" s="83"/>
      <c r="AK22" s="1048" t="s">
        <v>504</v>
      </c>
      <c r="AL22" s="1049"/>
      <c r="AM22" s="1049"/>
      <c r="AN22" s="1050"/>
      <c r="AO22" s="120">
        <v>99.6</v>
      </c>
      <c r="AP22" s="130">
        <v>98.7</v>
      </c>
      <c r="AQ22" s="143">
        <v>0.9</v>
      </c>
      <c r="AR22" s="131"/>
      <c r="AS22" s="161"/>
      <c r="AT22" s="83"/>
    </row>
    <row r="23" spans="1:46" s="81" customFormat="1" ht="13.2" x14ac:dyDescent="0.2">
      <c r="A23" s="83"/>
      <c r="AP23" s="131"/>
      <c r="AQ23" s="131"/>
      <c r="AR23" s="131"/>
      <c r="AS23" s="161"/>
      <c r="AT23" s="83"/>
    </row>
    <row r="24" spans="1:46" s="81" customFormat="1" ht="13.2" x14ac:dyDescent="0.2">
      <c r="A24" s="83"/>
      <c r="AP24" s="131"/>
      <c r="AQ24" s="131"/>
      <c r="AR24" s="131"/>
      <c r="AS24" s="161"/>
      <c r="AT24" s="83"/>
    </row>
    <row r="25" spans="1:46" s="81" customFormat="1" ht="13.2" x14ac:dyDescent="0.2">
      <c r="A25" s="84"/>
      <c r="B25" s="91"/>
      <c r="C25" s="91"/>
      <c r="D25" s="91"/>
      <c r="E25" s="91"/>
      <c r="F25" s="91"/>
      <c r="G25" s="91"/>
      <c r="H25" s="91"/>
      <c r="I25" s="91"/>
      <c r="J25" s="91"/>
      <c r="K25" s="91"/>
      <c r="L25" s="91"/>
      <c r="M25" s="91"/>
      <c r="N25" s="91"/>
      <c r="O25" s="91"/>
      <c r="P25" s="91"/>
      <c r="Q25" s="91"/>
      <c r="R25" s="91"/>
      <c r="S25" s="91"/>
      <c r="T25" s="91"/>
      <c r="U25" s="91"/>
      <c r="V25" s="91"/>
      <c r="W25" s="91"/>
      <c r="X25" s="91"/>
      <c r="Y25" s="91"/>
      <c r="Z25" s="91"/>
      <c r="AA25" s="91"/>
      <c r="AB25" s="91"/>
      <c r="AC25" s="91"/>
      <c r="AD25" s="91"/>
      <c r="AE25" s="91"/>
      <c r="AF25" s="91"/>
      <c r="AG25" s="91"/>
      <c r="AH25" s="91"/>
      <c r="AI25" s="91"/>
      <c r="AJ25" s="91"/>
      <c r="AK25" s="91"/>
      <c r="AL25" s="91"/>
      <c r="AM25" s="91"/>
      <c r="AN25" s="91"/>
      <c r="AO25" s="91"/>
      <c r="AP25" s="132"/>
      <c r="AQ25" s="132"/>
      <c r="AR25" s="132"/>
      <c r="AS25" s="162"/>
      <c r="AT25" s="83"/>
    </row>
    <row r="26" spans="1:46" s="81" customFormat="1" ht="13.2" x14ac:dyDescent="0.2">
      <c r="A26" s="1041" t="s">
        <v>505</v>
      </c>
      <c r="B26" s="1041"/>
      <c r="C26" s="1041"/>
      <c r="D26" s="1041"/>
      <c r="E26" s="1041"/>
      <c r="F26" s="1041"/>
      <c r="G26" s="1041"/>
      <c r="H26" s="1041"/>
      <c r="I26" s="1041"/>
      <c r="J26" s="1041"/>
      <c r="K26" s="1041"/>
      <c r="L26" s="1041"/>
      <c r="M26" s="1041"/>
      <c r="N26" s="1041"/>
      <c r="O26" s="1041"/>
      <c r="P26" s="1041"/>
      <c r="Q26" s="1041"/>
      <c r="R26" s="1041"/>
      <c r="S26" s="1041"/>
      <c r="T26" s="1041"/>
      <c r="U26" s="1041"/>
      <c r="V26" s="1041"/>
      <c r="W26" s="1041"/>
      <c r="X26" s="1041"/>
      <c r="Y26" s="1041"/>
      <c r="Z26" s="1041"/>
      <c r="AA26" s="1041"/>
      <c r="AB26" s="1041"/>
      <c r="AC26" s="1041"/>
      <c r="AD26" s="1041"/>
      <c r="AE26" s="1041"/>
      <c r="AF26" s="1041"/>
      <c r="AG26" s="1041"/>
      <c r="AH26" s="1041"/>
      <c r="AI26" s="1041"/>
      <c r="AJ26" s="1041"/>
      <c r="AK26" s="1041"/>
      <c r="AL26" s="1041"/>
      <c r="AM26" s="1041"/>
      <c r="AN26" s="1041"/>
      <c r="AO26" s="1041"/>
      <c r="AP26" s="1041"/>
      <c r="AQ26" s="1041"/>
      <c r="AR26" s="1041"/>
      <c r="AS26" s="1041"/>
    </row>
    <row r="27" spans="1:46" ht="13.2" x14ac:dyDescent="0.2">
      <c r="A27" s="85"/>
      <c r="AO27" s="90"/>
      <c r="AP27" s="90"/>
      <c r="AQ27" s="90"/>
      <c r="AR27" s="90"/>
      <c r="AS27" s="90"/>
      <c r="AT27" s="90"/>
    </row>
    <row r="28" spans="1:46" ht="16.2" x14ac:dyDescent="0.2">
      <c r="A28" s="82" t="s">
        <v>263</v>
      </c>
      <c r="B28" s="86"/>
      <c r="C28" s="86"/>
      <c r="D28" s="86"/>
      <c r="E28" s="86"/>
      <c r="F28" s="86"/>
      <c r="G28" s="86"/>
      <c r="H28" s="86"/>
      <c r="I28" s="86"/>
      <c r="J28" s="86"/>
      <c r="K28" s="86"/>
      <c r="L28" s="86"/>
      <c r="M28" s="86"/>
      <c r="N28" s="86"/>
      <c r="O28" s="86"/>
      <c r="P28" s="86"/>
      <c r="Q28" s="86"/>
      <c r="R28" s="86"/>
      <c r="S28" s="86"/>
      <c r="T28" s="86"/>
      <c r="U28" s="86"/>
      <c r="V28" s="86"/>
      <c r="W28" s="86"/>
      <c r="X28" s="86"/>
      <c r="Y28" s="86"/>
      <c r="Z28" s="86"/>
      <c r="AA28" s="86"/>
      <c r="AB28" s="86"/>
      <c r="AC28" s="86"/>
      <c r="AD28" s="86"/>
      <c r="AE28" s="86"/>
      <c r="AF28" s="86"/>
      <c r="AG28" s="86"/>
      <c r="AH28" s="86"/>
      <c r="AI28" s="86"/>
      <c r="AJ28" s="86"/>
      <c r="AK28" s="86"/>
      <c r="AL28" s="86"/>
      <c r="AM28" s="86"/>
      <c r="AN28" s="86"/>
      <c r="AO28" s="86"/>
      <c r="AP28" s="86"/>
      <c r="AQ28" s="86"/>
      <c r="AR28" s="86"/>
      <c r="AS28" s="163"/>
    </row>
    <row r="29" spans="1:46" ht="13.2" x14ac:dyDescent="0.2">
      <c r="A29" s="80"/>
      <c r="B29" s="90"/>
      <c r="C29" s="90"/>
      <c r="D29" s="90"/>
      <c r="E29" s="90"/>
      <c r="F29" s="90"/>
      <c r="G29" s="90"/>
      <c r="H29" s="90"/>
      <c r="I29" s="90"/>
      <c r="J29" s="90"/>
      <c r="K29" s="90"/>
      <c r="L29" s="90"/>
      <c r="M29" s="90"/>
      <c r="N29" s="90"/>
      <c r="O29" s="90"/>
      <c r="P29" s="90"/>
      <c r="Q29" s="90"/>
      <c r="R29" s="90"/>
      <c r="S29" s="90"/>
      <c r="T29" s="90"/>
      <c r="U29" s="90"/>
      <c r="V29" s="90"/>
      <c r="W29" s="90"/>
      <c r="X29" s="90"/>
      <c r="Y29" s="90"/>
      <c r="Z29" s="90"/>
      <c r="AA29" s="90"/>
      <c r="AB29" s="90"/>
      <c r="AC29" s="90"/>
      <c r="AD29" s="90"/>
      <c r="AE29" s="90"/>
      <c r="AF29" s="90"/>
      <c r="AG29" s="90"/>
      <c r="AH29" s="90"/>
      <c r="AI29" s="90"/>
      <c r="AJ29" s="90"/>
      <c r="AK29" s="81" t="s">
        <v>59</v>
      </c>
      <c r="AL29" s="81"/>
      <c r="AM29" s="81"/>
      <c r="AN29" s="81"/>
      <c r="AO29" s="90"/>
      <c r="AP29" s="90"/>
      <c r="AQ29" s="90"/>
      <c r="AR29" s="90"/>
      <c r="AS29" s="164"/>
    </row>
    <row r="30" spans="1:46" ht="13.5" customHeight="1" x14ac:dyDescent="0.2">
      <c r="A30" s="80"/>
      <c r="B30" s="90"/>
      <c r="C30" s="90"/>
      <c r="D30" s="90"/>
      <c r="E30" s="90"/>
      <c r="F30" s="90"/>
      <c r="G30" s="90"/>
      <c r="H30" s="90"/>
      <c r="I30" s="90"/>
      <c r="J30" s="90"/>
      <c r="K30" s="90"/>
      <c r="L30" s="90"/>
      <c r="M30" s="90"/>
      <c r="N30" s="90"/>
      <c r="O30" s="90"/>
      <c r="P30" s="90"/>
      <c r="Q30" s="90"/>
      <c r="R30" s="90"/>
      <c r="S30" s="90"/>
      <c r="T30" s="90"/>
      <c r="U30" s="90"/>
      <c r="V30" s="90"/>
      <c r="W30" s="90"/>
      <c r="X30" s="90"/>
      <c r="Y30" s="90"/>
      <c r="Z30" s="90"/>
      <c r="AA30" s="90"/>
      <c r="AB30" s="90"/>
      <c r="AC30" s="90"/>
      <c r="AD30" s="90"/>
      <c r="AE30" s="90"/>
      <c r="AF30" s="90"/>
      <c r="AG30" s="90"/>
      <c r="AH30" s="90"/>
      <c r="AI30" s="90"/>
      <c r="AJ30" s="90"/>
      <c r="AK30" s="92"/>
      <c r="AL30" s="99"/>
      <c r="AM30" s="99"/>
      <c r="AN30" s="109"/>
      <c r="AO30" s="1031" t="s">
        <v>87</v>
      </c>
      <c r="AP30" s="126"/>
      <c r="AQ30" s="137" t="s">
        <v>496</v>
      </c>
      <c r="AR30" s="151"/>
    </row>
    <row r="31" spans="1:46" ht="13.2" x14ac:dyDescent="0.2">
      <c r="A31" s="80"/>
      <c r="B31" s="90"/>
      <c r="C31" s="90"/>
      <c r="D31" s="90"/>
      <c r="E31" s="90"/>
      <c r="F31" s="90"/>
      <c r="G31" s="90"/>
      <c r="H31" s="90"/>
      <c r="I31" s="90"/>
      <c r="J31" s="90"/>
      <c r="K31" s="90"/>
      <c r="L31" s="90"/>
      <c r="M31" s="90"/>
      <c r="N31" s="90"/>
      <c r="O31" s="90"/>
      <c r="P31" s="90"/>
      <c r="Q31" s="90"/>
      <c r="R31" s="90"/>
      <c r="S31" s="90"/>
      <c r="T31" s="90"/>
      <c r="U31" s="90"/>
      <c r="V31" s="90"/>
      <c r="W31" s="90"/>
      <c r="X31" s="90"/>
      <c r="Y31" s="90"/>
      <c r="Z31" s="90"/>
      <c r="AA31" s="90"/>
      <c r="AB31" s="90"/>
      <c r="AC31" s="90"/>
      <c r="AD31" s="90"/>
      <c r="AE31" s="90"/>
      <c r="AF31" s="90"/>
      <c r="AG31" s="90"/>
      <c r="AH31" s="90"/>
      <c r="AI31" s="90"/>
      <c r="AJ31" s="90"/>
      <c r="AK31" s="93"/>
      <c r="AL31" s="100"/>
      <c r="AM31" s="100"/>
      <c r="AN31" s="110"/>
      <c r="AO31" s="1032"/>
      <c r="AP31" s="127" t="s">
        <v>497</v>
      </c>
      <c r="AQ31" s="138" t="s">
        <v>498</v>
      </c>
      <c r="AR31" s="152" t="s">
        <v>157</v>
      </c>
    </row>
    <row r="32" spans="1:46" ht="27" customHeight="1" x14ac:dyDescent="0.2">
      <c r="A32" s="80"/>
      <c r="B32" s="90"/>
      <c r="C32" s="90"/>
      <c r="D32" s="90"/>
      <c r="E32" s="90"/>
      <c r="F32" s="90"/>
      <c r="G32" s="90"/>
      <c r="H32" s="90"/>
      <c r="I32" s="90"/>
      <c r="J32" s="90"/>
      <c r="K32" s="90"/>
      <c r="L32" s="90"/>
      <c r="M32" s="90"/>
      <c r="N32" s="90"/>
      <c r="O32" s="90"/>
      <c r="P32" s="90"/>
      <c r="Q32" s="90"/>
      <c r="R32" s="90"/>
      <c r="S32" s="90"/>
      <c r="T32" s="90"/>
      <c r="U32" s="90"/>
      <c r="V32" s="90"/>
      <c r="W32" s="90"/>
      <c r="X32" s="90"/>
      <c r="Y32" s="90"/>
      <c r="Z32" s="90"/>
      <c r="AA32" s="90"/>
      <c r="AB32" s="90"/>
      <c r="AC32" s="90"/>
      <c r="AD32" s="90"/>
      <c r="AE32" s="90"/>
      <c r="AF32" s="90"/>
      <c r="AG32" s="90"/>
      <c r="AH32" s="90"/>
      <c r="AI32" s="90"/>
      <c r="AJ32" s="90"/>
      <c r="AK32" s="1035" t="s">
        <v>506</v>
      </c>
      <c r="AL32" s="1036"/>
      <c r="AM32" s="1036"/>
      <c r="AN32" s="1037"/>
      <c r="AO32" s="117">
        <v>3064904</v>
      </c>
      <c r="AP32" s="117">
        <v>23740</v>
      </c>
      <c r="AQ32" s="144">
        <v>32402</v>
      </c>
      <c r="AR32" s="154">
        <v>-26.7</v>
      </c>
    </row>
    <row r="33" spans="1:46" ht="13.5" customHeight="1" x14ac:dyDescent="0.2">
      <c r="A33" s="80"/>
      <c r="B33" s="90"/>
      <c r="C33" s="90"/>
      <c r="D33" s="90"/>
      <c r="E33" s="90"/>
      <c r="F33" s="90"/>
      <c r="G33" s="90"/>
      <c r="H33" s="90"/>
      <c r="I33" s="90"/>
      <c r="J33" s="90"/>
      <c r="K33" s="90"/>
      <c r="L33" s="90"/>
      <c r="M33" s="90"/>
      <c r="N33" s="90"/>
      <c r="O33" s="90"/>
      <c r="P33" s="90"/>
      <c r="Q33" s="90"/>
      <c r="R33" s="90"/>
      <c r="S33" s="90"/>
      <c r="T33" s="90"/>
      <c r="U33" s="90"/>
      <c r="V33" s="90"/>
      <c r="W33" s="90"/>
      <c r="X33" s="90"/>
      <c r="Y33" s="90"/>
      <c r="Z33" s="90"/>
      <c r="AA33" s="90"/>
      <c r="AB33" s="90"/>
      <c r="AC33" s="90"/>
      <c r="AD33" s="90"/>
      <c r="AE33" s="90"/>
      <c r="AF33" s="90"/>
      <c r="AG33" s="90"/>
      <c r="AH33" s="90"/>
      <c r="AI33" s="90"/>
      <c r="AJ33" s="90"/>
      <c r="AK33" s="1035" t="s">
        <v>507</v>
      </c>
      <c r="AL33" s="1036"/>
      <c r="AM33" s="1036"/>
      <c r="AN33" s="1037"/>
      <c r="AO33" s="117" t="s">
        <v>195</v>
      </c>
      <c r="AP33" s="117" t="s">
        <v>195</v>
      </c>
      <c r="AQ33" s="144" t="s">
        <v>195</v>
      </c>
      <c r="AR33" s="154" t="s">
        <v>195</v>
      </c>
    </row>
    <row r="34" spans="1:46" ht="27" customHeight="1" x14ac:dyDescent="0.2">
      <c r="A34" s="80"/>
      <c r="B34" s="90"/>
      <c r="C34" s="90"/>
      <c r="D34" s="90"/>
      <c r="E34" s="90"/>
      <c r="F34" s="90"/>
      <c r="G34" s="90"/>
      <c r="H34" s="90"/>
      <c r="I34" s="90"/>
      <c r="J34" s="90"/>
      <c r="K34" s="90"/>
      <c r="L34" s="90"/>
      <c r="M34" s="90"/>
      <c r="N34" s="90"/>
      <c r="O34" s="90"/>
      <c r="P34" s="90"/>
      <c r="Q34" s="90"/>
      <c r="R34" s="90"/>
      <c r="S34" s="90"/>
      <c r="T34" s="90"/>
      <c r="U34" s="90"/>
      <c r="V34" s="90"/>
      <c r="W34" s="90"/>
      <c r="X34" s="90"/>
      <c r="Y34" s="90"/>
      <c r="Z34" s="90"/>
      <c r="AA34" s="90"/>
      <c r="AB34" s="90"/>
      <c r="AC34" s="90"/>
      <c r="AD34" s="90"/>
      <c r="AE34" s="90"/>
      <c r="AF34" s="90"/>
      <c r="AG34" s="90"/>
      <c r="AH34" s="90"/>
      <c r="AI34" s="90"/>
      <c r="AJ34" s="90"/>
      <c r="AK34" s="1035" t="s">
        <v>508</v>
      </c>
      <c r="AL34" s="1036"/>
      <c r="AM34" s="1036"/>
      <c r="AN34" s="1037"/>
      <c r="AO34" s="117" t="s">
        <v>195</v>
      </c>
      <c r="AP34" s="117" t="s">
        <v>195</v>
      </c>
      <c r="AQ34" s="144">
        <v>16</v>
      </c>
      <c r="AR34" s="154" t="s">
        <v>195</v>
      </c>
    </row>
    <row r="35" spans="1:46" ht="27" customHeight="1" x14ac:dyDescent="0.2">
      <c r="A35" s="80"/>
      <c r="B35" s="90"/>
      <c r="C35" s="90"/>
      <c r="D35" s="90"/>
      <c r="E35" s="90"/>
      <c r="F35" s="90"/>
      <c r="G35" s="90"/>
      <c r="H35" s="90"/>
      <c r="I35" s="90"/>
      <c r="J35" s="90"/>
      <c r="K35" s="90"/>
      <c r="L35" s="90"/>
      <c r="M35" s="90"/>
      <c r="N35" s="90"/>
      <c r="O35" s="90"/>
      <c r="P35" s="90"/>
      <c r="Q35" s="90"/>
      <c r="R35" s="90"/>
      <c r="S35" s="90"/>
      <c r="T35" s="90"/>
      <c r="U35" s="90"/>
      <c r="V35" s="90"/>
      <c r="W35" s="90"/>
      <c r="X35" s="90"/>
      <c r="Y35" s="90"/>
      <c r="Z35" s="90"/>
      <c r="AA35" s="90"/>
      <c r="AB35" s="90"/>
      <c r="AC35" s="90"/>
      <c r="AD35" s="90"/>
      <c r="AE35" s="90"/>
      <c r="AF35" s="90"/>
      <c r="AG35" s="90"/>
      <c r="AH35" s="90"/>
      <c r="AI35" s="90"/>
      <c r="AJ35" s="90"/>
      <c r="AK35" s="1035" t="s">
        <v>509</v>
      </c>
      <c r="AL35" s="1036"/>
      <c r="AM35" s="1036"/>
      <c r="AN35" s="1037"/>
      <c r="AO35" s="117">
        <v>2156392</v>
      </c>
      <c r="AP35" s="117">
        <v>16703</v>
      </c>
      <c r="AQ35" s="144">
        <v>5520</v>
      </c>
      <c r="AR35" s="154">
        <v>202.6</v>
      </c>
    </row>
    <row r="36" spans="1:46" ht="27" customHeight="1" x14ac:dyDescent="0.2">
      <c r="A36" s="80"/>
      <c r="B36" s="90"/>
      <c r="C36" s="90"/>
      <c r="D36" s="90"/>
      <c r="E36" s="90"/>
      <c r="F36" s="90"/>
      <c r="G36" s="90"/>
      <c r="H36" s="90"/>
      <c r="I36" s="90"/>
      <c r="J36" s="90"/>
      <c r="K36" s="90"/>
      <c r="L36" s="90"/>
      <c r="M36" s="90"/>
      <c r="N36" s="90"/>
      <c r="O36" s="90"/>
      <c r="P36" s="90"/>
      <c r="Q36" s="90"/>
      <c r="R36" s="90"/>
      <c r="S36" s="90"/>
      <c r="T36" s="90"/>
      <c r="U36" s="90"/>
      <c r="V36" s="90"/>
      <c r="W36" s="90"/>
      <c r="X36" s="90"/>
      <c r="Y36" s="90"/>
      <c r="Z36" s="90"/>
      <c r="AA36" s="90"/>
      <c r="AB36" s="90"/>
      <c r="AC36" s="90"/>
      <c r="AD36" s="90"/>
      <c r="AE36" s="90"/>
      <c r="AF36" s="90"/>
      <c r="AG36" s="90"/>
      <c r="AH36" s="90"/>
      <c r="AI36" s="90"/>
      <c r="AJ36" s="90"/>
      <c r="AK36" s="1035" t="s">
        <v>36</v>
      </c>
      <c r="AL36" s="1036"/>
      <c r="AM36" s="1036"/>
      <c r="AN36" s="1037"/>
      <c r="AO36" s="117">
        <v>65924</v>
      </c>
      <c r="AP36" s="117">
        <v>511</v>
      </c>
      <c r="AQ36" s="144">
        <v>1296</v>
      </c>
      <c r="AR36" s="154">
        <v>-60.6</v>
      </c>
    </row>
    <row r="37" spans="1:46" ht="13.5" customHeight="1" x14ac:dyDescent="0.2">
      <c r="A37" s="80"/>
      <c r="B37" s="90"/>
      <c r="C37" s="90"/>
      <c r="D37" s="90"/>
      <c r="E37" s="90"/>
      <c r="F37" s="90"/>
      <c r="G37" s="90"/>
      <c r="H37" s="90"/>
      <c r="I37" s="90"/>
      <c r="J37" s="90"/>
      <c r="K37" s="90"/>
      <c r="L37" s="90"/>
      <c r="M37" s="90"/>
      <c r="N37" s="90"/>
      <c r="O37" s="90"/>
      <c r="P37" s="90"/>
      <c r="Q37" s="90"/>
      <c r="R37" s="90"/>
      <c r="S37" s="90"/>
      <c r="T37" s="90"/>
      <c r="U37" s="90"/>
      <c r="V37" s="90"/>
      <c r="W37" s="90"/>
      <c r="X37" s="90"/>
      <c r="Y37" s="90"/>
      <c r="Z37" s="90"/>
      <c r="AA37" s="90"/>
      <c r="AB37" s="90"/>
      <c r="AC37" s="90"/>
      <c r="AD37" s="90"/>
      <c r="AE37" s="90"/>
      <c r="AF37" s="90"/>
      <c r="AG37" s="90"/>
      <c r="AH37" s="90"/>
      <c r="AI37" s="90"/>
      <c r="AJ37" s="90"/>
      <c r="AK37" s="1035" t="s">
        <v>346</v>
      </c>
      <c r="AL37" s="1036"/>
      <c r="AM37" s="1036"/>
      <c r="AN37" s="1037"/>
      <c r="AO37" s="117" t="s">
        <v>195</v>
      </c>
      <c r="AP37" s="117" t="s">
        <v>195</v>
      </c>
      <c r="AQ37" s="144">
        <v>571</v>
      </c>
      <c r="AR37" s="154" t="s">
        <v>195</v>
      </c>
    </row>
    <row r="38" spans="1:46" ht="27" customHeight="1" x14ac:dyDescent="0.2">
      <c r="A38" s="80"/>
      <c r="B38" s="90"/>
      <c r="C38" s="90"/>
      <c r="D38" s="90"/>
      <c r="E38" s="90"/>
      <c r="F38" s="90"/>
      <c r="G38" s="90"/>
      <c r="H38" s="90"/>
      <c r="I38" s="90"/>
      <c r="J38" s="90"/>
      <c r="K38" s="90"/>
      <c r="L38" s="90"/>
      <c r="M38" s="90"/>
      <c r="N38" s="90"/>
      <c r="O38" s="90"/>
      <c r="P38" s="90"/>
      <c r="Q38" s="90"/>
      <c r="R38" s="90"/>
      <c r="S38" s="90"/>
      <c r="T38" s="90"/>
      <c r="U38" s="90"/>
      <c r="V38" s="90"/>
      <c r="W38" s="90"/>
      <c r="X38" s="90"/>
      <c r="Y38" s="90"/>
      <c r="Z38" s="90"/>
      <c r="AA38" s="90"/>
      <c r="AB38" s="90"/>
      <c r="AC38" s="90"/>
      <c r="AD38" s="90"/>
      <c r="AE38" s="90"/>
      <c r="AF38" s="90"/>
      <c r="AG38" s="90"/>
      <c r="AH38" s="90"/>
      <c r="AI38" s="90"/>
      <c r="AJ38" s="90"/>
      <c r="AK38" s="1038" t="s">
        <v>510</v>
      </c>
      <c r="AL38" s="1039"/>
      <c r="AM38" s="1039"/>
      <c r="AN38" s="1040"/>
      <c r="AO38" s="121" t="s">
        <v>195</v>
      </c>
      <c r="AP38" s="121" t="s">
        <v>195</v>
      </c>
      <c r="AQ38" s="145">
        <v>0</v>
      </c>
      <c r="AR38" s="143" t="s">
        <v>195</v>
      </c>
      <c r="AS38" s="164"/>
    </row>
    <row r="39" spans="1:46" ht="13.2" x14ac:dyDescent="0.2">
      <c r="A39" s="80"/>
      <c r="B39" s="90"/>
      <c r="C39" s="90"/>
      <c r="D39" s="90"/>
      <c r="E39" s="90"/>
      <c r="F39" s="90"/>
      <c r="G39" s="90"/>
      <c r="H39" s="90"/>
      <c r="I39" s="90"/>
      <c r="J39" s="90"/>
      <c r="K39" s="90"/>
      <c r="L39" s="90"/>
      <c r="M39" s="90"/>
      <c r="N39" s="90"/>
      <c r="O39" s="90"/>
      <c r="P39" s="90"/>
      <c r="Q39" s="90"/>
      <c r="R39" s="90"/>
      <c r="S39" s="90"/>
      <c r="T39" s="90"/>
      <c r="U39" s="90"/>
      <c r="V39" s="90"/>
      <c r="W39" s="90"/>
      <c r="X39" s="90"/>
      <c r="Y39" s="90"/>
      <c r="Z39" s="90"/>
      <c r="AA39" s="90"/>
      <c r="AB39" s="90"/>
      <c r="AC39" s="90"/>
      <c r="AD39" s="90"/>
      <c r="AE39" s="90"/>
      <c r="AF39" s="90"/>
      <c r="AG39" s="90"/>
      <c r="AH39" s="90"/>
      <c r="AI39" s="90"/>
      <c r="AJ39" s="90"/>
      <c r="AK39" s="1038" t="s">
        <v>84</v>
      </c>
      <c r="AL39" s="1039"/>
      <c r="AM39" s="1039"/>
      <c r="AN39" s="1040"/>
      <c r="AO39" s="117">
        <v>-848213</v>
      </c>
      <c r="AP39" s="117">
        <v>-6570</v>
      </c>
      <c r="AQ39" s="144">
        <v>-6093</v>
      </c>
      <c r="AR39" s="154">
        <v>7.8</v>
      </c>
      <c r="AS39" s="164"/>
    </row>
    <row r="40" spans="1:46" ht="27" customHeight="1" x14ac:dyDescent="0.2">
      <c r="A40" s="80"/>
      <c r="B40" s="90"/>
      <c r="C40" s="90"/>
      <c r="D40" s="90"/>
      <c r="E40" s="90"/>
      <c r="F40" s="90"/>
      <c r="G40" s="90"/>
      <c r="H40" s="90"/>
      <c r="I40" s="90"/>
      <c r="J40" s="90"/>
      <c r="K40" s="90"/>
      <c r="L40" s="90"/>
      <c r="M40" s="90"/>
      <c r="N40" s="90"/>
      <c r="O40" s="90"/>
      <c r="P40" s="90"/>
      <c r="Q40" s="90"/>
      <c r="R40" s="90"/>
      <c r="S40" s="90"/>
      <c r="T40" s="90"/>
      <c r="U40" s="90"/>
      <c r="V40" s="90"/>
      <c r="W40" s="90"/>
      <c r="X40" s="90"/>
      <c r="Y40" s="90"/>
      <c r="Z40" s="90"/>
      <c r="AA40" s="90"/>
      <c r="AB40" s="90"/>
      <c r="AC40" s="90"/>
      <c r="AD40" s="90"/>
      <c r="AE40" s="90"/>
      <c r="AF40" s="90"/>
      <c r="AG40" s="90"/>
      <c r="AH40" s="90"/>
      <c r="AI40" s="90"/>
      <c r="AJ40" s="90"/>
      <c r="AK40" s="1035" t="s">
        <v>511</v>
      </c>
      <c r="AL40" s="1036"/>
      <c r="AM40" s="1036"/>
      <c r="AN40" s="1037"/>
      <c r="AO40" s="117">
        <v>-2995848</v>
      </c>
      <c r="AP40" s="117">
        <v>-23205</v>
      </c>
      <c r="AQ40" s="144">
        <v>-23816</v>
      </c>
      <c r="AR40" s="154">
        <v>-2.6</v>
      </c>
      <c r="AS40" s="164"/>
    </row>
    <row r="41" spans="1:46" ht="13.2" x14ac:dyDescent="0.2">
      <c r="A41" s="80"/>
      <c r="B41" s="90"/>
      <c r="C41" s="90"/>
      <c r="D41" s="90"/>
      <c r="E41" s="90"/>
      <c r="F41" s="90"/>
      <c r="G41" s="90"/>
      <c r="H41" s="90"/>
      <c r="I41" s="90"/>
      <c r="J41" s="90"/>
      <c r="K41" s="90"/>
      <c r="L41" s="90"/>
      <c r="M41" s="90"/>
      <c r="N41" s="90"/>
      <c r="O41" s="90"/>
      <c r="P41" s="90"/>
      <c r="Q41" s="90"/>
      <c r="R41" s="90"/>
      <c r="S41" s="90"/>
      <c r="T41" s="90"/>
      <c r="U41" s="90"/>
      <c r="V41" s="90"/>
      <c r="W41" s="90"/>
      <c r="X41" s="90"/>
      <c r="Y41" s="90"/>
      <c r="Z41" s="90"/>
      <c r="AA41" s="90"/>
      <c r="AB41" s="90"/>
      <c r="AC41" s="90"/>
      <c r="AD41" s="90"/>
      <c r="AE41" s="90"/>
      <c r="AF41" s="90"/>
      <c r="AG41" s="90"/>
      <c r="AH41" s="90"/>
      <c r="AI41" s="90"/>
      <c r="AJ41" s="90"/>
      <c r="AK41" s="1025" t="s">
        <v>390</v>
      </c>
      <c r="AL41" s="1026"/>
      <c r="AM41" s="1026"/>
      <c r="AN41" s="1027"/>
      <c r="AO41" s="117">
        <v>1443159</v>
      </c>
      <c r="AP41" s="117">
        <v>11178</v>
      </c>
      <c r="AQ41" s="144">
        <v>9896</v>
      </c>
      <c r="AR41" s="154">
        <v>13</v>
      </c>
      <c r="AS41" s="164"/>
    </row>
    <row r="42" spans="1:46" ht="13.2" x14ac:dyDescent="0.2">
      <c r="A42" s="80"/>
      <c r="B42" s="90"/>
      <c r="C42" s="90"/>
      <c r="D42" s="90"/>
      <c r="E42" s="90"/>
      <c r="F42" s="90"/>
      <c r="G42" s="90"/>
      <c r="H42" s="90"/>
      <c r="I42" s="90"/>
      <c r="J42" s="90"/>
      <c r="K42" s="90"/>
      <c r="L42" s="90"/>
      <c r="M42" s="90"/>
      <c r="N42" s="90"/>
      <c r="O42" s="90"/>
      <c r="P42" s="90"/>
      <c r="Q42" s="90"/>
      <c r="R42" s="90"/>
      <c r="S42" s="90"/>
      <c r="T42" s="90"/>
      <c r="U42" s="90"/>
      <c r="V42" s="90"/>
      <c r="W42" s="90"/>
      <c r="X42" s="90"/>
      <c r="Y42" s="90"/>
      <c r="Z42" s="90"/>
      <c r="AA42" s="90"/>
      <c r="AB42" s="90"/>
      <c r="AC42" s="90"/>
      <c r="AD42" s="90"/>
      <c r="AE42" s="90"/>
      <c r="AF42" s="90"/>
      <c r="AG42" s="90"/>
      <c r="AH42" s="90"/>
      <c r="AI42" s="90"/>
      <c r="AJ42" s="90"/>
      <c r="AK42" s="95"/>
      <c r="AL42" s="90"/>
      <c r="AM42" s="90"/>
      <c r="AN42" s="90"/>
      <c r="AO42" s="90"/>
      <c r="AP42" s="90"/>
      <c r="AQ42" s="131"/>
      <c r="AR42" s="131"/>
      <c r="AS42" s="164"/>
    </row>
    <row r="43" spans="1:46" ht="13.2" x14ac:dyDescent="0.2">
      <c r="A43" s="80"/>
      <c r="B43" s="90"/>
      <c r="C43" s="90"/>
      <c r="D43" s="90"/>
      <c r="E43" s="90"/>
      <c r="F43" s="90"/>
      <c r="G43" s="90"/>
      <c r="H43" s="90"/>
      <c r="I43" s="90"/>
      <c r="J43" s="90"/>
      <c r="K43" s="90"/>
      <c r="L43" s="90"/>
      <c r="M43" s="90"/>
      <c r="N43" s="90"/>
      <c r="O43" s="90"/>
      <c r="P43" s="90"/>
      <c r="Q43" s="90"/>
      <c r="R43" s="90"/>
      <c r="S43" s="90"/>
      <c r="T43" s="90"/>
      <c r="U43" s="90"/>
      <c r="V43" s="90"/>
      <c r="W43" s="90"/>
      <c r="X43" s="90"/>
      <c r="Y43" s="90"/>
      <c r="Z43" s="90"/>
      <c r="AA43" s="90"/>
      <c r="AB43" s="90"/>
      <c r="AC43" s="90"/>
      <c r="AD43" s="90"/>
      <c r="AE43" s="90"/>
      <c r="AF43" s="90"/>
      <c r="AG43" s="90"/>
      <c r="AH43" s="90"/>
      <c r="AI43" s="90"/>
      <c r="AJ43" s="90"/>
      <c r="AK43" s="90"/>
      <c r="AL43" s="90"/>
      <c r="AM43" s="90"/>
      <c r="AN43" s="90"/>
      <c r="AO43" s="90"/>
      <c r="AP43" s="133"/>
      <c r="AQ43" s="131"/>
      <c r="AR43" s="90"/>
      <c r="AS43" s="164"/>
    </row>
    <row r="44" spans="1:46" ht="13.2" x14ac:dyDescent="0.2">
      <c r="A44" s="80"/>
      <c r="B44" s="90"/>
      <c r="C44" s="90"/>
      <c r="D44" s="90"/>
      <c r="E44" s="90"/>
      <c r="F44" s="90"/>
      <c r="G44" s="90"/>
      <c r="H44" s="90"/>
      <c r="I44" s="90"/>
      <c r="J44" s="90"/>
      <c r="K44" s="90"/>
      <c r="L44" s="90"/>
      <c r="M44" s="90"/>
      <c r="N44" s="90"/>
      <c r="O44" s="90"/>
      <c r="P44" s="90"/>
      <c r="Q44" s="90"/>
      <c r="R44" s="90"/>
      <c r="S44" s="90"/>
      <c r="T44" s="90"/>
      <c r="U44" s="90"/>
      <c r="V44" s="90"/>
      <c r="W44" s="90"/>
      <c r="X44" s="90"/>
      <c r="Y44" s="90"/>
      <c r="Z44" s="90"/>
      <c r="AA44" s="90"/>
      <c r="AB44" s="90"/>
      <c r="AC44" s="90"/>
      <c r="AD44" s="90"/>
      <c r="AE44" s="90"/>
      <c r="AF44" s="90"/>
      <c r="AG44" s="90"/>
      <c r="AH44" s="90"/>
      <c r="AI44" s="90"/>
      <c r="AJ44" s="90"/>
      <c r="AK44" s="90"/>
      <c r="AL44" s="90"/>
      <c r="AM44" s="90"/>
      <c r="AN44" s="90"/>
      <c r="AO44" s="90"/>
      <c r="AP44" s="90"/>
      <c r="AQ44" s="131"/>
      <c r="AR44" s="90"/>
    </row>
    <row r="45" spans="1:46" ht="13.2" x14ac:dyDescent="0.2">
      <c r="A45" s="86"/>
      <c r="B45" s="86"/>
      <c r="C45" s="86"/>
      <c r="D45" s="86"/>
      <c r="E45" s="86"/>
      <c r="F45" s="86"/>
      <c r="G45" s="86"/>
      <c r="H45" s="86"/>
      <c r="I45" s="86"/>
      <c r="J45" s="86"/>
      <c r="K45" s="86"/>
      <c r="L45" s="86"/>
      <c r="M45" s="86"/>
      <c r="N45" s="86"/>
      <c r="O45" s="86"/>
      <c r="P45" s="86"/>
      <c r="Q45" s="86"/>
      <c r="R45" s="86"/>
      <c r="S45" s="86"/>
      <c r="T45" s="86"/>
      <c r="U45" s="86"/>
      <c r="V45" s="86"/>
      <c r="W45" s="86"/>
      <c r="X45" s="86"/>
      <c r="Y45" s="86"/>
      <c r="Z45" s="86"/>
      <c r="AA45" s="86"/>
      <c r="AB45" s="86"/>
      <c r="AC45" s="86"/>
      <c r="AD45" s="86"/>
      <c r="AE45" s="86"/>
      <c r="AF45" s="86"/>
      <c r="AG45" s="86"/>
      <c r="AH45" s="86"/>
      <c r="AI45" s="86"/>
      <c r="AJ45" s="86"/>
      <c r="AK45" s="86"/>
      <c r="AL45" s="86"/>
      <c r="AM45" s="86"/>
      <c r="AN45" s="86"/>
      <c r="AO45" s="86"/>
      <c r="AP45" s="86"/>
      <c r="AQ45" s="146"/>
      <c r="AR45" s="86"/>
      <c r="AS45" s="86"/>
      <c r="AT45" s="90"/>
    </row>
    <row r="46" spans="1:46" ht="13.2" x14ac:dyDescent="0.2">
      <c r="A46" s="87"/>
      <c r="B46" s="87"/>
      <c r="C46" s="87"/>
      <c r="D46" s="87"/>
      <c r="E46" s="87"/>
      <c r="F46" s="87"/>
      <c r="G46" s="87"/>
      <c r="H46" s="87"/>
      <c r="I46" s="87"/>
      <c r="J46" s="87"/>
      <c r="K46" s="87"/>
      <c r="L46" s="87"/>
      <c r="M46" s="87"/>
      <c r="N46" s="87"/>
      <c r="O46" s="87"/>
      <c r="P46" s="87"/>
      <c r="Q46" s="87"/>
      <c r="R46" s="87"/>
      <c r="S46" s="87"/>
      <c r="T46" s="87"/>
      <c r="U46" s="87"/>
      <c r="V46" s="87"/>
      <c r="W46" s="87"/>
      <c r="X46" s="87"/>
      <c r="Y46" s="87"/>
      <c r="Z46" s="87"/>
      <c r="AA46" s="87"/>
      <c r="AB46" s="87"/>
      <c r="AC46" s="87"/>
      <c r="AD46" s="87"/>
      <c r="AE46" s="87"/>
      <c r="AF46" s="87"/>
      <c r="AG46" s="87"/>
      <c r="AH46" s="87"/>
      <c r="AI46" s="87"/>
      <c r="AJ46" s="87"/>
      <c r="AK46" s="87"/>
      <c r="AL46" s="87"/>
      <c r="AM46" s="87"/>
      <c r="AN46" s="87"/>
      <c r="AO46" s="87"/>
      <c r="AP46" s="87"/>
      <c r="AQ46" s="87"/>
      <c r="AR46" s="87"/>
      <c r="AS46" s="87"/>
      <c r="AT46" s="90"/>
    </row>
    <row r="47" spans="1:46" ht="17.25" customHeight="1" x14ac:dyDescent="0.2">
      <c r="A47" s="88" t="s">
        <v>512</v>
      </c>
      <c r="B47" s="90"/>
      <c r="C47" s="90"/>
      <c r="D47" s="90"/>
      <c r="E47" s="90"/>
      <c r="F47" s="90"/>
      <c r="G47" s="90"/>
      <c r="H47" s="90"/>
      <c r="I47" s="90"/>
      <c r="J47" s="90"/>
      <c r="K47" s="90"/>
      <c r="L47" s="90"/>
      <c r="M47" s="90"/>
      <c r="N47" s="90"/>
      <c r="O47" s="90"/>
      <c r="P47" s="90"/>
      <c r="Q47" s="90"/>
      <c r="R47" s="90"/>
      <c r="S47" s="90"/>
      <c r="T47" s="90"/>
      <c r="U47" s="90"/>
      <c r="V47" s="90"/>
      <c r="W47" s="90"/>
      <c r="X47" s="90"/>
      <c r="Y47" s="90"/>
      <c r="Z47" s="90"/>
      <c r="AA47" s="90"/>
      <c r="AB47" s="90"/>
      <c r="AC47" s="90"/>
      <c r="AD47" s="90"/>
      <c r="AE47" s="90"/>
      <c r="AF47" s="90"/>
      <c r="AG47" s="90"/>
      <c r="AH47" s="90"/>
      <c r="AI47" s="90"/>
      <c r="AJ47" s="90"/>
      <c r="AK47" s="90"/>
      <c r="AL47" s="90"/>
      <c r="AM47" s="90"/>
      <c r="AN47" s="90"/>
      <c r="AO47" s="90"/>
      <c r="AP47" s="90"/>
      <c r="AQ47" s="90"/>
      <c r="AR47" s="90"/>
    </row>
    <row r="48" spans="1:46" ht="13.2" x14ac:dyDescent="0.2">
      <c r="A48" s="80"/>
      <c r="B48" s="90"/>
      <c r="C48" s="90"/>
      <c r="D48" s="90"/>
      <c r="E48" s="90"/>
      <c r="F48" s="90"/>
      <c r="G48" s="90"/>
      <c r="H48" s="90"/>
      <c r="I48" s="90"/>
      <c r="J48" s="90"/>
      <c r="K48" s="90"/>
      <c r="L48" s="90"/>
      <c r="M48" s="90"/>
      <c r="N48" s="90"/>
      <c r="O48" s="90"/>
      <c r="P48" s="90"/>
      <c r="Q48" s="90"/>
      <c r="R48" s="90"/>
      <c r="S48" s="90"/>
      <c r="T48" s="90"/>
      <c r="U48" s="90"/>
      <c r="V48" s="90"/>
      <c r="W48" s="90"/>
      <c r="X48" s="90"/>
      <c r="Y48" s="90"/>
      <c r="Z48" s="90"/>
      <c r="AA48" s="90"/>
      <c r="AB48" s="90"/>
      <c r="AC48" s="90"/>
      <c r="AD48" s="90"/>
      <c r="AE48" s="90"/>
      <c r="AF48" s="90"/>
      <c r="AG48" s="90"/>
      <c r="AH48" s="90"/>
      <c r="AI48" s="90"/>
      <c r="AJ48" s="90"/>
      <c r="AK48" s="87" t="s">
        <v>513</v>
      </c>
      <c r="AL48" s="87"/>
      <c r="AM48" s="87"/>
      <c r="AN48" s="87"/>
      <c r="AO48" s="87"/>
      <c r="AP48" s="87"/>
      <c r="AQ48" s="132"/>
      <c r="AR48" s="87"/>
    </row>
    <row r="49" spans="1:44" ht="13.5" customHeight="1" x14ac:dyDescent="0.2">
      <c r="A49" s="80"/>
      <c r="B49" s="90"/>
      <c r="C49" s="90"/>
      <c r="D49" s="90"/>
      <c r="E49" s="90"/>
      <c r="F49" s="90"/>
      <c r="G49" s="90"/>
      <c r="H49" s="90"/>
      <c r="I49" s="90"/>
      <c r="J49" s="90"/>
      <c r="K49" s="90"/>
      <c r="L49" s="90"/>
      <c r="M49" s="90"/>
      <c r="N49" s="90"/>
      <c r="O49" s="90"/>
      <c r="P49" s="90"/>
      <c r="Q49" s="90"/>
      <c r="R49" s="90"/>
      <c r="S49" s="90"/>
      <c r="T49" s="90"/>
      <c r="U49" s="90"/>
      <c r="V49" s="90"/>
      <c r="W49" s="90"/>
      <c r="X49" s="90"/>
      <c r="Y49" s="90"/>
      <c r="Z49" s="90"/>
      <c r="AA49" s="90"/>
      <c r="AB49" s="90"/>
      <c r="AC49" s="90"/>
      <c r="AD49" s="90"/>
      <c r="AE49" s="90"/>
      <c r="AF49" s="90"/>
      <c r="AG49" s="90"/>
      <c r="AH49" s="90"/>
      <c r="AI49" s="90"/>
      <c r="AJ49" s="90"/>
      <c r="AK49" s="96"/>
      <c r="AL49" s="102"/>
      <c r="AM49" s="1033" t="s">
        <v>87</v>
      </c>
      <c r="AN49" s="1028" t="s">
        <v>446</v>
      </c>
      <c r="AO49" s="1029"/>
      <c r="AP49" s="1029"/>
      <c r="AQ49" s="1029"/>
      <c r="AR49" s="1030"/>
    </row>
    <row r="50" spans="1:44" ht="13.2" x14ac:dyDescent="0.2">
      <c r="A50" s="80"/>
      <c r="B50" s="90"/>
      <c r="C50" s="90"/>
      <c r="D50" s="90"/>
      <c r="E50" s="90"/>
      <c r="F50" s="90"/>
      <c r="G50" s="90"/>
      <c r="H50" s="90"/>
      <c r="I50" s="90"/>
      <c r="J50" s="90"/>
      <c r="K50" s="90"/>
      <c r="L50" s="90"/>
      <c r="M50" s="90"/>
      <c r="N50" s="90"/>
      <c r="O50" s="90"/>
      <c r="P50" s="90"/>
      <c r="Q50" s="90"/>
      <c r="R50" s="90"/>
      <c r="S50" s="90"/>
      <c r="T50" s="90"/>
      <c r="U50" s="90"/>
      <c r="V50" s="90"/>
      <c r="W50" s="90"/>
      <c r="X50" s="90"/>
      <c r="Y50" s="90"/>
      <c r="Z50" s="90"/>
      <c r="AA50" s="90"/>
      <c r="AB50" s="90"/>
      <c r="AC50" s="90"/>
      <c r="AD50" s="90"/>
      <c r="AE50" s="90"/>
      <c r="AF50" s="90"/>
      <c r="AG50" s="90"/>
      <c r="AH50" s="90"/>
      <c r="AI50" s="90"/>
      <c r="AJ50" s="90"/>
      <c r="AK50" s="97"/>
      <c r="AL50" s="103"/>
      <c r="AM50" s="1034"/>
      <c r="AN50" s="113" t="s">
        <v>488</v>
      </c>
      <c r="AO50" s="123" t="s">
        <v>489</v>
      </c>
      <c r="AP50" s="134" t="s">
        <v>514</v>
      </c>
      <c r="AQ50" s="147" t="s">
        <v>385</v>
      </c>
      <c r="AR50" s="157" t="s">
        <v>515</v>
      </c>
    </row>
    <row r="51" spans="1:44" ht="13.2" x14ac:dyDescent="0.2">
      <c r="A51" s="80"/>
      <c r="B51" s="90"/>
      <c r="C51" s="90"/>
      <c r="D51" s="90"/>
      <c r="E51" s="90"/>
      <c r="F51" s="90"/>
      <c r="G51" s="90"/>
      <c r="H51" s="90"/>
      <c r="I51" s="90"/>
      <c r="J51" s="90"/>
      <c r="K51" s="90"/>
      <c r="L51" s="90"/>
      <c r="M51" s="90"/>
      <c r="N51" s="90"/>
      <c r="O51" s="90"/>
      <c r="P51" s="90"/>
      <c r="Q51" s="90"/>
      <c r="R51" s="90"/>
      <c r="S51" s="90"/>
      <c r="T51" s="90"/>
      <c r="U51" s="90"/>
      <c r="V51" s="90"/>
      <c r="W51" s="90"/>
      <c r="X51" s="90"/>
      <c r="Y51" s="90"/>
      <c r="Z51" s="90"/>
      <c r="AA51" s="90"/>
      <c r="AB51" s="90"/>
      <c r="AC51" s="90"/>
      <c r="AD51" s="90"/>
      <c r="AE51" s="90"/>
      <c r="AF51" s="90"/>
      <c r="AG51" s="90"/>
      <c r="AH51" s="90"/>
      <c r="AI51" s="90"/>
      <c r="AJ51" s="90"/>
      <c r="AK51" s="96" t="s">
        <v>477</v>
      </c>
      <c r="AL51" s="102"/>
      <c r="AM51" s="107">
        <v>2281087</v>
      </c>
      <c r="AN51" s="114">
        <v>17262</v>
      </c>
      <c r="AO51" s="124">
        <v>-12</v>
      </c>
      <c r="AP51" s="135">
        <v>44161</v>
      </c>
      <c r="AQ51" s="148">
        <v>3.1</v>
      </c>
      <c r="AR51" s="158">
        <v>-15.1</v>
      </c>
    </row>
    <row r="52" spans="1:44" ht="13.2" x14ac:dyDescent="0.2">
      <c r="A52" s="80"/>
      <c r="B52" s="90"/>
      <c r="C52" s="90"/>
      <c r="D52" s="90"/>
      <c r="E52" s="90"/>
      <c r="F52" s="90"/>
      <c r="G52" s="90"/>
      <c r="H52" s="90"/>
      <c r="I52" s="90"/>
      <c r="J52" s="90"/>
      <c r="K52" s="90"/>
      <c r="L52" s="90"/>
      <c r="M52" s="90"/>
      <c r="N52" s="90"/>
      <c r="O52" s="90"/>
      <c r="P52" s="90"/>
      <c r="Q52" s="90"/>
      <c r="R52" s="90"/>
      <c r="S52" s="90"/>
      <c r="T52" s="90"/>
      <c r="U52" s="90"/>
      <c r="V52" s="90"/>
      <c r="W52" s="90"/>
      <c r="X52" s="90"/>
      <c r="Y52" s="90"/>
      <c r="Z52" s="90"/>
      <c r="AA52" s="90"/>
      <c r="AB52" s="90"/>
      <c r="AC52" s="90"/>
      <c r="AD52" s="90"/>
      <c r="AE52" s="90"/>
      <c r="AF52" s="90"/>
      <c r="AG52" s="90"/>
      <c r="AH52" s="90"/>
      <c r="AI52" s="90"/>
      <c r="AJ52" s="90"/>
      <c r="AK52" s="98"/>
      <c r="AL52" s="104" t="s">
        <v>278</v>
      </c>
      <c r="AM52" s="108">
        <v>1318657</v>
      </c>
      <c r="AN52" s="115">
        <v>9979</v>
      </c>
      <c r="AO52" s="125">
        <v>-14.2</v>
      </c>
      <c r="AP52" s="136">
        <v>23644</v>
      </c>
      <c r="AQ52" s="149">
        <v>3.1</v>
      </c>
      <c r="AR52" s="159">
        <v>-17.3</v>
      </c>
    </row>
    <row r="53" spans="1:44" ht="13.2" x14ac:dyDescent="0.2">
      <c r="A53" s="80"/>
      <c r="B53" s="90"/>
      <c r="C53" s="90"/>
      <c r="D53" s="90"/>
      <c r="E53" s="90"/>
      <c r="F53" s="90"/>
      <c r="G53" s="90"/>
      <c r="H53" s="90"/>
      <c r="I53" s="90"/>
      <c r="J53" s="90"/>
      <c r="K53" s="90"/>
      <c r="L53" s="90"/>
      <c r="M53" s="90"/>
      <c r="N53" s="90"/>
      <c r="O53" s="90"/>
      <c r="P53" s="90"/>
      <c r="Q53" s="90"/>
      <c r="R53" s="90"/>
      <c r="S53" s="90"/>
      <c r="T53" s="90"/>
      <c r="U53" s="90"/>
      <c r="V53" s="90"/>
      <c r="W53" s="90"/>
      <c r="X53" s="90"/>
      <c r="Y53" s="90"/>
      <c r="Z53" s="90"/>
      <c r="AA53" s="90"/>
      <c r="AB53" s="90"/>
      <c r="AC53" s="90"/>
      <c r="AD53" s="90"/>
      <c r="AE53" s="90"/>
      <c r="AF53" s="90"/>
      <c r="AG53" s="90"/>
      <c r="AH53" s="90"/>
      <c r="AI53" s="90"/>
      <c r="AJ53" s="90"/>
      <c r="AK53" s="96" t="s">
        <v>321</v>
      </c>
      <c r="AL53" s="102"/>
      <c r="AM53" s="107">
        <v>1945815</v>
      </c>
      <c r="AN53" s="114">
        <v>14840</v>
      </c>
      <c r="AO53" s="124">
        <v>-14</v>
      </c>
      <c r="AP53" s="135">
        <v>43955</v>
      </c>
      <c r="AQ53" s="148">
        <v>-0.5</v>
      </c>
      <c r="AR53" s="158">
        <v>-13.5</v>
      </c>
    </row>
    <row r="54" spans="1:44" ht="13.2" x14ac:dyDescent="0.2">
      <c r="A54" s="80"/>
      <c r="B54" s="90"/>
      <c r="C54" s="90"/>
      <c r="D54" s="90"/>
      <c r="E54" s="90"/>
      <c r="F54" s="90"/>
      <c r="G54" s="90"/>
      <c r="H54" s="90"/>
      <c r="I54" s="90"/>
      <c r="J54" s="90"/>
      <c r="K54" s="90"/>
      <c r="L54" s="90"/>
      <c r="M54" s="90"/>
      <c r="N54" s="90"/>
      <c r="O54" s="90"/>
      <c r="P54" s="90"/>
      <c r="Q54" s="90"/>
      <c r="R54" s="90"/>
      <c r="S54" s="90"/>
      <c r="T54" s="90"/>
      <c r="U54" s="90"/>
      <c r="V54" s="90"/>
      <c r="W54" s="90"/>
      <c r="X54" s="90"/>
      <c r="Y54" s="90"/>
      <c r="Z54" s="90"/>
      <c r="AA54" s="90"/>
      <c r="AB54" s="90"/>
      <c r="AC54" s="90"/>
      <c r="AD54" s="90"/>
      <c r="AE54" s="90"/>
      <c r="AF54" s="90"/>
      <c r="AG54" s="90"/>
      <c r="AH54" s="90"/>
      <c r="AI54" s="90"/>
      <c r="AJ54" s="90"/>
      <c r="AK54" s="98"/>
      <c r="AL54" s="104" t="s">
        <v>278</v>
      </c>
      <c r="AM54" s="108">
        <v>1022078</v>
      </c>
      <c r="AN54" s="115">
        <v>7795</v>
      </c>
      <c r="AO54" s="125">
        <v>-21.9</v>
      </c>
      <c r="AP54" s="136">
        <v>21318</v>
      </c>
      <c r="AQ54" s="149">
        <v>-9.8000000000000007</v>
      </c>
      <c r="AR54" s="159">
        <v>-12.1</v>
      </c>
    </row>
    <row r="55" spans="1:44" ht="13.2" x14ac:dyDescent="0.2">
      <c r="A55" s="80"/>
      <c r="B55" s="90"/>
      <c r="C55" s="90"/>
      <c r="D55" s="90"/>
      <c r="E55" s="90"/>
      <c r="F55" s="90"/>
      <c r="G55" s="90"/>
      <c r="H55" s="90"/>
      <c r="I55" s="90"/>
      <c r="J55" s="90"/>
      <c r="K55" s="90"/>
      <c r="L55" s="90"/>
      <c r="M55" s="90"/>
      <c r="N55" s="90"/>
      <c r="O55" s="90"/>
      <c r="P55" s="90"/>
      <c r="Q55" s="90"/>
      <c r="R55" s="90"/>
      <c r="S55" s="90"/>
      <c r="T55" s="90"/>
      <c r="U55" s="90"/>
      <c r="V55" s="90"/>
      <c r="W55" s="90"/>
      <c r="X55" s="90"/>
      <c r="Y55" s="90"/>
      <c r="Z55" s="90"/>
      <c r="AA55" s="90"/>
      <c r="AB55" s="90"/>
      <c r="AC55" s="90"/>
      <c r="AD55" s="90"/>
      <c r="AE55" s="90"/>
      <c r="AF55" s="90"/>
      <c r="AG55" s="90"/>
      <c r="AH55" s="90"/>
      <c r="AI55" s="90"/>
      <c r="AJ55" s="90"/>
      <c r="AK55" s="96" t="s">
        <v>133</v>
      </c>
      <c r="AL55" s="102"/>
      <c r="AM55" s="107">
        <v>3675745</v>
      </c>
      <c r="AN55" s="114">
        <v>28215</v>
      </c>
      <c r="AO55" s="124">
        <v>90.1</v>
      </c>
      <c r="AP55" s="135">
        <v>41921</v>
      </c>
      <c r="AQ55" s="148">
        <v>-4.5999999999999996</v>
      </c>
      <c r="AR55" s="158">
        <v>94.7</v>
      </c>
    </row>
    <row r="56" spans="1:44" ht="13.2" x14ac:dyDescent="0.2">
      <c r="A56" s="80"/>
      <c r="B56" s="90"/>
      <c r="C56" s="90"/>
      <c r="D56" s="90"/>
      <c r="E56" s="90"/>
      <c r="F56" s="90"/>
      <c r="G56" s="90"/>
      <c r="H56" s="90"/>
      <c r="I56" s="90"/>
      <c r="J56" s="90"/>
      <c r="K56" s="90"/>
      <c r="L56" s="90"/>
      <c r="M56" s="90"/>
      <c r="N56" s="90"/>
      <c r="O56" s="90"/>
      <c r="P56" s="90"/>
      <c r="Q56" s="90"/>
      <c r="R56" s="90"/>
      <c r="S56" s="90"/>
      <c r="T56" s="90"/>
      <c r="U56" s="90"/>
      <c r="V56" s="90"/>
      <c r="W56" s="90"/>
      <c r="X56" s="90"/>
      <c r="Y56" s="90"/>
      <c r="Z56" s="90"/>
      <c r="AA56" s="90"/>
      <c r="AB56" s="90"/>
      <c r="AC56" s="90"/>
      <c r="AD56" s="90"/>
      <c r="AE56" s="90"/>
      <c r="AF56" s="90"/>
      <c r="AG56" s="90"/>
      <c r="AH56" s="90"/>
      <c r="AI56" s="90"/>
      <c r="AJ56" s="90"/>
      <c r="AK56" s="98"/>
      <c r="AL56" s="104" t="s">
        <v>278</v>
      </c>
      <c r="AM56" s="108">
        <v>1636071</v>
      </c>
      <c r="AN56" s="115">
        <v>12559</v>
      </c>
      <c r="AO56" s="125">
        <v>61.1</v>
      </c>
      <c r="AP56" s="136">
        <v>21655</v>
      </c>
      <c r="AQ56" s="149">
        <v>1.6</v>
      </c>
      <c r="AR56" s="159">
        <v>59.5</v>
      </c>
    </row>
    <row r="57" spans="1:44" ht="13.2" x14ac:dyDescent="0.2">
      <c r="A57" s="80"/>
      <c r="B57" s="90"/>
      <c r="C57" s="90"/>
      <c r="D57" s="90"/>
      <c r="E57" s="90"/>
      <c r="F57" s="90"/>
      <c r="G57" s="90"/>
      <c r="H57" s="90"/>
      <c r="I57" s="90"/>
      <c r="J57" s="90"/>
      <c r="K57" s="90"/>
      <c r="L57" s="90"/>
      <c r="M57" s="90"/>
      <c r="N57" s="90"/>
      <c r="O57" s="90"/>
      <c r="P57" s="90"/>
      <c r="Q57" s="90"/>
      <c r="R57" s="90"/>
      <c r="S57" s="90"/>
      <c r="T57" s="90"/>
      <c r="U57" s="90"/>
      <c r="V57" s="90"/>
      <c r="W57" s="90"/>
      <c r="X57" s="90"/>
      <c r="Y57" s="90"/>
      <c r="Z57" s="90"/>
      <c r="AA57" s="90"/>
      <c r="AB57" s="90"/>
      <c r="AC57" s="90"/>
      <c r="AD57" s="90"/>
      <c r="AE57" s="90"/>
      <c r="AF57" s="90"/>
      <c r="AG57" s="90"/>
      <c r="AH57" s="90"/>
      <c r="AI57" s="90"/>
      <c r="AJ57" s="90"/>
      <c r="AK57" s="96" t="s">
        <v>516</v>
      </c>
      <c r="AL57" s="102"/>
      <c r="AM57" s="107">
        <v>3155952</v>
      </c>
      <c r="AN57" s="114">
        <v>24376</v>
      </c>
      <c r="AO57" s="124">
        <v>-13.6</v>
      </c>
      <c r="AP57" s="135">
        <v>44585</v>
      </c>
      <c r="AQ57" s="148">
        <v>6.4</v>
      </c>
      <c r="AR57" s="158">
        <v>-20</v>
      </c>
    </row>
    <row r="58" spans="1:44" ht="13.2" x14ac:dyDescent="0.2">
      <c r="A58" s="80"/>
      <c r="B58" s="90"/>
      <c r="C58" s="90"/>
      <c r="D58" s="90"/>
      <c r="E58" s="90"/>
      <c r="F58" s="90"/>
      <c r="G58" s="90"/>
      <c r="H58" s="90"/>
      <c r="I58" s="90"/>
      <c r="J58" s="90"/>
      <c r="K58" s="90"/>
      <c r="L58" s="90"/>
      <c r="M58" s="90"/>
      <c r="N58" s="90"/>
      <c r="O58" s="90"/>
      <c r="P58" s="90"/>
      <c r="Q58" s="90"/>
      <c r="R58" s="90"/>
      <c r="S58" s="90"/>
      <c r="T58" s="90"/>
      <c r="U58" s="90"/>
      <c r="V58" s="90"/>
      <c r="W58" s="90"/>
      <c r="X58" s="90"/>
      <c r="Y58" s="90"/>
      <c r="Z58" s="90"/>
      <c r="AA58" s="90"/>
      <c r="AB58" s="90"/>
      <c r="AC58" s="90"/>
      <c r="AD58" s="90"/>
      <c r="AE58" s="90"/>
      <c r="AF58" s="90"/>
      <c r="AG58" s="90"/>
      <c r="AH58" s="90"/>
      <c r="AI58" s="90"/>
      <c r="AJ58" s="90"/>
      <c r="AK58" s="98"/>
      <c r="AL58" s="104" t="s">
        <v>278</v>
      </c>
      <c r="AM58" s="108">
        <v>1678312</v>
      </c>
      <c r="AN58" s="115">
        <v>12963</v>
      </c>
      <c r="AO58" s="125">
        <v>3.2</v>
      </c>
      <c r="AP58" s="136">
        <v>23077</v>
      </c>
      <c r="AQ58" s="149">
        <v>6.6</v>
      </c>
      <c r="AR58" s="159">
        <v>-3.4</v>
      </c>
    </row>
    <row r="59" spans="1:44" ht="13.2" x14ac:dyDescent="0.2">
      <c r="A59" s="80"/>
      <c r="B59" s="90"/>
      <c r="C59" s="90"/>
      <c r="D59" s="90"/>
      <c r="E59" s="90"/>
      <c r="F59" s="90"/>
      <c r="G59" s="90"/>
      <c r="H59" s="90"/>
      <c r="I59" s="90"/>
      <c r="J59" s="90"/>
      <c r="K59" s="90"/>
      <c r="L59" s="90"/>
      <c r="M59" s="90"/>
      <c r="N59" s="90"/>
      <c r="O59" s="90"/>
      <c r="P59" s="90"/>
      <c r="Q59" s="90"/>
      <c r="R59" s="90"/>
      <c r="S59" s="90"/>
      <c r="T59" s="90"/>
      <c r="U59" s="90"/>
      <c r="V59" s="90"/>
      <c r="W59" s="90"/>
      <c r="X59" s="90"/>
      <c r="Y59" s="90"/>
      <c r="Z59" s="90"/>
      <c r="AA59" s="90"/>
      <c r="AB59" s="90"/>
      <c r="AC59" s="90"/>
      <c r="AD59" s="90"/>
      <c r="AE59" s="90"/>
      <c r="AF59" s="90"/>
      <c r="AG59" s="90"/>
      <c r="AH59" s="90"/>
      <c r="AI59" s="90"/>
      <c r="AJ59" s="90"/>
      <c r="AK59" s="96" t="s">
        <v>517</v>
      </c>
      <c r="AL59" s="102"/>
      <c r="AM59" s="107">
        <v>4887415</v>
      </c>
      <c r="AN59" s="114">
        <v>37856</v>
      </c>
      <c r="AO59" s="124">
        <v>55.3</v>
      </c>
      <c r="AP59" s="135">
        <v>49779</v>
      </c>
      <c r="AQ59" s="148">
        <v>11.6</v>
      </c>
      <c r="AR59" s="158">
        <v>43.7</v>
      </c>
    </row>
    <row r="60" spans="1:44" ht="13.2" x14ac:dyDescent="0.2">
      <c r="A60" s="80"/>
      <c r="B60" s="90"/>
      <c r="C60" s="90"/>
      <c r="D60" s="90"/>
      <c r="E60" s="90"/>
      <c r="F60" s="90"/>
      <c r="G60" s="90"/>
      <c r="H60" s="90"/>
      <c r="I60" s="90"/>
      <c r="J60" s="90"/>
      <c r="K60" s="90"/>
      <c r="L60" s="90"/>
      <c r="M60" s="90"/>
      <c r="N60" s="90"/>
      <c r="O60" s="90"/>
      <c r="P60" s="90"/>
      <c r="Q60" s="90"/>
      <c r="R60" s="90"/>
      <c r="S60" s="90"/>
      <c r="T60" s="90"/>
      <c r="U60" s="90"/>
      <c r="V60" s="90"/>
      <c r="W60" s="90"/>
      <c r="X60" s="90"/>
      <c r="Y60" s="90"/>
      <c r="Z60" s="90"/>
      <c r="AA60" s="90"/>
      <c r="AB60" s="90"/>
      <c r="AC60" s="90"/>
      <c r="AD60" s="90"/>
      <c r="AE60" s="90"/>
      <c r="AF60" s="90"/>
      <c r="AG60" s="90"/>
      <c r="AH60" s="90"/>
      <c r="AI60" s="90"/>
      <c r="AJ60" s="90"/>
      <c r="AK60" s="98"/>
      <c r="AL60" s="104" t="s">
        <v>278</v>
      </c>
      <c r="AM60" s="108">
        <v>2945742</v>
      </c>
      <c r="AN60" s="115">
        <v>22817</v>
      </c>
      <c r="AO60" s="125">
        <v>76</v>
      </c>
      <c r="AP60" s="136">
        <v>28921</v>
      </c>
      <c r="AQ60" s="149">
        <v>25.3</v>
      </c>
      <c r="AR60" s="159">
        <v>50.7</v>
      </c>
    </row>
    <row r="61" spans="1:44" ht="13.2" x14ac:dyDescent="0.2">
      <c r="A61" s="80"/>
      <c r="B61" s="90"/>
      <c r="C61" s="90"/>
      <c r="D61" s="90"/>
      <c r="E61" s="90"/>
      <c r="F61" s="90"/>
      <c r="G61" s="90"/>
      <c r="H61" s="90"/>
      <c r="I61" s="90"/>
      <c r="J61" s="90"/>
      <c r="K61" s="90"/>
      <c r="L61" s="90"/>
      <c r="M61" s="90"/>
      <c r="N61" s="90"/>
      <c r="O61" s="90"/>
      <c r="P61" s="90"/>
      <c r="Q61" s="90"/>
      <c r="R61" s="90"/>
      <c r="S61" s="90"/>
      <c r="T61" s="90"/>
      <c r="U61" s="90"/>
      <c r="V61" s="90"/>
      <c r="W61" s="90"/>
      <c r="X61" s="90"/>
      <c r="Y61" s="90"/>
      <c r="Z61" s="90"/>
      <c r="AA61" s="90"/>
      <c r="AB61" s="90"/>
      <c r="AC61" s="90"/>
      <c r="AD61" s="90"/>
      <c r="AE61" s="90"/>
      <c r="AF61" s="90"/>
      <c r="AG61" s="90"/>
      <c r="AH61" s="90"/>
      <c r="AI61" s="90"/>
      <c r="AJ61" s="90"/>
      <c r="AK61" s="96" t="s">
        <v>518</v>
      </c>
      <c r="AL61" s="105"/>
      <c r="AM61" s="107">
        <v>3189203</v>
      </c>
      <c r="AN61" s="114">
        <v>24510</v>
      </c>
      <c r="AO61" s="124">
        <v>21.2</v>
      </c>
      <c r="AP61" s="135">
        <v>44880</v>
      </c>
      <c r="AQ61" s="150">
        <v>3.2</v>
      </c>
      <c r="AR61" s="158">
        <v>18</v>
      </c>
    </row>
    <row r="62" spans="1:44" ht="13.2" x14ac:dyDescent="0.2">
      <c r="A62" s="80"/>
      <c r="B62" s="90"/>
      <c r="C62" s="90"/>
      <c r="D62" s="90"/>
      <c r="E62" s="90"/>
      <c r="F62" s="90"/>
      <c r="G62" s="90"/>
      <c r="H62" s="90"/>
      <c r="I62" s="90"/>
      <c r="J62" s="90"/>
      <c r="K62" s="90"/>
      <c r="L62" s="90"/>
      <c r="M62" s="90"/>
      <c r="N62" s="90"/>
      <c r="O62" s="90"/>
      <c r="P62" s="90"/>
      <c r="Q62" s="90"/>
      <c r="R62" s="90"/>
      <c r="S62" s="90"/>
      <c r="T62" s="90"/>
      <c r="U62" s="90"/>
      <c r="V62" s="90"/>
      <c r="W62" s="90"/>
      <c r="X62" s="90"/>
      <c r="Y62" s="90"/>
      <c r="Z62" s="90"/>
      <c r="AA62" s="90"/>
      <c r="AB62" s="90"/>
      <c r="AC62" s="90"/>
      <c r="AD62" s="90"/>
      <c r="AE62" s="90"/>
      <c r="AF62" s="90"/>
      <c r="AG62" s="90"/>
      <c r="AH62" s="90"/>
      <c r="AI62" s="90"/>
      <c r="AJ62" s="90"/>
      <c r="AK62" s="98"/>
      <c r="AL62" s="104" t="s">
        <v>278</v>
      </c>
      <c r="AM62" s="108">
        <v>1720172</v>
      </c>
      <c r="AN62" s="115">
        <v>13223</v>
      </c>
      <c r="AO62" s="125">
        <v>20.8</v>
      </c>
      <c r="AP62" s="136">
        <v>23723</v>
      </c>
      <c r="AQ62" s="149">
        <v>5.4</v>
      </c>
      <c r="AR62" s="159">
        <v>15.4</v>
      </c>
    </row>
    <row r="63" spans="1:44" ht="13.2" x14ac:dyDescent="0.2">
      <c r="A63" s="80"/>
      <c r="B63" s="90"/>
      <c r="C63" s="90"/>
      <c r="D63" s="90"/>
      <c r="E63" s="90"/>
      <c r="F63" s="90"/>
      <c r="G63" s="90"/>
      <c r="H63" s="90"/>
      <c r="I63" s="90"/>
      <c r="J63" s="90"/>
      <c r="K63" s="90"/>
      <c r="L63" s="90"/>
      <c r="M63" s="90"/>
      <c r="N63" s="90"/>
      <c r="O63" s="90"/>
      <c r="P63" s="90"/>
      <c r="Q63" s="90"/>
      <c r="R63" s="90"/>
      <c r="S63" s="90"/>
      <c r="T63" s="90"/>
      <c r="U63" s="90"/>
      <c r="V63" s="90"/>
      <c r="W63" s="90"/>
      <c r="X63" s="90"/>
      <c r="Y63" s="90"/>
      <c r="Z63" s="90"/>
      <c r="AA63" s="90"/>
      <c r="AB63" s="90"/>
      <c r="AC63" s="90"/>
      <c r="AD63" s="90"/>
      <c r="AE63" s="90"/>
      <c r="AF63" s="90"/>
      <c r="AG63" s="90"/>
      <c r="AH63" s="90"/>
      <c r="AI63" s="90"/>
      <c r="AJ63" s="90"/>
      <c r="AK63" s="90"/>
      <c r="AL63" s="90"/>
      <c r="AM63" s="90"/>
      <c r="AN63" s="90"/>
      <c r="AO63" s="90"/>
      <c r="AP63" s="90"/>
      <c r="AQ63" s="90"/>
      <c r="AR63" s="90"/>
    </row>
    <row r="64" spans="1:44" ht="13.2" x14ac:dyDescent="0.2">
      <c r="A64" s="80"/>
      <c r="B64" s="90"/>
      <c r="C64" s="90"/>
      <c r="D64" s="90"/>
      <c r="E64" s="90"/>
      <c r="F64" s="90"/>
      <c r="G64" s="90"/>
      <c r="H64" s="90"/>
      <c r="I64" s="90"/>
      <c r="J64" s="90"/>
      <c r="K64" s="90"/>
      <c r="L64" s="90"/>
      <c r="M64" s="90"/>
      <c r="N64" s="90"/>
      <c r="O64" s="90"/>
      <c r="P64" s="90"/>
      <c r="Q64" s="90"/>
      <c r="R64" s="90"/>
      <c r="S64" s="90"/>
      <c r="T64" s="90"/>
      <c r="U64" s="90"/>
      <c r="V64" s="90"/>
      <c r="W64" s="90"/>
      <c r="X64" s="90"/>
      <c r="Y64" s="90"/>
      <c r="Z64" s="90"/>
      <c r="AA64" s="90"/>
      <c r="AB64" s="90"/>
      <c r="AC64" s="90"/>
      <c r="AD64" s="90"/>
      <c r="AE64" s="90"/>
      <c r="AF64" s="90"/>
      <c r="AG64" s="90"/>
      <c r="AH64" s="90"/>
      <c r="AI64" s="90"/>
      <c r="AJ64" s="90"/>
      <c r="AK64" s="90"/>
      <c r="AL64" s="90"/>
      <c r="AM64" s="90"/>
      <c r="AN64" s="90"/>
      <c r="AO64" s="90"/>
      <c r="AP64" s="90"/>
      <c r="AQ64" s="90"/>
      <c r="AR64" s="90"/>
    </row>
    <row r="65" spans="1:46" ht="13.2" x14ac:dyDescent="0.2">
      <c r="A65" s="80"/>
      <c r="B65" s="90"/>
      <c r="C65" s="90"/>
      <c r="D65" s="90"/>
      <c r="E65" s="90"/>
      <c r="F65" s="90"/>
      <c r="G65" s="90"/>
      <c r="H65" s="90"/>
      <c r="I65" s="90"/>
      <c r="J65" s="90"/>
      <c r="K65" s="90"/>
      <c r="L65" s="90"/>
      <c r="M65" s="90"/>
      <c r="N65" s="90"/>
      <c r="O65" s="90"/>
      <c r="P65" s="90"/>
      <c r="Q65" s="90"/>
      <c r="R65" s="90"/>
      <c r="S65" s="90"/>
      <c r="T65" s="90"/>
      <c r="U65" s="90"/>
      <c r="V65" s="90"/>
      <c r="W65" s="90"/>
      <c r="X65" s="90"/>
      <c r="Y65" s="90"/>
      <c r="Z65" s="90"/>
      <c r="AA65" s="90"/>
      <c r="AB65" s="90"/>
      <c r="AC65" s="90"/>
      <c r="AD65" s="90"/>
      <c r="AE65" s="90"/>
      <c r="AF65" s="90"/>
      <c r="AG65" s="90"/>
      <c r="AH65" s="90"/>
      <c r="AI65" s="90"/>
      <c r="AJ65" s="90"/>
      <c r="AK65" s="90"/>
      <c r="AL65" s="90"/>
      <c r="AM65" s="90"/>
      <c r="AN65" s="90"/>
      <c r="AO65" s="90"/>
      <c r="AP65" s="90"/>
      <c r="AQ65" s="90"/>
      <c r="AR65" s="90"/>
    </row>
    <row r="66" spans="1:46" ht="13.2" x14ac:dyDescent="0.2">
      <c r="A66" s="89"/>
      <c r="B66" s="87"/>
      <c r="C66" s="87"/>
      <c r="D66" s="87"/>
      <c r="E66" s="87"/>
      <c r="F66" s="87"/>
      <c r="G66" s="87"/>
      <c r="H66" s="87"/>
      <c r="I66" s="87"/>
      <c r="J66" s="87"/>
      <c r="K66" s="87"/>
      <c r="L66" s="87"/>
      <c r="M66" s="87"/>
      <c r="N66" s="87"/>
      <c r="O66" s="87"/>
      <c r="P66" s="87"/>
      <c r="Q66" s="87"/>
      <c r="R66" s="87"/>
      <c r="S66" s="87"/>
      <c r="T66" s="87"/>
      <c r="U66" s="87"/>
      <c r="V66" s="87"/>
      <c r="W66" s="87"/>
      <c r="X66" s="87"/>
      <c r="Y66" s="87"/>
      <c r="Z66" s="87"/>
      <c r="AA66" s="87"/>
      <c r="AB66" s="87"/>
      <c r="AC66" s="87"/>
      <c r="AD66" s="87"/>
      <c r="AE66" s="87"/>
      <c r="AF66" s="87"/>
      <c r="AG66" s="87"/>
      <c r="AH66" s="87"/>
      <c r="AI66" s="87"/>
      <c r="AJ66" s="87"/>
      <c r="AK66" s="87"/>
      <c r="AL66" s="87"/>
      <c r="AM66" s="87"/>
      <c r="AN66" s="87"/>
      <c r="AO66" s="87"/>
      <c r="AP66" s="87"/>
      <c r="AQ66" s="87"/>
      <c r="AR66" s="87"/>
      <c r="AS66" s="165"/>
    </row>
    <row r="67" spans="1:46" ht="13.5" hidden="1" customHeight="1" x14ac:dyDescent="0.2">
      <c r="AK67" s="90"/>
      <c r="AL67" s="90"/>
      <c r="AM67" s="90"/>
      <c r="AN67" s="90"/>
      <c r="AO67" s="90"/>
      <c r="AP67" s="90"/>
      <c r="AQ67" s="90"/>
      <c r="AR67" s="90"/>
      <c r="AS67" s="90"/>
      <c r="AT67" s="90"/>
    </row>
    <row r="68" spans="1:46" ht="13.5" hidden="1" customHeight="1" x14ac:dyDescent="0.2">
      <c r="AK68" s="90"/>
      <c r="AL68" s="90"/>
      <c r="AM68" s="90"/>
      <c r="AN68" s="90"/>
      <c r="AO68" s="90"/>
      <c r="AP68" s="90"/>
      <c r="AQ68" s="90"/>
      <c r="AR68" s="90"/>
    </row>
    <row r="69" spans="1:46" ht="13.5" hidden="1" customHeight="1" x14ac:dyDescent="0.2">
      <c r="AK69" s="90"/>
      <c r="AL69" s="90"/>
      <c r="AM69" s="90"/>
      <c r="AN69" s="90"/>
      <c r="AO69" s="90"/>
      <c r="AP69" s="90"/>
      <c r="AQ69" s="90"/>
      <c r="AR69" s="90"/>
    </row>
    <row r="70" spans="1:46" ht="13.2" hidden="1" x14ac:dyDescent="0.2">
      <c r="AK70" s="90"/>
      <c r="AL70" s="90"/>
      <c r="AM70" s="90"/>
      <c r="AN70" s="90"/>
      <c r="AO70" s="90"/>
      <c r="AP70" s="90"/>
      <c r="AQ70" s="90"/>
      <c r="AR70" s="90"/>
    </row>
    <row r="71" spans="1:46" ht="13.2" hidden="1" x14ac:dyDescent="0.2">
      <c r="AK71" s="90"/>
      <c r="AL71" s="90"/>
      <c r="AM71" s="90"/>
      <c r="AN71" s="90"/>
      <c r="AO71" s="90"/>
      <c r="AP71" s="90"/>
      <c r="AQ71" s="90"/>
      <c r="AR71" s="90"/>
    </row>
    <row r="72" spans="1:46" ht="13.2" hidden="1" x14ac:dyDescent="0.2">
      <c r="AK72" s="90"/>
      <c r="AL72" s="90"/>
      <c r="AM72" s="90"/>
      <c r="AN72" s="90"/>
      <c r="AO72" s="90"/>
      <c r="AP72" s="90"/>
      <c r="AQ72" s="90"/>
      <c r="AR72" s="90"/>
    </row>
    <row r="73" spans="1:46" ht="13.2" hidden="1" x14ac:dyDescent="0.2">
      <c r="AK73" s="90"/>
      <c r="AL73" s="90"/>
      <c r="AM73" s="90"/>
      <c r="AN73" s="90"/>
      <c r="AO73" s="90"/>
      <c r="AP73" s="90"/>
      <c r="AQ73" s="90"/>
      <c r="AR73" s="90"/>
    </row>
  </sheetData>
  <sheetProtection algorithmName="SHA-512" hashValue="rZV0VGW4HlANCGykKKOOjmtFtQN5pPV+vFi8zTIC9bbhH0ZN5+I1UwS/+ON5dHbCGr/BADOZZfcaVoZXEHF9Sg==" saltValue="5/GoYPVwQ6yOFHDBYAgcrA==" spinCount="100000" sheet="1" objects="1" scenarios="1"/>
  <mergeCells count="25">
    <mergeCell ref="AK15:AN15"/>
    <mergeCell ref="AK16:AN16"/>
    <mergeCell ref="AK21:AN21"/>
    <mergeCell ref="AK22:AN22"/>
    <mergeCell ref="AK9:AN9"/>
    <mergeCell ref="AK10:AN10"/>
    <mergeCell ref="AK11:AN11"/>
    <mergeCell ref="AK12:AN12"/>
    <mergeCell ref="AK13:AN13"/>
    <mergeCell ref="AK41:AN41"/>
    <mergeCell ref="AN49:AR49"/>
    <mergeCell ref="AO7:AO8"/>
    <mergeCell ref="AO30:AO31"/>
    <mergeCell ref="AM49:AM50"/>
    <mergeCell ref="AK36:AN36"/>
    <mergeCell ref="AK37:AN37"/>
    <mergeCell ref="AK38:AN38"/>
    <mergeCell ref="AK39:AN39"/>
    <mergeCell ref="AK40:AN40"/>
    <mergeCell ref="A26:AS26"/>
    <mergeCell ref="AK32:AN32"/>
    <mergeCell ref="AK33:AN33"/>
    <mergeCell ref="AK34:AN34"/>
    <mergeCell ref="AK35:AN35"/>
    <mergeCell ref="AK14:AN14"/>
  </mergeCells>
  <phoneticPr fontId="5"/>
  <printOptions horizontalCentered="1"/>
  <pageMargins left="0.39370078740157483" right="0.19685039370078741" top="0.39370078740157483" bottom="0.31496062992125984" header="0.51181102362204722" footer="0"/>
  <pageSetup paperSize="9" scale="59"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70" zoomScaleNormal="70" zoomScaleSheetLayoutView="55" workbookViewId="0"/>
  </sheetViews>
  <sheetFormatPr defaultColWidth="0" defaultRowHeight="13.5" customHeight="1" zeroHeight="1" x14ac:dyDescent="0.2"/>
  <cols>
    <col min="1" max="125" width="2.44140625" style="77" customWidth="1"/>
    <col min="126" max="126" width="9" style="78" hidden="1" customWidth="1"/>
    <col min="127" max="16384" width="9" style="78" hidden="1"/>
  </cols>
  <sheetData>
    <row r="1" spans="2:125" ht="13.5" customHeight="1" x14ac:dyDescent="0.2">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c r="BG1" s="78"/>
      <c r="BH1" s="78"/>
      <c r="BI1" s="78"/>
      <c r="BJ1" s="78"/>
      <c r="BK1" s="78"/>
      <c r="BL1" s="78"/>
      <c r="BM1" s="78"/>
      <c r="BN1" s="78"/>
      <c r="BO1" s="78"/>
      <c r="BP1" s="78"/>
      <c r="BQ1" s="78"/>
      <c r="BR1" s="78"/>
      <c r="BS1" s="78"/>
      <c r="BT1" s="78"/>
      <c r="BU1" s="78"/>
      <c r="BV1" s="78"/>
      <c r="BW1" s="78"/>
      <c r="BX1" s="78"/>
      <c r="BY1" s="78"/>
      <c r="BZ1" s="78"/>
      <c r="CA1" s="78"/>
      <c r="CB1" s="78"/>
      <c r="CC1" s="78"/>
      <c r="CD1" s="78"/>
      <c r="CE1" s="78"/>
      <c r="CF1" s="78"/>
      <c r="CG1" s="78"/>
      <c r="CH1" s="78"/>
      <c r="CI1" s="78"/>
      <c r="CJ1" s="78"/>
      <c r="CK1" s="78"/>
      <c r="CL1" s="78"/>
      <c r="CM1" s="78"/>
      <c r="CN1" s="78"/>
      <c r="CO1" s="78"/>
      <c r="CP1" s="78"/>
      <c r="CQ1" s="78"/>
      <c r="CR1" s="78"/>
      <c r="CS1" s="78"/>
      <c r="CT1" s="78"/>
      <c r="CU1" s="78"/>
      <c r="CV1" s="78"/>
      <c r="CW1" s="78"/>
      <c r="CX1" s="78"/>
      <c r="CY1" s="78"/>
      <c r="CZ1" s="78"/>
      <c r="DA1" s="78"/>
      <c r="DB1" s="78"/>
      <c r="DC1" s="78"/>
      <c r="DD1" s="78"/>
      <c r="DE1" s="78"/>
      <c r="DF1" s="78"/>
      <c r="DG1" s="78"/>
      <c r="DH1" s="78"/>
      <c r="DI1" s="78"/>
      <c r="DJ1" s="78"/>
      <c r="DK1" s="78"/>
      <c r="DL1" s="78"/>
      <c r="DM1" s="78"/>
      <c r="DN1" s="78"/>
      <c r="DO1" s="78"/>
      <c r="DP1" s="78"/>
      <c r="DQ1" s="78"/>
      <c r="DR1" s="78"/>
      <c r="DS1" s="78"/>
      <c r="DT1" s="78"/>
      <c r="DU1" s="78"/>
    </row>
    <row r="2" spans="2:125" ht="13.2" x14ac:dyDescent="0.2">
      <c r="B2" s="78"/>
      <c r="DG2" s="78"/>
    </row>
    <row r="3" spans="2:125" ht="13.2" x14ac:dyDescent="0.2">
      <c r="C3" s="78"/>
      <c r="D3" s="78"/>
      <c r="E3" s="78"/>
      <c r="F3" s="78"/>
      <c r="G3" s="78"/>
      <c r="H3" s="78"/>
      <c r="I3" s="78"/>
      <c r="J3" s="78"/>
      <c r="K3" s="78"/>
      <c r="L3" s="78"/>
      <c r="M3" s="78"/>
      <c r="N3" s="78"/>
      <c r="O3" s="78"/>
      <c r="P3" s="78"/>
      <c r="Q3" s="78"/>
      <c r="R3" s="78"/>
      <c r="S3" s="78"/>
      <c r="T3" s="78"/>
      <c r="U3" s="78"/>
      <c r="V3" s="78"/>
      <c r="W3" s="78"/>
      <c r="X3" s="78"/>
      <c r="Y3" s="78"/>
      <c r="Z3" s="78"/>
      <c r="AA3" s="78"/>
      <c r="AB3" s="78"/>
      <c r="AC3" s="78"/>
      <c r="AD3" s="78"/>
      <c r="AE3" s="78"/>
      <c r="AF3" s="78"/>
      <c r="AG3" s="78"/>
      <c r="AH3" s="78"/>
      <c r="AI3" s="78"/>
      <c r="AJ3" s="78"/>
      <c r="AK3" s="78"/>
      <c r="AL3" s="78"/>
      <c r="AM3" s="78"/>
      <c r="AN3" s="78"/>
      <c r="AO3" s="78"/>
      <c r="AP3" s="78"/>
      <c r="AQ3" s="78"/>
      <c r="AR3" s="78"/>
      <c r="AS3" s="78"/>
      <c r="AT3" s="78"/>
      <c r="AU3" s="78"/>
      <c r="AV3" s="78"/>
      <c r="AW3" s="78"/>
      <c r="AX3" s="78"/>
      <c r="AY3" s="78"/>
      <c r="AZ3" s="78"/>
      <c r="BA3" s="78"/>
      <c r="BB3" s="78"/>
      <c r="BC3" s="78"/>
      <c r="BD3" s="78"/>
      <c r="BE3" s="78"/>
      <c r="BF3" s="78"/>
      <c r="BG3" s="78"/>
      <c r="BH3" s="78"/>
      <c r="BI3" s="78"/>
      <c r="BJ3" s="78"/>
      <c r="BK3" s="78"/>
      <c r="BL3" s="78"/>
      <c r="BM3" s="78"/>
      <c r="BN3" s="78"/>
      <c r="BO3" s="78"/>
      <c r="BP3" s="78"/>
      <c r="BQ3" s="78"/>
      <c r="BR3" s="78"/>
      <c r="BS3" s="78"/>
      <c r="BT3" s="78"/>
      <c r="BU3" s="78"/>
      <c r="BV3" s="78"/>
      <c r="BW3" s="78"/>
      <c r="BX3" s="78"/>
      <c r="BY3" s="78"/>
      <c r="BZ3" s="78"/>
      <c r="CA3" s="78"/>
      <c r="CB3" s="78"/>
      <c r="CC3" s="78"/>
      <c r="CD3" s="78"/>
      <c r="CE3" s="78"/>
      <c r="CF3" s="78"/>
      <c r="CG3" s="78"/>
      <c r="CH3" s="78"/>
      <c r="CI3" s="78"/>
      <c r="CJ3" s="78"/>
      <c r="CK3" s="78"/>
      <c r="CL3" s="78"/>
      <c r="CM3" s="78"/>
      <c r="CN3" s="78"/>
      <c r="CO3" s="78"/>
      <c r="CP3" s="78"/>
      <c r="CQ3" s="78"/>
      <c r="CR3" s="78"/>
      <c r="CS3" s="78"/>
      <c r="CT3" s="78"/>
      <c r="CU3" s="78"/>
      <c r="CV3" s="78"/>
      <c r="CW3" s="78"/>
      <c r="CX3" s="78"/>
      <c r="CY3" s="78"/>
      <c r="CZ3" s="78"/>
      <c r="DA3" s="78"/>
      <c r="DB3" s="78"/>
      <c r="DC3" s="78"/>
      <c r="DD3" s="78"/>
      <c r="DE3" s="78"/>
      <c r="DF3" s="78"/>
      <c r="DH3" s="78"/>
      <c r="DI3" s="78"/>
      <c r="DJ3" s="78"/>
      <c r="DK3" s="78"/>
      <c r="DL3" s="78"/>
      <c r="DM3" s="78"/>
      <c r="DN3" s="78"/>
      <c r="DO3" s="78"/>
      <c r="DP3" s="78"/>
      <c r="DQ3" s="78"/>
      <c r="DR3" s="78"/>
      <c r="DS3" s="78"/>
      <c r="DT3" s="78"/>
      <c r="DU3" s="78"/>
    </row>
    <row r="4" spans="2:125" ht="13.2" x14ac:dyDescent="0.2"/>
    <row r="5" spans="2:125" ht="13.2" x14ac:dyDescent="0.2"/>
    <row r="6" spans="2:125" ht="13.2" x14ac:dyDescent="0.2"/>
    <row r="7" spans="2:125" ht="13.2" x14ac:dyDescent="0.2"/>
    <row r="8" spans="2:125" ht="13.2" x14ac:dyDescent="0.2"/>
    <row r="9" spans="2:125" ht="13.2" x14ac:dyDescent="0.2">
      <c r="DU9" s="78"/>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78"/>
    </row>
    <row r="18" spans="125:125" ht="13.2" x14ac:dyDescent="0.2"/>
    <row r="19" spans="125:125" ht="13.2" x14ac:dyDescent="0.2"/>
    <row r="20" spans="125:125" ht="13.2" x14ac:dyDescent="0.2">
      <c r="DU20" s="78"/>
    </row>
    <row r="21" spans="125:125" ht="13.2" x14ac:dyDescent="0.2">
      <c r="DU21" s="78"/>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78"/>
    </row>
    <row r="29" spans="125:125" ht="13.2" x14ac:dyDescent="0.2"/>
    <row r="30" spans="125:125" ht="13.2" x14ac:dyDescent="0.2"/>
    <row r="31" spans="125:125" ht="13.2" x14ac:dyDescent="0.2"/>
    <row r="32" spans="125:125" ht="13.2" x14ac:dyDescent="0.2"/>
    <row r="33" spans="2:125" ht="13.2" x14ac:dyDescent="0.2">
      <c r="B33" s="78"/>
      <c r="G33" s="78"/>
      <c r="I33" s="78"/>
    </row>
    <row r="34" spans="2:125" ht="13.2" x14ac:dyDescent="0.2">
      <c r="C34" s="78"/>
      <c r="P34" s="78"/>
      <c r="DE34" s="78"/>
      <c r="DH34" s="78"/>
    </row>
    <row r="35" spans="2:125" ht="13.2" x14ac:dyDescent="0.2">
      <c r="D35" s="78"/>
      <c r="E35" s="78"/>
      <c r="DG35" s="78"/>
      <c r="DJ35" s="78"/>
      <c r="DP35" s="78"/>
      <c r="DQ35" s="78"/>
      <c r="DR35" s="78"/>
      <c r="DS35" s="78"/>
      <c r="DT35" s="78"/>
      <c r="DU35" s="78"/>
    </row>
    <row r="36" spans="2:125" ht="13.2" x14ac:dyDescent="0.2">
      <c r="F36" s="78"/>
      <c r="H36" s="78"/>
      <c r="J36" s="78"/>
      <c r="K36" s="78"/>
      <c r="L36" s="78"/>
      <c r="M36" s="78"/>
      <c r="N36" s="78"/>
      <c r="O36" s="78"/>
      <c r="Q36" s="78"/>
      <c r="R36" s="78"/>
      <c r="S36" s="78"/>
      <c r="T36" s="78"/>
      <c r="U36" s="78"/>
      <c r="V36" s="78"/>
      <c r="W36" s="78"/>
      <c r="X36" s="78"/>
      <c r="Y36" s="78"/>
      <c r="Z36" s="78"/>
      <c r="AA36" s="78"/>
      <c r="AB36" s="78"/>
      <c r="AC36" s="78"/>
      <c r="AD36" s="78"/>
      <c r="AE36" s="78"/>
      <c r="AF36" s="78"/>
      <c r="AG36" s="78"/>
      <c r="AH36" s="78"/>
      <c r="AI36" s="78"/>
      <c r="AJ36" s="78"/>
      <c r="AK36" s="78"/>
      <c r="AL36" s="78"/>
      <c r="AM36" s="78"/>
      <c r="AN36" s="78"/>
      <c r="AO36" s="78"/>
      <c r="AP36" s="78"/>
      <c r="AQ36" s="78"/>
      <c r="AR36" s="78"/>
      <c r="AS36" s="78"/>
      <c r="AT36" s="78"/>
      <c r="AU36" s="78"/>
      <c r="AV36" s="78"/>
      <c r="AW36" s="78"/>
      <c r="AX36" s="78"/>
      <c r="AY36" s="78"/>
      <c r="AZ36" s="78"/>
      <c r="BA36" s="78"/>
      <c r="BB36" s="78"/>
      <c r="BC36" s="78"/>
      <c r="BD36" s="78"/>
      <c r="BE36" s="78"/>
      <c r="BF36" s="78"/>
      <c r="BG36" s="78"/>
      <c r="BH36" s="78"/>
      <c r="BI36" s="78"/>
      <c r="BJ36" s="78"/>
      <c r="BK36" s="78"/>
      <c r="BL36" s="78"/>
      <c r="BM36" s="78"/>
      <c r="BN36" s="78"/>
      <c r="BO36" s="78"/>
      <c r="BP36" s="78"/>
      <c r="BQ36" s="78"/>
      <c r="BR36" s="78"/>
      <c r="BS36" s="78"/>
      <c r="BT36" s="78"/>
      <c r="BU36" s="78"/>
      <c r="BV36" s="78"/>
      <c r="BW36" s="78"/>
      <c r="BX36" s="78"/>
      <c r="BY36" s="78"/>
      <c r="BZ36" s="78"/>
      <c r="CA36" s="78"/>
      <c r="CB36" s="78"/>
      <c r="CC36" s="78"/>
      <c r="CD36" s="78"/>
      <c r="CE36" s="78"/>
      <c r="CF36" s="78"/>
      <c r="CG36" s="78"/>
      <c r="CH36" s="78"/>
      <c r="CI36" s="78"/>
      <c r="CJ36" s="78"/>
      <c r="CK36" s="78"/>
      <c r="CL36" s="78"/>
      <c r="CM36" s="78"/>
      <c r="CN36" s="78"/>
      <c r="CO36" s="78"/>
      <c r="CP36" s="78"/>
      <c r="CQ36" s="78"/>
      <c r="CR36" s="78"/>
      <c r="CS36" s="78"/>
      <c r="CT36" s="78"/>
      <c r="CU36" s="78"/>
      <c r="CV36" s="78"/>
      <c r="CW36" s="78"/>
      <c r="CX36" s="78"/>
      <c r="CY36" s="78"/>
      <c r="CZ36" s="78"/>
      <c r="DA36" s="78"/>
      <c r="DB36" s="78"/>
      <c r="DC36" s="78"/>
      <c r="DD36" s="78"/>
      <c r="DF36" s="78"/>
      <c r="DI36" s="78"/>
      <c r="DK36" s="78"/>
      <c r="DL36" s="78"/>
      <c r="DM36" s="78"/>
      <c r="DN36" s="78"/>
      <c r="DO36" s="78"/>
      <c r="DP36" s="78"/>
      <c r="DQ36" s="78"/>
      <c r="DR36" s="78"/>
      <c r="DS36" s="78"/>
      <c r="DT36" s="78"/>
      <c r="DU36" s="78"/>
    </row>
    <row r="37" spans="2:125" ht="13.2" x14ac:dyDescent="0.2">
      <c r="DU37" s="78"/>
    </row>
    <row r="38" spans="2:125" ht="13.2" x14ac:dyDescent="0.2">
      <c r="DT38" s="78"/>
      <c r="DU38" s="78"/>
    </row>
    <row r="39" spans="2:125" ht="13.2" x14ac:dyDescent="0.2"/>
    <row r="40" spans="2:125" ht="13.2" x14ac:dyDescent="0.2">
      <c r="DH40" s="78"/>
    </row>
    <row r="41" spans="2:125" ht="13.2" x14ac:dyDescent="0.2">
      <c r="DE41" s="78"/>
    </row>
    <row r="42" spans="2:125" ht="13.2" x14ac:dyDescent="0.2">
      <c r="DG42" s="78"/>
      <c r="DJ42" s="78"/>
    </row>
    <row r="43" spans="2:125" ht="13.2" x14ac:dyDescent="0.2">
      <c r="Q43" s="78"/>
      <c r="R43" s="78"/>
      <c r="S43" s="78"/>
      <c r="T43" s="78"/>
      <c r="U43" s="78"/>
      <c r="V43" s="78"/>
      <c r="W43" s="78"/>
      <c r="X43" s="78"/>
      <c r="Y43" s="78"/>
      <c r="Z43" s="78"/>
      <c r="AA43" s="78"/>
      <c r="AB43" s="78"/>
      <c r="AC43" s="78"/>
      <c r="AD43" s="78"/>
      <c r="AE43" s="78"/>
      <c r="AF43" s="78"/>
      <c r="AG43" s="78"/>
      <c r="AH43" s="78"/>
      <c r="AI43" s="78"/>
      <c r="AJ43" s="78"/>
      <c r="AK43" s="78"/>
      <c r="AL43" s="78"/>
      <c r="AM43" s="78"/>
      <c r="AN43" s="78"/>
      <c r="AO43" s="78"/>
      <c r="AP43" s="78"/>
      <c r="AQ43" s="78"/>
      <c r="AR43" s="78"/>
      <c r="AS43" s="78"/>
      <c r="AT43" s="78"/>
      <c r="AU43" s="78"/>
      <c r="AV43" s="78"/>
      <c r="AW43" s="78"/>
      <c r="AX43" s="78"/>
      <c r="AY43" s="78"/>
      <c r="AZ43" s="78"/>
      <c r="BA43" s="78"/>
      <c r="BB43" s="78"/>
      <c r="BC43" s="78"/>
      <c r="BD43" s="78"/>
      <c r="BE43" s="78"/>
      <c r="BF43" s="78"/>
      <c r="BG43" s="78"/>
      <c r="BH43" s="78"/>
      <c r="BI43" s="78"/>
      <c r="BJ43" s="78"/>
      <c r="BK43" s="78"/>
      <c r="BL43" s="78"/>
      <c r="BM43" s="78"/>
      <c r="BN43" s="78"/>
      <c r="BO43" s="78"/>
      <c r="BP43" s="78"/>
      <c r="BQ43" s="78"/>
      <c r="BR43" s="78"/>
      <c r="BS43" s="78"/>
      <c r="BT43" s="78"/>
      <c r="BU43" s="78"/>
      <c r="BV43" s="78"/>
      <c r="BW43" s="78"/>
      <c r="BX43" s="78"/>
      <c r="BY43" s="78"/>
      <c r="BZ43" s="78"/>
      <c r="CA43" s="78"/>
      <c r="CB43" s="78"/>
      <c r="CC43" s="78"/>
      <c r="CD43" s="78"/>
      <c r="CE43" s="78"/>
      <c r="CF43" s="78"/>
      <c r="CG43" s="78"/>
      <c r="CH43" s="78"/>
      <c r="CI43" s="78"/>
      <c r="CJ43" s="78"/>
      <c r="CK43" s="78"/>
      <c r="CL43" s="78"/>
      <c r="CM43" s="78"/>
      <c r="CN43" s="78"/>
      <c r="CO43" s="78"/>
      <c r="CP43" s="78"/>
      <c r="CQ43" s="78"/>
      <c r="CR43" s="78"/>
      <c r="CS43" s="78"/>
      <c r="CT43" s="78"/>
      <c r="CU43" s="78"/>
      <c r="CV43" s="78"/>
      <c r="CW43" s="78"/>
      <c r="CX43" s="78"/>
      <c r="CY43" s="78"/>
      <c r="CZ43" s="78"/>
      <c r="DA43" s="78"/>
      <c r="DB43" s="78"/>
      <c r="DC43" s="78"/>
      <c r="DD43" s="78"/>
      <c r="DF43" s="78"/>
      <c r="DI43" s="78"/>
      <c r="DK43" s="78"/>
      <c r="DL43" s="78"/>
      <c r="DM43" s="78"/>
      <c r="DN43" s="78"/>
      <c r="DO43" s="78"/>
      <c r="DP43" s="78"/>
      <c r="DQ43" s="78"/>
      <c r="DR43" s="78"/>
      <c r="DS43" s="78"/>
      <c r="DT43" s="78"/>
      <c r="DU43" s="78"/>
    </row>
    <row r="44" spans="2:125" ht="13.2" x14ac:dyDescent="0.2">
      <c r="DU44" s="78"/>
    </row>
    <row r="45" spans="2:125" ht="13.2" x14ac:dyDescent="0.2"/>
    <row r="46" spans="2:125" ht="13.2" x14ac:dyDescent="0.2"/>
    <row r="47" spans="2:125" ht="13.2" x14ac:dyDescent="0.2"/>
    <row r="48" spans="2:125" ht="13.2" x14ac:dyDescent="0.2">
      <c r="DT48" s="78"/>
      <c r="DU48" s="78"/>
    </row>
    <row r="49" spans="120:125" ht="13.2" x14ac:dyDescent="0.2">
      <c r="DU49" s="78"/>
    </row>
    <row r="50" spans="120:125" ht="13.2" x14ac:dyDescent="0.2">
      <c r="DU50" s="78"/>
    </row>
    <row r="51" spans="120:125" ht="13.2" x14ac:dyDescent="0.2">
      <c r="DP51" s="78"/>
      <c r="DQ51" s="78"/>
      <c r="DR51" s="78"/>
      <c r="DS51" s="78"/>
      <c r="DT51" s="78"/>
      <c r="DU51" s="78"/>
    </row>
    <row r="52" spans="120:125" ht="13.2" x14ac:dyDescent="0.2"/>
    <row r="53" spans="120:125" ht="13.2" x14ac:dyDescent="0.2"/>
    <row r="54" spans="120:125" ht="13.2" x14ac:dyDescent="0.2">
      <c r="DU54" s="78"/>
    </row>
    <row r="55" spans="120:125" ht="13.2" x14ac:dyDescent="0.2"/>
    <row r="56" spans="120:125" ht="13.2" x14ac:dyDescent="0.2"/>
    <row r="57" spans="120:125" ht="13.2" x14ac:dyDescent="0.2"/>
    <row r="58" spans="120:125" ht="13.2" x14ac:dyDescent="0.2">
      <c r="DU58" s="78"/>
    </row>
    <row r="59" spans="120:125" ht="13.2" x14ac:dyDescent="0.2"/>
    <row r="60" spans="120:125" ht="13.2" x14ac:dyDescent="0.2"/>
    <row r="61" spans="120:125" ht="13.2" x14ac:dyDescent="0.2"/>
    <row r="62" spans="120:125" ht="13.2" x14ac:dyDescent="0.2"/>
    <row r="63" spans="120:125" ht="13.2" x14ac:dyDescent="0.2">
      <c r="DU63" s="78"/>
    </row>
    <row r="64" spans="120:125" ht="13.2" x14ac:dyDescent="0.2">
      <c r="DT64" s="78"/>
      <c r="DU64" s="78"/>
    </row>
    <row r="65" spans="123:125" ht="13.2" x14ac:dyDescent="0.2"/>
    <row r="66" spans="123:125" ht="13.2" x14ac:dyDescent="0.2"/>
    <row r="67" spans="123:125" ht="13.2" x14ac:dyDescent="0.2"/>
    <row r="68" spans="123:125" ht="13.2" x14ac:dyDescent="0.2"/>
    <row r="69" spans="123:125" ht="13.2" x14ac:dyDescent="0.2">
      <c r="DS69" s="78"/>
      <c r="DT69" s="78"/>
      <c r="DU69" s="78"/>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78"/>
    </row>
    <row r="83" spans="116:125" ht="13.2" x14ac:dyDescent="0.2">
      <c r="DM83" s="78"/>
      <c r="DN83" s="78"/>
      <c r="DO83" s="78"/>
      <c r="DP83" s="78"/>
      <c r="DQ83" s="78"/>
      <c r="DR83" s="78"/>
      <c r="DS83" s="78"/>
      <c r="DT83" s="78"/>
      <c r="DU83" s="78"/>
    </row>
    <row r="84" spans="116:125" ht="13.2" x14ac:dyDescent="0.2"/>
    <row r="85" spans="116:125" ht="13.2" x14ac:dyDescent="0.2"/>
    <row r="86" spans="116:125" ht="13.2" x14ac:dyDescent="0.2"/>
    <row r="87" spans="116:125" ht="13.2" x14ac:dyDescent="0.2"/>
    <row r="88" spans="116:125" ht="13.2" x14ac:dyDescent="0.2">
      <c r="DU88" s="78"/>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78"/>
      <c r="DT94" s="78"/>
      <c r="DU94" s="78"/>
    </row>
    <row r="95" spans="116:125" ht="13.5" customHeight="1" x14ac:dyDescent="0.2">
      <c r="DU95" s="78"/>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78"/>
    </row>
    <row r="102" spans="124:125" ht="13.5" customHeight="1" x14ac:dyDescent="0.2"/>
    <row r="103" spans="124:125" ht="13.5" customHeight="1" x14ac:dyDescent="0.2"/>
    <row r="104" spans="124:125" ht="13.5" customHeight="1" x14ac:dyDescent="0.2">
      <c r="DT104" s="78"/>
      <c r="DU104" s="78"/>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78" t="s">
        <v>99</v>
      </c>
    </row>
    <row r="121" spans="125:125" ht="13.5" hidden="1" customHeight="1" x14ac:dyDescent="0.2">
      <c r="DU121" s="78"/>
    </row>
  </sheetData>
  <sheetProtection algorithmName="SHA-512" hashValue="tSdigAYfIK3aMWBd4Zl+6U/or24sRYuEeVEiiB8Pwq/7aisoE+c6OsK7MtHh6XmMZ2WrD7EOw30/7dh1atJI9w==" saltValue="U7mnyKHr0V2m8M+mn3pC4Q==" spinCount="100000" sheet="1" objects="1" scenarios="1"/>
  <phoneticPr fontId="5"/>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70" zoomScaleNormal="70" zoomScaleSheetLayoutView="55" workbookViewId="0"/>
  </sheetViews>
  <sheetFormatPr defaultColWidth="0" defaultRowHeight="13.5" customHeight="1" zeroHeight="1" x14ac:dyDescent="0.2"/>
  <cols>
    <col min="1" max="125" width="2.44140625" style="77" customWidth="1"/>
    <col min="126" max="142" width="0" style="78" hidden="1" customWidth="1"/>
    <col min="143" max="143" width="9" style="78" hidden="1" customWidth="1"/>
    <col min="144" max="16384" width="9" style="78" hidden="1"/>
  </cols>
  <sheetData>
    <row r="1" spans="1:125" ht="13.5" customHeight="1" x14ac:dyDescent="0.2">
      <c r="A1" s="78"/>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c r="BG1" s="78"/>
      <c r="BH1" s="78"/>
      <c r="BI1" s="78"/>
      <c r="BJ1" s="78"/>
      <c r="BK1" s="78"/>
      <c r="BL1" s="78"/>
      <c r="BM1" s="78"/>
      <c r="BN1" s="78"/>
      <c r="BO1" s="78"/>
      <c r="BP1" s="78"/>
      <c r="BQ1" s="78"/>
      <c r="BR1" s="78"/>
      <c r="BS1" s="78"/>
      <c r="BT1" s="78"/>
      <c r="BU1" s="78"/>
      <c r="BV1" s="78"/>
      <c r="BW1" s="78"/>
      <c r="BX1" s="78"/>
      <c r="BY1" s="78"/>
      <c r="BZ1" s="78"/>
      <c r="CA1" s="78"/>
      <c r="CB1" s="78"/>
      <c r="CC1" s="78"/>
      <c r="CD1" s="78"/>
      <c r="CE1" s="78"/>
      <c r="CF1" s="78"/>
      <c r="CG1" s="78"/>
      <c r="CH1" s="78"/>
      <c r="CI1" s="78"/>
      <c r="CJ1" s="78"/>
      <c r="CK1" s="78"/>
      <c r="CL1" s="78"/>
      <c r="CM1" s="78"/>
      <c r="CN1" s="78"/>
      <c r="CO1" s="78"/>
      <c r="CP1" s="78"/>
      <c r="CQ1" s="78"/>
      <c r="CR1" s="78"/>
      <c r="CS1" s="78"/>
      <c r="CT1" s="78"/>
      <c r="CU1" s="78"/>
      <c r="CV1" s="78"/>
      <c r="CW1" s="78"/>
      <c r="CX1" s="78"/>
      <c r="CY1" s="78"/>
      <c r="CZ1" s="78"/>
      <c r="DA1" s="78"/>
      <c r="DB1" s="78"/>
      <c r="DC1" s="78"/>
      <c r="DD1" s="78"/>
      <c r="DE1" s="78"/>
      <c r="DF1" s="78"/>
      <c r="DG1" s="78"/>
      <c r="DH1" s="78"/>
      <c r="DI1" s="78"/>
      <c r="DJ1" s="78"/>
      <c r="DK1" s="78"/>
      <c r="DL1" s="78"/>
      <c r="DM1" s="78"/>
      <c r="DN1" s="78"/>
      <c r="DO1" s="78"/>
      <c r="DP1" s="78"/>
      <c r="DQ1" s="78"/>
      <c r="DR1" s="78"/>
      <c r="DS1" s="78"/>
      <c r="DT1" s="78"/>
      <c r="DU1" s="78"/>
    </row>
    <row r="2" spans="1:125" ht="13.2" x14ac:dyDescent="0.2">
      <c r="B2" s="78"/>
      <c r="T2" s="78"/>
    </row>
    <row r="3" spans="1:125" ht="13.2" x14ac:dyDescent="0.2">
      <c r="C3" s="78"/>
      <c r="D3" s="78"/>
      <c r="E3" s="78"/>
      <c r="F3" s="78"/>
      <c r="G3" s="78"/>
      <c r="H3" s="78"/>
      <c r="I3" s="78"/>
      <c r="J3" s="78"/>
      <c r="K3" s="78"/>
      <c r="L3" s="78"/>
      <c r="M3" s="78"/>
      <c r="N3" s="78"/>
      <c r="O3" s="78"/>
      <c r="P3" s="78"/>
      <c r="Q3" s="78"/>
      <c r="R3" s="78"/>
      <c r="S3" s="78"/>
      <c r="U3" s="78"/>
      <c r="V3" s="78"/>
      <c r="W3" s="78"/>
      <c r="X3" s="78"/>
      <c r="Y3" s="78"/>
      <c r="Z3" s="78"/>
      <c r="AA3" s="78"/>
      <c r="AB3" s="78"/>
      <c r="AC3" s="78"/>
      <c r="AD3" s="78"/>
      <c r="AE3" s="78"/>
      <c r="AF3" s="78"/>
      <c r="AG3" s="78"/>
      <c r="AH3" s="78"/>
      <c r="AI3" s="78"/>
      <c r="AJ3" s="78"/>
      <c r="AK3" s="78"/>
      <c r="AL3" s="78"/>
      <c r="AM3" s="78"/>
      <c r="AN3" s="78"/>
      <c r="AO3" s="78"/>
      <c r="AP3" s="78"/>
      <c r="AQ3" s="78"/>
      <c r="AR3" s="78"/>
      <c r="AS3" s="78"/>
      <c r="AT3" s="78"/>
      <c r="AU3" s="78"/>
      <c r="AV3" s="78"/>
      <c r="AW3" s="78"/>
      <c r="AX3" s="78"/>
      <c r="AY3" s="78"/>
      <c r="AZ3" s="78"/>
      <c r="BA3" s="78"/>
      <c r="BB3" s="78"/>
      <c r="BC3" s="78"/>
      <c r="BD3" s="78"/>
      <c r="BE3" s="78"/>
      <c r="BF3" s="78"/>
      <c r="BG3" s="78"/>
      <c r="BH3" s="78"/>
      <c r="BI3" s="78"/>
      <c r="BJ3" s="78"/>
      <c r="BK3" s="78"/>
      <c r="BL3" s="78"/>
      <c r="BM3" s="78"/>
      <c r="BN3" s="78"/>
      <c r="BO3" s="78"/>
      <c r="BP3" s="78"/>
      <c r="BQ3" s="78"/>
      <c r="BR3" s="78"/>
      <c r="BS3" s="78"/>
      <c r="BT3" s="78"/>
      <c r="BU3" s="78"/>
      <c r="BV3" s="78"/>
      <c r="BW3" s="78"/>
      <c r="BX3" s="78"/>
      <c r="BY3" s="78"/>
      <c r="BZ3" s="78"/>
      <c r="CA3" s="78"/>
      <c r="CB3" s="78"/>
      <c r="CC3" s="78"/>
      <c r="CD3" s="78"/>
      <c r="CE3" s="78"/>
      <c r="CF3" s="78"/>
      <c r="CG3" s="78"/>
      <c r="CH3" s="78"/>
      <c r="CI3" s="78"/>
      <c r="CJ3" s="78"/>
      <c r="CK3" s="78"/>
      <c r="CL3" s="78"/>
      <c r="CM3" s="78"/>
      <c r="CN3" s="78"/>
      <c r="CO3" s="78"/>
      <c r="CP3" s="78"/>
      <c r="CQ3" s="78"/>
      <c r="CR3" s="78"/>
      <c r="CS3" s="78"/>
      <c r="CT3" s="78"/>
      <c r="CU3" s="78"/>
      <c r="CV3" s="78"/>
      <c r="CW3" s="78"/>
      <c r="CX3" s="78"/>
      <c r="CY3" s="78"/>
      <c r="CZ3" s="78"/>
      <c r="DA3" s="78"/>
      <c r="DB3" s="78"/>
      <c r="DC3" s="78"/>
      <c r="DD3" s="78"/>
      <c r="DE3" s="78"/>
      <c r="DF3" s="78"/>
      <c r="DG3" s="78"/>
      <c r="DH3" s="78"/>
      <c r="DI3" s="78"/>
      <c r="DJ3" s="78"/>
      <c r="DK3" s="78"/>
      <c r="DL3" s="78"/>
      <c r="DM3" s="78"/>
      <c r="DN3" s="78"/>
      <c r="DO3" s="78"/>
      <c r="DP3" s="78"/>
      <c r="DQ3" s="78"/>
      <c r="DR3" s="78"/>
      <c r="DS3" s="78"/>
      <c r="DT3" s="78"/>
      <c r="DU3" s="78"/>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78"/>
      <c r="G33" s="78"/>
      <c r="I33" s="78"/>
    </row>
    <row r="34" spans="2:125" ht="13.2" x14ac:dyDescent="0.2">
      <c r="C34" s="78"/>
      <c r="P34" s="78"/>
      <c r="R34" s="78"/>
      <c r="U34" s="78"/>
    </row>
    <row r="35" spans="2:125" ht="13.2" x14ac:dyDescent="0.2">
      <c r="D35" s="78"/>
      <c r="E35" s="78"/>
      <c r="T35" s="78"/>
      <c r="W35" s="78"/>
      <c r="X35" s="78"/>
      <c r="Y35" s="78"/>
      <c r="Z35" s="78"/>
      <c r="AA35" s="78"/>
      <c r="AB35" s="78"/>
      <c r="AC35" s="78"/>
      <c r="AD35" s="78"/>
      <c r="AE35" s="78"/>
      <c r="AF35" s="78"/>
      <c r="AG35" s="78"/>
      <c r="AH35" s="78"/>
      <c r="AI35" s="78"/>
      <c r="AJ35" s="78"/>
      <c r="AK35" s="78"/>
      <c r="AL35" s="78"/>
      <c r="AM35" s="78"/>
      <c r="AN35" s="78"/>
      <c r="AO35" s="78"/>
      <c r="AP35" s="78"/>
      <c r="AQ35" s="78"/>
      <c r="AR35" s="78"/>
      <c r="AS35" s="78"/>
      <c r="AT35" s="78"/>
      <c r="AU35" s="78"/>
      <c r="AV35" s="78"/>
      <c r="AW35" s="78"/>
      <c r="AX35" s="78"/>
      <c r="AY35" s="78"/>
      <c r="AZ35" s="78"/>
      <c r="BA35" s="78"/>
      <c r="BB35" s="78"/>
      <c r="BC35" s="78"/>
      <c r="BD35" s="78"/>
      <c r="BE35" s="78"/>
      <c r="BF35" s="78"/>
      <c r="BG35" s="78"/>
      <c r="BH35" s="78"/>
      <c r="BI35" s="78"/>
      <c r="BJ35" s="78"/>
      <c r="BK35" s="78"/>
      <c r="BL35" s="78"/>
      <c r="BM35" s="78"/>
      <c r="BN35" s="78"/>
      <c r="BO35" s="78"/>
      <c r="BP35" s="78"/>
      <c r="BQ35" s="78"/>
      <c r="BR35" s="78"/>
      <c r="BS35" s="78"/>
      <c r="BT35" s="78"/>
      <c r="BU35" s="78"/>
      <c r="BV35" s="78"/>
      <c r="BW35" s="78"/>
      <c r="BX35" s="78"/>
      <c r="BY35" s="78"/>
      <c r="BZ35" s="78"/>
      <c r="CA35" s="78"/>
      <c r="CB35" s="78"/>
      <c r="CC35" s="78"/>
      <c r="CD35" s="78"/>
      <c r="CE35" s="78"/>
      <c r="CF35" s="78"/>
      <c r="CG35" s="78"/>
      <c r="CH35" s="78"/>
      <c r="CI35" s="78"/>
      <c r="CJ35" s="78"/>
      <c r="CK35" s="78"/>
      <c r="CL35" s="78"/>
      <c r="CM35" s="78"/>
      <c r="CN35" s="78"/>
      <c r="CO35" s="78"/>
      <c r="CP35" s="78"/>
      <c r="CQ35" s="78"/>
      <c r="CR35" s="78"/>
      <c r="CS35" s="78"/>
      <c r="CT35" s="78"/>
      <c r="CU35" s="78"/>
      <c r="CV35" s="78"/>
      <c r="CW35" s="78"/>
      <c r="CX35" s="78"/>
      <c r="CY35" s="78"/>
      <c r="CZ35" s="78"/>
      <c r="DA35" s="78"/>
      <c r="DB35" s="78"/>
      <c r="DC35" s="78"/>
      <c r="DD35" s="78"/>
      <c r="DE35" s="78"/>
      <c r="DF35" s="78"/>
      <c r="DG35" s="78"/>
      <c r="DH35" s="78"/>
      <c r="DI35" s="78"/>
      <c r="DJ35" s="78"/>
      <c r="DK35" s="78"/>
      <c r="DL35" s="78"/>
      <c r="DM35" s="78"/>
      <c r="DN35" s="78"/>
      <c r="DO35" s="78"/>
      <c r="DP35" s="78"/>
      <c r="DQ35" s="78"/>
      <c r="DR35" s="78"/>
      <c r="DS35" s="78"/>
      <c r="DT35" s="78"/>
      <c r="DU35" s="78"/>
    </row>
    <row r="36" spans="2:125" ht="13.2" x14ac:dyDescent="0.2">
      <c r="F36" s="78"/>
      <c r="H36" s="78"/>
      <c r="J36" s="78"/>
      <c r="K36" s="78"/>
      <c r="L36" s="78"/>
      <c r="M36" s="78"/>
      <c r="N36" s="78"/>
      <c r="O36" s="78"/>
      <c r="Q36" s="78"/>
      <c r="S36" s="78"/>
      <c r="V36" s="78"/>
    </row>
    <row r="37" spans="2:125" ht="13.2" x14ac:dyDescent="0.2"/>
    <row r="38" spans="2:125" ht="13.2" x14ac:dyDescent="0.2"/>
    <row r="39" spans="2:125" ht="13.2" x14ac:dyDescent="0.2"/>
    <row r="40" spans="2:125" ht="13.2" x14ac:dyDescent="0.2">
      <c r="U40" s="78"/>
    </row>
    <row r="41" spans="2:125" ht="13.2" x14ac:dyDescent="0.2">
      <c r="R41" s="78"/>
    </row>
    <row r="42" spans="2:125" ht="13.2" x14ac:dyDescent="0.2">
      <c r="T42" s="78"/>
      <c r="W42" s="78"/>
      <c r="X42" s="78"/>
      <c r="Y42" s="78"/>
      <c r="Z42" s="78"/>
      <c r="AA42" s="78"/>
      <c r="AB42" s="78"/>
      <c r="AC42" s="78"/>
      <c r="AD42" s="78"/>
      <c r="AE42" s="78"/>
      <c r="AF42" s="78"/>
      <c r="AG42" s="78"/>
      <c r="AH42" s="78"/>
      <c r="AI42" s="78"/>
      <c r="AJ42" s="78"/>
      <c r="AK42" s="78"/>
      <c r="AL42" s="78"/>
      <c r="AM42" s="78"/>
      <c r="AN42" s="78"/>
      <c r="AO42" s="78"/>
      <c r="AP42" s="78"/>
      <c r="AQ42" s="78"/>
      <c r="AR42" s="78"/>
      <c r="AS42" s="78"/>
      <c r="AT42" s="78"/>
      <c r="AU42" s="78"/>
      <c r="AV42" s="78"/>
      <c r="AW42" s="78"/>
      <c r="AX42" s="78"/>
      <c r="AY42" s="78"/>
      <c r="AZ42" s="78"/>
      <c r="BA42" s="78"/>
      <c r="BB42" s="78"/>
      <c r="BC42" s="78"/>
      <c r="BD42" s="78"/>
      <c r="BE42" s="78"/>
      <c r="BF42" s="78"/>
      <c r="BG42" s="78"/>
      <c r="BH42" s="78"/>
      <c r="BI42" s="78"/>
      <c r="BJ42" s="78"/>
      <c r="BK42" s="78"/>
      <c r="BL42" s="78"/>
      <c r="BM42" s="78"/>
      <c r="BN42" s="78"/>
      <c r="BO42" s="78"/>
      <c r="BP42" s="78"/>
      <c r="BQ42" s="78"/>
      <c r="BR42" s="78"/>
      <c r="BS42" s="78"/>
      <c r="BT42" s="78"/>
      <c r="BU42" s="78"/>
      <c r="BV42" s="78"/>
      <c r="BW42" s="78"/>
      <c r="BX42" s="78"/>
      <c r="BY42" s="78"/>
      <c r="BZ42" s="78"/>
      <c r="CA42" s="78"/>
      <c r="CB42" s="78"/>
      <c r="CC42" s="78"/>
      <c r="CD42" s="78"/>
      <c r="CE42" s="78"/>
      <c r="CF42" s="78"/>
      <c r="CG42" s="78"/>
      <c r="CH42" s="78"/>
      <c r="CI42" s="78"/>
      <c r="CJ42" s="78"/>
      <c r="CK42" s="78"/>
      <c r="CL42" s="78"/>
      <c r="CM42" s="78"/>
      <c r="CN42" s="78"/>
      <c r="CO42" s="78"/>
      <c r="CP42" s="78"/>
      <c r="CQ42" s="78"/>
      <c r="CR42" s="78"/>
      <c r="CS42" s="78"/>
      <c r="CT42" s="78"/>
      <c r="CU42" s="78"/>
      <c r="CV42" s="78"/>
      <c r="CW42" s="78"/>
      <c r="CX42" s="78"/>
      <c r="CY42" s="78"/>
      <c r="CZ42" s="78"/>
      <c r="DA42" s="78"/>
      <c r="DB42" s="78"/>
      <c r="DC42" s="78"/>
      <c r="DD42" s="78"/>
      <c r="DE42" s="78"/>
      <c r="DF42" s="78"/>
      <c r="DG42" s="78"/>
      <c r="DH42" s="78"/>
      <c r="DI42" s="78"/>
      <c r="DJ42" s="78"/>
      <c r="DK42" s="78"/>
      <c r="DL42" s="78"/>
      <c r="DM42" s="78"/>
      <c r="DN42" s="78"/>
      <c r="DO42" s="78"/>
      <c r="DP42" s="78"/>
      <c r="DQ42" s="78"/>
      <c r="DR42" s="78"/>
      <c r="DS42" s="78"/>
      <c r="DT42" s="78"/>
      <c r="DU42" s="78"/>
    </row>
    <row r="43" spans="2:125" ht="13.2" x14ac:dyDescent="0.2">
      <c r="Q43" s="78"/>
      <c r="S43" s="78"/>
      <c r="V43" s="78"/>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77" t="s">
        <v>99</v>
      </c>
    </row>
  </sheetData>
  <sheetProtection algorithmName="SHA-512" hashValue="dTqEQuxAwzOWTMwJgUcxs3crzxoc/t2HCi3WBmq0ByCpmrCdfI4bPo74TZUiw/8G7VzI9xpMkSTQv9eoCGqPkQ==" saltValue="kK3Yjo4GORmd1nbqgrZWfg==" spinCount="100000" sheet="1" objects="1" scenarios="1"/>
  <phoneticPr fontId="5"/>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70" zoomScaleNormal="70" zoomScaleSheetLayoutView="100" workbookViewId="0"/>
  </sheetViews>
  <sheetFormatPr defaultColWidth="0" defaultRowHeight="13.5" customHeight="1" zeroHeight="1" x14ac:dyDescent="0.2"/>
  <cols>
    <col min="1" max="1" width="8.21875" style="46" customWidth="1"/>
    <col min="2" max="16" width="14.6640625" style="46" customWidth="1"/>
    <col min="17" max="17" width="0" style="46" hidden="1" customWidth="1"/>
    <col min="18" max="16384" width="0" style="46"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x14ac:dyDescent="0.2">
      <c r="B45" s="85"/>
      <c r="C45" s="85"/>
      <c r="D45" s="85"/>
      <c r="E45" s="85"/>
      <c r="F45" s="85"/>
      <c r="G45" s="85"/>
      <c r="H45" s="85"/>
      <c r="I45" s="85"/>
      <c r="J45" s="180" t="s">
        <v>2</v>
      </c>
    </row>
    <row r="46" spans="2:10" ht="29.25" customHeight="1" x14ac:dyDescent="0.2">
      <c r="B46" s="166" t="s">
        <v>5</v>
      </c>
      <c r="C46" s="170"/>
      <c r="D46" s="170"/>
      <c r="E46" s="171" t="s">
        <v>16</v>
      </c>
      <c r="F46" s="172" t="s">
        <v>520</v>
      </c>
      <c r="G46" s="176" t="s">
        <v>521</v>
      </c>
      <c r="H46" s="176" t="s">
        <v>522</v>
      </c>
      <c r="I46" s="176" t="s">
        <v>255</v>
      </c>
      <c r="J46" s="181" t="s">
        <v>523</v>
      </c>
    </row>
    <row r="47" spans="2:10" ht="57.75" customHeight="1" x14ac:dyDescent="0.2">
      <c r="B47" s="167"/>
      <c r="C47" s="1051" t="s">
        <v>3</v>
      </c>
      <c r="D47" s="1051"/>
      <c r="E47" s="1052"/>
      <c r="F47" s="173">
        <v>14.46</v>
      </c>
      <c r="G47" s="177">
        <v>21.05</v>
      </c>
      <c r="H47" s="177">
        <v>26.76</v>
      </c>
      <c r="I47" s="177">
        <v>32.69</v>
      </c>
      <c r="J47" s="182">
        <v>32.44</v>
      </c>
    </row>
    <row r="48" spans="2:10" ht="57.75" customHeight="1" x14ac:dyDescent="0.2">
      <c r="B48" s="168"/>
      <c r="C48" s="1053" t="s">
        <v>9</v>
      </c>
      <c r="D48" s="1053"/>
      <c r="E48" s="1054"/>
      <c r="F48" s="174">
        <v>5.87</v>
      </c>
      <c r="G48" s="178">
        <v>10.07</v>
      </c>
      <c r="H48" s="178">
        <v>13.55</v>
      </c>
      <c r="I48" s="178">
        <v>7.33</v>
      </c>
      <c r="J48" s="183">
        <v>6.62</v>
      </c>
    </row>
    <row r="49" spans="2:10" ht="57.75" customHeight="1" x14ac:dyDescent="0.2">
      <c r="B49" s="169"/>
      <c r="C49" s="1055" t="s">
        <v>15</v>
      </c>
      <c r="D49" s="1055"/>
      <c r="E49" s="1056"/>
      <c r="F49" s="175">
        <v>4.54</v>
      </c>
      <c r="G49" s="179">
        <v>11.87</v>
      </c>
      <c r="H49" s="179">
        <v>8.39</v>
      </c>
      <c r="I49" s="179">
        <v>0.73</v>
      </c>
      <c r="J49" s="184" t="s">
        <v>524</v>
      </c>
    </row>
    <row r="50" spans="2:10" ht="13.2" x14ac:dyDescent="0.2"/>
  </sheetData>
  <sheetProtection algorithmName="SHA-512" hashValue="h5bGTLGBuMFp/FZq52oPRIj8Ne12z3YtSdG/W6UYq24cQRFWIjAlgOGTeHdXvNPCPv6VGVmGUR6OqcmGIRUleQ==" saltValue="TtpXu+UwklQRFS/giXgA1w==" spinCount="100000" sheet="1" objects="1" scenarios="1"/>
  <mergeCells count="3">
    <mergeCell ref="C47:E47"/>
    <mergeCell ref="C48:E48"/>
    <mergeCell ref="C49:E49"/>
  </mergeCells>
  <phoneticPr fontId="5"/>
  <printOptions horizontalCentered="1"/>
  <pageMargins left="0" right="0" top="0.19685039370078741" bottom="0" header="0" footer="0"/>
  <pageSetup paperSize="9" scale="63"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70" zoomScaleNormal="70" zoomScaleSheetLayoutView="100" workbookViewId="0"/>
  </sheetViews>
  <sheetFormatPr defaultColWidth="0" defaultRowHeight="13.5" customHeight="1" zeroHeight="1" x14ac:dyDescent="0.2"/>
  <cols>
    <col min="1" max="1" width="6.6640625" style="46" customWidth="1"/>
    <col min="2" max="2" width="11" style="46" customWidth="1"/>
    <col min="3" max="3" width="17" style="46" customWidth="1"/>
    <col min="4" max="5" width="16.6640625" style="46" customWidth="1"/>
    <col min="6" max="15" width="15" style="46" customWidth="1"/>
    <col min="16" max="16" width="24" style="46" customWidth="1"/>
    <col min="17" max="17" width="0" style="46" hidden="1" customWidth="1"/>
    <col min="18" max="16384" width="0" style="46" hidden="1"/>
  </cols>
  <sheetData>
    <row r="1" spans="1:16" ht="16.5" customHeight="1" x14ac:dyDescent="0.2">
      <c r="A1" s="185"/>
      <c r="B1" s="185"/>
      <c r="C1" s="185"/>
      <c r="D1" s="185"/>
      <c r="E1" s="185"/>
      <c r="F1" s="185"/>
      <c r="G1" s="185"/>
      <c r="H1" s="185"/>
      <c r="I1" s="185"/>
      <c r="J1" s="185"/>
      <c r="K1" s="185"/>
      <c r="L1" s="185"/>
      <c r="M1" s="185"/>
      <c r="N1" s="185"/>
      <c r="O1" s="185"/>
      <c r="P1" s="185"/>
    </row>
    <row r="2" spans="1:16" ht="16.5" customHeight="1" x14ac:dyDescent="0.2">
      <c r="A2" s="185"/>
      <c r="B2" s="185"/>
      <c r="C2" s="185"/>
      <c r="D2" s="185"/>
      <c r="E2" s="185"/>
      <c r="F2" s="185"/>
      <c r="G2" s="185"/>
      <c r="H2" s="185"/>
      <c r="I2" s="185"/>
      <c r="J2" s="185"/>
      <c r="K2" s="185"/>
      <c r="L2" s="185"/>
      <c r="M2" s="185"/>
      <c r="N2" s="185"/>
      <c r="O2" s="185"/>
      <c r="P2" s="185"/>
    </row>
    <row r="3" spans="1:16" ht="16.5" customHeight="1" x14ac:dyDescent="0.2">
      <c r="A3" s="185"/>
      <c r="B3" s="185"/>
      <c r="C3" s="185"/>
      <c r="D3" s="185"/>
      <c r="E3" s="185"/>
      <c r="F3" s="185"/>
      <c r="G3" s="185"/>
      <c r="H3" s="185"/>
      <c r="I3" s="185"/>
      <c r="J3" s="185"/>
      <c r="K3" s="185"/>
      <c r="L3" s="185"/>
      <c r="M3" s="185"/>
      <c r="N3" s="185"/>
      <c r="O3" s="185"/>
      <c r="P3" s="185"/>
    </row>
    <row r="4" spans="1:16" ht="16.5" customHeight="1" x14ac:dyDescent="0.2">
      <c r="A4" s="185"/>
      <c r="B4" s="185"/>
      <c r="C4" s="185"/>
      <c r="D4" s="185"/>
      <c r="E4" s="185"/>
      <c r="F4" s="185"/>
      <c r="G4" s="185"/>
      <c r="H4" s="185"/>
      <c r="I4" s="185"/>
      <c r="J4" s="185"/>
      <c r="K4" s="185"/>
      <c r="L4" s="185"/>
      <c r="M4" s="185"/>
      <c r="N4" s="185"/>
      <c r="O4" s="185"/>
      <c r="P4" s="185"/>
    </row>
    <row r="5" spans="1:16" ht="16.5" customHeight="1" x14ac:dyDescent="0.2">
      <c r="A5" s="185"/>
      <c r="B5" s="185"/>
      <c r="C5" s="185"/>
      <c r="D5" s="185"/>
      <c r="E5" s="185"/>
      <c r="F5" s="185"/>
      <c r="G5" s="185"/>
      <c r="H5" s="185"/>
      <c r="I5" s="185"/>
      <c r="J5" s="185"/>
      <c r="K5" s="185"/>
      <c r="L5" s="185"/>
      <c r="M5" s="185"/>
      <c r="N5" s="185"/>
      <c r="O5" s="185"/>
      <c r="P5" s="185"/>
    </row>
    <row r="6" spans="1:16" ht="16.5" customHeight="1" x14ac:dyDescent="0.2">
      <c r="A6" s="185"/>
      <c r="B6" s="185"/>
      <c r="C6" s="185"/>
      <c r="D6" s="185"/>
      <c r="E6" s="185"/>
      <c r="F6" s="185"/>
      <c r="G6" s="185"/>
      <c r="H6" s="185"/>
      <c r="I6" s="185"/>
      <c r="J6" s="185"/>
      <c r="K6" s="185"/>
      <c r="L6" s="185"/>
      <c r="M6" s="185"/>
      <c r="N6" s="185"/>
      <c r="O6" s="185"/>
      <c r="P6" s="185"/>
    </row>
    <row r="7" spans="1:16" ht="16.5" customHeight="1" x14ac:dyDescent="0.2">
      <c r="A7" s="185"/>
      <c r="B7" s="185"/>
      <c r="C7" s="185"/>
      <c r="D7" s="185"/>
      <c r="E7" s="185"/>
      <c r="F7" s="185"/>
      <c r="G7" s="185"/>
      <c r="H7" s="185"/>
      <c r="I7" s="185"/>
      <c r="J7" s="185"/>
      <c r="K7" s="185"/>
      <c r="L7" s="185"/>
      <c r="M7" s="185"/>
      <c r="N7" s="185"/>
      <c r="O7" s="185"/>
      <c r="P7" s="185"/>
    </row>
    <row r="8" spans="1:16" ht="16.5" customHeight="1" x14ac:dyDescent="0.2">
      <c r="A8" s="185"/>
      <c r="B8" s="185"/>
      <c r="C8" s="185"/>
      <c r="D8" s="185"/>
      <c r="E8" s="185"/>
      <c r="F8" s="185"/>
      <c r="G8" s="185"/>
      <c r="H8" s="185"/>
      <c r="I8" s="185"/>
      <c r="J8" s="185"/>
      <c r="K8" s="185"/>
      <c r="L8" s="185"/>
      <c r="M8" s="185"/>
      <c r="N8" s="185"/>
      <c r="O8" s="185"/>
      <c r="P8" s="185"/>
    </row>
    <row r="9" spans="1:16" ht="16.5" customHeight="1" x14ac:dyDescent="0.2">
      <c r="A9" s="185"/>
      <c r="B9" s="185"/>
      <c r="C9" s="185"/>
      <c r="D9" s="185"/>
      <c r="E9" s="185"/>
      <c r="F9" s="185"/>
      <c r="G9" s="185"/>
      <c r="H9" s="185"/>
      <c r="I9" s="185"/>
      <c r="J9" s="185"/>
      <c r="K9" s="185"/>
      <c r="L9" s="185"/>
      <c r="M9" s="185"/>
      <c r="N9" s="185"/>
      <c r="O9" s="185"/>
      <c r="P9" s="185"/>
    </row>
    <row r="10" spans="1:16" ht="16.5" customHeight="1" x14ac:dyDescent="0.2">
      <c r="A10" s="185"/>
      <c r="B10" s="185"/>
      <c r="C10" s="185"/>
      <c r="D10" s="185"/>
      <c r="E10" s="185"/>
      <c r="F10" s="185"/>
      <c r="G10" s="185"/>
      <c r="H10" s="185"/>
      <c r="I10" s="185"/>
      <c r="J10" s="185"/>
      <c r="K10" s="185"/>
      <c r="L10" s="185"/>
      <c r="M10" s="185"/>
      <c r="N10" s="185"/>
      <c r="O10" s="185"/>
      <c r="P10" s="185"/>
    </row>
    <row r="11" spans="1:16" ht="16.5" customHeight="1" x14ac:dyDescent="0.2">
      <c r="A11" s="185"/>
      <c r="B11" s="185"/>
      <c r="C11" s="185"/>
      <c r="D11" s="185"/>
      <c r="E11" s="185"/>
      <c r="F11" s="185"/>
      <c r="G11" s="185"/>
      <c r="H11" s="185"/>
      <c r="I11" s="185"/>
      <c r="J11" s="185"/>
      <c r="K11" s="185"/>
      <c r="L11" s="185"/>
      <c r="M11" s="185"/>
      <c r="N11" s="185"/>
      <c r="O11" s="185"/>
      <c r="P11" s="185"/>
    </row>
    <row r="12" spans="1:16" ht="16.5" customHeight="1" x14ac:dyDescent="0.2">
      <c r="A12" s="185"/>
      <c r="B12" s="185"/>
      <c r="C12" s="185"/>
      <c r="D12" s="185"/>
      <c r="E12" s="185"/>
      <c r="F12" s="185"/>
      <c r="G12" s="185"/>
      <c r="H12" s="185"/>
      <c r="I12" s="185"/>
      <c r="J12" s="185"/>
      <c r="K12" s="185"/>
      <c r="L12" s="185"/>
      <c r="M12" s="185"/>
      <c r="N12" s="185"/>
      <c r="O12" s="185"/>
      <c r="P12" s="185"/>
    </row>
    <row r="13" spans="1:16" ht="16.5" customHeight="1" x14ac:dyDescent="0.2">
      <c r="A13" s="185"/>
      <c r="B13" s="185"/>
      <c r="C13" s="185"/>
      <c r="D13" s="185"/>
      <c r="E13" s="185"/>
      <c r="F13" s="185"/>
      <c r="G13" s="185"/>
      <c r="H13" s="185"/>
      <c r="I13" s="185"/>
      <c r="J13" s="185"/>
      <c r="K13" s="185"/>
      <c r="L13" s="185"/>
      <c r="M13" s="185"/>
      <c r="N13" s="185"/>
      <c r="O13" s="185"/>
      <c r="P13" s="185"/>
    </row>
    <row r="14" spans="1:16" ht="16.5" customHeight="1" x14ac:dyDescent="0.2">
      <c r="A14" s="185"/>
      <c r="B14" s="185"/>
      <c r="C14" s="185"/>
      <c r="D14" s="185"/>
      <c r="E14" s="185"/>
      <c r="F14" s="185"/>
      <c r="G14" s="185"/>
      <c r="H14" s="185"/>
      <c r="I14" s="185"/>
      <c r="J14" s="185"/>
      <c r="K14" s="185"/>
      <c r="L14" s="185"/>
      <c r="M14" s="185"/>
      <c r="N14" s="185"/>
      <c r="O14" s="185"/>
      <c r="P14" s="185"/>
    </row>
    <row r="15" spans="1:16" ht="16.5" customHeight="1" x14ac:dyDescent="0.2">
      <c r="A15" s="185"/>
      <c r="B15" s="185"/>
      <c r="C15" s="185"/>
      <c r="D15" s="185"/>
      <c r="E15" s="185"/>
      <c r="F15" s="185"/>
      <c r="G15" s="185"/>
      <c r="H15" s="185"/>
      <c r="I15" s="185"/>
      <c r="J15" s="185"/>
      <c r="K15" s="185"/>
      <c r="L15" s="185"/>
      <c r="M15" s="185"/>
      <c r="N15" s="185"/>
      <c r="O15" s="185"/>
      <c r="P15" s="185"/>
    </row>
    <row r="16" spans="1:16" ht="16.5" customHeight="1" x14ac:dyDescent="0.2">
      <c r="A16" s="185"/>
      <c r="B16" s="185"/>
      <c r="C16" s="185"/>
      <c r="D16" s="185"/>
      <c r="E16" s="185"/>
      <c r="F16" s="185"/>
      <c r="G16" s="185"/>
      <c r="H16" s="185"/>
      <c r="I16" s="185"/>
      <c r="J16" s="185"/>
      <c r="K16" s="185"/>
      <c r="L16" s="185"/>
      <c r="M16" s="185"/>
      <c r="N16" s="185"/>
      <c r="O16" s="185"/>
      <c r="P16" s="185"/>
    </row>
    <row r="17" spans="1:16" ht="16.5" customHeight="1" x14ac:dyDescent="0.2">
      <c r="A17" s="185"/>
      <c r="B17" s="185"/>
      <c r="C17" s="185"/>
      <c r="D17" s="185"/>
      <c r="E17" s="185"/>
      <c r="F17" s="185"/>
      <c r="G17" s="185"/>
      <c r="H17" s="185"/>
      <c r="I17" s="185"/>
      <c r="J17" s="185"/>
      <c r="K17" s="185"/>
      <c r="L17" s="185"/>
      <c r="M17" s="185"/>
      <c r="N17" s="185"/>
      <c r="O17" s="185"/>
      <c r="P17" s="185"/>
    </row>
    <row r="18" spans="1:16" ht="16.5" customHeight="1" x14ac:dyDescent="0.2">
      <c r="A18" s="185"/>
      <c r="B18" s="185"/>
      <c r="C18" s="185"/>
      <c r="D18" s="185"/>
      <c r="E18" s="185"/>
      <c r="F18" s="185"/>
      <c r="G18" s="185"/>
      <c r="H18" s="185"/>
      <c r="I18" s="185"/>
      <c r="J18" s="185"/>
      <c r="K18" s="185"/>
      <c r="L18" s="185"/>
      <c r="M18" s="185"/>
      <c r="N18" s="185"/>
      <c r="O18" s="185"/>
      <c r="P18" s="185"/>
    </row>
    <row r="19" spans="1:16" ht="16.5" customHeight="1" x14ac:dyDescent="0.2">
      <c r="A19" s="185"/>
      <c r="B19" s="185"/>
      <c r="C19" s="185"/>
      <c r="D19" s="185"/>
      <c r="E19" s="185"/>
      <c r="F19" s="185"/>
      <c r="G19" s="185"/>
      <c r="H19" s="185"/>
      <c r="I19" s="185"/>
      <c r="J19" s="185"/>
      <c r="K19" s="185"/>
      <c r="L19" s="185"/>
      <c r="M19" s="185"/>
      <c r="N19" s="185"/>
      <c r="O19" s="185"/>
      <c r="P19" s="185"/>
    </row>
    <row r="20" spans="1:16" ht="16.5" customHeight="1" x14ac:dyDescent="0.2">
      <c r="A20" s="185"/>
      <c r="B20" s="185"/>
      <c r="C20" s="185"/>
      <c r="D20" s="185"/>
      <c r="E20" s="185"/>
      <c r="F20" s="185"/>
      <c r="G20" s="185"/>
      <c r="H20" s="185"/>
      <c r="I20" s="185"/>
      <c r="J20" s="185"/>
      <c r="K20" s="185"/>
      <c r="L20" s="185"/>
      <c r="M20" s="185"/>
      <c r="N20" s="185"/>
      <c r="O20" s="185"/>
      <c r="P20" s="185"/>
    </row>
    <row r="21" spans="1:16" ht="16.5" customHeight="1" x14ac:dyDescent="0.2">
      <c r="A21" s="185"/>
      <c r="B21" s="185"/>
      <c r="C21" s="185"/>
      <c r="D21" s="185"/>
      <c r="E21" s="185"/>
      <c r="F21" s="185"/>
      <c r="G21" s="185"/>
      <c r="H21" s="185"/>
      <c r="I21" s="185"/>
      <c r="J21" s="185"/>
      <c r="K21" s="185"/>
      <c r="L21" s="185"/>
      <c r="M21" s="185"/>
      <c r="N21" s="185"/>
      <c r="O21" s="185"/>
      <c r="P21" s="185"/>
    </row>
    <row r="22" spans="1:16" ht="16.5" customHeight="1" x14ac:dyDescent="0.2">
      <c r="A22" s="185"/>
      <c r="B22" s="185"/>
      <c r="C22" s="185"/>
      <c r="D22" s="185"/>
      <c r="E22" s="185"/>
      <c r="F22" s="185"/>
      <c r="G22" s="185"/>
      <c r="H22" s="185"/>
      <c r="I22" s="185"/>
      <c r="J22" s="185"/>
      <c r="K22" s="185"/>
      <c r="L22" s="185"/>
      <c r="M22" s="185"/>
      <c r="N22" s="185"/>
      <c r="O22" s="185"/>
      <c r="P22" s="185"/>
    </row>
    <row r="23" spans="1:16" ht="16.5" customHeight="1" x14ac:dyDescent="0.2">
      <c r="A23" s="185"/>
      <c r="B23" s="185"/>
      <c r="C23" s="185"/>
      <c r="D23" s="185"/>
      <c r="E23" s="185"/>
      <c r="F23" s="185"/>
      <c r="G23" s="185"/>
      <c r="H23" s="185"/>
      <c r="I23" s="185"/>
      <c r="J23" s="185"/>
      <c r="K23" s="185"/>
      <c r="L23" s="185"/>
      <c r="M23" s="185"/>
      <c r="N23" s="185"/>
      <c r="O23" s="185"/>
      <c r="P23" s="185"/>
    </row>
    <row r="24" spans="1:16" ht="16.5" customHeight="1" x14ac:dyDescent="0.2">
      <c r="A24" s="185"/>
      <c r="B24" s="185"/>
      <c r="C24" s="185"/>
      <c r="D24" s="185"/>
      <c r="E24" s="185"/>
      <c r="F24" s="185"/>
      <c r="G24" s="185"/>
      <c r="H24" s="185"/>
      <c r="I24" s="185"/>
      <c r="J24" s="185"/>
      <c r="K24" s="185"/>
      <c r="L24" s="185"/>
      <c r="M24" s="185"/>
      <c r="N24" s="185"/>
      <c r="O24" s="185"/>
      <c r="P24" s="185"/>
    </row>
    <row r="25" spans="1:16" ht="16.5" customHeight="1" x14ac:dyDescent="0.2">
      <c r="A25" s="185"/>
      <c r="B25" s="185"/>
      <c r="C25" s="185"/>
      <c r="D25" s="185"/>
      <c r="E25" s="185"/>
      <c r="F25" s="185"/>
      <c r="G25" s="185"/>
      <c r="H25" s="185"/>
      <c r="I25" s="185"/>
      <c r="J25" s="185"/>
      <c r="K25" s="185"/>
      <c r="L25" s="185"/>
      <c r="M25" s="185"/>
      <c r="N25" s="185"/>
      <c r="O25" s="185"/>
      <c r="P25" s="185"/>
    </row>
    <row r="26" spans="1:16" ht="16.5" customHeight="1" x14ac:dyDescent="0.2">
      <c r="A26" s="185"/>
      <c r="B26" s="185"/>
      <c r="C26" s="185"/>
      <c r="D26" s="185"/>
      <c r="E26" s="185"/>
      <c r="F26" s="185"/>
      <c r="G26" s="185"/>
      <c r="H26" s="185"/>
      <c r="I26" s="185"/>
      <c r="J26" s="185"/>
      <c r="K26" s="185"/>
      <c r="L26" s="185"/>
      <c r="M26" s="185"/>
      <c r="N26" s="185"/>
      <c r="O26" s="185"/>
      <c r="P26" s="185"/>
    </row>
    <row r="27" spans="1:16" ht="16.5" customHeight="1" x14ac:dyDescent="0.2">
      <c r="A27" s="185"/>
      <c r="B27" s="185"/>
      <c r="C27" s="185"/>
      <c r="D27" s="185"/>
      <c r="E27" s="185"/>
      <c r="F27" s="185"/>
      <c r="G27" s="185"/>
      <c r="H27" s="185"/>
      <c r="I27" s="185"/>
      <c r="J27" s="185"/>
      <c r="K27" s="185"/>
      <c r="L27" s="185"/>
      <c r="M27" s="185"/>
      <c r="N27" s="185"/>
      <c r="O27" s="185"/>
      <c r="P27" s="185"/>
    </row>
    <row r="28" spans="1:16" ht="16.5" customHeight="1" x14ac:dyDescent="0.2">
      <c r="A28" s="185"/>
      <c r="B28" s="185"/>
      <c r="C28" s="185"/>
      <c r="D28" s="185"/>
      <c r="E28" s="185"/>
      <c r="F28" s="185"/>
      <c r="G28" s="185"/>
      <c r="H28" s="185"/>
      <c r="I28" s="185"/>
      <c r="J28" s="185"/>
      <c r="K28" s="185"/>
      <c r="L28" s="185"/>
      <c r="M28" s="185"/>
      <c r="N28" s="185"/>
      <c r="O28" s="185"/>
      <c r="P28" s="185"/>
    </row>
    <row r="29" spans="1:16" ht="16.5" customHeight="1" x14ac:dyDescent="0.2">
      <c r="A29" s="185"/>
      <c r="B29" s="185"/>
      <c r="C29" s="185"/>
      <c r="D29" s="185"/>
      <c r="E29" s="185"/>
      <c r="F29" s="185"/>
      <c r="G29" s="185"/>
      <c r="H29" s="185"/>
      <c r="I29" s="185"/>
      <c r="J29" s="185"/>
      <c r="K29" s="185"/>
      <c r="L29" s="185"/>
      <c r="M29" s="185"/>
      <c r="N29" s="185"/>
      <c r="O29" s="185"/>
      <c r="P29" s="185"/>
    </row>
    <row r="30" spans="1:16" ht="16.5" customHeight="1" x14ac:dyDescent="0.2">
      <c r="A30" s="185"/>
      <c r="B30" s="185"/>
      <c r="C30" s="185"/>
      <c r="D30" s="185"/>
      <c r="E30" s="185"/>
      <c r="F30" s="185"/>
      <c r="G30" s="185"/>
      <c r="H30" s="185"/>
      <c r="I30" s="185"/>
      <c r="J30" s="185"/>
      <c r="K30" s="185"/>
      <c r="L30" s="185"/>
      <c r="M30" s="185"/>
      <c r="N30" s="185"/>
      <c r="O30" s="185"/>
      <c r="P30" s="185"/>
    </row>
    <row r="31" spans="1:16" ht="16.5" customHeight="1" x14ac:dyDescent="0.2">
      <c r="A31" s="185"/>
      <c r="B31" s="185"/>
      <c r="C31" s="185"/>
      <c r="D31" s="185"/>
      <c r="E31" s="185"/>
      <c r="F31" s="185"/>
      <c r="G31" s="185"/>
      <c r="H31" s="185"/>
      <c r="I31" s="185"/>
      <c r="J31" s="185"/>
      <c r="K31" s="185"/>
      <c r="L31" s="185"/>
      <c r="M31" s="185"/>
      <c r="N31" s="185"/>
      <c r="O31" s="185"/>
      <c r="P31" s="185"/>
    </row>
    <row r="32" spans="1:16" ht="31.5" customHeight="1" x14ac:dyDescent="0.2">
      <c r="A32" s="185"/>
      <c r="B32" s="185"/>
      <c r="C32" s="185"/>
      <c r="D32" s="185"/>
      <c r="E32" s="185"/>
      <c r="F32" s="185"/>
      <c r="G32" s="185"/>
      <c r="H32" s="185"/>
      <c r="I32" s="185"/>
      <c r="J32" s="180" t="s">
        <v>2</v>
      </c>
      <c r="K32" s="185"/>
      <c r="L32" s="185"/>
      <c r="M32" s="185"/>
      <c r="N32" s="185"/>
      <c r="O32" s="185"/>
      <c r="P32" s="185"/>
    </row>
    <row r="33" spans="1:16" ht="39" customHeight="1" x14ac:dyDescent="0.2">
      <c r="A33" s="185"/>
      <c r="B33" s="186" t="s">
        <v>13</v>
      </c>
      <c r="C33" s="192"/>
      <c r="D33" s="192"/>
      <c r="E33" s="194" t="s">
        <v>16</v>
      </c>
      <c r="F33" s="195" t="s">
        <v>520</v>
      </c>
      <c r="G33" s="199" t="s">
        <v>521</v>
      </c>
      <c r="H33" s="199" t="s">
        <v>522</v>
      </c>
      <c r="I33" s="199" t="s">
        <v>255</v>
      </c>
      <c r="J33" s="203" t="s">
        <v>523</v>
      </c>
      <c r="K33" s="185"/>
      <c r="L33" s="185"/>
      <c r="M33" s="185"/>
      <c r="N33" s="185"/>
      <c r="O33" s="185"/>
      <c r="P33" s="185"/>
    </row>
    <row r="34" spans="1:16" ht="39" customHeight="1" x14ac:dyDescent="0.2">
      <c r="A34" s="185"/>
      <c r="B34" s="187"/>
      <c r="C34" s="1061" t="s">
        <v>460</v>
      </c>
      <c r="D34" s="1061"/>
      <c r="E34" s="1062"/>
      <c r="F34" s="196">
        <v>22.11</v>
      </c>
      <c r="G34" s="200">
        <v>30.2</v>
      </c>
      <c r="H34" s="200">
        <v>38.65</v>
      </c>
      <c r="I34" s="200">
        <v>42.64</v>
      </c>
      <c r="J34" s="204">
        <v>41.09</v>
      </c>
      <c r="K34" s="185"/>
      <c r="L34" s="185"/>
      <c r="M34" s="185"/>
      <c r="N34" s="185"/>
      <c r="O34" s="185"/>
      <c r="P34" s="185"/>
    </row>
    <row r="35" spans="1:16" ht="39" customHeight="1" x14ac:dyDescent="0.2">
      <c r="A35" s="185"/>
      <c r="B35" s="188"/>
      <c r="C35" s="1057" t="s">
        <v>458</v>
      </c>
      <c r="D35" s="1057"/>
      <c r="E35" s="1058"/>
      <c r="F35" s="197">
        <v>21.84</v>
      </c>
      <c r="G35" s="201">
        <v>24.98</v>
      </c>
      <c r="H35" s="201">
        <v>27.22</v>
      </c>
      <c r="I35" s="201">
        <v>21.37</v>
      </c>
      <c r="J35" s="205">
        <v>18.579999999999998</v>
      </c>
      <c r="K35" s="185"/>
      <c r="L35" s="185"/>
      <c r="M35" s="185"/>
      <c r="N35" s="185"/>
      <c r="O35" s="185"/>
      <c r="P35" s="185"/>
    </row>
    <row r="36" spans="1:16" ht="39" customHeight="1" x14ac:dyDescent="0.2">
      <c r="A36" s="185"/>
      <c r="B36" s="188"/>
      <c r="C36" s="1057" t="s">
        <v>268</v>
      </c>
      <c r="D36" s="1057"/>
      <c r="E36" s="1058"/>
      <c r="F36" s="197">
        <v>5.86</v>
      </c>
      <c r="G36" s="201">
        <v>10.06</v>
      </c>
      <c r="H36" s="201">
        <v>13.55</v>
      </c>
      <c r="I36" s="201">
        <v>7.32</v>
      </c>
      <c r="J36" s="205">
        <v>6.62</v>
      </c>
      <c r="K36" s="185"/>
      <c r="L36" s="185"/>
      <c r="M36" s="185"/>
      <c r="N36" s="185"/>
      <c r="O36" s="185"/>
      <c r="P36" s="185"/>
    </row>
    <row r="37" spans="1:16" ht="39" customHeight="1" x14ac:dyDescent="0.2">
      <c r="A37" s="185"/>
      <c r="B37" s="188"/>
      <c r="C37" s="1057" t="s">
        <v>353</v>
      </c>
      <c r="D37" s="1057"/>
      <c r="E37" s="1058"/>
      <c r="F37" s="197">
        <v>0.31</v>
      </c>
      <c r="G37" s="201">
        <v>0.32</v>
      </c>
      <c r="H37" s="201">
        <v>0.37</v>
      </c>
      <c r="I37" s="201">
        <v>1.05</v>
      </c>
      <c r="J37" s="205">
        <v>2.0299999999999998</v>
      </c>
      <c r="K37" s="185"/>
      <c r="L37" s="185"/>
      <c r="M37" s="185"/>
      <c r="N37" s="185"/>
      <c r="O37" s="185"/>
      <c r="P37" s="185"/>
    </row>
    <row r="38" spans="1:16" ht="39" customHeight="1" x14ac:dyDescent="0.2">
      <c r="A38" s="185"/>
      <c r="B38" s="188"/>
      <c r="C38" s="1057" t="s">
        <v>213</v>
      </c>
      <c r="D38" s="1057"/>
      <c r="E38" s="1058"/>
      <c r="F38" s="197">
        <v>0.56000000000000005</v>
      </c>
      <c r="G38" s="201">
        <v>0.77</v>
      </c>
      <c r="H38" s="201">
        <v>0.44</v>
      </c>
      <c r="I38" s="201">
        <v>0.25</v>
      </c>
      <c r="J38" s="205">
        <v>0.42</v>
      </c>
      <c r="K38" s="185"/>
      <c r="L38" s="185"/>
      <c r="M38" s="185"/>
      <c r="N38" s="185"/>
      <c r="O38" s="185"/>
      <c r="P38" s="185"/>
    </row>
    <row r="39" spans="1:16" ht="39" customHeight="1" x14ac:dyDescent="0.2">
      <c r="A39" s="185"/>
      <c r="B39" s="188"/>
      <c r="C39" s="1057" t="s">
        <v>113</v>
      </c>
      <c r="D39" s="1057"/>
      <c r="E39" s="1058"/>
      <c r="F39" s="197">
        <v>0.64</v>
      </c>
      <c r="G39" s="201">
        <v>0.33</v>
      </c>
      <c r="H39" s="201">
        <v>0.69</v>
      </c>
      <c r="I39" s="201">
        <v>0.44</v>
      </c>
      <c r="J39" s="205">
        <v>0.42</v>
      </c>
      <c r="K39" s="185"/>
      <c r="L39" s="185"/>
      <c r="M39" s="185"/>
      <c r="N39" s="185"/>
      <c r="O39" s="185"/>
      <c r="P39" s="185"/>
    </row>
    <row r="40" spans="1:16" ht="39" customHeight="1" x14ac:dyDescent="0.2">
      <c r="A40" s="185"/>
      <c r="B40" s="188"/>
      <c r="C40" s="1057" t="s">
        <v>317</v>
      </c>
      <c r="D40" s="1057"/>
      <c r="E40" s="1058"/>
      <c r="F40" s="197">
        <v>0.02</v>
      </c>
      <c r="G40" s="201">
        <v>0.01</v>
      </c>
      <c r="H40" s="201">
        <v>0.02</v>
      </c>
      <c r="I40" s="201">
        <v>0</v>
      </c>
      <c r="J40" s="205">
        <v>0.16</v>
      </c>
      <c r="K40" s="185"/>
      <c r="L40" s="185"/>
      <c r="M40" s="185"/>
      <c r="N40" s="185"/>
      <c r="O40" s="185"/>
      <c r="P40" s="185"/>
    </row>
    <row r="41" spans="1:16" ht="39" customHeight="1" x14ac:dyDescent="0.2">
      <c r="A41" s="185"/>
      <c r="B41" s="188"/>
      <c r="C41" s="1057"/>
      <c r="D41" s="1057"/>
      <c r="E41" s="1058"/>
      <c r="F41" s="197"/>
      <c r="G41" s="201"/>
      <c r="H41" s="201"/>
      <c r="I41" s="201"/>
      <c r="J41" s="205"/>
      <c r="K41" s="185"/>
      <c r="L41" s="185"/>
      <c r="M41" s="185"/>
      <c r="N41" s="185"/>
      <c r="O41" s="185"/>
      <c r="P41" s="185"/>
    </row>
    <row r="42" spans="1:16" ht="39" customHeight="1" x14ac:dyDescent="0.2">
      <c r="A42" s="185"/>
      <c r="B42" s="189"/>
      <c r="C42" s="1057" t="s">
        <v>525</v>
      </c>
      <c r="D42" s="1057"/>
      <c r="E42" s="1058"/>
      <c r="F42" s="197" t="s">
        <v>195</v>
      </c>
      <c r="G42" s="201" t="s">
        <v>195</v>
      </c>
      <c r="H42" s="201" t="s">
        <v>195</v>
      </c>
      <c r="I42" s="201" t="s">
        <v>195</v>
      </c>
      <c r="J42" s="205" t="s">
        <v>195</v>
      </c>
      <c r="K42" s="185"/>
      <c r="L42" s="185"/>
      <c r="M42" s="185"/>
      <c r="N42" s="185"/>
      <c r="O42" s="185"/>
      <c r="P42" s="185"/>
    </row>
    <row r="43" spans="1:16" ht="39" customHeight="1" x14ac:dyDescent="0.2">
      <c r="A43" s="185"/>
      <c r="B43" s="190"/>
      <c r="C43" s="1059" t="s">
        <v>303</v>
      </c>
      <c r="D43" s="1059"/>
      <c r="E43" s="1060"/>
      <c r="F43" s="198" t="s">
        <v>195</v>
      </c>
      <c r="G43" s="202" t="s">
        <v>195</v>
      </c>
      <c r="H43" s="202" t="s">
        <v>195</v>
      </c>
      <c r="I43" s="202" t="s">
        <v>195</v>
      </c>
      <c r="J43" s="206" t="s">
        <v>195</v>
      </c>
      <c r="K43" s="185"/>
      <c r="L43" s="185"/>
      <c r="M43" s="185"/>
      <c r="N43" s="185"/>
      <c r="O43" s="185"/>
      <c r="P43" s="185"/>
    </row>
    <row r="44" spans="1:16" ht="39" customHeight="1" x14ac:dyDescent="0.2">
      <c r="A44" s="185"/>
      <c r="B44" s="191"/>
      <c r="C44" s="193"/>
      <c r="D44" s="193"/>
      <c r="E44" s="193"/>
      <c r="F44" s="185"/>
      <c r="G44" s="185"/>
      <c r="H44" s="185"/>
      <c r="I44" s="185"/>
      <c r="J44" s="185"/>
      <c r="K44" s="185"/>
      <c r="L44" s="185"/>
      <c r="M44" s="185"/>
      <c r="N44" s="185"/>
      <c r="O44" s="185"/>
      <c r="P44" s="185"/>
    </row>
    <row r="45" spans="1:16" ht="16.2" x14ac:dyDescent="0.2">
      <c r="A45" s="185"/>
      <c r="B45" s="185"/>
      <c r="C45" s="185"/>
      <c r="D45" s="185"/>
      <c r="E45" s="185"/>
      <c r="F45" s="185"/>
      <c r="G45" s="185"/>
      <c r="H45" s="185"/>
      <c r="I45" s="185"/>
      <c r="J45" s="185"/>
      <c r="K45" s="185"/>
      <c r="L45" s="185"/>
      <c r="M45" s="185"/>
      <c r="N45" s="185"/>
      <c r="O45" s="185"/>
      <c r="P45" s="185"/>
    </row>
  </sheetData>
  <sheetProtection algorithmName="SHA-512" hashValue="y6WFbZPaib1xJzvG84/NeGMyRzW/yW/1hHjQzSGmGg3Oas4ZS2ZOpBy9mDHtlnVPumNK6kcHeEpldWkdSFfWOA==" saltValue="oycwQ/5MQmZS86KQ3E95BQ==" spinCount="100000" sheet="1" objects="1" scenarios="1"/>
  <mergeCells count="10">
    <mergeCell ref="C34:E34"/>
    <mergeCell ref="C35:E35"/>
    <mergeCell ref="C36:E36"/>
    <mergeCell ref="C37:E37"/>
    <mergeCell ref="C38:E38"/>
    <mergeCell ref="C39:E39"/>
    <mergeCell ref="C40:E40"/>
    <mergeCell ref="C41:E41"/>
    <mergeCell ref="C42:E42"/>
    <mergeCell ref="C43:E43"/>
  </mergeCells>
  <phoneticPr fontId="5"/>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70" zoomScaleNormal="70" zoomScaleSheetLayoutView="55" workbookViewId="0"/>
  </sheetViews>
  <sheetFormatPr defaultColWidth="0" defaultRowHeight="12.6" customHeight="1" zeroHeight="1" x14ac:dyDescent="0.2"/>
  <cols>
    <col min="1" max="1" width="6.6640625" style="46" customWidth="1"/>
    <col min="2" max="3" width="10.88671875" style="46" customWidth="1"/>
    <col min="4" max="4" width="10" style="46" customWidth="1"/>
    <col min="5" max="10" width="11" style="46" customWidth="1"/>
    <col min="11" max="15" width="13.109375" style="46" customWidth="1"/>
    <col min="16" max="21" width="11.44140625" style="46" customWidth="1"/>
    <col min="22" max="22" width="0" style="46" hidden="1" customWidth="1"/>
    <col min="23" max="16384" width="0" style="46" hidden="1"/>
  </cols>
  <sheetData>
    <row r="1" spans="1:21" ht="13.5" customHeight="1" x14ac:dyDescent="0.2">
      <c r="A1" s="85"/>
      <c r="B1" s="85"/>
      <c r="C1" s="85"/>
      <c r="D1" s="85"/>
      <c r="E1" s="85"/>
      <c r="F1" s="85"/>
      <c r="G1" s="85"/>
      <c r="H1" s="85"/>
      <c r="I1" s="85"/>
      <c r="J1" s="85"/>
      <c r="K1" s="85"/>
      <c r="L1" s="85"/>
      <c r="M1" s="85"/>
      <c r="N1" s="85"/>
      <c r="O1" s="85"/>
      <c r="P1" s="85"/>
      <c r="Q1" s="85"/>
      <c r="R1" s="85"/>
      <c r="S1" s="85"/>
      <c r="T1" s="85"/>
      <c r="U1" s="85"/>
    </row>
    <row r="2" spans="1:21" ht="13.5" customHeight="1" x14ac:dyDescent="0.2">
      <c r="A2" s="85"/>
      <c r="B2" s="85"/>
      <c r="C2" s="85"/>
      <c r="D2" s="85"/>
      <c r="E2" s="85"/>
      <c r="F2" s="85"/>
      <c r="G2" s="85"/>
      <c r="H2" s="85"/>
      <c r="I2" s="85"/>
      <c r="J2" s="85"/>
      <c r="K2" s="85"/>
      <c r="L2" s="85"/>
      <c r="M2" s="85"/>
      <c r="N2" s="85"/>
      <c r="O2" s="85"/>
      <c r="P2" s="85"/>
      <c r="Q2" s="85"/>
      <c r="R2" s="85"/>
      <c r="S2" s="85"/>
      <c r="T2" s="85"/>
      <c r="U2" s="85"/>
    </row>
    <row r="3" spans="1:21" ht="13.5" customHeight="1" x14ac:dyDescent="0.2">
      <c r="A3" s="85"/>
      <c r="B3" s="85"/>
      <c r="C3" s="85"/>
      <c r="D3" s="85"/>
      <c r="E3" s="85"/>
      <c r="F3" s="85"/>
      <c r="G3" s="85"/>
      <c r="H3" s="85"/>
      <c r="I3" s="85"/>
      <c r="J3" s="85"/>
      <c r="K3" s="85"/>
      <c r="L3" s="85"/>
      <c r="M3" s="85"/>
      <c r="N3" s="85"/>
      <c r="O3" s="85"/>
      <c r="P3" s="85"/>
      <c r="Q3" s="85"/>
      <c r="R3" s="85"/>
      <c r="S3" s="85"/>
      <c r="T3" s="85"/>
      <c r="U3" s="85"/>
    </row>
    <row r="4" spans="1:21" ht="13.5" customHeight="1" x14ac:dyDescent="0.2">
      <c r="A4" s="85"/>
      <c r="B4" s="85"/>
      <c r="C4" s="85"/>
      <c r="D4" s="85"/>
      <c r="E4" s="85"/>
      <c r="F4" s="85"/>
      <c r="G4" s="85"/>
      <c r="H4" s="85"/>
      <c r="I4" s="85"/>
      <c r="J4" s="85"/>
      <c r="K4" s="85"/>
      <c r="L4" s="85"/>
      <c r="M4" s="85"/>
      <c r="N4" s="85"/>
      <c r="O4" s="85"/>
      <c r="P4" s="85"/>
      <c r="Q4" s="85"/>
      <c r="R4" s="85"/>
      <c r="S4" s="85"/>
      <c r="T4" s="85"/>
      <c r="U4" s="85"/>
    </row>
    <row r="5" spans="1:21" ht="13.5" customHeight="1" x14ac:dyDescent="0.2">
      <c r="A5" s="85"/>
      <c r="B5" s="85"/>
      <c r="C5" s="85"/>
      <c r="D5" s="85"/>
      <c r="E5" s="85"/>
      <c r="F5" s="85"/>
      <c r="G5" s="85"/>
      <c r="H5" s="85"/>
      <c r="I5" s="85"/>
      <c r="J5" s="85"/>
      <c r="K5" s="85"/>
      <c r="L5" s="85"/>
      <c r="M5" s="85"/>
      <c r="N5" s="85"/>
      <c r="O5" s="85"/>
      <c r="P5" s="85"/>
      <c r="Q5" s="85"/>
      <c r="R5" s="85"/>
      <c r="S5" s="85"/>
      <c r="T5" s="85"/>
      <c r="U5" s="85"/>
    </row>
    <row r="6" spans="1:21" ht="13.5" customHeight="1" x14ac:dyDescent="0.2">
      <c r="A6" s="85"/>
      <c r="B6" s="85"/>
      <c r="C6" s="85"/>
      <c r="D6" s="85"/>
      <c r="E6" s="85"/>
      <c r="F6" s="85"/>
      <c r="G6" s="85"/>
      <c r="H6" s="85"/>
      <c r="I6" s="85"/>
      <c r="J6" s="85"/>
      <c r="K6" s="85"/>
      <c r="L6" s="85"/>
      <c r="M6" s="85"/>
      <c r="N6" s="85"/>
      <c r="O6" s="85"/>
      <c r="P6" s="85"/>
      <c r="Q6" s="85"/>
      <c r="R6" s="85"/>
      <c r="S6" s="85"/>
      <c r="T6" s="85"/>
      <c r="U6" s="85"/>
    </row>
    <row r="7" spans="1:21" ht="13.5" customHeight="1" x14ac:dyDescent="0.2">
      <c r="A7" s="85"/>
      <c r="B7" s="85"/>
      <c r="C7" s="85"/>
      <c r="D7" s="85"/>
      <c r="E7" s="85"/>
      <c r="F7" s="85"/>
      <c r="G7" s="85"/>
      <c r="H7" s="85"/>
      <c r="I7" s="85"/>
      <c r="J7" s="85"/>
      <c r="K7" s="85"/>
      <c r="L7" s="85"/>
      <c r="M7" s="85"/>
      <c r="N7" s="85"/>
      <c r="O7" s="85"/>
      <c r="P7" s="85"/>
      <c r="Q7" s="85"/>
      <c r="R7" s="85"/>
      <c r="S7" s="85"/>
      <c r="T7" s="85"/>
      <c r="U7" s="85"/>
    </row>
    <row r="8" spans="1:21" ht="13.5" customHeight="1" x14ac:dyDescent="0.2">
      <c r="A8" s="85"/>
      <c r="B8" s="85"/>
      <c r="C8" s="85"/>
      <c r="D8" s="85"/>
      <c r="E8" s="85"/>
      <c r="F8" s="85"/>
      <c r="G8" s="85"/>
      <c r="H8" s="85"/>
      <c r="I8" s="85"/>
      <c r="J8" s="85"/>
      <c r="K8" s="85"/>
      <c r="L8" s="85"/>
      <c r="M8" s="85"/>
      <c r="N8" s="85"/>
      <c r="O8" s="85"/>
      <c r="P8" s="85"/>
      <c r="Q8" s="85"/>
      <c r="R8" s="85"/>
      <c r="S8" s="85"/>
      <c r="T8" s="85"/>
      <c r="U8" s="85"/>
    </row>
    <row r="9" spans="1:21" ht="13.5" customHeight="1" x14ac:dyDescent="0.2">
      <c r="A9" s="85"/>
      <c r="B9" s="85"/>
      <c r="C9" s="85"/>
      <c r="D9" s="85"/>
      <c r="E9" s="85"/>
      <c r="F9" s="85"/>
      <c r="G9" s="85"/>
      <c r="H9" s="85"/>
      <c r="I9" s="85"/>
      <c r="J9" s="85"/>
      <c r="K9" s="85"/>
      <c r="L9" s="85"/>
      <c r="M9" s="85"/>
      <c r="N9" s="85"/>
      <c r="O9" s="85"/>
      <c r="P9" s="85"/>
      <c r="Q9" s="85"/>
      <c r="R9" s="85"/>
      <c r="S9" s="85"/>
      <c r="T9" s="85"/>
      <c r="U9" s="85"/>
    </row>
    <row r="10" spans="1:21" ht="13.5" customHeight="1" x14ac:dyDescent="0.2">
      <c r="A10" s="85"/>
      <c r="B10" s="85"/>
      <c r="C10" s="85"/>
      <c r="D10" s="85"/>
      <c r="E10" s="85"/>
      <c r="F10" s="85"/>
      <c r="G10" s="85"/>
      <c r="H10" s="85"/>
      <c r="I10" s="85"/>
      <c r="J10" s="85"/>
      <c r="K10" s="85"/>
      <c r="L10" s="85"/>
      <c r="M10" s="85"/>
      <c r="N10" s="85"/>
      <c r="O10" s="85"/>
      <c r="P10" s="85"/>
      <c r="Q10" s="85"/>
      <c r="R10" s="85"/>
      <c r="S10" s="85"/>
      <c r="T10" s="85"/>
      <c r="U10" s="85"/>
    </row>
    <row r="11" spans="1:21" ht="13.5" customHeight="1" x14ac:dyDescent="0.2">
      <c r="A11" s="85"/>
      <c r="B11" s="85"/>
      <c r="C11" s="85"/>
      <c r="D11" s="85"/>
      <c r="E11" s="85"/>
      <c r="F11" s="85"/>
      <c r="G11" s="85"/>
      <c r="H11" s="85"/>
      <c r="I11" s="85"/>
      <c r="J11" s="85"/>
      <c r="K11" s="85"/>
      <c r="L11" s="85"/>
      <c r="M11" s="85"/>
      <c r="N11" s="85"/>
      <c r="O11" s="85"/>
      <c r="P11" s="85"/>
      <c r="Q11" s="85"/>
      <c r="R11" s="85"/>
      <c r="S11" s="85"/>
      <c r="T11" s="85"/>
      <c r="U11" s="85"/>
    </row>
    <row r="12" spans="1:21" ht="13.5" customHeight="1" x14ac:dyDescent="0.2">
      <c r="A12" s="85"/>
      <c r="B12" s="85"/>
      <c r="C12" s="85"/>
      <c r="D12" s="85"/>
      <c r="E12" s="85"/>
      <c r="F12" s="85"/>
      <c r="G12" s="85"/>
      <c r="H12" s="85"/>
      <c r="I12" s="85"/>
      <c r="J12" s="85"/>
      <c r="K12" s="85"/>
      <c r="L12" s="85"/>
      <c r="M12" s="85"/>
      <c r="N12" s="85"/>
      <c r="O12" s="85"/>
      <c r="P12" s="85"/>
      <c r="Q12" s="85"/>
      <c r="R12" s="85"/>
      <c r="S12" s="85"/>
      <c r="T12" s="85"/>
      <c r="U12" s="85"/>
    </row>
    <row r="13" spans="1:21" ht="13.5" customHeight="1" x14ac:dyDescent="0.2">
      <c r="A13" s="85"/>
      <c r="B13" s="85"/>
      <c r="C13" s="85"/>
      <c r="D13" s="85"/>
      <c r="E13" s="85"/>
      <c r="F13" s="85"/>
      <c r="G13" s="85"/>
      <c r="H13" s="85"/>
      <c r="I13" s="85"/>
      <c r="J13" s="85"/>
      <c r="K13" s="85"/>
      <c r="L13" s="85"/>
      <c r="M13" s="85"/>
      <c r="N13" s="85"/>
      <c r="O13" s="85"/>
      <c r="P13" s="85"/>
      <c r="Q13" s="85"/>
      <c r="R13" s="85"/>
      <c r="S13" s="85"/>
      <c r="T13" s="85"/>
      <c r="U13" s="85"/>
    </row>
    <row r="14" spans="1:21" ht="13.5" customHeight="1" x14ac:dyDescent="0.2">
      <c r="A14" s="85"/>
      <c r="B14" s="85"/>
      <c r="C14" s="85"/>
      <c r="D14" s="85"/>
      <c r="E14" s="85"/>
      <c r="F14" s="85"/>
      <c r="G14" s="85"/>
      <c r="H14" s="85"/>
      <c r="I14" s="85"/>
      <c r="J14" s="85"/>
      <c r="K14" s="85"/>
      <c r="L14" s="85"/>
      <c r="M14" s="85"/>
      <c r="N14" s="85"/>
      <c r="O14" s="85"/>
      <c r="P14" s="85"/>
      <c r="Q14" s="85"/>
      <c r="R14" s="85"/>
      <c r="S14" s="85"/>
      <c r="T14" s="85"/>
      <c r="U14" s="85"/>
    </row>
    <row r="15" spans="1:21" ht="13.5" customHeight="1" x14ac:dyDescent="0.2">
      <c r="A15" s="85"/>
      <c r="B15" s="85"/>
      <c r="C15" s="85"/>
      <c r="D15" s="85"/>
      <c r="E15" s="85"/>
      <c r="F15" s="85"/>
      <c r="G15" s="85"/>
      <c r="H15" s="85"/>
      <c r="I15" s="85"/>
      <c r="J15" s="85"/>
      <c r="K15" s="85"/>
      <c r="L15" s="85"/>
      <c r="M15" s="85"/>
      <c r="N15" s="85"/>
      <c r="O15" s="85"/>
      <c r="P15" s="85"/>
      <c r="Q15" s="85"/>
      <c r="R15" s="85"/>
      <c r="S15" s="85"/>
      <c r="T15" s="85"/>
      <c r="U15" s="85"/>
    </row>
    <row r="16" spans="1:21" ht="13.5" customHeight="1" x14ac:dyDescent="0.2">
      <c r="A16" s="85"/>
      <c r="B16" s="85"/>
      <c r="C16" s="85"/>
      <c r="D16" s="85"/>
      <c r="E16" s="85"/>
      <c r="F16" s="85"/>
      <c r="G16" s="85"/>
      <c r="H16" s="85"/>
      <c r="I16" s="85"/>
      <c r="J16" s="85"/>
      <c r="K16" s="85"/>
      <c r="L16" s="85"/>
      <c r="M16" s="85"/>
      <c r="N16" s="85"/>
      <c r="O16" s="85"/>
      <c r="P16" s="85"/>
      <c r="Q16" s="85"/>
      <c r="R16" s="85"/>
      <c r="S16" s="85"/>
      <c r="T16" s="85"/>
      <c r="U16" s="85"/>
    </row>
    <row r="17" spans="1:21" ht="13.5" customHeight="1" x14ac:dyDescent="0.2">
      <c r="A17" s="85"/>
      <c r="B17" s="85"/>
      <c r="C17" s="85"/>
      <c r="D17" s="85"/>
      <c r="E17" s="85"/>
      <c r="F17" s="85"/>
      <c r="G17" s="85"/>
      <c r="H17" s="85"/>
      <c r="I17" s="85"/>
      <c r="J17" s="85"/>
      <c r="K17" s="85"/>
      <c r="L17" s="85"/>
      <c r="M17" s="85"/>
      <c r="N17" s="85"/>
      <c r="O17" s="85"/>
      <c r="P17" s="85"/>
      <c r="Q17" s="85"/>
      <c r="R17" s="85"/>
      <c r="S17" s="85"/>
      <c r="T17" s="85"/>
      <c r="U17" s="85"/>
    </row>
    <row r="18" spans="1:21" ht="13.5" customHeight="1" x14ac:dyDescent="0.2">
      <c r="A18" s="85"/>
      <c r="B18" s="85"/>
      <c r="C18" s="85"/>
      <c r="D18" s="85"/>
      <c r="E18" s="85"/>
      <c r="F18" s="85"/>
      <c r="G18" s="85"/>
      <c r="H18" s="85"/>
      <c r="I18" s="85"/>
      <c r="J18" s="85"/>
      <c r="K18" s="85"/>
      <c r="L18" s="85"/>
      <c r="M18" s="85"/>
      <c r="N18" s="85"/>
      <c r="O18" s="85"/>
      <c r="P18" s="85"/>
      <c r="Q18" s="85"/>
      <c r="R18" s="85"/>
      <c r="S18" s="85"/>
      <c r="T18" s="85"/>
      <c r="U18" s="85"/>
    </row>
    <row r="19" spans="1:21" ht="13.5" customHeight="1" x14ac:dyDescent="0.2">
      <c r="A19" s="85"/>
      <c r="B19" s="85"/>
      <c r="C19" s="85"/>
      <c r="D19" s="85"/>
      <c r="E19" s="85"/>
      <c r="F19" s="85"/>
      <c r="G19" s="85"/>
      <c r="H19" s="85"/>
      <c r="I19" s="85"/>
      <c r="J19" s="85"/>
      <c r="K19" s="85"/>
      <c r="L19" s="85"/>
      <c r="M19" s="85"/>
      <c r="N19" s="85"/>
      <c r="O19" s="85"/>
      <c r="P19" s="85"/>
      <c r="Q19" s="85"/>
      <c r="R19" s="85"/>
      <c r="S19" s="85"/>
      <c r="T19" s="85"/>
      <c r="U19" s="85"/>
    </row>
    <row r="20" spans="1:21" ht="13.5" customHeight="1" x14ac:dyDescent="0.2">
      <c r="A20" s="85"/>
      <c r="B20" s="85"/>
      <c r="C20" s="85"/>
      <c r="D20" s="85"/>
      <c r="E20" s="85"/>
      <c r="F20" s="85"/>
      <c r="G20" s="85"/>
      <c r="H20" s="85"/>
      <c r="I20" s="85"/>
      <c r="J20" s="85"/>
      <c r="K20" s="85"/>
      <c r="L20" s="85"/>
      <c r="M20" s="85"/>
      <c r="N20" s="85"/>
      <c r="O20" s="85"/>
      <c r="P20" s="85"/>
      <c r="Q20" s="85"/>
      <c r="R20" s="85"/>
      <c r="S20" s="85"/>
      <c r="T20" s="85"/>
      <c r="U20" s="85"/>
    </row>
    <row r="21" spans="1:21" ht="13.5" customHeight="1" x14ac:dyDescent="0.2">
      <c r="A21" s="85"/>
      <c r="B21" s="85"/>
      <c r="C21" s="85"/>
      <c r="D21" s="85"/>
      <c r="E21" s="85"/>
      <c r="F21" s="85"/>
      <c r="G21" s="85"/>
      <c r="H21" s="85"/>
      <c r="I21" s="85"/>
      <c r="J21" s="85"/>
      <c r="K21" s="85"/>
      <c r="L21" s="85"/>
      <c r="M21" s="85"/>
      <c r="N21" s="85"/>
      <c r="O21" s="85"/>
      <c r="P21" s="85"/>
      <c r="Q21" s="85"/>
      <c r="R21" s="85"/>
      <c r="S21" s="85"/>
      <c r="T21" s="85"/>
      <c r="U21" s="85"/>
    </row>
    <row r="22" spans="1:21" ht="13.5" customHeight="1" x14ac:dyDescent="0.2">
      <c r="A22" s="85"/>
      <c r="B22" s="85"/>
      <c r="C22" s="85"/>
      <c r="D22" s="85"/>
      <c r="E22" s="85"/>
      <c r="F22" s="85"/>
      <c r="G22" s="85"/>
      <c r="H22" s="85"/>
      <c r="I22" s="85"/>
      <c r="J22" s="85"/>
      <c r="K22" s="85"/>
      <c r="L22" s="85"/>
      <c r="M22" s="85"/>
      <c r="N22" s="85"/>
      <c r="O22" s="85"/>
      <c r="P22" s="85"/>
      <c r="Q22" s="85"/>
      <c r="R22" s="85"/>
      <c r="S22" s="85"/>
      <c r="T22" s="85"/>
      <c r="U22" s="85"/>
    </row>
    <row r="23" spans="1:21" ht="13.5" customHeight="1" x14ac:dyDescent="0.2">
      <c r="A23" s="85"/>
      <c r="B23" s="85"/>
      <c r="C23" s="85"/>
      <c r="D23" s="85"/>
      <c r="E23" s="85"/>
      <c r="F23" s="85"/>
      <c r="G23" s="85"/>
      <c r="H23" s="85"/>
      <c r="I23" s="85"/>
      <c r="J23" s="85"/>
      <c r="K23" s="85"/>
      <c r="L23" s="85"/>
      <c r="M23" s="85"/>
      <c r="N23" s="85"/>
      <c r="O23" s="85"/>
      <c r="P23" s="85"/>
      <c r="Q23" s="85"/>
      <c r="R23" s="85"/>
      <c r="S23" s="85"/>
      <c r="T23" s="85"/>
      <c r="U23" s="85"/>
    </row>
    <row r="24" spans="1:21" ht="13.5" customHeight="1" x14ac:dyDescent="0.2">
      <c r="A24" s="85"/>
      <c r="B24" s="85"/>
      <c r="C24" s="85"/>
      <c r="D24" s="85"/>
      <c r="E24" s="85"/>
      <c r="F24" s="85"/>
      <c r="G24" s="85"/>
      <c r="H24" s="85"/>
      <c r="I24" s="85"/>
      <c r="J24" s="85"/>
      <c r="K24" s="85"/>
      <c r="L24" s="85"/>
      <c r="M24" s="85"/>
      <c r="N24" s="85"/>
      <c r="O24" s="85"/>
      <c r="P24" s="85"/>
      <c r="Q24" s="85"/>
      <c r="R24" s="85"/>
      <c r="S24" s="85"/>
      <c r="T24" s="85"/>
      <c r="U24" s="85"/>
    </row>
    <row r="25" spans="1:21" ht="13.5" customHeight="1" x14ac:dyDescent="0.2">
      <c r="A25" s="85"/>
      <c r="B25" s="85"/>
      <c r="C25" s="85"/>
      <c r="D25" s="85"/>
      <c r="E25" s="85"/>
      <c r="F25" s="85"/>
      <c r="G25" s="85"/>
      <c r="H25" s="85"/>
      <c r="I25" s="85"/>
      <c r="J25" s="85"/>
      <c r="K25" s="85"/>
      <c r="L25" s="85"/>
      <c r="M25" s="85"/>
      <c r="N25" s="85"/>
      <c r="O25" s="85"/>
      <c r="P25" s="85"/>
      <c r="Q25" s="85"/>
      <c r="R25" s="85"/>
      <c r="S25" s="85"/>
      <c r="T25" s="85"/>
      <c r="U25" s="85"/>
    </row>
    <row r="26" spans="1:21" ht="13.5" customHeight="1" x14ac:dyDescent="0.2">
      <c r="A26" s="85"/>
      <c r="B26" s="85"/>
      <c r="C26" s="85"/>
      <c r="D26" s="85"/>
      <c r="E26" s="85"/>
      <c r="F26" s="85"/>
      <c r="G26" s="85"/>
      <c r="H26" s="85"/>
      <c r="I26" s="85"/>
      <c r="J26" s="85"/>
      <c r="K26" s="85"/>
      <c r="L26" s="85"/>
      <c r="M26" s="85"/>
      <c r="N26" s="85"/>
      <c r="O26" s="85"/>
      <c r="P26" s="85"/>
      <c r="Q26" s="85"/>
      <c r="R26" s="85"/>
      <c r="S26" s="85"/>
      <c r="T26" s="85"/>
      <c r="U26" s="85"/>
    </row>
    <row r="27" spans="1:21" ht="13.5" customHeight="1" x14ac:dyDescent="0.2">
      <c r="A27" s="85"/>
      <c r="B27" s="85"/>
      <c r="C27" s="85"/>
      <c r="D27" s="85"/>
      <c r="E27" s="85"/>
      <c r="F27" s="85"/>
      <c r="G27" s="85"/>
      <c r="H27" s="85"/>
      <c r="I27" s="85"/>
      <c r="J27" s="85"/>
      <c r="K27" s="85"/>
      <c r="L27" s="85"/>
      <c r="M27" s="85"/>
      <c r="N27" s="85"/>
      <c r="O27" s="85"/>
      <c r="P27" s="85"/>
      <c r="Q27" s="85"/>
      <c r="R27" s="85"/>
      <c r="S27" s="85"/>
      <c r="T27" s="85"/>
      <c r="U27" s="85"/>
    </row>
    <row r="28" spans="1:21" ht="13.5" customHeight="1" x14ac:dyDescent="0.2">
      <c r="A28" s="85"/>
      <c r="B28" s="85"/>
      <c r="C28" s="85"/>
      <c r="D28" s="85"/>
      <c r="E28" s="85"/>
      <c r="F28" s="85"/>
      <c r="G28" s="85"/>
      <c r="H28" s="85"/>
      <c r="I28" s="85"/>
      <c r="J28" s="85"/>
      <c r="K28" s="85"/>
      <c r="L28" s="85"/>
      <c r="M28" s="85"/>
      <c r="N28" s="85"/>
      <c r="O28" s="85"/>
      <c r="P28" s="85"/>
      <c r="Q28" s="85"/>
      <c r="R28" s="85"/>
      <c r="S28" s="85"/>
      <c r="T28" s="85"/>
      <c r="U28" s="85"/>
    </row>
    <row r="29" spans="1:21" ht="13.5" customHeight="1" x14ac:dyDescent="0.2">
      <c r="A29" s="85"/>
      <c r="B29" s="85"/>
      <c r="C29" s="85"/>
      <c r="D29" s="85"/>
      <c r="E29" s="85"/>
      <c r="F29" s="85"/>
      <c r="G29" s="85"/>
      <c r="H29" s="85"/>
      <c r="I29" s="85"/>
      <c r="J29" s="85"/>
      <c r="K29" s="85"/>
      <c r="L29" s="85"/>
      <c r="M29" s="85"/>
      <c r="N29" s="85"/>
      <c r="O29" s="85"/>
      <c r="P29" s="85"/>
      <c r="Q29" s="85"/>
      <c r="R29" s="85"/>
      <c r="S29" s="85"/>
      <c r="T29" s="85"/>
      <c r="U29" s="85"/>
    </row>
    <row r="30" spans="1:21" ht="13.5" customHeight="1" x14ac:dyDescent="0.2">
      <c r="A30" s="85"/>
      <c r="B30" s="85"/>
      <c r="C30" s="85"/>
      <c r="D30" s="85"/>
      <c r="E30" s="85"/>
      <c r="F30" s="85"/>
      <c r="G30" s="85"/>
      <c r="H30" s="85"/>
      <c r="I30" s="85"/>
      <c r="J30" s="85"/>
      <c r="K30" s="85"/>
      <c r="L30" s="85"/>
      <c r="M30" s="85"/>
      <c r="N30" s="85"/>
      <c r="O30" s="85"/>
      <c r="P30" s="85"/>
      <c r="Q30" s="85"/>
      <c r="R30" s="85"/>
      <c r="S30" s="85"/>
      <c r="T30" s="85"/>
      <c r="U30" s="85"/>
    </row>
    <row r="31" spans="1:21" ht="13.5" customHeight="1" x14ac:dyDescent="0.2">
      <c r="A31" s="85"/>
      <c r="B31" s="85"/>
      <c r="C31" s="85"/>
      <c r="D31" s="85"/>
      <c r="E31" s="85"/>
      <c r="F31" s="85"/>
      <c r="G31" s="85"/>
      <c r="H31" s="85"/>
      <c r="I31" s="85"/>
      <c r="J31" s="85"/>
      <c r="K31" s="85"/>
      <c r="L31" s="85"/>
      <c r="M31" s="85"/>
      <c r="N31" s="85"/>
      <c r="O31" s="85"/>
      <c r="P31" s="85"/>
      <c r="Q31" s="85"/>
      <c r="R31" s="85"/>
      <c r="S31" s="85"/>
      <c r="T31" s="85"/>
      <c r="U31" s="85"/>
    </row>
    <row r="32" spans="1:21" ht="13.5" customHeight="1" x14ac:dyDescent="0.2">
      <c r="A32" s="85"/>
      <c r="B32" s="85"/>
      <c r="C32" s="85"/>
      <c r="D32" s="85"/>
      <c r="E32" s="85"/>
      <c r="F32" s="85"/>
      <c r="G32" s="85"/>
      <c r="H32" s="85"/>
      <c r="I32" s="85"/>
      <c r="J32" s="85"/>
      <c r="K32" s="85"/>
      <c r="L32" s="85"/>
      <c r="M32" s="85"/>
      <c r="N32" s="85"/>
      <c r="O32" s="85"/>
      <c r="P32" s="85"/>
      <c r="Q32" s="85"/>
      <c r="R32" s="85"/>
      <c r="S32" s="85"/>
      <c r="T32" s="85"/>
      <c r="U32" s="85"/>
    </row>
    <row r="33" spans="1:21" ht="13.5" customHeight="1" x14ac:dyDescent="0.2">
      <c r="A33" s="85"/>
      <c r="B33" s="85"/>
      <c r="C33" s="85"/>
      <c r="D33" s="85"/>
      <c r="E33" s="85"/>
      <c r="F33" s="85"/>
      <c r="G33" s="85"/>
      <c r="H33" s="85"/>
      <c r="I33" s="85"/>
      <c r="J33" s="85"/>
      <c r="K33" s="85"/>
      <c r="L33" s="85"/>
      <c r="M33" s="85"/>
      <c r="N33" s="85"/>
      <c r="O33" s="85"/>
      <c r="P33" s="85"/>
      <c r="Q33" s="85"/>
      <c r="R33" s="85"/>
      <c r="S33" s="85"/>
      <c r="T33" s="85"/>
      <c r="U33" s="85"/>
    </row>
    <row r="34" spans="1:21" ht="13.5" customHeight="1" x14ac:dyDescent="0.2">
      <c r="A34" s="85"/>
      <c r="B34" s="85"/>
      <c r="C34" s="85"/>
      <c r="D34" s="85"/>
      <c r="E34" s="85"/>
      <c r="F34" s="85"/>
      <c r="G34" s="85"/>
      <c r="H34" s="85"/>
      <c r="I34" s="85"/>
      <c r="J34" s="85"/>
      <c r="K34" s="85"/>
      <c r="L34" s="85"/>
      <c r="M34" s="85"/>
      <c r="N34" s="85"/>
      <c r="O34" s="85"/>
      <c r="P34" s="85"/>
      <c r="Q34" s="85"/>
      <c r="R34" s="85"/>
      <c r="S34" s="85"/>
      <c r="T34" s="85"/>
      <c r="U34" s="85"/>
    </row>
    <row r="35" spans="1:21" ht="13.5" customHeight="1" x14ac:dyDescent="0.2">
      <c r="A35" s="85"/>
      <c r="B35" s="85"/>
      <c r="C35" s="85"/>
      <c r="D35" s="85"/>
      <c r="E35" s="85"/>
      <c r="F35" s="85"/>
      <c r="G35" s="85"/>
      <c r="H35" s="85"/>
      <c r="I35" s="85"/>
      <c r="J35" s="85"/>
      <c r="K35" s="85"/>
      <c r="L35" s="85"/>
      <c r="M35" s="85"/>
      <c r="N35" s="85"/>
      <c r="O35" s="85"/>
      <c r="P35" s="85"/>
      <c r="Q35" s="85"/>
      <c r="R35" s="85"/>
      <c r="S35" s="85"/>
      <c r="T35" s="85"/>
      <c r="U35" s="85"/>
    </row>
    <row r="36" spans="1:21" ht="13.5" customHeight="1" x14ac:dyDescent="0.2">
      <c r="A36" s="85"/>
      <c r="B36" s="85"/>
      <c r="C36" s="85"/>
      <c r="D36" s="85"/>
      <c r="E36" s="85"/>
      <c r="F36" s="85"/>
      <c r="G36" s="85"/>
      <c r="H36" s="85"/>
      <c r="I36" s="85"/>
      <c r="J36" s="85"/>
      <c r="K36" s="85"/>
      <c r="L36" s="85"/>
      <c r="M36" s="85"/>
      <c r="N36" s="85"/>
      <c r="O36" s="85"/>
      <c r="P36" s="85"/>
      <c r="Q36" s="85"/>
      <c r="R36" s="85"/>
      <c r="S36" s="85"/>
      <c r="T36" s="85"/>
      <c r="U36" s="85"/>
    </row>
    <row r="37" spans="1:21" ht="13.5" customHeight="1" x14ac:dyDescent="0.2">
      <c r="A37" s="85"/>
      <c r="B37" s="85"/>
      <c r="C37" s="85"/>
      <c r="D37" s="85"/>
      <c r="E37" s="85"/>
      <c r="F37" s="85"/>
      <c r="G37" s="85"/>
      <c r="H37" s="85"/>
      <c r="I37" s="85"/>
      <c r="J37" s="85"/>
      <c r="K37" s="85"/>
      <c r="L37" s="85"/>
      <c r="M37" s="85"/>
      <c r="N37" s="85"/>
      <c r="O37" s="85"/>
      <c r="P37" s="85"/>
      <c r="Q37" s="85"/>
      <c r="R37" s="85"/>
      <c r="S37" s="85"/>
      <c r="T37" s="85"/>
      <c r="U37" s="85"/>
    </row>
    <row r="38" spans="1:21" ht="13.5" customHeight="1" x14ac:dyDescent="0.2">
      <c r="A38" s="85"/>
      <c r="B38" s="85"/>
      <c r="C38" s="85"/>
      <c r="D38" s="85"/>
      <c r="E38" s="85"/>
      <c r="F38" s="85"/>
      <c r="G38" s="85"/>
      <c r="H38" s="85"/>
      <c r="I38" s="85"/>
      <c r="J38" s="85"/>
      <c r="K38" s="85"/>
      <c r="L38" s="85"/>
      <c r="M38" s="85"/>
      <c r="N38" s="85"/>
      <c r="O38" s="85"/>
      <c r="P38" s="85"/>
      <c r="Q38" s="85"/>
      <c r="R38" s="85"/>
      <c r="S38" s="85"/>
      <c r="T38" s="85"/>
      <c r="U38" s="85"/>
    </row>
    <row r="39" spans="1:21" ht="13.5" customHeight="1" x14ac:dyDescent="0.2">
      <c r="A39" s="85"/>
      <c r="B39" s="85"/>
      <c r="C39" s="85"/>
      <c r="D39" s="85"/>
      <c r="E39" s="85"/>
      <c r="F39" s="85"/>
      <c r="G39" s="85"/>
      <c r="H39" s="85"/>
      <c r="I39" s="85"/>
      <c r="J39" s="85"/>
      <c r="K39" s="85"/>
      <c r="L39" s="85"/>
      <c r="M39" s="85"/>
      <c r="N39" s="85"/>
      <c r="O39" s="85"/>
      <c r="P39" s="85"/>
      <c r="Q39" s="85"/>
      <c r="R39" s="85"/>
      <c r="S39" s="85"/>
      <c r="T39" s="85"/>
      <c r="U39" s="85"/>
    </row>
    <row r="40" spans="1:21" ht="13.5" customHeight="1" x14ac:dyDescent="0.2">
      <c r="A40" s="85"/>
      <c r="B40" s="85"/>
      <c r="C40" s="85"/>
      <c r="D40" s="85"/>
      <c r="E40" s="85"/>
      <c r="F40" s="85"/>
      <c r="G40" s="85"/>
      <c r="H40" s="85"/>
      <c r="I40" s="85"/>
      <c r="J40" s="85"/>
      <c r="K40" s="85"/>
      <c r="L40" s="85"/>
      <c r="M40" s="85"/>
      <c r="N40" s="85"/>
      <c r="O40" s="85"/>
      <c r="P40" s="85"/>
      <c r="Q40" s="85"/>
      <c r="R40" s="85"/>
      <c r="S40" s="85"/>
      <c r="T40" s="85"/>
      <c r="U40" s="85"/>
    </row>
    <row r="41" spans="1:21" ht="13.5" customHeight="1" x14ac:dyDescent="0.2">
      <c r="A41" s="85"/>
      <c r="B41" s="85"/>
      <c r="C41" s="85"/>
      <c r="D41" s="85"/>
      <c r="E41" s="85"/>
      <c r="F41" s="85"/>
      <c r="G41" s="85"/>
      <c r="H41" s="85"/>
      <c r="I41" s="85"/>
      <c r="J41" s="85"/>
      <c r="K41" s="85"/>
      <c r="L41" s="85"/>
      <c r="M41" s="85"/>
      <c r="N41" s="85"/>
      <c r="O41" s="85"/>
      <c r="P41" s="85"/>
      <c r="Q41" s="85"/>
      <c r="R41" s="85"/>
      <c r="S41" s="85"/>
      <c r="T41" s="85"/>
      <c r="U41" s="85"/>
    </row>
    <row r="42" spans="1:21" ht="13.5" customHeight="1" x14ac:dyDescent="0.2">
      <c r="A42" s="85"/>
      <c r="B42" s="85"/>
      <c r="C42" s="85"/>
      <c r="D42" s="85"/>
      <c r="E42" s="85"/>
      <c r="F42" s="85"/>
      <c r="G42" s="85"/>
      <c r="H42" s="85"/>
      <c r="I42" s="85"/>
      <c r="J42" s="85"/>
      <c r="K42" s="85"/>
      <c r="L42" s="85"/>
      <c r="M42" s="85"/>
      <c r="N42" s="85"/>
      <c r="O42" s="85"/>
      <c r="P42" s="85"/>
      <c r="Q42" s="85"/>
      <c r="R42" s="85"/>
      <c r="S42" s="85"/>
      <c r="T42" s="85"/>
      <c r="U42" s="85"/>
    </row>
    <row r="43" spans="1:21" ht="30.75" customHeight="1" x14ac:dyDescent="0.2">
      <c r="A43" s="85"/>
      <c r="B43" s="85"/>
      <c r="C43" s="85"/>
      <c r="D43" s="85"/>
      <c r="E43" s="85"/>
      <c r="F43" s="85"/>
      <c r="G43" s="85"/>
      <c r="H43" s="85"/>
      <c r="I43" s="85"/>
      <c r="J43" s="85"/>
      <c r="K43" s="85"/>
      <c r="L43" s="85"/>
      <c r="M43" s="85"/>
      <c r="N43" s="85"/>
      <c r="O43" s="243" t="s">
        <v>19</v>
      </c>
      <c r="P43" s="85"/>
      <c r="Q43" s="85"/>
      <c r="R43" s="85"/>
      <c r="S43" s="85"/>
      <c r="T43" s="85"/>
      <c r="U43" s="85"/>
    </row>
    <row r="44" spans="1:21" ht="30.75" customHeight="1" x14ac:dyDescent="0.2">
      <c r="A44" s="85"/>
      <c r="B44" s="207" t="s">
        <v>22</v>
      </c>
      <c r="C44" s="213"/>
      <c r="D44" s="213"/>
      <c r="E44" s="221"/>
      <c r="F44" s="221"/>
      <c r="G44" s="221"/>
      <c r="H44" s="221"/>
      <c r="I44" s="221"/>
      <c r="J44" s="224" t="s">
        <v>16</v>
      </c>
      <c r="K44" s="226" t="s">
        <v>520</v>
      </c>
      <c r="L44" s="235" t="s">
        <v>521</v>
      </c>
      <c r="M44" s="235" t="s">
        <v>522</v>
      </c>
      <c r="N44" s="235" t="s">
        <v>255</v>
      </c>
      <c r="O44" s="244" t="s">
        <v>523</v>
      </c>
      <c r="P44" s="85"/>
      <c r="Q44" s="85"/>
      <c r="R44" s="85"/>
      <c r="S44" s="85"/>
      <c r="T44" s="85"/>
      <c r="U44" s="85"/>
    </row>
    <row r="45" spans="1:21" ht="30.75" customHeight="1" x14ac:dyDescent="0.2">
      <c r="A45" s="85"/>
      <c r="B45" s="1078" t="s">
        <v>24</v>
      </c>
      <c r="C45" s="1079"/>
      <c r="D45" s="216"/>
      <c r="E45" s="1092" t="s">
        <v>21</v>
      </c>
      <c r="F45" s="1092"/>
      <c r="G45" s="1092"/>
      <c r="H45" s="1092"/>
      <c r="I45" s="1092"/>
      <c r="J45" s="1093"/>
      <c r="K45" s="227">
        <v>3006</v>
      </c>
      <c r="L45" s="236">
        <v>3098</v>
      </c>
      <c r="M45" s="236">
        <v>3106</v>
      </c>
      <c r="N45" s="236">
        <v>3069</v>
      </c>
      <c r="O45" s="245">
        <v>3065</v>
      </c>
      <c r="P45" s="85"/>
      <c r="Q45" s="85"/>
      <c r="R45" s="85"/>
      <c r="S45" s="85"/>
      <c r="T45" s="85"/>
      <c r="U45" s="85"/>
    </row>
    <row r="46" spans="1:21" ht="30.75" customHeight="1" x14ac:dyDescent="0.2">
      <c r="A46" s="85"/>
      <c r="B46" s="1080"/>
      <c r="C46" s="1081"/>
      <c r="D46" s="217"/>
      <c r="E46" s="1084" t="s">
        <v>27</v>
      </c>
      <c r="F46" s="1084"/>
      <c r="G46" s="1084"/>
      <c r="H46" s="1084"/>
      <c r="I46" s="1084"/>
      <c r="J46" s="1085"/>
      <c r="K46" s="228" t="s">
        <v>195</v>
      </c>
      <c r="L46" s="237" t="s">
        <v>195</v>
      </c>
      <c r="M46" s="237" t="s">
        <v>195</v>
      </c>
      <c r="N46" s="237" t="s">
        <v>195</v>
      </c>
      <c r="O46" s="246" t="s">
        <v>195</v>
      </c>
      <c r="P46" s="85"/>
      <c r="Q46" s="85"/>
      <c r="R46" s="85"/>
      <c r="S46" s="85"/>
      <c r="T46" s="85"/>
      <c r="U46" s="85"/>
    </row>
    <row r="47" spans="1:21" ht="30.75" customHeight="1" x14ac:dyDescent="0.2">
      <c r="A47" s="85"/>
      <c r="B47" s="1080"/>
      <c r="C47" s="1081"/>
      <c r="D47" s="217"/>
      <c r="E47" s="1084" t="s">
        <v>31</v>
      </c>
      <c r="F47" s="1084"/>
      <c r="G47" s="1084"/>
      <c r="H47" s="1084"/>
      <c r="I47" s="1084"/>
      <c r="J47" s="1085"/>
      <c r="K47" s="228" t="s">
        <v>195</v>
      </c>
      <c r="L47" s="237" t="s">
        <v>195</v>
      </c>
      <c r="M47" s="237" t="s">
        <v>195</v>
      </c>
      <c r="N47" s="237" t="s">
        <v>195</v>
      </c>
      <c r="O47" s="246" t="s">
        <v>195</v>
      </c>
      <c r="P47" s="85"/>
      <c r="Q47" s="85"/>
      <c r="R47" s="85"/>
      <c r="S47" s="85"/>
      <c r="T47" s="85"/>
      <c r="U47" s="85"/>
    </row>
    <row r="48" spans="1:21" ht="30.75" customHeight="1" x14ac:dyDescent="0.2">
      <c r="A48" s="85"/>
      <c r="B48" s="1080"/>
      <c r="C48" s="1081"/>
      <c r="D48" s="217"/>
      <c r="E48" s="1084" t="s">
        <v>37</v>
      </c>
      <c r="F48" s="1084"/>
      <c r="G48" s="1084"/>
      <c r="H48" s="1084"/>
      <c r="I48" s="1084"/>
      <c r="J48" s="1085"/>
      <c r="K48" s="228">
        <v>1450</v>
      </c>
      <c r="L48" s="237">
        <v>1244</v>
      </c>
      <c r="M48" s="237">
        <v>1242</v>
      </c>
      <c r="N48" s="237">
        <v>1348</v>
      </c>
      <c r="O48" s="246">
        <v>2156</v>
      </c>
      <c r="P48" s="85"/>
      <c r="Q48" s="85"/>
      <c r="R48" s="85"/>
      <c r="S48" s="85"/>
      <c r="T48" s="85"/>
      <c r="U48" s="85"/>
    </row>
    <row r="49" spans="1:21" ht="30.75" customHeight="1" x14ac:dyDescent="0.2">
      <c r="A49" s="85"/>
      <c r="B49" s="1080"/>
      <c r="C49" s="1081"/>
      <c r="D49" s="217"/>
      <c r="E49" s="1084" t="s">
        <v>0</v>
      </c>
      <c r="F49" s="1084"/>
      <c r="G49" s="1084"/>
      <c r="H49" s="1084"/>
      <c r="I49" s="1084"/>
      <c r="J49" s="1085"/>
      <c r="K49" s="228">
        <v>111</v>
      </c>
      <c r="L49" s="237">
        <v>116</v>
      </c>
      <c r="M49" s="237">
        <v>90</v>
      </c>
      <c r="N49" s="237">
        <v>89</v>
      </c>
      <c r="O49" s="246">
        <v>66</v>
      </c>
      <c r="P49" s="85"/>
      <c r="Q49" s="85"/>
      <c r="R49" s="85"/>
      <c r="S49" s="85"/>
      <c r="T49" s="85"/>
      <c r="U49" s="85"/>
    </row>
    <row r="50" spans="1:21" ht="30.75" customHeight="1" x14ac:dyDescent="0.2">
      <c r="A50" s="85"/>
      <c r="B50" s="1080"/>
      <c r="C50" s="1081"/>
      <c r="D50" s="217"/>
      <c r="E50" s="1084" t="s">
        <v>39</v>
      </c>
      <c r="F50" s="1084"/>
      <c r="G50" s="1084"/>
      <c r="H50" s="1084"/>
      <c r="I50" s="1084"/>
      <c r="J50" s="1085"/>
      <c r="K50" s="228" t="s">
        <v>195</v>
      </c>
      <c r="L50" s="237" t="s">
        <v>195</v>
      </c>
      <c r="M50" s="237" t="s">
        <v>195</v>
      </c>
      <c r="N50" s="237" t="s">
        <v>195</v>
      </c>
      <c r="O50" s="246" t="s">
        <v>195</v>
      </c>
      <c r="P50" s="85"/>
      <c r="Q50" s="85"/>
      <c r="R50" s="85"/>
      <c r="S50" s="85"/>
      <c r="T50" s="85"/>
      <c r="U50" s="85"/>
    </row>
    <row r="51" spans="1:21" ht="30.75" customHeight="1" x14ac:dyDescent="0.2">
      <c r="A51" s="85"/>
      <c r="B51" s="1082"/>
      <c r="C51" s="1083"/>
      <c r="D51" s="218"/>
      <c r="E51" s="1084" t="s">
        <v>43</v>
      </c>
      <c r="F51" s="1084"/>
      <c r="G51" s="1084"/>
      <c r="H51" s="1084"/>
      <c r="I51" s="1084"/>
      <c r="J51" s="1085"/>
      <c r="K51" s="228" t="s">
        <v>195</v>
      </c>
      <c r="L51" s="237" t="s">
        <v>195</v>
      </c>
      <c r="M51" s="237" t="s">
        <v>195</v>
      </c>
      <c r="N51" s="237" t="s">
        <v>195</v>
      </c>
      <c r="O51" s="246" t="s">
        <v>195</v>
      </c>
      <c r="P51" s="85"/>
      <c r="Q51" s="85"/>
      <c r="R51" s="85"/>
      <c r="S51" s="85"/>
      <c r="T51" s="85"/>
      <c r="U51" s="85"/>
    </row>
    <row r="52" spans="1:21" ht="30.75" customHeight="1" x14ac:dyDescent="0.2">
      <c r="A52" s="85"/>
      <c r="B52" s="1086" t="s">
        <v>46</v>
      </c>
      <c r="C52" s="1087"/>
      <c r="D52" s="218"/>
      <c r="E52" s="1084" t="s">
        <v>47</v>
      </c>
      <c r="F52" s="1084"/>
      <c r="G52" s="1084"/>
      <c r="H52" s="1084"/>
      <c r="I52" s="1084"/>
      <c r="J52" s="1085"/>
      <c r="K52" s="228">
        <v>3964</v>
      </c>
      <c r="L52" s="237">
        <v>3876</v>
      </c>
      <c r="M52" s="237">
        <v>3918</v>
      </c>
      <c r="N52" s="237">
        <v>3908</v>
      </c>
      <c r="O52" s="246">
        <v>3844</v>
      </c>
      <c r="P52" s="85"/>
      <c r="Q52" s="85"/>
      <c r="R52" s="85"/>
      <c r="S52" s="85"/>
      <c r="T52" s="85"/>
      <c r="U52" s="85"/>
    </row>
    <row r="53" spans="1:21" ht="30.75" customHeight="1" x14ac:dyDescent="0.2">
      <c r="A53" s="85"/>
      <c r="B53" s="1088" t="s">
        <v>48</v>
      </c>
      <c r="C53" s="1089"/>
      <c r="D53" s="219"/>
      <c r="E53" s="1090" t="s">
        <v>51</v>
      </c>
      <c r="F53" s="1090"/>
      <c r="G53" s="1090"/>
      <c r="H53" s="1090"/>
      <c r="I53" s="1090"/>
      <c r="J53" s="1091"/>
      <c r="K53" s="229">
        <v>603</v>
      </c>
      <c r="L53" s="238">
        <v>582</v>
      </c>
      <c r="M53" s="238">
        <v>520</v>
      </c>
      <c r="N53" s="238">
        <v>598</v>
      </c>
      <c r="O53" s="247">
        <v>1443</v>
      </c>
      <c r="P53" s="85"/>
      <c r="Q53" s="85"/>
      <c r="R53" s="85"/>
      <c r="S53" s="85"/>
      <c r="T53" s="85"/>
      <c r="U53" s="85"/>
    </row>
    <row r="54" spans="1:21" ht="24" customHeight="1" x14ac:dyDescent="0.2">
      <c r="A54" s="85"/>
      <c r="B54" s="208" t="s">
        <v>56</v>
      </c>
      <c r="C54" s="85"/>
      <c r="D54" s="85"/>
      <c r="E54" s="85"/>
      <c r="F54" s="85"/>
      <c r="G54" s="85"/>
      <c r="H54" s="85"/>
      <c r="I54" s="85"/>
      <c r="J54" s="85"/>
      <c r="K54" s="85"/>
      <c r="L54" s="85"/>
      <c r="M54" s="85"/>
      <c r="N54" s="85"/>
      <c r="O54" s="85"/>
      <c r="P54" s="85"/>
      <c r="Q54" s="85"/>
      <c r="R54" s="85"/>
      <c r="S54" s="85"/>
      <c r="T54" s="85"/>
      <c r="U54" s="85"/>
    </row>
    <row r="55" spans="1:21" ht="24" customHeight="1" x14ac:dyDescent="0.2">
      <c r="A55" s="85"/>
      <c r="B55" s="208"/>
      <c r="C55" s="85"/>
      <c r="D55" s="85"/>
      <c r="E55" s="85"/>
      <c r="F55" s="85"/>
      <c r="G55" s="85"/>
      <c r="H55" s="85"/>
      <c r="I55" s="85"/>
      <c r="J55" s="85"/>
      <c r="K55" s="85"/>
      <c r="L55" s="85"/>
      <c r="M55" s="85"/>
      <c r="N55" s="85"/>
      <c r="O55" s="85"/>
      <c r="P55" s="85"/>
      <c r="Q55" s="85"/>
      <c r="R55" s="85"/>
      <c r="S55" s="85"/>
      <c r="T55" s="85"/>
      <c r="U55" s="85"/>
    </row>
    <row r="56" spans="1:21" ht="24" customHeight="1" x14ac:dyDescent="0.2">
      <c r="A56" s="85"/>
      <c r="B56" s="209" t="s">
        <v>6</v>
      </c>
      <c r="C56" s="214"/>
      <c r="D56" s="214"/>
      <c r="E56" s="214"/>
      <c r="F56" s="214"/>
      <c r="G56" s="214"/>
      <c r="H56" s="214"/>
      <c r="I56" s="214"/>
      <c r="J56" s="214"/>
      <c r="K56" s="230"/>
      <c r="L56" s="230"/>
      <c r="M56" s="230"/>
      <c r="N56" s="230"/>
      <c r="O56" s="248" t="s">
        <v>23</v>
      </c>
      <c r="P56" s="85"/>
      <c r="Q56" s="85"/>
      <c r="R56" s="85"/>
      <c r="S56" s="85"/>
      <c r="T56" s="85"/>
      <c r="U56" s="85"/>
    </row>
    <row r="57" spans="1:21" ht="31.5" customHeight="1" x14ac:dyDescent="0.2">
      <c r="A57" s="85"/>
      <c r="B57" s="210"/>
      <c r="C57" s="215"/>
      <c r="D57" s="215"/>
      <c r="E57" s="222"/>
      <c r="F57" s="222"/>
      <c r="G57" s="222"/>
      <c r="H57" s="222"/>
      <c r="I57" s="222"/>
      <c r="J57" s="225" t="s">
        <v>16</v>
      </c>
      <c r="K57" s="231" t="s">
        <v>520</v>
      </c>
      <c r="L57" s="239" t="s">
        <v>521</v>
      </c>
      <c r="M57" s="239" t="s">
        <v>522</v>
      </c>
      <c r="N57" s="239" t="s">
        <v>255</v>
      </c>
      <c r="O57" s="249" t="s">
        <v>523</v>
      </c>
      <c r="P57" s="85"/>
      <c r="Q57" s="85"/>
      <c r="R57" s="85"/>
      <c r="S57" s="85"/>
      <c r="T57" s="85"/>
      <c r="U57" s="85"/>
    </row>
    <row r="58" spans="1:21" ht="31.5" customHeight="1" x14ac:dyDescent="0.2">
      <c r="B58" s="1072" t="s">
        <v>61</v>
      </c>
      <c r="C58" s="1073"/>
      <c r="D58" s="1063" t="s">
        <v>64</v>
      </c>
      <c r="E58" s="1064"/>
      <c r="F58" s="1064"/>
      <c r="G58" s="1064"/>
      <c r="H58" s="1064"/>
      <c r="I58" s="1064"/>
      <c r="J58" s="1065"/>
      <c r="K58" s="232"/>
      <c r="L58" s="240"/>
      <c r="M58" s="240"/>
      <c r="N58" s="240"/>
      <c r="O58" s="250"/>
    </row>
    <row r="59" spans="1:21" ht="31.5" customHeight="1" x14ac:dyDescent="0.2">
      <c r="B59" s="1074"/>
      <c r="C59" s="1075"/>
      <c r="D59" s="1066" t="s">
        <v>12</v>
      </c>
      <c r="E59" s="1067"/>
      <c r="F59" s="1067"/>
      <c r="G59" s="1067"/>
      <c r="H59" s="1067"/>
      <c r="I59" s="1067"/>
      <c r="J59" s="1068"/>
      <c r="K59" s="233"/>
      <c r="L59" s="241"/>
      <c r="M59" s="241"/>
      <c r="N59" s="241"/>
      <c r="O59" s="251"/>
    </row>
    <row r="60" spans="1:21" ht="31.5" customHeight="1" x14ac:dyDescent="0.2">
      <c r="B60" s="1076"/>
      <c r="C60" s="1077"/>
      <c r="D60" s="1069" t="s">
        <v>66</v>
      </c>
      <c r="E60" s="1070"/>
      <c r="F60" s="1070"/>
      <c r="G60" s="1070"/>
      <c r="H60" s="1070"/>
      <c r="I60" s="1070"/>
      <c r="J60" s="1071"/>
      <c r="K60" s="234"/>
      <c r="L60" s="242"/>
      <c r="M60" s="242"/>
      <c r="N60" s="242"/>
      <c r="O60" s="252"/>
    </row>
    <row r="61" spans="1:21" ht="24" customHeight="1" x14ac:dyDescent="0.2">
      <c r="B61" s="211"/>
      <c r="C61" s="211"/>
      <c r="D61" s="220" t="s">
        <v>45</v>
      </c>
      <c r="E61" s="223"/>
      <c r="F61" s="223"/>
      <c r="G61" s="223"/>
      <c r="H61" s="223"/>
      <c r="I61" s="223"/>
      <c r="J61" s="223"/>
      <c r="K61" s="223"/>
      <c r="L61" s="223"/>
      <c r="M61" s="223"/>
      <c r="N61" s="223"/>
      <c r="O61" s="223"/>
    </row>
    <row r="62" spans="1:21" ht="24" customHeight="1" x14ac:dyDescent="0.2">
      <c r="B62" s="212"/>
      <c r="C62" s="212"/>
      <c r="D62" s="220" t="s">
        <v>38</v>
      </c>
      <c r="E62" s="223"/>
      <c r="F62" s="223"/>
      <c r="G62" s="223"/>
      <c r="H62" s="223"/>
      <c r="I62" s="223"/>
      <c r="J62" s="223"/>
      <c r="K62" s="223"/>
      <c r="L62" s="223"/>
      <c r="M62" s="223"/>
      <c r="N62" s="223"/>
      <c r="O62" s="223"/>
    </row>
    <row r="63" spans="1:21" ht="24" customHeight="1" x14ac:dyDescent="0.2">
      <c r="A63" s="85"/>
      <c r="B63" s="208"/>
      <c r="C63" s="85"/>
      <c r="D63" s="85"/>
      <c r="E63" s="85"/>
      <c r="F63" s="85"/>
      <c r="G63" s="85"/>
      <c r="H63" s="85"/>
      <c r="I63" s="85"/>
      <c r="J63" s="85"/>
      <c r="K63" s="85"/>
      <c r="L63" s="85"/>
      <c r="M63" s="85"/>
      <c r="N63" s="85"/>
      <c r="O63" s="85"/>
      <c r="P63" s="85"/>
      <c r="Q63" s="85"/>
      <c r="R63" s="85"/>
      <c r="S63" s="85"/>
      <c r="T63" s="85"/>
      <c r="U63" s="85"/>
    </row>
    <row r="64" spans="1:21" ht="24" customHeight="1" x14ac:dyDescent="0.2">
      <c r="A64" s="85"/>
      <c r="B64" s="208"/>
      <c r="C64" s="85"/>
      <c r="D64" s="85"/>
      <c r="E64" s="85"/>
      <c r="F64" s="85"/>
      <c r="G64" s="85"/>
      <c r="H64" s="85"/>
      <c r="I64" s="85"/>
      <c r="J64" s="85"/>
      <c r="K64" s="85"/>
      <c r="L64" s="85"/>
      <c r="M64" s="85"/>
      <c r="N64" s="85"/>
      <c r="O64" s="85"/>
      <c r="P64" s="85"/>
      <c r="Q64" s="85"/>
      <c r="R64" s="85"/>
      <c r="S64" s="85"/>
      <c r="T64" s="85"/>
      <c r="U64" s="85"/>
    </row>
  </sheetData>
  <sheetProtection algorithmName="SHA-512" hashValue="YUYf2L+ZkIZZqVsUYIt5foxJ4njNTSfAQcpD9afkOWMb179APCQ7rTGv0cxdAMNfwl4v7re5/gB1T4rKmReNnQ==" saltValue="kzObDgXGPUejZSUSszkh6Q==" spinCount="100000" sheet="1" objects="1" scenarios="1"/>
  <mergeCells count="16">
    <mergeCell ref="D58:J58"/>
    <mergeCell ref="D59:J59"/>
    <mergeCell ref="D60:J60"/>
    <mergeCell ref="B58:C60"/>
    <mergeCell ref="B45:C51"/>
    <mergeCell ref="E50:J50"/>
    <mergeCell ref="E51:J51"/>
    <mergeCell ref="B52:C52"/>
    <mergeCell ref="E52:J52"/>
    <mergeCell ref="B53:C53"/>
    <mergeCell ref="E53:J53"/>
    <mergeCell ref="E45:J45"/>
    <mergeCell ref="E46:J46"/>
    <mergeCell ref="E47:J47"/>
    <mergeCell ref="E48:J48"/>
    <mergeCell ref="E49:J49"/>
  </mergeCells>
  <phoneticPr fontId="5"/>
  <printOptions horizontalCentered="1"/>
  <pageMargins left="0" right="0" top="0.19685039370078741" bottom="0.23622047244094491" header="0" footer="0"/>
  <pageSetup paperSize="9" scale="52"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70" zoomScaleNormal="70" zoomScaleSheetLayoutView="100" workbookViewId="0"/>
  </sheetViews>
  <sheetFormatPr defaultColWidth="0" defaultRowHeight="13.5" customHeight="1" zeroHeight="1" x14ac:dyDescent="0.2"/>
  <cols>
    <col min="1" max="1" width="6.6640625" style="46" customWidth="1"/>
    <col min="2" max="3" width="12.6640625" style="46" customWidth="1"/>
    <col min="4" max="4" width="11.6640625" style="46" customWidth="1"/>
    <col min="5" max="8" width="10.33203125" style="46" customWidth="1"/>
    <col min="9" max="13" width="16.33203125" style="46" customWidth="1"/>
    <col min="14" max="19" width="12.6640625" style="46" customWidth="1"/>
    <col min="20" max="20" width="0" style="46" hidden="1" customWidth="1"/>
    <col min="21" max="16384" width="0" style="46"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x14ac:dyDescent="0.2">
      <c r="M39" s="243" t="s">
        <v>19</v>
      </c>
    </row>
    <row r="40" spans="2:13" ht="27.75" customHeight="1" x14ac:dyDescent="0.2">
      <c r="B40" s="207" t="s">
        <v>22</v>
      </c>
      <c r="C40" s="213"/>
      <c r="D40" s="213"/>
      <c r="E40" s="221"/>
      <c r="F40" s="221"/>
      <c r="G40" s="221"/>
      <c r="H40" s="224" t="s">
        <v>16</v>
      </c>
      <c r="I40" s="226" t="s">
        <v>520</v>
      </c>
      <c r="J40" s="235" t="s">
        <v>521</v>
      </c>
      <c r="K40" s="235" t="s">
        <v>522</v>
      </c>
      <c r="L40" s="235" t="s">
        <v>255</v>
      </c>
      <c r="M40" s="264" t="s">
        <v>523</v>
      </c>
    </row>
    <row r="41" spans="2:13" ht="27.75" customHeight="1" x14ac:dyDescent="0.2">
      <c r="B41" s="1078" t="s">
        <v>33</v>
      </c>
      <c r="C41" s="1079"/>
      <c r="D41" s="216"/>
      <c r="E41" s="1103" t="s">
        <v>53</v>
      </c>
      <c r="F41" s="1103"/>
      <c r="G41" s="1103"/>
      <c r="H41" s="1104"/>
      <c r="I41" s="257">
        <v>33365</v>
      </c>
      <c r="J41" s="261">
        <v>32451</v>
      </c>
      <c r="K41" s="261">
        <v>30699</v>
      </c>
      <c r="L41" s="261">
        <v>28515</v>
      </c>
      <c r="M41" s="265">
        <v>27264</v>
      </c>
    </row>
    <row r="42" spans="2:13" ht="27.75" customHeight="1" x14ac:dyDescent="0.2">
      <c r="B42" s="1080"/>
      <c r="C42" s="1081"/>
      <c r="D42" s="217"/>
      <c r="E42" s="1094" t="s">
        <v>72</v>
      </c>
      <c r="F42" s="1094"/>
      <c r="G42" s="1094"/>
      <c r="H42" s="1095"/>
      <c r="I42" s="258" t="s">
        <v>195</v>
      </c>
      <c r="J42" s="262" t="s">
        <v>195</v>
      </c>
      <c r="K42" s="262" t="s">
        <v>195</v>
      </c>
      <c r="L42" s="262" t="s">
        <v>195</v>
      </c>
      <c r="M42" s="266" t="s">
        <v>195</v>
      </c>
    </row>
    <row r="43" spans="2:13" ht="27.75" customHeight="1" x14ac:dyDescent="0.2">
      <c r="B43" s="1080"/>
      <c r="C43" s="1081"/>
      <c r="D43" s="217"/>
      <c r="E43" s="1094" t="s">
        <v>73</v>
      </c>
      <c r="F43" s="1094"/>
      <c r="G43" s="1094"/>
      <c r="H43" s="1095"/>
      <c r="I43" s="258">
        <v>12021</v>
      </c>
      <c r="J43" s="262">
        <v>12052</v>
      </c>
      <c r="K43" s="262">
        <v>14342</v>
      </c>
      <c r="L43" s="262">
        <v>19621</v>
      </c>
      <c r="M43" s="266">
        <v>23666</v>
      </c>
    </row>
    <row r="44" spans="2:13" ht="27.75" customHeight="1" x14ac:dyDescent="0.2">
      <c r="B44" s="1080"/>
      <c r="C44" s="1081"/>
      <c r="D44" s="217"/>
      <c r="E44" s="1094" t="s">
        <v>75</v>
      </c>
      <c r="F44" s="1094"/>
      <c r="G44" s="1094"/>
      <c r="H44" s="1095"/>
      <c r="I44" s="258">
        <v>537</v>
      </c>
      <c r="J44" s="262">
        <v>449</v>
      </c>
      <c r="K44" s="262">
        <v>356</v>
      </c>
      <c r="L44" s="262">
        <v>263</v>
      </c>
      <c r="M44" s="266">
        <v>358</v>
      </c>
    </row>
    <row r="45" spans="2:13" ht="27.75" customHeight="1" x14ac:dyDescent="0.2">
      <c r="B45" s="1080"/>
      <c r="C45" s="1081"/>
      <c r="D45" s="217"/>
      <c r="E45" s="1094" t="s">
        <v>77</v>
      </c>
      <c r="F45" s="1094"/>
      <c r="G45" s="1094"/>
      <c r="H45" s="1095"/>
      <c r="I45" s="258">
        <v>5641</v>
      </c>
      <c r="J45" s="262">
        <v>5290</v>
      </c>
      <c r="K45" s="262">
        <v>5081</v>
      </c>
      <c r="L45" s="262">
        <v>5059</v>
      </c>
      <c r="M45" s="266">
        <v>5003</v>
      </c>
    </row>
    <row r="46" spans="2:13" ht="27.75" customHeight="1" x14ac:dyDescent="0.2">
      <c r="B46" s="1080"/>
      <c r="C46" s="1081"/>
      <c r="D46" s="218"/>
      <c r="E46" s="1094" t="s">
        <v>76</v>
      </c>
      <c r="F46" s="1094"/>
      <c r="G46" s="1094"/>
      <c r="H46" s="1095"/>
      <c r="I46" s="258" t="s">
        <v>195</v>
      </c>
      <c r="J46" s="262" t="s">
        <v>195</v>
      </c>
      <c r="K46" s="262" t="s">
        <v>195</v>
      </c>
      <c r="L46" s="262" t="s">
        <v>195</v>
      </c>
      <c r="M46" s="266" t="s">
        <v>195</v>
      </c>
    </row>
    <row r="47" spans="2:13" ht="27.75" customHeight="1" x14ac:dyDescent="0.2">
      <c r="B47" s="1080"/>
      <c r="C47" s="1081"/>
      <c r="D47" s="254"/>
      <c r="E47" s="1100" t="s">
        <v>79</v>
      </c>
      <c r="F47" s="1101"/>
      <c r="G47" s="1101"/>
      <c r="H47" s="1102"/>
      <c r="I47" s="258" t="s">
        <v>195</v>
      </c>
      <c r="J47" s="262" t="s">
        <v>195</v>
      </c>
      <c r="K47" s="262" t="s">
        <v>195</v>
      </c>
      <c r="L47" s="262" t="s">
        <v>195</v>
      </c>
      <c r="M47" s="266" t="s">
        <v>195</v>
      </c>
    </row>
    <row r="48" spans="2:13" ht="27.75" customHeight="1" x14ac:dyDescent="0.2">
      <c r="B48" s="1080"/>
      <c r="C48" s="1081"/>
      <c r="D48" s="217"/>
      <c r="E48" s="1094" t="s">
        <v>83</v>
      </c>
      <c r="F48" s="1094"/>
      <c r="G48" s="1094"/>
      <c r="H48" s="1095"/>
      <c r="I48" s="258" t="s">
        <v>195</v>
      </c>
      <c r="J48" s="262" t="s">
        <v>195</v>
      </c>
      <c r="K48" s="262" t="s">
        <v>195</v>
      </c>
      <c r="L48" s="262" t="s">
        <v>195</v>
      </c>
      <c r="M48" s="266" t="s">
        <v>195</v>
      </c>
    </row>
    <row r="49" spans="2:13" ht="27.75" customHeight="1" x14ac:dyDescent="0.2">
      <c r="B49" s="1082"/>
      <c r="C49" s="1083"/>
      <c r="D49" s="217"/>
      <c r="E49" s="1094" t="s">
        <v>89</v>
      </c>
      <c r="F49" s="1094"/>
      <c r="G49" s="1094"/>
      <c r="H49" s="1095"/>
      <c r="I49" s="258" t="s">
        <v>195</v>
      </c>
      <c r="J49" s="262" t="s">
        <v>195</v>
      </c>
      <c r="K49" s="262" t="s">
        <v>195</v>
      </c>
      <c r="L49" s="262" t="s">
        <v>195</v>
      </c>
      <c r="M49" s="266" t="s">
        <v>195</v>
      </c>
    </row>
    <row r="50" spans="2:13" ht="27.75" customHeight="1" x14ac:dyDescent="0.2">
      <c r="B50" s="1098" t="s">
        <v>91</v>
      </c>
      <c r="C50" s="1099"/>
      <c r="D50" s="255"/>
      <c r="E50" s="1094" t="s">
        <v>93</v>
      </c>
      <c r="F50" s="1094"/>
      <c r="G50" s="1094"/>
      <c r="H50" s="1095"/>
      <c r="I50" s="258">
        <v>8656</v>
      </c>
      <c r="J50" s="262">
        <v>11821</v>
      </c>
      <c r="K50" s="262">
        <v>13646</v>
      </c>
      <c r="L50" s="262">
        <v>16476</v>
      </c>
      <c r="M50" s="266">
        <v>17383</v>
      </c>
    </row>
    <row r="51" spans="2:13" ht="27.75" customHeight="1" x14ac:dyDescent="0.2">
      <c r="B51" s="1080"/>
      <c r="C51" s="1081"/>
      <c r="D51" s="217"/>
      <c r="E51" s="1094" t="s">
        <v>96</v>
      </c>
      <c r="F51" s="1094"/>
      <c r="G51" s="1094"/>
      <c r="H51" s="1095"/>
      <c r="I51" s="258">
        <v>9615</v>
      </c>
      <c r="J51" s="262">
        <v>9307</v>
      </c>
      <c r="K51" s="262">
        <v>9256</v>
      </c>
      <c r="L51" s="262">
        <v>9126</v>
      </c>
      <c r="M51" s="266">
        <v>9555</v>
      </c>
    </row>
    <row r="52" spans="2:13" ht="27.75" customHeight="1" x14ac:dyDescent="0.2">
      <c r="B52" s="1082"/>
      <c r="C52" s="1083"/>
      <c r="D52" s="217"/>
      <c r="E52" s="1094" t="s">
        <v>41</v>
      </c>
      <c r="F52" s="1094"/>
      <c r="G52" s="1094"/>
      <c r="H52" s="1095"/>
      <c r="I52" s="258">
        <v>36415</v>
      </c>
      <c r="J52" s="262">
        <v>36303</v>
      </c>
      <c r="K52" s="262">
        <v>35843</v>
      </c>
      <c r="L52" s="262">
        <v>36087</v>
      </c>
      <c r="M52" s="266">
        <v>34887</v>
      </c>
    </row>
    <row r="53" spans="2:13" ht="27.75" customHeight="1" x14ac:dyDescent="0.2">
      <c r="B53" s="1088" t="s">
        <v>48</v>
      </c>
      <c r="C53" s="1089"/>
      <c r="D53" s="219"/>
      <c r="E53" s="1096" t="s">
        <v>98</v>
      </c>
      <c r="F53" s="1096"/>
      <c r="G53" s="1096"/>
      <c r="H53" s="1097"/>
      <c r="I53" s="259">
        <v>-3121</v>
      </c>
      <c r="J53" s="263">
        <v>-7188</v>
      </c>
      <c r="K53" s="263">
        <v>-8268</v>
      </c>
      <c r="L53" s="263">
        <v>-8230</v>
      </c>
      <c r="M53" s="267">
        <v>-5532</v>
      </c>
    </row>
    <row r="54" spans="2:13" ht="27.75" customHeight="1" x14ac:dyDescent="0.2">
      <c r="B54" s="253"/>
      <c r="C54" s="191"/>
      <c r="D54" s="191"/>
      <c r="E54" s="256"/>
      <c r="F54" s="256"/>
      <c r="G54" s="256"/>
      <c r="H54" s="256"/>
      <c r="I54" s="260"/>
      <c r="J54" s="260"/>
      <c r="K54" s="260"/>
      <c r="L54" s="260"/>
      <c r="M54" s="260"/>
    </row>
    <row r="55" spans="2:13" ht="13.2" x14ac:dyDescent="0.2"/>
  </sheetData>
  <sheetProtection algorithmName="SHA-512" hashValue="DkuJ0CpIwEXJ4KLAk0NeEdNxrWAVAKsyktkkATrtfHJielTbARN3JKMqMr5LcVHXIVUOg7U7EvDmwx9qGDUQ2w==" saltValue="9YPyHU3X5tmieH+U0aLVZQ==" spinCount="100000" sheet="1" objects="1" scenarios="1"/>
  <mergeCells count="16">
    <mergeCell ref="B41:C49"/>
    <mergeCell ref="E51:H51"/>
    <mergeCell ref="E52:H52"/>
    <mergeCell ref="B53:C53"/>
    <mergeCell ref="E53:H53"/>
    <mergeCell ref="B50:C52"/>
    <mergeCell ref="E46:H46"/>
    <mergeCell ref="E47:H47"/>
    <mergeCell ref="E48:H48"/>
    <mergeCell ref="E49:H49"/>
    <mergeCell ref="E50:H50"/>
    <mergeCell ref="E41:H41"/>
    <mergeCell ref="E42:H42"/>
    <mergeCell ref="E43:H43"/>
    <mergeCell ref="E44:H44"/>
    <mergeCell ref="E45:H45"/>
  </mergeCells>
  <phoneticPr fontId="5"/>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70" zoomScaleNormal="70" zoomScaleSheetLayoutView="100" workbookViewId="0"/>
  </sheetViews>
  <sheetFormatPr defaultColWidth="0" defaultRowHeight="13.5" customHeight="1" zeroHeight="1" x14ac:dyDescent="0.2"/>
  <cols>
    <col min="1" max="1" width="8.21875" style="46" customWidth="1"/>
    <col min="2" max="2" width="16.33203125" style="46" customWidth="1"/>
    <col min="3" max="5" width="26.21875" style="46" customWidth="1"/>
    <col min="6" max="8" width="24.21875" style="46" customWidth="1"/>
    <col min="9" max="14" width="26" style="46" customWidth="1"/>
    <col min="15" max="15" width="6.109375" style="46" customWidth="1"/>
    <col min="16" max="16" width="9" style="46" hidden="1" customWidth="1"/>
    <col min="17" max="20" width="0" style="46" hidden="1" customWidth="1"/>
    <col min="21" max="21" width="9" style="46" hidden="1" customWidth="1"/>
    <col min="22" max="22" width="0" style="46" hidden="1" customWidth="1"/>
    <col min="23" max="23" width="9" style="46" hidden="1" customWidth="1"/>
    <col min="24" max="24" width="0" style="46" hidden="1" customWidth="1"/>
    <col min="25" max="16384" width="0" style="46"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x14ac:dyDescent="0.25">
      <c r="B53" s="85"/>
      <c r="C53" s="85"/>
      <c r="D53" s="85"/>
      <c r="E53" s="85"/>
      <c r="F53" s="85"/>
      <c r="G53" s="85"/>
      <c r="H53" s="283" t="s">
        <v>94</v>
      </c>
    </row>
    <row r="54" spans="2:8" ht="29.25" customHeight="1" x14ac:dyDescent="0.25">
      <c r="B54" s="268" t="s">
        <v>5</v>
      </c>
      <c r="C54" s="274"/>
      <c r="D54" s="274"/>
      <c r="E54" s="275" t="s">
        <v>16</v>
      </c>
      <c r="F54" s="276" t="s">
        <v>522</v>
      </c>
      <c r="G54" s="276" t="s">
        <v>255</v>
      </c>
      <c r="H54" s="284" t="s">
        <v>523</v>
      </c>
    </row>
    <row r="55" spans="2:8" ht="52.5" customHeight="1" x14ac:dyDescent="0.2">
      <c r="B55" s="269"/>
      <c r="C55" s="1113" t="s">
        <v>102</v>
      </c>
      <c r="D55" s="1113"/>
      <c r="E55" s="1114"/>
      <c r="F55" s="277">
        <v>7444</v>
      </c>
      <c r="G55" s="277">
        <v>9331</v>
      </c>
      <c r="H55" s="285">
        <v>9477</v>
      </c>
    </row>
    <row r="56" spans="2:8" ht="52.5" customHeight="1" x14ac:dyDescent="0.2">
      <c r="B56" s="270"/>
      <c r="C56" s="1115" t="s">
        <v>105</v>
      </c>
      <c r="D56" s="1115"/>
      <c r="E56" s="1116"/>
      <c r="F56" s="278" t="s">
        <v>195</v>
      </c>
      <c r="G56" s="278" t="s">
        <v>195</v>
      </c>
      <c r="H56" s="286" t="s">
        <v>195</v>
      </c>
    </row>
    <row r="57" spans="2:8" ht="53.25" customHeight="1" x14ac:dyDescent="0.2">
      <c r="B57" s="270"/>
      <c r="C57" s="1117" t="s">
        <v>69</v>
      </c>
      <c r="D57" s="1117"/>
      <c r="E57" s="1118"/>
      <c r="F57" s="279">
        <v>5258</v>
      </c>
      <c r="G57" s="279">
        <v>6289</v>
      </c>
      <c r="H57" s="287">
        <v>6975</v>
      </c>
    </row>
    <row r="58" spans="2:8" ht="45.75" customHeight="1" x14ac:dyDescent="0.2">
      <c r="B58" s="271"/>
      <c r="C58" s="1105" t="s">
        <v>393</v>
      </c>
      <c r="D58" s="1106"/>
      <c r="E58" s="1107"/>
      <c r="F58" s="280">
        <v>3888</v>
      </c>
      <c r="G58" s="280">
        <v>4692</v>
      </c>
      <c r="H58" s="288">
        <v>5714</v>
      </c>
    </row>
    <row r="59" spans="2:8" ht="45.75" customHeight="1" x14ac:dyDescent="0.2">
      <c r="B59" s="271"/>
      <c r="C59" s="1105" t="s">
        <v>532</v>
      </c>
      <c r="D59" s="1106"/>
      <c r="E59" s="1107"/>
      <c r="F59" s="280">
        <v>370</v>
      </c>
      <c r="G59" s="280">
        <v>348</v>
      </c>
      <c r="H59" s="288">
        <v>345</v>
      </c>
    </row>
    <row r="60" spans="2:8" ht="45.75" customHeight="1" x14ac:dyDescent="0.2">
      <c r="B60" s="271"/>
      <c r="C60" s="1105" t="s">
        <v>187</v>
      </c>
      <c r="D60" s="1106"/>
      <c r="E60" s="1107"/>
      <c r="F60" s="280" t="s">
        <v>195</v>
      </c>
      <c r="G60" s="280">
        <v>300</v>
      </c>
      <c r="H60" s="288">
        <v>212</v>
      </c>
    </row>
    <row r="61" spans="2:8" ht="45.75" customHeight="1" x14ac:dyDescent="0.2">
      <c r="B61" s="271"/>
      <c r="C61" s="1105" t="s">
        <v>533</v>
      </c>
      <c r="D61" s="1106"/>
      <c r="E61" s="1107"/>
      <c r="F61" s="280">
        <v>494</v>
      </c>
      <c r="G61" s="280">
        <v>457</v>
      </c>
      <c r="H61" s="288">
        <v>201</v>
      </c>
    </row>
    <row r="62" spans="2:8" ht="45.75" customHeight="1" x14ac:dyDescent="0.2">
      <c r="B62" s="272"/>
      <c r="C62" s="1108" t="s">
        <v>155</v>
      </c>
      <c r="D62" s="1109"/>
      <c r="E62" s="1110"/>
      <c r="F62" s="281">
        <v>74</v>
      </c>
      <c r="G62" s="281">
        <v>93</v>
      </c>
      <c r="H62" s="289">
        <v>116</v>
      </c>
    </row>
    <row r="63" spans="2:8" ht="52.5" customHeight="1" x14ac:dyDescent="0.2">
      <c r="B63" s="273"/>
      <c r="C63" s="1111" t="s">
        <v>107</v>
      </c>
      <c r="D63" s="1111"/>
      <c r="E63" s="1112"/>
      <c r="F63" s="282">
        <v>12702</v>
      </c>
      <c r="G63" s="282">
        <v>15620</v>
      </c>
      <c r="H63" s="290">
        <v>16452</v>
      </c>
    </row>
    <row r="64" spans="2:8" ht="13.2" x14ac:dyDescent="0.2"/>
  </sheetData>
  <sheetProtection algorithmName="SHA-512" hashValue="BJ+idccQAJ1m44uRa322j5V6e9g61d8ukJaqEFM5a0kgmIKVzGss7tWwZogukiaSRpXZqyiKxr713dEFnsXBtw==" saltValue="RSQk7ZwHL6aSmm/T9LEFqw==" spinCount="100000" sheet="1" objects="1" scenarios="1"/>
  <mergeCells count="9">
    <mergeCell ref="C60:E60"/>
    <mergeCell ref="C61:E61"/>
    <mergeCell ref="C62:E62"/>
    <mergeCell ref="C63:E63"/>
    <mergeCell ref="C55:E55"/>
    <mergeCell ref="C56:E56"/>
    <mergeCell ref="C57:E57"/>
    <mergeCell ref="C58:E58"/>
    <mergeCell ref="C59:E59"/>
  </mergeCells>
  <phoneticPr fontId="5"/>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C4047B-8764-4426-A7E0-DD5CE3234183}">
  <sheetPr>
    <pageSetUpPr fitToPage="1"/>
  </sheetPr>
  <dimension ref="A1:DE85"/>
  <sheetViews>
    <sheetView showGridLines="0" zoomScale="70" zoomScaleNormal="70" zoomScaleSheetLayoutView="55" workbookViewId="0"/>
  </sheetViews>
  <sheetFormatPr defaultColWidth="0" defaultRowHeight="13.5" customHeight="1" zeroHeight="1" x14ac:dyDescent="0.2"/>
  <cols>
    <col min="1" max="1" width="6.33203125" style="316" customWidth="1"/>
    <col min="2" max="107" width="2.44140625" style="316" customWidth="1"/>
    <col min="108" max="108" width="6.109375" style="324" customWidth="1"/>
    <col min="109" max="109" width="5.88671875" style="323" customWidth="1"/>
    <col min="110" max="16384" width="8.6640625" style="316" hidden="1"/>
  </cols>
  <sheetData>
    <row r="1" spans="1:109" ht="42.75" customHeight="1" x14ac:dyDescent="0.2">
      <c r="A1" s="314"/>
      <c r="B1" s="315"/>
      <c r="DD1" s="316"/>
      <c r="DE1" s="316"/>
    </row>
    <row r="2" spans="1:109" ht="25.5" customHeight="1" x14ac:dyDescent="0.2">
      <c r="A2" s="317"/>
      <c r="C2" s="317"/>
      <c r="O2" s="317"/>
      <c r="P2" s="317"/>
      <c r="Q2" s="317"/>
      <c r="R2" s="317"/>
      <c r="S2" s="317"/>
      <c r="T2" s="317"/>
      <c r="U2" s="317"/>
      <c r="V2" s="317"/>
      <c r="W2" s="317"/>
      <c r="X2" s="317"/>
      <c r="Y2" s="317"/>
      <c r="Z2" s="317"/>
      <c r="AA2" s="317"/>
      <c r="AB2" s="317"/>
      <c r="AC2" s="317"/>
      <c r="AD2" s="317"/>
      <c r="AE2" s="317"/>
      <c r="AF2" s="317"/>
      <c r="AG2" s="317"/>
      <c r="AH2" s="317"/>
      <c r="AI2" s="317"/>
      <c r="AU2" s="317"/>
      <c r="BG2" s="317"/>
      <c r="BS2" s="317"/>
      <c r="CE2" s="317"/>
      <c r="CQ2" s="317"/>
      <c r="DD2" s="316"/>
      <c r="DE2" s="316"/>
    </row>
    <row r="3" spans="1:109" ht="25.5" customHeight="1" x14ac:dyDescent="0.2">
      <c r="A3" s="317"/>
      <c r="C3" s="317"/>
      <c r="O3" s="317"/>
      <c r="P3" s="317"/>
      <c r="Q3" s="317"/>
      <c r="R3" s="317"/>
      <c r="S3" s="317"/>
      <c r="T3" s="317"/>
      <c r="U3" s="317"/>
      <c r="V3" s="317"/>
      <c r="W3" s="317"/>
      <c r="X3" s="317"/>
      <c r="Y3" s="317"/>
      <c r="Z3" s="317"/>
      <c r="AA3" s="317"/>
      <c r="AB3" s="317"/>
      <c r="AC3" s="317"/>
      <c r="AD3" s="317"/>
      <c r="AE3" s="317"/>
      <c r="AF3" s="317"/>
      <c r="AG3" s="317"/>
      <c r="AH3" s="317"/>
      <c r="AI3" s="317"/>
      <c r="AU3" s="317"/>
      <c r="BG3" s="317"/>
      <c r="BS3" s="317"/>
      <c r="CE3" s="317"/>
      <c r="CQ3" s="317"/>
      <c r="DD3" s="316"/>
      <c r="DE3" s="316"/>
    </row>
    <row r="4" spans="1:109" s="318" customFormat="1" ht="13.2" x14ac:dyDescent="0.2">
      <c r="A4" s="317"/>
      <c r="B4" s="317"/>
      <c r="C4" s="317"/>
      <c r="D4" s="317"/>
      <c r="E4" s="317"/>
      <c r="F4" s="317"/>
      <c r="G4" s="317"/>
      <c r="H4" s="317"/>
      <c r="I4" s="317"/>
      <c r="J4" s="317"/>
      <c r="K4" s="317"/>
      <c r="L4" s="317"/>
      <c r="M4" s="317"/>
      <c r="N4" s="317"/>
      <c r="O4" s="317"/>
      <c r="P4" s="317"/>
      <c r="Q4" s="317"/>
      <c r="R4" s="317"/>
      <c r="S4" s="317"/>
      <c r="T4" s="317"/>
      <c r="U4" s="317"/>
      <c r="V4" s="317"/>
      <c r="W4" s="317"/>
      <c r="X4" s="317"/>
      <c r="Y4" s="317"/>
      <c r="Z4" s="317"/>
      <c r="AA4" s="317"/>
      <c r="AB4" s="317"/>
      <c r="AC4" s="317"/>
      <c r="AD4" s="317"/>
      <c r="AE4" s="317"/>
      <c r="AF4" s="317"/>
      <c r="AG4" s="317"/>
      <c r="AH4" s="317"/>
      <c r="AI4" s="317"/>
      <c r="AJ4" s="317"/>
      <c r="AK4" s="317"/>
      <c r="AL4" s="317"/>
      <c r="AM4" s="317"/>
      <c r="AN4" s="317"/>
      <c r="AO4" s="317"/>
      <c r="AP4" s="317"/>
      <c r="AQ4" s="317"/>
      <c r="AR4" s="317"/>
      <c r="AS4" s="317"/>
      <c r="AT4" s="317"/>
      <c r="AU4" s="317"/>
      <c r="AV4" s="317"/>
      <c r="AW4" s="317"/>
      <c r="AX4" s="317"/>
      <c r="AY4" s="317"/>
      <c r="AZ4" s="317"/>
      <c r="BA4" s="317"/>
      <c r="BB4" s="317"/>
      <c r="BC4" s="317"/>
      <c r="BD4" s="317"/>
      <c r="BE4" s="317"/>
      <c r="BF4" s="317"/>
      <c r="BG4" s="317"/>
      <c r="BH4" s="317"/>
      <c r="BI4" s="317"/>
      <c r="BJ4" s="317"/>
      <c r="BK4" s="317"/>
      <c r="BL4" s="317"/>
      <c r="BM4" s="317"/>
      <c r="BN4" s="317"/>
      <c r="BO4" s="317"/>
      <c r="BP4" s="317"/>
      <c r="BQ4" s="317"/>
      <c r="BR4" s="317"/>
      <c r="BS4" s="317"/>
      <c r="BT4" s="317"/>
      <c r="BU4" s="317"/>
      <c r="BV4" s="317"/>
      <c r="BW4" s="317"/>
      <c r="BX4" s="317"/>
      <c r="BY4" s="317"/>
      <c r="BZ4" s="317"/>
      <c r="CA4" s="317"/>
      <c r="CB4" s="317"/>
      <c r="CC4" s="317"/>
      <c r="CD4" s="317"/>
      <c r="CE4" s="317"/>
      <c r="CF4" s="317"/>
      <c r="CG4" s="317"/>
      <c r="CH4" s="317"/>
      <c r="CI4" s="317"/>
      <c r="CJ4" s="317"/>
      <c r="CK4" s="317"/>
      <c r="CL4" s="317"/>
      <c r="CM4" s="317"/>
      <c r="CN4" s="317"/>
      <c r="CO4" s="317"/>
      <c r="CP4" s="317"/>
      <c r="CQ4" s="317"/>
      <c r="CR4" s="317"/>
      <c r="CS4" s="317"/>
      <c r="CT4" s="317"/>
      <c r="CU4" s="317"/>
      <c r="CV4" s="317"/>
      <c r="CW4" s="317"/>
      <c r="CX4" s="317"/>
      <c r="CY4" s="317"/>
      <c r="CZ4" s="317"/>
      <c r="DA4" s="317"/>
      <c r="DB4" s="317"/>
      <c r="DC4" s="317"/>
      <c r="DD4" s="317"/>
      <c r="DE4" s="317"/>
    </row>
    <row r="5" spans="1:109" s="318" customFormat="1" ht="13.2" x14ac:dyDescent="0.2">
      <c r="A5" s="317"/>
      <c r="B5" s="317"/>
      <c r="C5" s="317"/>
      <c r="D5" s="317"/>
      <c r="E5" s="317"/>
      <c r="F5" s="317"/>
      <c r="G5" s="317"/>
      <c r="H5" s="317"/>
      <c r="I5" s="317"/>
      <c r="J5" s="317"/>
      <c r="K5" s="317"/>
      <c r="L5" s="317"/>
      <c r="M5" s="317"/>
      <c r="N5" s="317"/>
      <c r="O5" s="317"/>
      <c r="P5" s="317"/>
      <c r="Q5" s="317"/>
      <c r="R5" s="317"/>
      <c r="S5" s="317"/>
      <c r="T5" s="317"/>
      <c r="U5" s="317"/>
      <c r="V5" s="317"/>
      <c r="W5" s="317"/>
      <c r="X5" s="317"/>
      <c r="Y5" s="317"/>
      <c r="Z5" s="317"/>
      <c r="AA5" s="317"/>
      <c r="AB5" s="317"/>
      <c r="AC5" s="317"/>
      <c r="AD5" s="317"/>
      <c r="AE5" s="317"/>
      <c r="AF5" s="317"/>
      <c r="AG5" s="317"/>
      <c r="AH5" s="317"/>
      <c r="AI5" s="317"/>
      <c r="AJ5" s="317"/>
      <c r="AK5" s="317"/>
      <c r="AL5" s="317"/>
      <c r="AM5" s="317"/>
      <c r="AN5" s="317"/>
      <c r="AO5" s="317"/>
      <c r="AP5" s="317"/>
      <c r="AQ5" s="317"/>
      <c r="AR5" s="317"/>
      <c r="AS5" s="317"/>
      <c r="AT5" s="317"/>
      <c r="AU5" s="317"/>
      <c r="AV5" s="317"/>
      <c r="AW5" s="317"/>
      <c r="AX5" s="317"/>
      <c r="AY5" s="317"/>
      <c r="AZ5" s="317"/>
      <c r="BA5" s="317"/>
      <c r="BB5" s="317"/>
      <c r="BC5" s="317"/>
      <c r="BD5" s="317"/>
      <c r="BE5" s="317"/>
      <c r="BF5" s="317"/>
      <c r="BG5" s="317"/>
      <c r="BH5" s="317"/>
      <c r="BI5" s="317"/>
      <c r="BJ5" s="317"/>
      <c r="BK5" s="317"/>
      <c r="BL5" s="317"/>
      <c r="BM5" s="317"/>
      <c r="BN5" s="317"/>
      <c r="BO5" s="317"/>
      <c r="BP5" s="317"/>
      <c r="BQ5" s="317"/>
      <c r="BR5" s="317"/>
      <c r="BS5" s="317"/>
      <c r="BT5" s="317"/>
      <c r="BU5" s="317"/>
      <c r="BV5" s="317"/>
      <c r="BW5" s="317"/>
      <c r="BX5" s="317"/>
      <c r="BY5" s="317"/>
      <c r="BZ5" s="317"/>
      <c r="CA5" s="317"/>
      <c r="CB5" s="317"/>
      <c r="CC5" s="317"/>
      <c r="CD5" s="317"/>
      <c r="CE5" s="317"/>
      <c r="CF5" s="317"/>
      <c r="CG5" s="317"/>
      <c r="CH5" s="317"/>
      <c r="CI5" s="317"/>
      <c r="CJ5" s="317"/>
      <c r="CK5" s="317"/>
      <c r="CL5" s="317"/>
      <c r="CM5" s="317"/>
      <c r="CN5" s="317"/>
      <c r="CO5" s="317"/>
      <c r="CP5" s="317"/>
      <c r="CQ5" s="317"/>
      <c r="CR5" s="317"/>
      <c r="CS5" s="317"/>
      <c r="CT5" s="317"/>
      <c r="CU5" s="317"/>
      <c r="CV5" s="317"/>
      <c r="CW5" s="317"/>
      <c r="CX5" s="317"/>
      <c r="CY5" s="317"/>
      <c r="CZ5" s="317"/>
      <c r="DA5" s="317"/>
      <c r="DB5" s="317"/>
      <c r="DC5" s="317"/>
      <c r="DD5" s="317"/>
      <c r="DE5" s="317"/>
    </row>
    <row r="6" spans="1:109" s="318" customFormat="1" ht="13.2" x14ac:dyDescent="0.2">
      <c r="A6" s="317"/>
      <c r="B6" s="317"/>
      <c r="C6" s="317"/>
      <c r="D6" s="317"/>
      <c r="E6" s="317"/>
      <c r="F6" s="317"/>
      <c r="G6" s="317"/>
      <c r="H6" s="317"/>
      <c r="I6" s="317"/>
      <c r="J6" s="317"/>
      <c r="K6" s="317"/>
      <c r="L6" s="317"/>
      <c r="M6" s="317"/>
      <c r="N6" s="317"/>
      <c r="O6" s="317"/>
      <c r="P6" s="317"/>
      <c r="Q6" s="317"/>
      <c r="R6" s="317"/>
      <c r="S6" s="317"/>
      <c r="T6" s="317"/>
      <c r="U6" s="317"/>
      <c r="V6" s="317"/>
      <c r="W6" s="317"/>
      <c r="X6" s="317"/>
      <c r="Y6" s="317"/>
      <c r="Z6" s="317"/>
      <c r="AA6" s="317"/>
      <c r="AB6" s="317"/>
      <c r="AC6" s="317"/>
      <c r="AD6" s="317"/>
      <c r="AE6" s="317"/>
      <c r="AF6" s="317"/>
      <c r="AG6" s="317"/>
      <c r="AH6" s="317"/>
      <c r="AI6" s="317"/>
      <c r="AJ6" s="317"/>
      <c r="AK6" s="317"/>
      <c r="AL6" s="317"/>
      <c r="AM6" s="317"/>
      <c r="AN6" s="317"/>
      <c r="AO6" s="317"/>
      <c r="AP6" s="317"/>
      <c r="AQ6" s="317"/>
      <c r="AR6" s="317"/>
      <c r="AS6" s="317"/>
      <c r="AT6" s="317"/>
      <c r="AU6" s="317"/>
      <c r="AV6" s="317"/>
      <c r="AW6" s="317"/>
      <c r="AX6" s="317"/>
      <c r="AY6" s="317"/>
      <c r="AZ6" s="317"/>
      <c r="BA6" s="317"/>
      <c r="BB6" s="317"/>
      <c r="BC6" s="317"/>
      <c r="BD6" s="317"/>
      <c r="BE6" s="317"/>
      <c r="BF6" s="317"/>
      <c r="BG6" s="317"/>
      <c r="BH6" s="317"/>
      <c r="BI6" s="317"/>
      <c r="BJ6" s="317"/>
      <c r="BK6" s="317"/>
      <c r="BL6" s="317"/>
      <c r="BM6" s="317"/>
      <c r="BN6" s="317"/>
      <c r="BO6" s="317"/>
      <c r="BP6" s="317"/>
      <c r="BQ6" s="317"/>
      <c r="BR6" s="317"/>
      <c r="BS6" s="317"/>
      <c r="BT6" s="317"/>
      <c r="BU6" s="317"/>
      <c r="BV6" s="317"/>
      <c r="BW6" s="317"/>
      <c r="BX6" s="317"/>
      <c r="BY6" s="317"/>
      <c r="BZ6" s="317"/>
      <c r="CA6" s="317"/>
      <c r="CB6" s="317"/>
      <c r="CC6" s="317"/>
      <c r="CD6" s="317"/>
      <c r="CE6" s="317"/>
      <c r="CF6" s="317"/>
      <c r="CG6" s="317"/>
      <c r="CH6" s="317"/>
      <c r="CI6" s="317"/>
      <c r="CJ6" s="317"/>
      <c r="CK6" s="317"/>
      <c r="CL6" s="317"/>
      <c r="CM6" s="317"/>
      <c r="CN6" s="317"/>
      <c r="CO6" s="317"/>
      <c r="CP6" s="317"/>
      <c r="CQ6" s="317"/>
      <c r="CR6" s="317"/>
      <c r="CS6" s="317"/>
      <c r="CT6" s="317"/>
      <c r="CU6" s="317"/>
      <c r="CV6" s="317"/>
      <c r="CW6" s="317"/>
      <c r="CX6" s="317"/>
      <c r="CY6" s="317"/>
      <c r="CZ6" s="317"/>
      <c r="DA6" s="317"/>
      <c r="DB6" s="317"/>
      <c r="DC6" s="317"/>
      <c r="DD6" s="317"/>
      <c r="DE6" s="317"/>
    </row>
    <row r="7" spans="1:109" s="318" customFormat="1" ht="13.2" x14ac:dyDescent="0.2">
      <c r="A7" s="317"/>
      <c r="B7" s="317"/>
      <c r="C7" s="317"/>
      <c r="D7" s="317"/>
      <c r="E7" s="317"/>
      <c r="F7" s="317"/>
      <c r="G7" s="317"/>
      <c r="H7" s="317"/>
      <c r="I7" s="317"/>
      <c r="J7" s="317"/>
      <c r="K7" s="317"/>
      <c r="L7" s="317"/>
      <c r="M7" s="317"/>
      <c r="N7" s="317"/>
      <c r="O7" s="317"/>
      <c r="P7" s="317"/>
      <c r="Q7" s="317"/>
      <c r="R7" s="317"/>
      <c r="S7" s="317"/>
      <c r="T7" s="317"/>
      <c r="U7" s="317"/>
      <c r="V7" s="317"/>
      <c r="W7" s="317"/>
      <c r="X7" s="317"/>
      <c r="Y7" s="317"/>
      <c r="Z7" s="317"/>
      <c r="AA7" s="317"/>
      <c r="AB7" s="317"/>
      <c r="AC7" s="317"/>
      <c r="AD7" s="317"/>
      <c r="AE7" s="317"/>
      <c r="AF7" s="317"/>
      <c r="AG7" s="317"/>
      <c r="AH7" s="317"/>
      <c r="AI7" s="317"/>
      <c r="AJ7" s="317"/>
      <c r="AK7" s="317"/>
      <c r="AL7" s="317"/>
      <c r="AM7" s="317"/>
      <c r="AN7" s="317"/>
      <c r="AO7" s="317"/>
      <c r="AP7" s="317"/>
      <c r="AQ7" s="317"/>
      <c r="AR7" s="317"/>
      <c r="AS7" s="317"/>
      <c r="AT7" s="317"/>
      <c r="AU7" s="317"/>
      <c r="AV7" s="317"/>
      <c r="AW7" s="317"/>
      <c r="AX7" s="317"/>
      <c r="AY7" s="317"/>
      <c r="AZ7" s="317"/>
      <c r="BA7" s="317"/>
      <c r="BB7" s="317"/>
      <c r="BC7" s="317"/>
      <c r="BD7" s="317"/>
      <c r="BE7" s="317"/>
      <c r="BF7" s="317"/>
      <c r="BG7" s="317"/>
      <c r="BH7" s="317"/>
      <c r="BI7" s="317"/>
      <c r="BJ7" s="317"/>
      <c r="BK7" s="317"/>
      <c r="BL7" s="317"/>
      <c r="BM7" s="317"/>
      <c r="BN7" s="317"/>
      <c r="BO7" s="317"/>
      <c r="BP7" s="317"/>
      <c r="BQ7" s="317"/>
      <c r="BR7" s="317"/>
      <c r="BS7" s="317"/>
      <c r="BT7" s="317"/>
      <c r="BU7" s="317"/>
      <c r="BV7" s="317"/>
      <c r="BW7" s="317"/>
      <c r="BX7" s="317"/>
      <c r="BY7" s="317"/>
      <c r="BZ7" s="317"/>
      <c r="CA7" s="317"/>
      <c r="CB7" s="317"/>
      <c r="CC7" s="317"/>
      <c r="CD7" s="317"/>
      <c r="CE7" s="317"/>
      <c r="CF7" s="317"/>
      <c r="CG7" s="317"/>
      <c r="CH7" s="317"/>
      <c r="CI7" s="317"/>
      <c r="CJ7" s="317"/>
      <c r="CK7" s="317"/>
      <c r="CL7" s="317"/>
      <c r="CM7" s="317"/>
      <c r="CN7" s="317"/>
      <c r="CO7" s="317"/>
      <c r="CP7" s="317"/>
      <c r="CQ7" s="317"/>
      <c r="CR7" s="317"/>
      <c r="CS7" s="317"/>
      <c r="CT7" s="317"/>
      <c r="CU7" s="317"/>
      <c r="CV7" s="317"/>
      <c r="CW7" s="317"/>
      <c r="CX7" s="317"/>
      <c r="CY7" s="317"/>
      <c r="CZ7" s="317"/>
      <c r="DA7" s="317"/>
      <c r="DB7" s="317"/>
      <c r="DC7" s="317"/>
      <c r="DD7" s="317"/>
      <c r="DE7" s="317"/>
    </row>
    <row r="8" spans="1:109" s="318" customFormat="1" ht="13.2" x14ac:dyDescent="0.2">
      <c r="A8" s="317"/>
      <c r="B8" s="317"/>
      <c r="C8" s="317"/>
      <c r="D8" s="317"/>
      <c r="E8" s="317"/>
      <c r="F8" s="317"/>
      <c r="G8" s="317"/>
      <c r="H8" s="317"/>
      <c r="I8" s="317"/>
      <c r="J8" s="317"/>
      <c r="K8" s="317"/>
      <c r="L8" s="317"/>
      <c r="M8" s="317"/>
      <c r="N8" s="317"/>
      <c r="O8" s="317"/>
      <c r="P8" s="317"/>
      <c r="Q8" s="317"/>
      <c r="R8" s="317"/>
      <c r="S8" s="317"/>
      <c r="T8" s="317"/>
      <c r="U8" s="317"/>
      <c r="V8" s="317"/>
      <c r="W8" s="317"/>
      <c r="X8" s="317"/>
      <c r="Y8" s="317"/>
      <c r="Z8" s="317"/>
      <c r="AA8" s="317"/>
      <c r="AB8" s="317"/>
      <c r="AC8" s="317"/>
      <c r="AD8" s="317"/>
      <c r="AE8" s="317"/>
      <c r="AF8" s="317"/>
      <c r="AG8" s="317"/>
      <c r="AH8" s="317"/>
      <c r="AI8" s="317"/>
      <c r="AJ8" s="317"/>
      <c r="AK8" s="317"/>
      <c r="AL8" s="317"/>
      <c r="AM8" s="317"/>
      <c r="AN8" s="317"/>
      <c r="AO8" s="317"/>
      <c r="AP8" s="317"/>
      <c r="AQ8" s="317"/>
      <c r="AR8" s="317"/>
      <c r="AS8" s="317"/>
      <c r="AT8" s="317"/>
      <c r="AU8" s="317"/>
      <c r="AV8" s="317"/>
      <c r="AW8" s="317"/>
      <c r="AX8" s="317"/>
      <c r="AY8" s="317"/>
      <c r="AZ8" s="317"/>
      <c r="BA8" s="317"/>
      <c r="BB8" s="317"/>
      <c r="BC8" s="317"/>
      <c r="BD8" s="317"/>
      <c r="BE8" s="317"/>
      <c r="BF8" s="317"/>
      <c r="BG8" s="317"/>
      <c r="BH8" s="317"/>
      <c r="BI8" s="317"/>
      <c r="BJ8" s="317"/>
      <c r="BK8" s="317"/>
      <c r="BL8" s="317"/>
      <c r="BM8" s="317"/>
      <c r="BN8" s="317"/>
      <c r="BO8" s="317"/>
      <c r="BP8" s="317"/>
      <c r="BQ8" s="317"/>
      <c r="BR8" s="317"/>
      <c r="BS8" s="317"/>
      <c r="BT8" s="317"/>
      <c r="BU8" s="317"/>
      <c r="BV8" s="317"/>
      <c r="BW8" s="317"/>
      <c r="BX8" s="317"/>
      <c r="BY8" s="317"/>
      <c r="BZ8" s="317"/>
      <c r="CA8" s="317"/>
      <c r="CB8" s="317"/>
      <c r="CC8" s="317"/>
      <c r="CD8" s="317"/>
      <c r="CE8" s="317"/>
      <c r="CF8" s="317"/>
      <c r="CG8" s="317"/>
      <c r="CH8" s="317"/>
      <c r="CI8" s="317"/>
      <c r="CJ8" s="317"/>
      <c r="CK8" s="317"/>
      <c r="CL8" s="317"/>
      <c r="CM8" s="317"/>
      <c r="CN8" s="317"/>
      <c r="CO8" s="317"/>
      <c r="CP8" s="317"/>
      <c r="CQ8" s="317"/>
      <c r="CR8" s="317"/>
      <c r="CS8" s="317"/>
      <c r="CT8" s="317"/>
      <c r="CU8" s="317"/>
      <c r="CV8" s="317"/>
      <c r="CW8" s="317"/>
      <c r="CX8" s="317"/>
      <c r="CY8" s="317"/>
      <c r="CZ8" s="317"/>
      <c r="DA8" s="317"/>
      <c r="DB8" s="317"/>
      <c r="DC8" s="317"/>
      <c r="DD8" s="317"/>
      <c r="DE8" s="317"/>
    </row>
    <row r="9" spans="1:109" s="318" customFormat="1" ht="13.2" x14ac:dyDescent="0.2">
      <c r="A9" s="317"/>
      <c r="B9" s="317"/>
      <c r="C9" s="317"/>
      <c r="D9" s="317"/>
      <c r="E9" s="317"/>
      <c r="F9" s="317"/>
      <c r="G9" s="317"/>
      <c r="H9" s="317"/>
      <c r="I9" s="317"/>
      <c r="J9" s="317"/>
      <c r="K9" s="317"/>
      <c r="L9" s="317"/>
      <c r="M9" s="317"/>
      <c r="N9" s="317"/>
      <c r="O9" s="317"/>
      <c r="P9" s="317"/>
      <c r="Q9" s="317"/>
      <c r="R9" s="317"/>
      <c r="S9" s="317"/>
      <c r="T9" s="317"/>
      <c r="U9" s="317"/>
      <c r="V9" s="317"/>
      <c r="W9" s="317"/>
      <c r="X9" s="317"/>
      <c r="Y9" s="317"/>
      <c r="Z9" s="317"/>
      <c r="AA9" s="317"/>
      <c r="AB9" s="317"/>
      <c r="AC9" s="317"/>
      <c r="AD9" s="317"/>
      <c r="AE9" s="317"/>
      <c r="AF9" s="317"/>
      <c r="AG9" s="317"/>
      <c r="AH9" s="317"/>
      <c r="AI9" s="317"/>
      <c r="AJ9" s="317"/>
      <c r="AK9" s="317"/>
      <c r="AL9" s="317"/>
      <c r="AM9" s="317"/>
      <c r="AN9" s="317"/>
      <c r="AO9" s="317"/>
      <c r="AP9" s="317"/>
      <c r="AQ9" s="317"/>
      <c r="AR9" s="317"/>
      <c r="AS9" s="317"/>
      <c r="AT9" s="317"/>
      <c r="AU9" s="317"/>
      <c r="AV9" s="317"/>
      <c r="AW9" s="317"/>
      <c r="AX9" s="317"/>
      <c r="AY9" s="317"/>
      <c r="AZ9" s="317"/>
      <c r="BA9" s="317"/>
      <c r="BB9" s="317"/>
      <c r="BC9" s="317"/>
      <c r="BD9" s="317"/>
      <c r="BE9" s="317"/>
      <c r="BF9" s="317"/>
      <c r="BG9" s="317"/>
      <c r="BH9" s="317"/>
      <c r="BI9" s="317"/>
      <c r="BJ9" s="317"/>
      <c r="BK9" s="317"/>
      <c r="BL9" s="317"/>
      <c r="BM9" s="317"/>
      <c r="BN9" s="317"/>
      <c r="BO9" s="317"/>
      <c r="BP9" s="317"/>
      <c r="BQ9" s="317"/>
      <c r="BR9" s="317"/>
      <c r="BS9" s="317"/>
      <c r="BT9" s="317"/>
      <c r="BU9" s="317"/>
      <c r="BV9" s="317"/>
      <c r="BW9" s="317"/>
      <c r="BX9" s="317"/>
      <c r="BY9" s="317"/>
      <c r="BZ9" s="317"/>
      <c r="CA9" s="317"/>
      <c r="CB9" s="317"/>
      <c r="CC9" s="317"/>
      <c r="CD9" s="317"/>
      <c r="CE9" s="317"/>
      <c r="CF9" s="317"/>
      <c r="CG9" s="317"/>
      <c r="CH9" s="317"/>
      <c r="CI9" s="317"/>
      <c r="CJ9" s="317"/>
      <c r="CK9" s="317"/>
      <c r="CL9" s="317"/>
      <c r="CM9" s="317"/>
      <c r="CN9" s="317"/>
      <c r="CO9" s="317"/>
      <c r="CP9" s="317"/>
      <c r="CQ9" s="317"/>
      <c r="CR9" s="317"/>
      <c r="CS9" s="317"/>
      <c r="CT9" s="317"/>
      <c r="CU9" s="317"/>
      <c r="CV9" s="317"/>
      <c r="CW9" s="317"/>
      <c r="CX9" s="317"/>
      <c r="CY9" s="317"/>
      <c r="CZ9" s="317"/>
      <c r="DA9" s="317"/>
      <c r="DB9" s="317"/>
      <c r="DC9" s="317"/>
      <c r="DD9" s="317"/>
      <c r="DE9" s="317"/>
    </row>
    <row r="10" spans="1:109" s="318" customFormat="1" ht="13.2" x14ac:dyDescent="0.2">
      <c r="A10" s="317"/>
      <c r="B10" s="317"/>
      <c r="C10" s="317"/>
      <c r="D10" s="317"/>
      <c r="E10" s="317"/>
      <c r="F10" s="317"/>
      <c r="G10" s="317"/>
      <c r="H10" s="317"/>
      <c r="I10" s="317"/>
      <c r="J10" s="317"/>
      <c r="K10" s="317"/>
      <c r="L10" s="317"/>
      <c r="M10" s="317"/>
      <c r="N10" s="317"/>
      <c r="O10" s="317"/>
      <c r="P10" s="317"/>
      <c r="Q10" s="317"/>
      <c r="R10" s="317"/>
      <c r="S10" s="317"/>
      <c r="T10" s="317"/>
      <c r="U10" s="317"/>
      <c r="V10" s="317"/>
      <c r="W10" s="317"/>
      <c r="X10" s="317"/>
      <c r="Y10" s="317"/>
      <c r="Z10" s="317"/>
      <c r="AA10" s="317"/>
      <c r="AB10" s="317"/>
      <c r="AC10" s="317"/>
      <c r="AD10" s="317"/>
      <c r="AE10" s="317"/>
      <c r="AF10" s="317"/>
      <c r="AG10" s="317"/>
      <c r="AH10" s="317"/>
      <c r="AI10" s="317"/>
      <c r="AJ10" s="317"/>
      <c r="AK10" s="317"/>
      <c r="AL10" s="317"/>
      <c r="AM10" s="317"/>
      <c r="AN10" s="317"/>
      <c r="AO10" s="317"/>
      <c r="AP10" s="317"/>
      <c r="AQ10" s="317"/>
      <c r="AR10" s="317"/>
      <c r="AS10" s="317"/>
      <c r="AT10" s="317"/>
      <c r="AU10" s="317"/>
      <c r="AV10" s="317"/>
      <c r="AW10" s="317"/>
      <c r="AX10" s="317"/>
      <c r="AY10" s="317"/>
      <c r="AZ10" s="317"/>
      <c r="BA10" s="317"/>
      <c r="BB10" s="317"/>
      <c r="BC10" s="317"/>
      <c r="BD10" s="317"/>
      <c r="BE10" s="317"/>
      <c r="BF10" s="317"/>
      <c r="BG10" s="317"/>
      <c r="BH10" s="317"/>
      <c r="BI10" s="317"/>
      <c r="BJ10" s="317"/>
      <c r="BK10" s="317"/>
      <c r="BL10" s="317"/>
      <c r="BM10" s="317"/>
      <c r="BN10" s="317"/>
      <c r="BO10" s="317"/>
      <c r="BP10" s="317"/>
      <c r="BQ10" s="317"/>
      <c r="BR10" s="317"/>
      <c r="BS10" s="317"/>
      <c r="BT10" s="317"/>
      <c r="BU10" s="317"/>
      <c r="BV10" s="317"/>
      <c r="BW10" s="317"/>
      <c r="BX10" s="317"/>
      <c r="BY10" s="317"/>
      <c r="BZ10" s="317"/>
      <c r="CA10" s="317"/>
      <c r="CB10" s="317"/>
      <c r="CC10" s="317"/>
      <c r="CD10" s="317"/>
      <c r="CE10" s="317"/>
      <c r="CF10" s="317"/>
      <c r="CG10" s="317"/>
      <c r="CH10" s="317"/>
      <c r="CI10" s="317"/>
      <c r="CJ10" s="317"/>
      <c r="CK10" s="317"/>
      <c r="CL10" s="317"/>
      <c r="CM10" s="317"/>
      <c r="CN10" s="317"/>
      <c r="CO10" s="317"/>
      <c r="CP10" s="317"/>
      <c r="CQ10" s="317"/>
      <c r="CR10" s="317"/>
      <c r="CS10" s="317"/>
      <c r="CT10" s="317"/>
      <c r="CU10" s="317"/>
      <c r="CV10" s="317"/>
      <c r="CW10" s="317"/>
      <c r="CX10" s="317"/>
      <c r="CY10" s="317"/>
      <c r="CZ10" s="317"/>
      <c r="DA10" s="317"/>
      <c r="DB10" s="317"/>
      <c r="DC10" s="317"/>
      <c r="DD10" s="317"/>
      <c r="DE10" s="317"/>
    </row>
    <row r="11" spans="1:109" s="318" customFormat="1" ht="13.2" x14ac:dyDescent="0.2">
      <c r="A11" s="317"/>
      <c r="B11" s="317"/>
      <c r="C11" s="317"/>
      <c r="D11" s="317"/>
      <c r="E11" s="317"/>
      <c r="F11" s="317"/>
      <c r="G11" s="317"/>
      <c r="H11" s="317"/>
      <c r="I11" s="317"/>
      <c r="J11" s="317"/>
      <c r="K11" s="317"/>
      <c r="L11" s="317"/>
      <c r="M11" s="317"/>
      <c r="N11" s="317"/>
      <c r="O11" s="317"/>
      <c r="P11" s="317"/>
      <c r="Q11" s="317"/>
      <c r="R11" s="317"/>
      <c r="S11" s="317"/>
      <c r="T11" s="317"/>
      <c r="U11" s="317"/>
      <c r="V11" s="317"/>
      <c r="W11" s="317"/>
      <c r="X11" s="317"/>
      <c r="Y11" s="317"/>
      <c r="Z11" s="317"/>
      <c r="AA11" s="317"/>
      <c r="AB11" s="317"/>
      <c r="AC11" s="317"/>
      <c r="AD11" s="317"/>
      <c r="AE11" s="317"/>
      <c r="AF11" s="317"/>
      <c r="AG11" s="317"/>
      <c r="AH11" s="317"/>
      <c r="AI11" s="317"/>
      <c r="AJ11" s="317"/>
      <c r="AK11" s="317"/>
      <c r="AL11" s="317"/>
      <c r="AM11" s="317"/>
      <c r="AN11" s="317"/>
      <c r="AO11" s="317"/>
      <c r="AP11" s="317"/>
      <c r="AQ11" s="317"/>
      <c r="AR11" s="317"/>
      <c r="AS11" s="317"/>
      <c r="AT11" s="317"/>
      <c r="AU11" s="317"/>
      <c r="AV11" s="317"/>
      <c r="AW11" s="317"/>
      <c r="AX11" s="317"/>
      <c r="AY11" s="317"/>
      <c r="AZ11" s="317"/>
      <c r="BA11" s="317"/>
      <c r="BB11" s="317"/>
      <c r="BC11" s="317"/>
      <c r="BD11" s="317"/>
      <c r="BE11" s="317"/>
      <c r="BF11" s="317"/>
      <c r="BG11" s="317"/>
      <c r="BH11" s="317"/>
      <c r="BI11" s="317"/>
      <c r="BJ11" s="317"/>
      <c r="BK11" s="317"/>
      <c r="BL11" s="317"/>
      <c r="BM11" s="317"/>
      <c r="BN11" s="317"/>
      <c r="BO11" s="317"/>
      <c r="BP11" s="317"/>
      <c r="BQ11" s="317"/>
      <c r="BR11" s="317"/>
      <c r="BS11" s="317"/>
      <c r="BT11" s="317"/>
      <c r="BU11" s="317"/>
      <c r="BV11" s="317"/>
      <c r="BW11" s="317"/>
      <c r="BX11" s="317"/>
      <c r="BY11" s="317"/>
      <c r="BZ11" s="317"/>
      <c r="CA11" s="317"/>
      <c r="CB11" s="317"/>
      <c r="CC11" s="317"/>
      <c r="CD11" s="317"/>
      <c r="CE11" s="317"/>
      <c r="CF11" s="317"/>
      <c r="CG11" s="317"/>
      <c r="CH11" s="317"/>
      <c r="CI11" s="317"/>
      <c r="CJ11" s="317"/>
      <c r="CK11" s="317"/>
      <c r="CL11" s="317"/>
      <c r="CM11" s="317"/>
      <c r="CN11" s="317"/>
      <c r="CO11" s="317"/>
      <c r="CP11" s="317"/>
      <c r="CQ11" s="317"/>
      <c r="CR11" s="317"/>
      <c r="CS11" s="317"/>
      <c r="CT11" s="317"/>
      <c r="CU11" s="317"/>
      <c r="CV11" s="317"/>
      <c r="CW11" s="317"/>
      <c r="CX11" s="317"/>
      <c r="CY11" s="317"/>
      <c r="CZ11" s="317"/>
      <c r="DA11" s="317"/>
      <c r="DB11" s="317"/>
      <c r="DC11" s="317"/>
      <c r="DD11" s="317"/>
      <c r="DE11" s="317"/>
    </row>
    <row r="12" spans="1:109" s="318" customFormat="1" ht="13.2" x14ac:dyDescent="0.2">
      <c r="A12" s="317"/>
      <c r="B12" s="317"/>
      <c r="C12" s="317"/>
      <c r="D12" s="317"/>
      <c r="E12" s="317"/>
      <c r="F12" s="317"/>
      <c r="G12" s="317"/>
      <c r="H12" s="317"/>
      <c r="I12" s="317"/>
      <c r="J12" s="317"/>
      <c r="K12" s="317"/>
      <c r="L12" s="317"/>
      <c r="M12" s="317"/>
      <c r="N12" s="317"/>
      <c r="O12" s="317"/>
      <c r="P12" s="317"/>
      <c r="Q12" s="317"/>
      <c r="R12" s="317"/>
      <c r="S12" s="317"/>
      <c r="T12" s="317"/>
      <c r="U12" s="317"/>
      <c r="V12" s="317"/>
      <c r="W12" s="317"/>
      <c r="X12" s="317"/>
      <c r="Y12" s="317"/>
      <c r="Z12" s="317"/>
      <c r="AA12" s="317"/>
      <c r="AB12" s="317"/>
      <c r="AC12" s="317"/>
      <c r="AD12" s="317"/>
      <c r="AE12" s="317"/>
      <c r="AF12" s="317"/>
      <c r="AG12" s="317"/>
      <c r="AH12" s="317"/>
      <c r="AI12" s="317"/>
      <c r="AJ12" s="317"/>
      <c r="AK12" s="317"/>
      <c r="AL12" s="317"/>
      <c r="AM12" s="317"/>
      <c r="AN12" s="317"/>
      <c r="AO12" s="317"/>
      <c r="AP12" s="317"/>
      <c r="AQ12" s="317"/>
      <c r="AR12" s="317"/>
      <c r="AS12" s="317"/>
      <c r="AT12" s="317"/>
      <c r="AU12" s="317"/>
      <c r="AV12" s="317"/>
      <c r="AW12" s="317"/>
      <c r="AX12" s="317"/>
      <c r="AY12" s="317"/>
      <c r="AZ12" s="317"/>
      <c r="BA12" s="317"/>
      <c r="BB12" s="317"/>
      <c r="BC12" s="317"/>
      <c r="BD12" s="317"/>
      <c r="BE12" s="317"/>
      <c r="BF12" s="317"/>
      <c r="BG12" s="317"/>
      <c r="BH12" s="317"/>
      <c r="BI12" s="317"/>
      <c r="BJ12" s="317"/>
      <c r="BK12" s="317"/>
      <c r="BL12" s="317"/>
      <c r="BM12" s="317"/>
      <c r="BN12" s="317"/>
      <c r="BO12" s="317"/>
      <c r="BP12" s="317"/>
      <c r="BQ12" s="317"/>
      <c r="BR12" s="317"/>
      <c r="BS12" s="317"/>
      <c r="BT12" s="317"/>
      <c r="BU12" s="317"/>
      <c r="BV12" s="317"/>
      <c r="BW12" s="317"/>
      <c r="BX12" s="317"/>
      <c r="BY12" s="317"/>
      <c r="BZ12" s="317"/>
      <c r="CA12" s="317"/>
      <c r="CB12" s="317"/>
      <c r="CC12" s="317"/>
      <c r="CD12" s="317"/>
      <c r="CE12" s="317"/>
      <c r="CF12" s="317"/>
      <c r="CG12" s="317"/>
      <c r="CH12" s="317"/>
      <c r="CI12" s="317"/>
      <c r="CJ12" s="317"/>
      <c r="CK12" s="317"/>
      <c r="CL12" s="317"/>
      <c r="CM12" s="317"/>
      <c r="CN12" s="317"/>
      <c r="CO12" s="317"/>
      <c r="CP12" s="317"/>
      <c r="CQ12" s="317"/>
      <c r="CR12" s="317"/>
      <c r="CS12" s="317"/>
      <c r="CT12" s="317"/>
      <c r="CU12" s="317"/>
      <c r="CV12" s="317"/>
      <c r="CW12" s="317"/>
      <c r="CX12" s="317"/>
      <c r="CY12" s="317"/>
      <c r="CZ12" s="317"/>
      <c r="DA12" s="317"/>
      <c r="DB12" s="317"/>
      <c r="DC12" s="317"/>
      <c r="DD12" s="317"/>
      <c r="DE12" s="317"/>
    </row>
    <row r="13" spans="1:109" s="318" customFormat="1" ht="13.2" x14ac:dyDescent="0.2">
      <c r="A13" s="317"/>
      <c r="B13" s="317"/>
      <c r="C13" s="317"/>
      <c r="D13" s="317"/>
      <c r="E13" s="317"/>
      <c r="F13" s="317"/>
      <c r="G13" s="317"/>
      <c r="H13" s="317"/>
      <c r="I13" s="317"/>
      <c r="J13" s="317"/>
      <c r="K13" s="317"/>
      <c r="L13" s="317"/>
      <c r="M13" s="317"/>
      <c r="N13" s="317"/>
      <c r="O13" s="317"/>
      <c r="P13" s="317"/>
      <c r="Q13" s="317"/>
      <c r="R13" s="317"/>
      <c r="S13" s="317"/>
      <c r="T13" s="317"/>
      <c r="U13" s="317"/>
      <c r="V13" s="317"/>
      <c r="W13" s="317"/>
      <c r="X13" s="317"/>
      <c r="Y13" s="317"/>
      <c r="Z13" s="317"/>
      <c r="AA13" s="317"/>
      <c r="AB13" s="317"/>
      <c r="AC13" s="317"/>
      <c r="AD13" s="317"/>
      <c r="AE13" s="317"/>
      <c r="AF13" s="317"/>
      <c r="AG13" s="317"/>
      <c r="AH13" s="317"/>
      <c r="AI13" s="317"/>
      <c r="AJ13" s="317"/>
      <c r="AK13" s="317"/>
      <c r="AL13" s="317"/>
      <c r="AM13" s="317"/>
      <c r="AN13" s="317"/>
      <c r="AO13" s="317"/>
      <c r="AP13" s="317"/>
      <c r="AQ13" s="317"/>
      <c r="AR13" s="317"/>
      <c r="AS13" s="317"/>
      <c r="AT13" s="317"/>
      <c r="AU13" s="317"/>
      <c r="AV13" s="317"/>
      <c r="AW13" s="317"/>
      <c r="AX13" s="317"/>
      <c r="AY13" s="317"/>
      <c r="AZ13" s="317"/>
      <c r="BA13" s="317"/>
      <c r="BB13" s="317"/>
      <c r="BC13" s="317"/>
      <c r="BD13" s="317"/>
      <c r="BE13" s="317"/>
      <c r="BF13" s="317"/>
      <c r="BG13" s="317"/>
      <c r="BH13" s="317"/>
      <c r="BI13" s="317"/>
      <c r="BJ13" s="317"/>
      <c r="BK13" s="317"/>
      <c r="BL13" s="317"/>
      <c r="BM13" s="317"/>
      <c r="BN13" s="317"/>
      <c r="BO13" s="317"/>
      <c r="BP13" s="317"/>
      <c r="BQ13" s="317"/>
      <c r="BR13" s="317"/>
      <c r="BS13" s="317"/>
      <c r="BT13" s="317"/>
      <c r="BU13" s="317"/>
      <c r="BV13" s="317"/>
      <c r="BW13" s="317"/>
      <c r="BX13" s="317"/>
      <c r="BY13" s="317"/>
      <c r="BZ13" s="317"/>
      <c r="CA13" s="317"/>
      <c r="CB13" s="317"/>
      <c r="CC13" s="317"/>
      <c r="CD13" s="317"/>
      <c r="CE13" s="317"/>
      <c r="CF13" s="317"/>
      <c r="CG13" s="317"/>
      <c r="CH13" s="317"/>
      <c r="CI13" s="317"/>
      <c r="CJ13" s="317"/>
      <c r="CK13" s="317"/>
      <c r="CL13" s="317"/>
      <c r="CM13" s="317"/>
      <c r="CN13" s="317"/>
      <c r="CO13" s="317"/>
      <c r="CP13" s="317"/>
      <c r="CQ13" s="317"/>
      <c r="CR13" s="317"/>
      <c r="CS13" s="317"/>
      <c r="CT13" s="317"/>
      <c r="CU13" s="317"/>
      <c r="CV13" s="317"/>
      <c r="CW13" s="317"/>
      <c r="CX13" s="317"/>
      <c r="CY13" s="317"/>
      <c r="CZ13" s="317"/>
      <c r="DA13" s="317"/>
      <c r="DB13" s="317"/>
      <c r="DC13" s="317"/>
      <c r="DD13" s="317"/>
      <c r="DE13" s="317"/>
    </row>
    <row r="14" spans="1:109" s="318" customFormat="1" ht="13.2" x14ac:dyDescent="0.2">
      <c r="A14" s="317"/>
      <c r="B14" s="317"/>
      <c r="C14" s="317"/>
      <c r="D14" s="317"/>
      <c r="E14" s="317"/>
      <c r="F14" s="317"/>
      <c r="G14" s="317"/>
      <c r="H14" s="317"/>
      <c r="I14" s="317"/>
      <c r="J14" s="317"/>
      <c r="K14" s="317"/>
      <c r="L14" s="317"/>
      <c r="M14" s="317"/>
      <c r="N14" s="317"/>
      <c r="O14" s="317"/>
      <c r="P14" s="317"/>
      <c r="Q14" s="317"/>
      <c r="R14" s="317"/>
      <c r="S14" s="317"/>
      <c r="T14" s="317"/>
      <c r="U14" s="317"/>
      <c r="V14" s="317"/>
      <c r="W14" s="317"/>
      <c r="X14" s="317"/>
      <c r="Y14" s="317"/>
      <c r="Z14" s="317"/>
      <c r="AA14" s="317"/>
      <c r="AB14" s="317"/>
      <c r="AC14" s="317"/>
      <c r="AD14" s="317"/>
      <c r="AE14" s="317"/>
      <c r="AF14" s="317"/>
      <c r="AG14" s="317"/>
      <c r="AH14" s="317"/>
      <c r="AI14" s="317"/>
      <c r="AJ14" s="317"/>
      <c r="AK14" s="317"/>
      <c r="AL14" s="317"/>
      <c r="AM14" s="317"/>
      <c r="AN14" s="317"/>
      <c r="AO14" s="317"/>
      <c r="AP14" s="317"/>
      <c r="AQ14" s="317"/>
      <c r="AR14" s="317"/>
      <c r="AS14" s="317"/>
      <c r="AT14" s="317"/>
      <c r="AU14" s="317"/>
      <c r="AV14" s="317"/>
      <c r="AW14" s="317"/>
      <c r="AX14" s="317"/>
      <c r="AY14" s="317"/>
      <c r="AZ14" s="317"/>
      <c r="BA14" s="317"/>
      <c r="BB14" s="317"/>
      <c r="BC14" s="317"/>
      <c r="BD14" s="317"/>
      <c r="BE14" s="317"/>
      <c r="BF14" s="317"/>
      <c r="BG14" s="317"/>
      <c r="BH14" s="317"/>
      <c r="BI14" s="317"/>
      <c r="BJ14" s="317"/>
      <c r="BK14" s="317"/>
      <c r="BL14" s="317"/>
      <c r="BM14" s="317"/>
      <c r="BN14" s="317"/>
      <c r="BO14" s="317"/>
      <c r="BP14" s="317"/>
      <c r="BQ14" s="317"/>
      <c r="BR14" s="317"/>
      <c r="BS14" s="317"/>
      <c r="BT14" s="317"/>
      <c r="BU14" s="317"/>
      <c r="BV14" s="317"/>
      <c r="BW14" s="317"/>
      <c r="BX14" s="317"/>
      <c r="BY14" s="317"/>
      <c r="BZ14" s="317"/>
      <c r="CA14" s="317"/>
      <c r="CB14" s="317"/>
      <c r="CC14" s="317"/>
      <c r="CD14" s="317"/>
      <c r="CE14" s="317"/>
      <c r="CF14" s="317"/>
      <c r="CG14" s="317"/>
      <c r="CH14" s="317"/>
      <c r="CI14" s="317"/>
      <c r="CJ14" s="317"/>
      <c r="CK14" s="317"/>
      <c r="CL14" s="317"/>
      <c r="CM14" s="317"/>
      <c r="CN14" s="317"/>
      <c r="CO14" s="317"/>
      <c r="CP14" s="317"/>
      <c r="CQ14" s="317"/>
      <c r="CR14" s="317"/>
      <c r="CS14" s="317"/>
      <c r="CT14" s="317"/>
      <c r="CU14" s="317"/>
      <c r="CV14" s="317"/>
      <c r="CW14" s="317"/>
      <c r="CX14" s="317"/>
      <c r="CY14" s="317"/>
      <c r="CZ14" s="317"/>
      <c r="DA14" s="317"/>
      <c r="DB14" s="317"/>
      <c r="DC14" s="317"/>
      <c r="DD14" s="317"/>
      <c r="DE14" s="317"/>
    </row>
    <row r="15" spans="1:109" s="318" customFormat="1" ht="13.2" x14ac:dyDescent="0.2">
      <c r="A15" s="316"/>
      <c r="B15" s="317"/>
      <c r="C15" s="317"/>
      <c r="D15" s="317"/>
      <c r="E15" s="317"/>
      <c r="F15" s="317"/>
      <c r="G15" s="317"/>
      <c r="H15" s="317"/>
      <c r="I15" s="317"/>
      <c r="J15" s="317"/>
      <c r="K15" s="317"/>
      <c r="L15" s="317"/>
      <c r="M15" s="317"/>
      <c r="N15" s="317"/>
      <c r="O15" s="317"/>
      <c r="P15" s="317"/>
      <c r="Q15" s="317"/>
      <c r="R15" s="317"/>
      <c r="S15" s="317"/>
      <c r="T15" s="317"/>
      <c r="U15" s="317"/>
      <c r="V15" s="317"/>
      <c r="W15" s="317"/>
      <c r="X15" s="317"/>
      <c r="Y15" s="317"/>
      <c r="Z15" s="317"/>
      <c r="AA15" s="317"/>
      <c r="AB15" s="317"/>
      <c r="AC15" s="317"/>
      <c r="AD15" s="317"/>
      <c r="AE15" s="317"/>
      <c r="AF15" s="317"/>
      <c r="AG15" s="317"/>
      <c r="AH15" s="317"/>
      <c r="AI15" s="317"/>
      <c r="AJ15" s="317"/>
      <c r="AK15" s="317"/>
      <c r="AL15" s="317"/>
      <c r="AM15" s="317"/>
      <c r="AN15" s="317"/>
      <c r="AO15" s="317"/>
      <c r="AP15" s="317"/>
      <c r="AQ15" s="317"/>
      <c r="AR15" s="317"/>
      <c r="AS15" s="317"/>
      <c r="AT15" s="317"/>
      <c r="AU15" s="317"/>
      <c r="AV15" s="317"/>
      <c r="AW15" s="317"/>
      <c r="AX15" s="317"/>
      <c r="AY15" s="317"/>
      <c r="AZ15" s="317"/>
      <c r="BA15" s="317"/>
      <c r="BB15" s="317"/>
      <c r="BC15" s="317"/>
      <c r="BD15" s="317"/>
      <c r="BE15" s="317"/>
      <c r="BF15" s="317"/>
      <c r="BG15" s="317"/>
      <c r="BH15" s="317"/>
      <c r="BI15" s="317"/>
      <c r="BJ15" s="317"/>
      <c r="BK15" s="317"/>
      <c r="BL15" s="317"/>
      <c r="BM15" s="317"/>
      <c r="BN15" s="317"/>
      <c r="BO15" s="317"/>
      <c r="BP15" s="317"/>
      <c r="BQ15" s="317"/>
      <c r="BR15" s="317"/>
      <c r="BS15" s="317"/>
      <c r="BT15" s="317"/>
      <c r="BU15" s="317"/>
      <c r="BV15" s="317"/>
      <c r="BW15" s="317"/>
      <c r="BX15" s="317"/>
      <c r="BY15" s="317"/>
      <c r="BZ15" s="317"/>
      <c r="CA15" s="317"/>
      <c r="CB15" s="317"/>
      <c r="CC15" s="317"/>
      <c r="CD15" s="317"/>
      <c r="CE15" s="317"/>
      <c r="CF15" s="317"/>
      <c r="CG15" s="317"/>
      <c r="CH15" s="317"/>
      <c r="CI15" s="317"/>
      <c r="CJ15" s="317"/>
      <c r="CK15" s="317"/>
      <c r="CL15" s="317"/>
      <c r="CM15" s="317"/>
      <c r="CN15" s="317"/>
      <c r="CO15" s="317"/>
      <c r="CP15" s="317"/>
      <c r="CQ15" s="317"/>
      <c r="CR15" s="317"/>
      <c r="CS15" s="317"/>
      <c r="CT15" s="317"/>
      <c r="CU15" s="317"/>
      <c r="CV15" s="317"/>
      <c r="CW15" s="317"/>
      <c r="CX15" s="317"/>
      <c r="CY15" s="317"/>
      <c r="CZ15" s="317"/>
      <c r="DA15" s="317"/>
      <c r="DB15" s="317"/>
      <c r="DC15" s="317"/>
      <c r="DD15" s="317"/>
      <c r="DE15" s="317"/>
    </row>
    <row r="16" spans="1:109" s="318" customFormat="1" ht="13.2" x14ac:dyDescent="0.2">
      <c r="A16" s="316"/>
      <c r="B16" s="317"/>
      <c r="C16" s="317"/>
      <c r="D16" s="317"/>
      <c r="E16" s="317"/>
      <c r="F16" s="317"/>
      <c r="G16" s="317"/>
      <c r="H16" s="317"/>
      <c r="I16" s="317"/>
      <c r="J16" s="317"/>
      <c r="K16" s="317"/>
      <c r="L16" s="317"/>
      <c r="M16" s="317"/>
      <c r="N16" s="317"/>
      <c r="O16" s="317"/>
      <c r="P16" s="317"/>
      <c r="Q16" s="317"/>
      <c r="R16" s="317"/>
      <c r="S16" s="317"/>
      <c r="T16" s="317"/>
      <c r="U16" s="317"/>
      <c r="V16" s="317"/>
      <c r="W16" s="317"/>
      <c r="X16" s="317"/>
      <c r="Y16" s="317"/>
      <c r="Z16" s="317"/>
      <c r="AA16" s="317"/>
      <c r="AB16" s="317"/>
      <c r="AC16" s="317"/>
      <c r="AD16" s="317"/>
      <c r="AE16" s="317"/>
      <c r="AF16" s="317"/>
      <c r="AG16" s="317"/>
      <c r="AH16" s="317"/>
      <c r="AI16" s="317"/>
      <c r="AJ16" s="317"/>
      <c r="AK16" s="317"/>
      <c r="AL16" s="317"/>
      <c r="AM16" s="317"/>
      <c r="AN16" s="317"/>
      <c r="AO16" s="317"/>
      <c r="AP16" s="317"/>
      <c r="AQ16" s="317"/>
      <c r="AR16" s="317"/>
      <c r="AS16" s="317"/>
      <c r="AT16" s="317"/>
      <c r="AU16" s="317"/>
      <c r="AV16" s="317"/>
      <c r="AW16" s="317"/>
      <c r="AX16" s="317"/>
      <c r="AY16" s="317"/>
      <c r="AZ16" s="317"/>
      <c r="BA16" s="317"/>
      <c r="BB16" s="317"/>
      <c r="BC16" s="317"/>
      <c r="BD16" s="317"/>
      <c r="BE16" s="317"/>
      <c r="BF16" s="317"/>
      <c r="BG16" s="317"/>
      <c r="BH16" s="317"/>
      <c r="BI16" s="317"/>
      <c r="BJ16" s="317"/>
      <c r="BK16" s="317"/>
      <c r="BL16" s="317"/>
      <c r="BM16" s="317"/>
      <c r="BN16" s="317"/>
      <c r="BO16" s="317"/>
      <c r="BP16" s="317"/>
      <c r="BQ16" s="317"/>
      <c r="BR16" s="317"/>
      <c r="BS16" s="317"/>
      <c r="BT16" s="317"/>
      <c r="BU16" s="317"/>
      <c r="BV16" s="317"/>
      <c r="BW16" s="317"/>
      <c r="BX16" s="317"/>
      <c r="BY16" s="317"/>
      <c r="BZ16" s="317"/>
      <c r="CA16" s="317"/>
      <c r="CB16" s="317"/>
      <c r="CC16" s="317"/>
      <c r="CD16" s="317"/>
      <c r="CE16" s="317"/>
      <c r="CF16" s="317"/>
      <c r="CG16" s="317"/>
      <c r="CH16" s="317"/>
      <c r="CI16" s="317"/>
      <c r="CJ16" s="317"/>
      <c r="CK16" s="317"/>
      <c r="CL16" s="317"/>
      <c r="CM16" s="317"/>
      <c r="CN16" s="317"/>
      <c r="CO16" s="317"/>
      <c r="CP16" s="317"/>
      <c r="CQ16" s="317"/>
      <c r="CR16" s="317"/>
      <c r="CS16" s="317"/>
      <c r="CT16" s="317"/>
      <c r="CU16" s="317"/>
      <c r="CV16" s="317"/>
      <c r="CW16" s="317"/>
      <c r="CX16" s="317"/>
      <c r="CY16" s="317"/>
      <c r="CZ16" s="317"/>
      <c r="DA16" s="317"/>
      <c r="DB16" s="317"/>
      <c r="DC16" s="317"/>
      <c r="DD16" s="317"/>
      <c r="DE16" s="317"/>
    </row>
    <row r="17" spans="1:109" s="318" customFormat="1" ht="13.2" x14ac:dyDescent="0.2">
      <c r="A17" s="316"/>
      <c r="B17" s="317"/>
      <c r="C17" s="317"/>
      <c r="D17" s="317"/>
      <c r="E17" s="317"/>
      <c r="F17" s="317"/>
      <c r="G17" s="317"/>
      <c r="H17" s="317"/>
      <c r="I17" s="317"/>
      <c r="J17" s="317"/>
      <c r="K17" s="317"/>
      <c r="L17" s="317"/>
      <c r="M17" s="317"/>
      <c r="N17" s="317"/>
      <c r="O17" s="317"/>
      <c r="P17" s="317"/>
      <c r="Q17" s="317"/>
      <c r="R17" s="317"/>
      <c r="S17" s="317"/>
      <c r="T17" s="317"/>
      <c r="U17" s="317"/>
      <c r="V17" s="317"/>
      <c r="W17" s="317"/>
      <c r="X17" s="317"/>
      <c r="Y17" s="317"/>
      <c r="Z17" s="317"/>
      <c r="AA17" s="317"/>
      <c r="AB17" s="317"/>
      <c r="AC17" s="317"/>
      <c r="AD17" s="317"/>
      <c r="AE17" s="317"/>
      <c r="AF17" s="317"/>
      <c r="AG17" s="317"/>
      <c r="AH17" s="317"/>
      <c r="AI17" s="317"/>
      <c r="AJ17" s="317"/>
      <c r="AK17" s="317"/>
      <c r="AL17" s="317"/>
      <c r="AM17" s="317"/>
      <c r="AN17" s="317"/>
      <c r="AO17" s="317"/>
      <c r="AP17" s="317"/>
      <c r="AQ17" s="317"/>
      <c r="AR17" s="317"/>
      <c r="AS17" s="317"/>
      <c r="AT17" s="317"/>
      <c r="AU17" s="317"/>
      <c r="AV17" s="317"/>
      <c r="AW17" s="317"/>
      <c r="AX17" s="317"/>
      <c r="AY17" s="317"/>
      <c r="AZ17" s="317"/>
      <c r="BA17" s="317"/>
      <c r="BB17" s="317"/>
      <c r="BC17" s="317"/>
      <c r="BD17" s="317"/>
      <c r="BE17" s="317"/>
      <c r="BF17" s="317"/>
      <c r="BG17" s="317"/>
      <c r="BH17" s="317"/>
      <c r="BI17" s="317"/>
      <c r="BJ17" s="317"/>
      <c r="BK17" s="317"/>
      <c r="BL17" s="317"/>
      <c r="BM17" s="317"/>
      <c r="BN17" s="317"/>
      <c r="BO17" s="317"/>
      <c r="BP17" s="317"/>
      <c r="BQ17" s="317"/>
      <c r="BR17" s="317"/>
      <c r="BS17" s="317"/>
      <c r="BT17" s="317"/>
      <c r="BU17" s="317"/>
      <c r="BV17" s="317"/>
      <c r="BW17" s="317"/>
      <c r="BX17" s="317"/>
      <c r="BY17" s="317"/>
      <c r="BZ17" s="317"/>
      <c r="CA17" s="317"/>
      <c r="CB17" s="317"/>
      <c r="CC17" s="317"/>
      <c r="CD17" s="317"/>
      <c r="CE17" s="317"/>
      <c r="CF17" s="317"/>
      <c r="CG17" s="317"/>
      <c r="CH17" s="317"/>
      <c r="CI17" s="317"/>
      <c r="CJ17" s="317"/>
      <c r="CK17" s="317"/>
      <c r="CL17" s="317"/>
      <c r="CM17" s="317"/>
      <c r="CN17" s="317"/>
      <c r="CO17" s="317"/>
      <c r="CP17" s="317"/>
      <c r="CQ17" s="317"/>
      <c r="CR17" s="317"/>
      <c r="CS17" s="317"/>
      <c r="CT17" s="317"/>
      <c r="CU17" s="317"/>
      <c r="CV17" s="317"/>
      <c r="CW17" s="317"/>
      <c r="CX17" s="317"/>
      <c r="CY17" s="317"/>
      <c r="CZ17" s="317"/>
      <c r="DA17" s="317"/>
      <c r="DB17" s="317"/>
      <c r="DC17" s="317"/>
      <c r="DD17" s="317"/>
      <c r="DE17" s="317"/>
    </row>
    <row r="18" spans="1:109" s="318" customFormat="1" ht="13.2" x14ac:dyDescent="0.2">
      <c r="A18" s="316"/>
      <c r="B18" s="317"/>
      <c r="C18" s="317"/>
      <c r="D18" s="317"/>
      <c r="E18" s="317"/>
      <c r="F18" s="317"/>
      <c r="G18" s="317"/>
      <c r="H18" s="317"/>
      <c r="I18" s="317"/>
      <c r="J18" s="317"/>
      <c r="K18" s="317"/>
      <c r="L18" s="317"/>
      <c r="M18" s="317"/>
      <c r="N18" s="317"/>
      <c r="O18" s="317"/>
      <c r="P18" s="317"/>
      <c r="Q18" s="317"/>
      <c r="R18" s="317"/>
      <c r="S18" s="317"/>
      <c r="T18" s="317"/>
      <c r="U18" s="317"/>
      <c r="V18" s="317"/>
      <c r="W18" s="317"/>
      <c r="X18" s="317"/>
      <c r="Y18" s="317"/>
      <c r="Z18" s="317"/>
      <c r="AA18" s="317"/>
      <c r="AB18" s="317"/>
      <c r="AC18" s="317"/>
      <c r="AD18" s="317"/>
      <c r="AE18" s="317"/>
      <c r="AF18" s="317"/>
      <c r="AG18" s="317"/>
      <c r="AH18" s="317"/>
      <c r="AI18" s="317"/>
      <c r="AJ18" s="317"/>
      <c r="AK18" s="317"/>
      <c r="AL18" s="317"/>
      <c r="AM18" s="317"/>
      <c r="AN18" s="317"/>
      <c r="AO18" s="317"/>
      <c r="AP18" s="317"/>
      <c r="AQ18" s="317"/>
      <c r="AR18" s="317"/>
      <c r="AS18" s="317"/>
      <c r="AT18" s="317"/>
      <c r="AU18" s="317"/>
      <c r="AV18" s="317"/>
      <c r="AW18" s="317"/>
      <c r="AX18" s="317"/>
      <c r="AY18" s="317"/>
      <c r="AZ18" s="317"/>
      <c r="BA18" s="317"/>
      <c r="BB18" s="317"/>
      <c r="BC18" s="317"/>
      <c r="BD18" s="317"/>
      <c r="BE18" s="317"/>
      <c r="BF18" s="317"/>
      <c r="BG18" s="317"/>
      <c r="BH18" s="317"/>
      <c r="BI18" s="317"/>
      <c r="BJ18" s="317"/>
      <c r="BK18" s="317"/>
      <c r="BL18" s="317"/>
      <c r="BM18" s="317"/>
      <c r="BN18" s="317"/>
      <c r="BO18" s="317"/>
      <c r="BP18" s="317"/>
      <c r="BQ18" s="317"/>
      <c r="BR18" s="317"/>
      <c r="BS18" s="317"/>
      <c r="BT18" s="317"/>
      <c r="BU18" s="317"/>
      <c r="BV18" s="317"/>
      <c r="BW18" s="317"/>
      <c r="BX18" s="317"/>
      <c r="BY18" s="317"/>
      <c r="BZ18" s="317"/>
      <c r="CA18" s="317"/>
      <c r="CB18" s="317"/>
      <c r="CC18" s="317"/>
      <c r="CD18" s="317"/>
      <c r="CE18" s="317"/>
      <c r="CF18" s="317"/>
      <c r="CG18" s="317"/>
      <c r="CH18" s="317"/>
      <c r="CI18" s="317"/>
      <c r="CJ18" s="317"/>
      <c r="CK18" s="317"/>
      <c r="CL18" s="317"/>
      <c r="CM18" s="317"/>
      <c r="CN18" s="317"/>
      <c r="CO18" s="317"/>
      <c r="CP18" s="317"/>
      <c r="CQ18" s="317"/>
      <c r="CR18" s="317"/>
      <c r="CS18" s="317"/>
      <c r="CT18" s="317"/>
      <c r="CU18" s="317"/>
      <c r="CV18" s="317"/>
      <c r="CW18" s="317"/>
      <c r="CX18" s="317"/>
      <c r="CY18" s="317"/>
      <c r="CZ18" s="317"/>
      <c r="DA18" s="317"/>
      <c r="DB18" s="317"/>
      <c r="DC18" s="317"/>
      <c r="DD18" s="317"/>
      <c r="DE18" s="317"/>
    </row>
    <row r="19" spans="1:109" ht="13.2" x14ac:dyDescent="0.2">
      <c r="DD19" s="316"/>
      <c r="DE19" s="316"/>
    </row>
    <row r="20" spans="1:109" ht="13.2" x14ac:dyDescent="0.2">
      <c r="DD20" s="316"/>
      <c r="DE20" s="316"/>
    </row>
    <row r="21" spans="1:109" ht="17.25" customHeight="1" x14ac:dyDescent="0.2">
      <c r="B21" s="319"/>
      <c r="C21" s="320"/>
      <c r="D21" s="320"/>
      <c r="E21" s="320"/>
      <c r="F21" s="320"/>
      <c r="G21" s="320"/>
      <c r="H21" s="320"/>
      <c r="I21" s="320"/>
      <c r="J21" s="320"/>
      <c r="K21" s="320"/>
      <c r="L21" s="320"/>
      <c r="M21" s="320"/>
      <c r="N21" s="321"/>
      <c r="O21" s="320"/>
      <c r="P21" s="320"/>
      <c r="Q21" s="320"/>
      <c r="R21" s="320"/>
      <c r="S21" s="320"/>
      <c r="T21" s="320"/>
      <c r="U21" s="320"/>
      <c r="V21" s="320"/>
      <c r="W21" s="320"/>
      <c r="X21" s="320"/>
      <c r="Y21" s="320"/>
      <c r="Z21" s="320"/>
      <c r="AA21" s="320"/>
      <c r="AB21" s="320"/>
      <c r="AC21" s="320"/>
      <c r="AD21" s="320"/>
      <c r="AE21" s="320"/>
      <c r="AF21" s="320"/>
      <c r="AG21" s="320"/>
      <c r="AH21" s="320"/>
      <c r="AI21" s="320"/>
      <c r="AJ21" s="320"/>
      <c r="AK21" s="320"/>
      <c r="AL21" s="320"/>
      <c r="AM21" s="320"/>
      <c r="AN21" s="320"/>
      <c r="AO21" s="320"/>
      <c r="AP21" s="320"/>
      <c r="AQ21" s="320"/>
      <c r="AR21" s="320"/>
      <c r="AS21" s="320"/>
      <c r="AT21" s="321"/>
      <c r="AU21" s="320"/>
      <c r="AV21" s="320"/>
      <c r="AW21" s="320"/>
      <c r="AX21" s="320"/>
      <c r="AY21" s="320"/>
      <c r="AZ21" s="320"/>
      <c r="BA21" s="320"/>
      <c r="BB21" s="320"/>
      <c r="BC21" s="320"/>
      <c r="BD21" s="320"/>
      <c r="BE21" s="320"/>
      <c r="BF21" s="321"/>
      <c r="BG21" s="320"/>
      <c r="BH21" s="320"/>
      <c r="BI21" s="320"/>
      <c r="BJ21" s="320"/>
      <c r="BK21" s="320"/>
      <c r="BL21" s="320"/>
      <c r="BM21" s="320"/>
      <c r="BN21" s="320"/>
      <c r="BO21" s="320"/>
      <c r="BP21" s="320"/>
      <c r="BQ21" s="320"/>
      <c r="BR21" s="321"/>
      <c r="BS21" s="320"/>
      <c r="BT21" s="320"/>
      <c r="BU21" s="320"/>
      <c r="BV21" s="320"/>
      <c r="BW21" s="320"/>
      <c r="BX21" s="320"/>
      <c r="BY21" s="320"/>
      <c r="BZ21" s="320"/>
      <c r="CA21" s="320"/>
      <c r="CB21" s="320"/>
      <c r="CC21" s="320"/>
      <c r="CD21" s="321"/>
      <c r="CE21" s="320"/>
      <c r="CF21" s="320"/>
      <c r="CG21" s="320"/>
      <c r="CH21" s="320"/>
      <c r="CI21" s="320"/>
      <c r="CJ21" s="320"/>
      <c r="CK21" s="320"/>
      <c r="CL21" s="320"/>
      <c r="CM21" s="320"/>
      <c r="CN21" s="320"/>
      <c r="CO21" s="320"/>
      <c r="CP21" s="321"/>
      <c r="CQ21" s="320"/>
      <c r="CR21" s="320"/>
      <c r="CS21" s="320"/>
      <c r="CT21" s="320"/>
      <c r="CU21" s="320"/>
      <c r="CV21" s="320"/>
      <c r="CW21" s="320"/>
      <c r="CX21" s="320"/>
      <c r="CY21" s="320"/>
      <c r="CZ21" s="320"/>
      <c r="DA21" s="320"/>
      <c r="DB21" s="321"/>
      <c r="DC21" s="320"/>
      <c r="DD21" s="322"/>
      <c r="DE21" s="316"/>
    </row>
    <row r="22" spans="1:109" ht="17.25" customHeight="1" x14ac:dyDescent="0.2">
      <c r="B22" s="323"/>
    </row>
    <row r="23" spans="1:109" ht="13.2" x14ac:dyDescent="0.2">
      <c r="B23" s="323"/>
    </row>
    <row r="24" spans="1:109" ht="13.2" x14ac:dyDescent="0.2">
      <c r="B24" s="323"/>
    </row>
    <row r="25" spans="1:109" ht="13.2" x14ac:dyDescent="0.2">
      <c r="B25" s="323"/>
    </row>
    <row r="26" spans="1:109" ht="13.2" x14ac:dyDescent="0.2">
      <c r="B26" s="323"/>
    </row>
    <row r="27" spans="1:109" ht="13.2" x14ac:dyDescent="0.2">
      <c r="B27" s="323"/>
    </row>
    <row r="28" spans="1:109" ht="13.2" x14ac:dyDescent="0.2">
      <c r="B28" s="323"/>
    </row>
    <row r="29" spans="1:109" ht="13.2" x14ac:dyDescent="0.2">
      <c r="B29" s="323"/>
    </row>
    <row r="30" spans="1:109" ht="13.2" x14ac:dyDescent="0.2">
      <c r="B30" s="323"/>
    </row>
    <row r="31" spans="1:109" ht="13.2" x14ac:dyDescent="0.2">
      <c r="B31" s="323"/>
    </row>
    <row r="32" spans="1:109" ht="13.2" x14ac:dyDescent="0.2">
      <c r="B32" s="323"/>
    </row>
    <row r="33" spans="2:109" ht="13.2" x14ac:dyDescent="0.2">
      <c r="B33" s="323"/>
    </row>
    <row r="34" spans="2:109" ht="13.2" x14ac:dyDescent="0.2">
      <c r="B34" s="323"/>
    </row>
    <row r="35" spans="2:109" ht="13.2" x14ac:dyDescent="0.2">
      <c r="B35" s="323"/>
    </row>
    <row r="36" spans="2:109" ht="13.2" x14ac:dyDescent="0.2">
      <c r="B36" s="323"/>
    </row>
    <row r="37" spans="2:109" ht="13.2" x14ac:dyDescent="0.2">
      <c r="B37" s="323"/>
    </row>
    <row r="38" spans="2:109" ht="13.2" x14ac:dyDescent="0.2">
      <c r="B38" s="323"/>
    </row>
    <row r="39" spans="2:109" ht="13.2" x14ac:dyDescent="0.2">
      <c r="B39" s="325"/>
      <c r="C39" s="326"/>
      <c r="D39" s="326"/>
      <c r="E39" s="326"/>
      <c r="F39" s="326"/>
      <c r="G39" s="326"/>
      <c r="H39" s="326"/>
      <c r="I39" s="326"/>
      <c r="J39" s="326"/>
      <c r="K39" s="326"/>
      <c r="L39" s="326"/>
      <c r="M39" s="326"/>
      <c r="N39" s="326"/>
      <c r="O39" s="326"/>
      <c r="P39" s="326"/>
      <c r="Q39" s="326"/>
      <c r="R39" s="326"/>
      <c r="S39" s="326"/>
      <c r="T39" s="326"/>
      <c r="U39" s="326"/>
      <c r="V39" s="326"/>
      <c r="W39" s="326"/>
      <c r="X39" s="326"/>
      <c r="Y39" s="326"/>
      <c r="Z39" s="326"/>
      <c r="AA39" s="326"/>
      <c r="AB39" s="326"/>
      <c r="AC39" s="326"/>
      <c r="AD39" s="326"/>
      <c r="AE39" s="326"/>
      <c r="AF39" s="326"/>
      <c r="AG39" s="326"/>
      <c r="AH39" s="326"/>
      <c r="AI39" s="326"/>
      <c r="AJ39" s="326"/>
      <c r="AK39" s="326"/>
      <c r="AL39" s="326"/>
      <c r="AM39" s="326"/>
      <c r="AN39" s="326"/>
      <c r="AO39" s="326"/>
      <c r="AP39" s="326"/>
      <c r="AQ39" s="326"/>
      <c r="AR39" s="326"/>
      <c r="AS39" s="326"/>
      <c r="AT39" s="326"/>
      <c r="AU39" s="326"/>
      <c r="AV39" s="326"/>
      <c r="AW39" s="326"/>
      <c r="AX39" s="326"/>
      <c r="AY39" s="326"/>
      <c r="AZ39" s="326"/>
      <c r="BA39" s="326"/>
      <c r="BB39" s="326"/>
      <c r="BC39" s="326"/>
      <c r="BD39" s="326"/>
      <c r="BE39" s="326"/>
      <c r="BF39" s="326"/>
      <c r="BG39" s="326"/>
      <c r="BH39" s="326"/>
      <c r="BI39" s="326"/>
      <c r="BJ39" s="326"/>
      <c r="BK39" s="326"/>
      <c r="BL39" s="326"/>
      <c r="BM39" s="326"/>
      <c r="BN39" s="326"/>
      <c r="BO39" s="326"/>
      <c r="BP39" s="326"/>
      <c r="BQ39" s="326"/>
      <c r="BR39" s="326"/>
      <c r="BS39" s="326"/>
      <c r="BT39" s="326"/>
      <c r="BU39" s="326"/>
      <c r="BV39" s="326"/>
      <c r="BW39" s="326"/>
      <c r="BX39" s="326"/>
      <c r="BY39" s="326"/>
      <c r="BZ39" s="326"/>
      <c r="CA39" s="326"/>
      <c r="CB39" s="326"/>
      <c r="CC39" s="326"/>
      <c r="CD39" s="326"/>
      <c r="CE39" s="326"/>
      <c r="CF39" s="326"/>
      <c r="CG39" s="326"/>
      <c r="CH39" s="326"/>
      <c r="CI39" s="326"/>
      <c r="CJ39" s="326"/>
      <c r="CK39" s="326"/>
      <c r="CL39" s="326"/>
      <c r="CM39" s="326"/>
      <c r="CN39" s="326"/>
      <c r="CO39" s="326"/>
      <c r="CP39" s="326"/>
      <c r="CQ39" s="326"/>
      <c r="CR39" s="326"/>
      <c r="CS39" s="326"/>
      <c r="CT39" s="326"/>
      <c r="CU39" s="326"/>
      <c r="CV39" s="326"/>
      <c r="CW39" s="326"/>
      <c r="CX39" s="326"/>
      <c r="CY39" s="326"/>
      <c r="CZ39" s="326"/>
      <c r="DA39" s="326"/>
      <c r="DB39" s="326"/>
      <c r="DC39" s="326"/>
      <c r="DD39" s="327"/>
    </row>
    <row r="40" spans="2:109" ht="13.2" x14ac:dyDescent="0.2">
      <c r="B40" s="328"/>
      <c r="DD40" s="328"/>
      <c r="DE40" s="316"/>
    </row>
    <row r="41" spans="2:109" ht="16.2" x14ac:dyDescent="0.2">
      <c r="B41" s="329" t="s">
        <v>534</v>
      </c>
      <c r="C41" s="320"/>
      <c r="D41" s="320"/>
      <c r="E41" s="320"/>
      <c r="F41" s="320"/>
      <c r="G41" s="320"/>
      <c r="H41" s="320"/>
      <c r="I41" s="320"/>
      <c r="J41" s="320"/>
      <c r="K41" s="320"/>
      <c r="L41" s="320"/>
      <c r="M41" s="320"/>
      <c r="N41" s="320"/>
      <c r="O41" s="320"/>
      <c r="P41" s="320"/>
      <c r="Q41" s="320"/>
      <c r="R41" s="320"/>
      <c r="S41" s="320"/>
      <c r="T41" s="320"/>
      <c r="U41" s="320"/>
      <c r="V41" s="320"/>
      <c r="W41" s="320"/>
      <c r="X41" s="320"/>
      <c r="Y41" s="320"/>
      <c r="Z41" s="320"/>
      <c r="AA41" s="320"/>
      <c r="AB41" s="320"/>
      <c r="AC41" s="320"/>
      <c r="AD41" s="320"/>
      <c r="AE41" s="320"/>
      <c r="AF41" s="320"/>
      <c r="AG41" s="320"/>
      <c r="AH41" s="320"/>
      <c r="AI41" s="320"/>
      <c r="AJ41" s="320"/>
      <c r="AK41" s="320"/>
      <c r="AL41" s="320"/>
      <c r="AM41" s="320"/>
      <c r="AN41" s="320"/>
      <c r="AO41" s="320"/>
      <c r="AP41" s="320"/>
      <c r="AQ41" s="320"/>
      <c r="AR41" s="320"/>
      <c r="AS41" s="320"/>
      <c r="AT41" s="320"/>
      <c r="AU41" s="320"/>
      <c r="AV41" s="320"/>
      <c r="AW41" s="320"/>
      <c r="AX41" s="320"/>
      <c r="AY41" s="320"/>
      <c r="AZ41" s="320"/>
      <c r="BA41" s="320"/>
      <c r="BB41" s="320"/>
      <c r="BC41" s="320"/>
      <c r="BD41" s="320"/>
      <c r="BE41" s="320"/>
      <c r="BF41" s="320"/>
      <c r="BG41" s="320"/>
      <c r="BH41" s="320"/>
      <c r="BI41" s="320"/>
      <c r="BJ41" s="320"/>
      <c r="BK41" s="320"/>
      <c r="BL41" s="320"/>
      <c r="BM41" s="320"/>
      <c r="BN41" s="320"/>
      <c r="BO41" s="320"/>
      <c r="BP41" s="320"/>
      <c r="BQ41" s="320"/>
      <c r="BR41" s="320"/>
      <c r="BS41" s="320"/>
      <c r="BT41" s="320"/>
      <c r="BU41" s="320"/>
      <c r="BV41" s="320"/>
      <c r="BW41" s="320"/>
      <c r="BX41" s="320"/>
      <c r="BY41" s="320"/>
      <c r="BZ41" s="320"/>
      <c r="CA41" s="320"/>
      <c r="CB41" s="320"/>
      <c r="CC41" s="320"/>
      <c r="CD41" s="320"/>
      <c r="CE41" s="320"/>
      <c r="CF41" s="320"/>
      <c r="CG41" s="320"/>
      <c r="CH41" s="320"/>
      <c r="CI41" s="320"/>
      <c r="CJ41" s="320"/>
      <c r="CK41" s="320"/>
      <c r="CL41" s="320"/>
      <c r="CM41" s="320"/>
      <c r="CN41" s="320"/>
      <c r="CO41" s="320"/>
      <c r="CP41" s="320"/>
      <c r="CQ41" s="320"/>
      <c r="CR41" s="320"/>
      <c r="CS41" s="320"/>
      <c r="CT41" s="320"/>
      <c r="CU41" s="320"/>
      <c r="CV41" s="320"/>
      <c r="CW41" s="320"/>
      <c r="CX41" s="320"/>
      <c r="CY41" s="320"/>
      <c r="CZ41" s="320"/>
      <c r="DA41" s="320"/>
      <c r="DB41" s="320"/>
      <c r="DC41" s="320"/>
      <c r="DD41" s="322"/>
    </row>
    <row r="42" spans="2:109" ht="13.2" x14ac:dyDescent="0.2">
      <c r="B42" s="323"/>
      <c r="G42" s="330"/>
      <c r="I42" s="331"/>
      <c r="J42" s="331"/>
      <c r="K42" s="331"/>
      <c r="AM42" s="330"/>
      <c r="AN42" s="330" t="s">
        <v>535</v>
      </c>
      <c r="AP42" s="331"/>
      <c r="AQ42" s="331"/>
      <c r="AR42" s="331"/>
      <c r="AY42" s="330"/>
      <c r="BA42" s="331"/>
      <c r="BB42" s="331"/>
      <c r="BC42" s="331"/>
      <c r="BK42" s="330"/>
      <c r="BM42" s="331"/>
      <c r="BN42" s="331"/>
      <c r="BO42" s="331"/>
      <c r="BW42" s="330"/>
      <c r="BY42" s="331"/>
      <c r="BZ42" s="331"/>
      <c r="CA42" s="331"/>
      <c r="CI42" s="330"/>
      <c r="CK42" s="331"/>
      <c r="CL42" s="331"/>
      <c r="CM42" s="331"/>
      <c r="CU42" s="330"/>
      <c r="CW42" s="331"/>
      <c r="CX42" s="331"/>
      <c r="CY42" s="331"/>
    </row>
    <row r="43" spans="2:109" ht="13.5" customHeight="1" x14ac:dyDescent="0.2">
      <c r="B43" s="323"/>
      <c r="AN43" s="1127" t="s">
        <v>545</v>
      </c>
      <c r="AO43" s="1128"/>
      <c r="AP43" s="1128"/>
      <c r="AQ43" s="1128"/>
      <c r="AR43" s="1128"/>
      <c r="AS43" s="1128"/>
      <c r="AT43" s="1128"/>
      <c r="AU43" s="1128"/>
      <c r="AV43" s="1128"/>
      <c r="AW43" s="1128"/>
      <c r="AX43" s="1128"/>
      <c r="AY43" s="1128"/>
      <c r="AZ43" s="1128"/>
      <c r="BA43" s="1128"/>
      <c r="BB43" s="1128"/>
      <c r="BC43" s="1128"/>
      <c r="BD43" s="1128"/>
      <c r="BE43" s="1128"/>
      <c r="BF43" s="1128"/>
      <c r="BG43" s="1128"/>
      <c r="BH43" s="1128"/>
      <c r="BI43" s="1128"/>
      <c r="BJ43" s="1128"/>
      <c r="BK43" s="1128"/>
      <c r="BL43" s="1128"/>
      <c r="BM43" s="1128"/>
      <c r="BN43" s="1128"/>
      <c r="BO43" s="1128"/>
      <c r="BP43" s="1128"/>
      <c r="BQ43" s="1128"/>
      <c r="BR43" s="1128"/>
      <c r="BS43" s="1128"/>
      <c r="BT43" s="1128"/>
      <c r="BU43" s="1128"/>
      <c r="BV43" s="1128"/>
      <c r="BW43" s="1128"/>
      <c r="BX43" s="1128"/>
      <c r="BY43" s="1128"/>
      <c r="BZ43" s="1128"/>
      <c r="CA43" s="1128"/>
      <c r="CB43" s="1128"/>
      <c r="CC43" s="1128"/>
      <c r="CD43" s="1128"/>
      <c r="CE43" s="1128"/>
      <c r="CF43" s="1128"/>
      <c r="CG43" s="1128"/>
      <c r="CH43" s="1128"/>
      <c r="CI43" s="1128"/>
      <c r="CJ43" s="1128"/>
      <c r="CK43" s="1128"/>
      <c r="CL43" s="1128"/>
      <c r="CM43" s="1128"/>
      <c r="CN43" s="1128"/>
      <c r="CO43" s="1128"/>
      <c r="CP43" s="1128"/>
      <c r="CQ43" s="1128"/>
      <c r="CR43" s="1128"/>
      <c r="CS43" s="1128"/>
      <c r="CT43" s="1128"/>
      <c r="CU43" s="1128"/>
      <c r="CV43" s="1128"/>
      <c r="CW43" s="1128"/>
      <c r="CX43" s="1128"/>
      <c r="CY43" s="1128"/>
      <c r="CZ43" s="1128"/>
      <c r="DA43" s="1128"/>
      <c r="DB43" s="1128"/>
      <c r="DC43" s="1129"/>
    </row>
    <row r="44" spans="2:109" ht="13.2" x14ac:dyDescent="0.2">
      <c r="B44" s="323"/>
      <c r="AN44" s="1130"/>
      <c r="AO44" s="1131"/>
      <c r="AP44" s="1131"/>
      <c r="AQ44" s="1131"/>
      <c r="AR44" s="1131"/>
      <c r="AS44" s="1131"/>
      <c r="AT44" s="1131"/>
      <c r="AU44" s="1131"/>
      <c r="AV44" s="1131"/>
      <c r="AW44" s="1131"/>
      <c r="AX44" s="1131"/>
      <c r="AY44" s="1131"/>
      <c r="AZ44" s="1131"/>
      <c r="BA44" s="1131"/>
      <c r="BB44" s="1131"/>
      <c r="BC44" s="1131"/>
      <c r="BD44" s="1131"/>
      <c r="BE44" s="1131"/>
      <c r="BF44" s="1131"/>
      <c r="BG44" s="1131"/>
      <c r="BH44" s="1131"/>
      <c r="BI44" s="1131"/>
      <c r="BJ44" s="1131"/>
      <c r="BK44" s="1131"/>
      <c r="BL44" s="1131"/>
      <c r="BM44" s="1131"/>
      <c r="BN44" s="1131"/>
      <c r="BO44" s="1131"/>
      <c r="BP44" s="1131"/>
      <c r="BQ44" s="1131"/>
      <c r="BR44" s="1131"/>
      <c r="BS44" s="1131"/>
      <c r="BT44" s="1131"/>
      <c r="BU44" s="1131"/>
      <c r="BV44" s="1131"/>
      <c r="BW44" s="1131"/>
      <c r="BX44" s="1131"/>
      <c r="BY44" s="1131"/>
      <c r="BZ44" s="1131"/>
      <c r="CA44" s="1131"/>
      <c r="CB44" s="1131"/>
      <c r="CC44" s="1131"/>
      <c r="CD44" s="1131"/>
      <c r="CE44" s="1131"/>
      <c r="CF44" s="1131"/>
      <c r="CG44" s="1131"/>
      <c r="CH44" s="1131"/>
      <c r="CI44" s="1131"/>
      <c r="CJ44" s="1131"/>
      <c r="CK44" s="1131"/>
      <c r="CL44" s="1131"/>
      <c r="CM44" s="1131"/>
      <c r="CN44" s="1131"/>
      <c r="CO44" s="1131"/>
      <c r="CP44" s="1131"/>
      <c r="CQ44" s="1131"/>
      <c r="CR44" s="1131"/>
      <c r="CS44" s="1131"/>
      <c r="CT44" s="1131"/>
      <c r="CU44" s="1131"/>
      <c r="CV44" s="1131"/>
      <c r="CW44" s="1131"/>
      <c r="CX44" s="1131"/>
      <c r="CY44" s="1131"/>
      <c r="CZ44" s="1131"/>
      <c r="DA44" s="1131"/>
      <c r="DB44" s="1131"/>
      <c r="DC44" s="1132"/>
    </row>
    <row r="45" spans="2:109" ht="13.2" x14ac:dyDescent="0.2">
      <c r="B45" s="323"/>
      <c r="AN45" s="1130"/>
      <c r="AO45" s="1131"/>
      <c r="AP45" s="1131"/>
      <c r="AQ45" s="1131"/>
      <c r="AR45" s="1131"/>
      <c r="AS45" s="1131"/>
      <c r="AT45" s="1131"/>
      <c r="AU45" s="1131"/>
      <c r="AV45" s="1131"/>
      <c r="AW45" s="1131"/>
      <c r="AX45" s="1131"/>
      <c r="AY45" s="1131"/>
      <c r="AZ45" s="1131"/>
      <c r="BA45" s="1131"/>
      <c r="BB45" s="1131"/>
      <c r="BC45" s="1131"/>
      <c r="BD45" s="1131"/>
      <c r="BE45" s="1131"/>
      <c r="BF45" s="1131"/>
      <c r="BG45" s="1131"/>
      <c r="BH45" s="1131"/>
      <c r="BI45" s="1131"/>
      <c r="BJ45" s="1131"/>
      <c r="BK45" s="1131"/>
      <c r="BL45" s="1131"/>
      <c r="BM45" s="1131"/>
      <c r="BN45" s="1131"/>
      <c r="BO45" s="1131"/>
      <c r="BP45" s="1131"/>
      <c r="BQ45" s="1131"/>
      <c r="BR45" s="1131"/>
      <c r="BS45" s="1131"/>
      <c r="BT45" s="1131"/>
      <c r="BU45" s="1131"/>
      <c r="BV45" s="1131"/>
      <c r="BW45" s="1131"/>
      <c r="BX45" s="1131"/>
      <c r="BY45" s="1131"/>
      <c r="BZ45" s="1131"/>
      <c r="CA45" s="1131"/>
      <c r="CB45" s="1131"/>
      <c r="CC45" s="1131"/>
      <c r="CD45" s="1131"/>
      <c r="CE45" s="1131"/>
      <c r="CF45" s="1131"/>
      <c r="CG45" s="1131"/>
      <c r="CH45" s="1131"/>
      <c r="CI45" s="1131"/>
      <c r="CJ45" s="1131"/>
      <c r="CK45" s="1131"/>
      <c r="CL45" s="1131"/>
      <c r="CM45" s="1131"/>
      <c r="CN45" s="1131"/>
      <c r="CO45" s="1131"/>
      <c r="CP45" s="1131"/>
      <c r="CQ45" s="1131"/>
      <c r="CR45" s="1131"/>
      <c r="CS45" s="1131"/>
      <c r="CT45" s="1131"/>
      <c r="CU45" s="1131"/>
      <c r="CV45" s="1131"/>
      <c r="CW45" s="1131"/>
      <c r="CX45" s="1131"/>
      <c r="CY45" s="1131"/>
      <c r="CZ45" s="1131"/>
      <c r="DA45" s="1131"/>
      <c r="DB45" s="1131"/>
      <c r="DC45" s="1132"/>
    </row>
    <row r="46" spans="2:109" ht="13.2" x14ac:dyDescent="0.2">
      <c r="B46" s="323"/>
      <c r="AN46" s="1130"/>
      <c r="AO46" s="1131"/>
      <c r="AP46" s="1131"/>
      <c r="AQ46" s="1131"/>
      <c r="AR46" s="1131"/>
      <c r="AS46" s="1131"/>
      <c r="AT46" s="1131"/>
      <c r="AU46" s="1131"/>
      <c r="AV46" s="1131"/>
      <c r="AW46" s="1131"/>
      <c r="AX46" s="1131"/>
      <c r="AY46" s="1131"/>
      <c r="AZ46" s="1131"/>
      <c r="BA46" s="1131"/>
      <c r="BB46" s="1131"/>
      <c r="BC46" s="1131"/>
      <c r="BD46" s="1131"/>
      <c r="BE46" s="1131"/>
      <c r="BF46" s="1131"/>
      <c r="BG46" s="1131"/>
      <c r="BH46" s="1131"/>
      <c r="BI46" s="1131"/>
      <c r="BJ46" s="1131"/>
      <c r="BK46" s="1131"/>
      <c r="BL46" s="1131"/>
      <c r="BM46" s="1131"/>
      <c r="BN46" s="1131"/>
      <c r="BO46" s="1131"/>
      <c r="BP46" s="1131"/>
      <c r="BQ46" s="1131"/>
      <c r="BR46" s="1131"/>
      <c r="BS46" s="1131"/>
      <c r="BT46" s="1131"/>
      <c r="BU46" s="1131"/>
      <c r="BV46" s="1131"/>
      <c r="BW46" s="1131"/>
      <c r="BX46" s="1131"/>
      <c r="BY46" s="1131"/>
      <c r="BZ46" s="1131"/>
      <c r="CA46" s="1131"/>
      <c r="CB46" s="1131"/>
      <c r="CC46" s="1131"/>
      <c r="CD46" s="1131"/>
      <c r="CE46" s="1131"/>
      <c r="CF46" s="1131"/>
      <c r="CG46" s="1131"/>
      <c r="CH46" s="1131"/>
      <c r="CI46" s="1131"/>
      <c r="CJ46" s="1131"/>
      <c r="CK46" s="1131"/>
      <c r="CL46" s="1131"/>
      <c r="CM46" s="1131"/>
      <c r="CN46" s="1131"/>
      <c r="CO46" s="1131"/>
      <c r="CP46" s="1131"/>
      <c r="CQ46" s="1131"/>
      <c r="CR46" s="1131"/>
      <c r="CS46" s="1131"/>
      <c r="CT46" s="1131"/>
      <c r="CU46" s="1131"/>
      <c r="CV46" s="1131"/>
      <c r="CW46" s="1131"/>
      <c r="CX46" s="1131"/>
      <c r="CY46" s="1131"/>
      <c r="CZ46" s="1131"/>
      <c r="DA46" s="1131"/>
      <c r="DB46" s="1131"/>
      <c r="DC46" s="1132"/>
    </row>
    <row r="47" spans="2:109" ht="13.2" x14ac:dyDescent="0.2">
      <c r="B47" s="323"/>
      <c r="AN47" s="1133"/>
      <c r="AO47" s="1134"/>
      <c r="AP47" s="1134"/>
      <c r="AQ47" s="1134"/>
      <c r="AR47" s="1134"/>
      <c r="AS47" s="1134"/>
      <c r="AT47" s="1134"/>
      <c r="AU47" s="1134"/>
      <c r="AV47" s="1134"/>
      <c r="AW47" s="1134"/>
      <c r="AX47" s="1134"/>
      <c r="AY47" s="1134"/>
      <c r="AZ47" s="1134"/>
      <c r="BA47" s="1134"/>
      <c r="BB47" s="1134"/>
      <c r="BC47" s="1134"/>
      <c r="BD47" s="1134"/>
      <c r="BE47" s="1134"/>
      <c r="BF47" s="1134"/>
      <c r="BG47" s="1134"/>
      <c r="BH47" s="1134"/>
      <c r="BI47" s="1134"/>
      <c r="BJ47" s="1134"/>
      <c r="BK47" s="1134"/>
      <c r="BL47" s="1134"/>
      <c r="BM47" s="1134"/>
      <c r="BN47" s="1134"/>
      <c r="BO47" s="1134"/>
      <c r="BP47" s="1134"/>
      <c r="BQ47" s="1134"/>
      <c r="BR47" s="1134"/>
      <c r="BS47" s="1134"/>
      <c r="BT47" s="1134"/>
      <c r="BU47" s="1134"/>
      <c r="BV47" s="1134"/>
      <c r="BW47" s="1134"/>
      <c r="BX47" s="1134"/>
      <c r="BY47" s="1134"/>
      <c r="BZ47" s="1134"/>
      <c r="CA47" s="1134"/>
      <c r="CB47" s="1134"/>
      <c r="CC47" s="1134"/>
      <c r="CD47" s="1134"/>
      <c r="CE47" s="1134"/>
      <c r="CF47" s="1134"/>
      <c r="CG47" s="1134"/>
      <c r="CH47" s="1134"/>
      <c r="CI47" s="1134"/>
      <c r="CJ47" s="1134"/>
      <c r="CK47" s="1134"/>
      <c r="CL47" s="1134"/>
      <c r="CM47" s="1134"/>
      <c r="CN47" s="1134"/>
      <c r="CO47" s="1134"/>
      <c r="CP47" s="1134"/>
      <c r="CQ47" s="1134"/>
      <c r="CR47" s="1134"/>
      <c r="CS47" s="1134"/>
      <c r="CT47" s="1134"/>
      <c r="CU47" s="1134"/>
      <c r="CV47" s="1134"/>
      <c r="CW47" s="1134"/>
      <c r="CX47" s="1134"/>
      <c r="CY47" s="1134"/>
      <c r="CZ47" s="1134"/>
      <c r="DA47" s="1134"/>
      <c r="DB47" s="1134"/>
      <c r="DC47" s="1135"/>
    </row>
    <row r="48" spans="2:109" ht="13.2" x14ac:dyDescent="0.2">
      <c r="B48" s="323"/>
      <c r="H48" s="332"/>
      <c r="I48" s="332"/>
      <c r="J48" s="332"/>
      <c r="AN48" s="332"/>
      <c r="AO48" s="332"/>
      <c r="AP48" s="332"/>
      <c r="AZ48" s="332"/>
      <c r="BA48" s="332"/>
      <c r="BB48" s="332"/>
      <c r="BL48" s="332"/>
      <c r="BM48" s="332"/>
      <c r="BN48" s="332"/>
      <c r="BX48" s="332"/>
      <c r="BY48" s="332"/>
      <c r="BZ48" s="332"/>
      <c r="CJ48" s="332"/>
      <c r="CK48" s="332"/>
      <c r="CL48" s="332"/>
      <c r="CV48" s="332"/>
      <c r="CW48" s="332"/>
      <c r="CX48" s="332"/>
    </row>
    <row r="49" spans="1:109" ht="13.2" x14ac:dyDescent="0.2">
      <c r="B49" s="323"/>
      <c r="AN49" s="316" t="s">
        <v>536</v>
      </c>
    </row>
    <row r="50" spans="1:109" ht="13.2" x14ac:dyDescent="0.2">
      <c r="B50" s="323"/>
      <c r="G50" s="1119"/>
      <c r="H50" s="1119"/>
      <c r="I50" s="1119"/>
      <c r="J50" s="1119"/>
      <c r="K50" s="333"/>
      <c r="L50" s="333"/>
      <c r="M50" s="334"/>
      <c r="N50" s="334"/>
      <c r="AN50" s="1137"/>
      <c r="AO50" s="1138"/>
      <c r="AP50" s="1138"/>
      <c r="AQ50" s="1138"/>
      <c r="AR50" s="1138"/>
      <c r="AS50" s="1138"/>
      <c r="AT50" s="1138"/>
      <c r="AU50" s="1138"/>
      <c r="AV50" s="1138"/>
      <c r="AW50" s="1138"/>
      <c r="AX50" s="1138"/>
      <c r="AY50" s="1138"/>
      <c r="AZ50" s="1138"/>
      <c r="BA50" s="1138"/>
      <c r="BB50" s="1138"/>
      <c r="BC50" s="1138"/>
      <c r="BD50" s="1138"/>
      <c r="BE50" s="1138"/>
      <c r="BF50" s="1138"/>
      <c r="BG50" s="1138"/>
      <c r="BH50" s="1138"/>
      <c r="BI50" s="1138"/>
      <c r="BJ50" s="1138"/>
      <c r="BK50" s="1138"/>
      <c r="BL50" s="1138"/>
      <c r="BM50" s="1138"/>
      <c r="BN50" s="1138"/>
      <c r="BO50" s="1139"/>
      <c r="BP50" s="1125" t="s">
        <v>520</v>
      </c>
      <c r="BQ50" s="1125"/>
      <c r="BR50" s="1125"/>
      <c r="BS50" s="1125"/>
      <c r="BT50" s="1125"/>
      <c r="BU50" s="1125"/>
      <c r="BV50" s="1125"/>
      <c r="BW50" s="1125"/>
      <c r="BX50" s="1125" t="s">
        <v>521</v>
      </c>
      <c r="BY50" s="1125"/>
      <c r="BZ50" s="1125"/>
      <c r="CA50" s="1125"/>
      <c r="CB50" s="1125"/>
      <c r="CC50" s="1125"/>
      <c r="CD50" s="1125"/>
      <c r="CE50" s="1125"/>
      <c r="CF50" s="1125" t="s">
        <v>522</v>
      </c>
      <c r="CG50" s="1125"/>
      <c r="CH50" s="1125"/>
      <c r="CI50" s="1125"/>
      <c r="CJ50" s="1125"/>
      <c r="CK50" s="1125"/>
      <c r="CL50" s="1125"/>
      <c r="CM50" s="1125"/>
      <c r="CN50" s="1125" t="s">
        <v>255</v>
      </c>
      <c r="CO50" s="1125"/>
      <c r="CP50" s="1125"/>
      <c r="CQ50" s="1125"/>
      <c r="CR50" s="1125"/>
      <c r="CS50" s="1125"/>
      <c r="CT50" s="1125"/>
      <c r="CU50" s="1125"/>
      <c r="CV50" s="1125" t="s">
        <v>523</v>
      </c>
      <c r="CW50" s="1125"/>
      <c r="CX50" s="1125"/>
      <c r="CY50" s="1125"/>
      <c r="CZ50" s="1125"/>
      <c r="DA50" s="1125"/>
      <c r="DB50" s="1125"/>
      <c r="DC50" s="1125"/>
    </row>
    <row r="51" spans="1:109" ht="13.5" customHeight="1" x14ac:dyDescent="0.2">
      <c r="B51" s="323"/>
      <c r="G51" s="1136"/>
      <c r="H51" s="1136"/>
      <c r="I51" s="1140"/>
      <c r="J51" s="1140"/>
      <c r="K51" s="1126"/>
      <c r="L51" s="1126"/>
      <c r="M51" s="1126"/>
      <c r="N51" s="1126"/>
      <c r="AM51" s="332"/>
      <c r="AN51" s="1124" t="s">
        <v>537</v>
      </c>
      <c r="AO51" s="1124"/>
      <c r="AP51" s="1124"/>
      <c r="AQ51" s="1124"/>
      <c r="AR51" s="1124"/>
      <c r="AS51" s="1124"/>
      <c r="AT51" s="1124"/>
      <c r="AU51" s="1124"/>
      <c r="AV51" s="1124"/>
      <c r="AW51" s="1124"/>
      <c r="AX51" s="1124"/>
      <c r="AY51" s="1124"/>
      <c r="AZ51" s="1124"/>
      <c r="BA51" s="1124"/>
      <c r="BB51" s="1124" t="s">
        <v>538</v>
      </c>
      <c r="BC51" s="1124"/>
      <c r="BD51" s="1124"/>
      <c r="BE51" s="1124"/>
      <c r="BF51" s="1124"/>
      <c r="BG51" s="1124"/>
      <c r="BH51" s="1124"/>
      <c r="BI51" s="1124"/>
      <c r="BJ51" s="1124"/>
      <c r="BK51" s="1124"/>
      <c r="BL51" s="1124"/>
      <c r="BM51" s="1124"/>
      <c r="BN51" s="1124"/>
      <c r="BO51" s="1124"/>
      <c r="BP51" s="1121"/>
      <c r="BQ51" s="1121"/>
      <c r="BR51" s="1121"/>
      <c r="BS51" s="1121"/>
      <c r="BT51" s="1121"/>
      <c r="BU51" s="1121"/>
      <c r="BV51" s="1121"/>
      <c r="BW51" s="1121"/>
      <c r="BX51" s="1121"/>
      <c r="BY51" s="1121"/>
      <c r="BZ51" s="1121"/>
      <c r="CA51" s="1121"/>
      <c r="CB51" s="1121"/>
      <c r="CC51" s="1121"/>
      <c r="CD51" s="1121"/>
      <c r="CE51" s="1121"/>
      <c r="CF51" s="1121"/>
      <c r="CG51" s="1121"/>
      <c r="CH51" s="1121"/>
      <c r="CI51" s="1121"/>
      <c r="CJ51" s="1121"/>
      <c r="CK51" s="1121"/>
      <c r="CL51" s="1121"/>
      <c r="CM51" s="1121"/>
      <c r="CN51" s="1121"/>
      <c r="CO51" s="1121"/>
      <c r="CP51" s="1121"/>
      <c r="CQ51" s="1121"/>
      <c r="CR51" s="1121"/>
      <c r="CS51" s="1121"/>
      <c r="CT51" s="1121"/>
      <c r="CU51" s="1121"/>
      <c r="CV51" s="1121"/>
      <c r="CW51" s="1121"/>
      <c r="CX51" s="1121"/>
      <c r="CY51" s="1121"/>
      <c r="CZ51" s="1121"/>
      <c r="DA51" s="1121"/>
      <c r="DB51" s="1121"/>
      <c r="DC51" s="1121"/>
    </row>
    <row r="52" spans="1:109" ht="13.2" x14ac:dyDescent="0.2">
      <c r="B52" s="323"/>
      <c r="G52" s="1136"/>
      <c r="H52" s="1136"/>
      <c r="I52" s="1140"/>
      <c r="J52" s="1140"/>
      <c r="K52" s="1126"/>
      <c r="L52" s="1126"/>
      <c r="M52" s="1126"/>
      <c r="N52" s="1126"/>
      <c r="AM52" s="332"/>
      <c r="AN52" s="1124"/>
      <c r="AO52" s="1124"/>
      <c r="AP52" s="1124"/>
      <c r="AQ52" s="1124"/>
      <c r="AR52" s="1124"/>
      <c r="AS52" s="1124"/>
      <c r="AT52" s="1124"/>
      <c r="AU52" s="1124"/>
      <c r="AV52" s="1124"/>
      <c r="AW52" s="1124"/>
      <c r="AX52" s="1124"/>
      <c r="AY52" s="1124"/>
      <c r="AZ52" s="1124"/>
      <c r="BA52" s="1124"/>
      <c r="BB52" s="1124"/>
      <c r="BC52" s="1124"/>
      <c r="BD52" s="1124"/>
      <c r="BE52" s="1124"/>
      <c r="BF52" s="1124"/>
      <c r="BG52" s="1124"/>
      <c r="BH52" s="1124"/>
      <c r="BI52" s="1124"/>
      <c r="BJ52" s="1124"/>
      <c r="BK52" s="1124"/>
      <c r="BL52" s="1124"/>
      <c r="BM52" s="1124"/>
      <c r="BN52" s="1124"/>
      <c r="BO52" s="1124"/>
      <c r="BP52" s="1121"/>
      <c r="BQ52" s="1121"/>
      <c r="BR52" s="1121"/>
      <c r="BS52" s="1121"/>
      <c r="BT52" s="1121"/>
      <c r="BU52" s="1121"/>
      <c r="BV52" s="1121"/>
      <c r="BW52" s="1121"/>
      <c r="BX52" s="1121"/>
      <c r="BY52" s="1121"/>
      <c r="BZ52" s="1121"/>
      <c r="CA52" s="1121"/>
      <c r="CB52" s="1121"/>
      <c r="CC52" s="1121"/>
      <c r="CD52" s="1121"/>
      <c r="CE52" s="1121"/>
      <c r="CF52" s="1121"/>
      <c r="CG52" s="1121"/>
      <c r="CH52" s="1121"/>
      <c r="CI52" s="1121"/>
      <c r="CJ52" s="1121"/>
      <c r="CK52" s="1121"/>
      <c r="CL52" s="1121"/>
      <c r="CM52" s="1121"/>
      <c r="CN52" s="1121"/>
      <c r="CO52" s="1121"/>
      <c r="CP52" s="1121"/>
      <c r="CQ52" s="1121"/>
      <c r="CR52" s="1121"/>
      <c r="CS52" s="1121"/>
      <c r="CT52" s="1121"/>
      <c r="CU52" s="1121"/>
      <c r="CV52" s="1121"/>
      <c r="CW52" s="1121"/>
      <c r="CX52" s="1121"/>
      <c r="CY52" s="1121"/>
      <c r="CZ52" s="1121"/>
      <c r="DA52" s="1121"/>
      <c r="DB52" s="1121"/>
      <c r="DC52" s="1121"/>
    </row>
    <row r="53" spans="1:109" ht="13.2" x14ac:dyDescent="0.2">
      <c r="A53" s="331"/>
      <c r="B53" s="323"/>
      <c r="G53" s="1136"/>
      <c r="H53" s="1136"/>
      <c r="I53" s="1119"/>
      <c r="J53" s="1119"/>
      <c r="K53" s="1126"/>
      <c r="L53" s="1126"/>
      <c r="M53" s="1126"/>
      <c r="N53" s="1126"/>
      <c r="AM53" s="332"/>
      <c r="AN53" s="1124"/>
      <c r="AO53" s="1124"/>
      <c r="AP53" s="1124"/>
      <c r="AQ53" s="1124"/>
      <c r="AR53" s="1124"/>
      <c r="AS53" s="1124"/>
      <c r="AT53" s="1124"/>
      <c r="AU53" s="1124"/>
      <c r="AV53" s="1124"/>
      <c r="AW53" s="1124"/>
      <c r="AX53" s="1124"/>
      <c r="AY53" s="1124"/>
      <c r="AZ53" s="1124"/>
      <c r="BA53" s="1124"/>
      <c r="BB53" s="1124" t="s">
        <v>539</v>
      </c>
      <c r="BC53" s="1124"/>
      <c r="BD53" s="1124"/>
      <c r="BE53" s="1124"/>
      <c r="BF53" s="1124"/>
      <c r="BG53" s="1124"/>
      <c r="BH53" s="1124"/>
      <c r="BI53" s="1124"/>
      <c r="BJ53" s="1124"/>
      <c r="BK53" s="1124"/>
      <c r="BL53" s="1124"/>
      <c r="BM53" s="1124"/>
      <c r="BN53" s="1124"/>
      <c r="BO53" s="1124"/>
      <c r="BP53" s="1121">
        <v>70</v>
      </c>
      <c r="BQ53" s="1121"/>
      <c r="BR53" s="1121"/>
      <c r="BS53" s="1121"/>
      <c r="BT53" s="1121"/>
      <c r="BU53" s="1121"/>
      <c r="BV53" s="1121"/>
      <c r="BW53" s="1121"/>
      <c r="BX53" s="1121">
        <v>70.900000000000006</v>
      </c>
      <c r="BY53" s="1121"/>
      <c r="BZ53" s="1121"/>
      <c r="CA53" s="1121"/>
      <c r="CB53" s="1121"/>
      <c r="CC53" s="1121"/>
      <c r="CD53" s="1121"/>
      <c r="CE53" s="1121"/>
      <c r="CF53" s="1121">
        <v>72.099999999999994</v>
      </c>
      <c r="CG53" s="1121"/>
      <c r="CH53" s="1121"/>
      <c r="CI53" s="1121"/>
      <c r="CJ53" s="1121"/>
      <c r="CK53" s="1121"/>
      <c r="CL53" s="1121"/>
      <c r="CM53" s="1121"/>
      <c r="CN53" s="1121">
        <v>73.2</v>
      </c>
      <c r="CO53" s="1121"/>
      <c r="CP53" s="1121"/>
      <c r="CQ53" s="1121"/>
      <c r="CR53" s="1121"/>
      <c r="CS53" s="1121"/>
      <c r="CT53" s="1121"/>
      <c r="CU53" s="1121"/>
      <c r="CV53" s="1121">
        <v>74.400000000000006</v>
      </c>
      <c r="CW53" s="1121"/>
      <c r="CX53" s="1121"/>
      <c r="CY53" s="1121"/>
      <c r="CZ53" s="1121"/>
      <c r="DA53" s="1121"/>
      <c r="DB53" s="1121"/>
      <c r="DC53" s="1121"/>
    </row>
    <row r="54" spans="1:109" ht="13.2" x14ac:dyDescent="0.2">
      <c r="A54" s="331"/>
      <c r="B54" s="323"/>
      <c r="G54" s="1136"/>
      <c r="H54" s="1136"/>
      <c r="I54" s="1119"/>
      <c r="J54" s="1119"/>
      <c r="K54" s="1126"/>
      <c r="L54" s="1126"/>
      <c r="M54" s="1126"/>
      <c r="N54" s="1126"/>
      <c r="AM54" s="332"/>
      <c r="AN54" s="1124"/>
      <c r="AO54" s="1124"/>
      <c r="AP54" s="1124"/>
      <c r="AQ54" s="1124"/>
      <c r="AR54" s="1124"/>
      <c r="AS54" s="1124"/>
      <c r="AT54" s="1124"/>
      <c r="AU54" s="1124"/>
      <c r="AV54" s="1124"/>
      <c r="AW54" s="1124"/>
      <c r="AX54" s="1124"/>
      <c r="AY54" s="1124"/>
      <c r="AZ54" s="1124"/>
      <c r="BA54" s="1124"/>
      <c r="BB54" s="1124"/>
      <c r="BC54" s="1124"/>
      <c r="BD54" s="1124"/>
      <c r="BE54" s="1124"/>
      <c r="BF54" s="1124"/>
      <c r="BG54" s="1124"/>
      <c r="BH54" s="1124"/>
      <c r="BI54" s="1124"/>
      <c r="BJ54" s="1124"/>
      <c r="BK54" s="1124"/>
      <c r="BL54" s="1124"/>
      <c r="BM54" s="1124"/>
      <c r="BN54" s="1124"/>
      <c r="BO54" s="1124"/>
      <c r="BP54" s="1121"/>
      <c r="BQ54" s="1121"/>
      <c r="BR54" s="1121"/>
      <c r="BS54" s="1121"/>
      <c r="BT54" s="1121"/>
      <c r="BU54" s="1121"/>
      <c r="BV54" s="1121"/>
      <c r="BW54" s="1121"/>
      <c r="BX54" s="1121"/>
      <c r="BY54" s="1121"/>
      <c r="BZ54" s="1121"/>
      <c r="CA54" s="1121"/>
      <c r="CB54" s="1121"/>
      <c r="CC54" s="1121"/>
      <c r="CD54" s="1121"/>
      <c r="CE54" s="1121"/>
      <c r="CF54" s="1121"/>
      <c r="CG54" s="1121"/>
      <c r="CH54" s="1121"/>
      <c r="CI54" s="1121"/>
      <c r="CJ54" s="1121"/>
      <c r="CK54" s="1121"/>
      <c r="CL54" s="1121"/>
      <c r="CM54" s="1121"/>
      <c r="CN54" s="1121"/>
      <c r="CO54" s="1121"/>
      <c r="CP54" s="1121"/>
      <c r="CQ54" s="1121"/>
      <c r="CR54" s="1121"/>
      <c r="CS54" s="1121"/>
      <c r="CT54" s="1121"/>
      <c r="CU54" s="1121"/>
      <c r="CV54" s="1121"/>
      <c r="CW54" s="1121"/>
      <c r="CX54" s="1121"/>
      <c r="CY54" s="1121"/>
      <c r="CZ54" s="1121"/>
      <c r="DA54" s="1121"/>
      <c r="DB54" s="1121"/>
      <c r="DC54" s="1121"/>
    </row>
    <row r="55" spans="1:109" ht="13.2" x14ac:dyDescent="0.2">
      <c r="A55" s="331"/>
      <c r="B55" s="323"/>
      <c r="G55" s="1119"/>
      <c r="H55" s="1119"/>
      <c r="I55" s="1119"/>
      <c r="J55" s="1119"/>
      <c r="K55" s="1126"/>
      <c r="L55" s="1126"/>
      <c r="M55" s="1126"/>
      <c r="N55" s="1126"/>
      <c r="AN55" s="1125" t="s">
        <v>540</v>
      </c>
      <c r="AO55" s="1125"/>
      <c r="AP55" s="1125"/>
      <c r="AQ55" s="1125"/>
      <c r="AR55" s="1125"/>
      <c r="AS55" s="1125"/>
      <c r="AT55" s="1125"/>
      <c r="AU55" s="1125"/>
      <c r="AV55" s="1125"/>
      <c r="AW55" s="1125"/>
      <c r="AX55" s="1125"/>
      <c r="AY55" s="1125"/>
      <c r="AZ55" s="1125"/>
      <c r="BA55" s="1125"/>
      <c r="BB55" s="1124" t="s">
        <v>538</v>
      </c>
      <c r="BC55" s="1124"/>
      <c r="BD55" s="1124"/>
      <c r="BE55" s="1124"/>
      <c r="BF55" s="1124"/>
      <c r="BG55" s="1124"/>
      <c r="BH55" s="1124"/>
      <c r="BI55" s="1124"/>
      <c r="BJ55" s="1124"/>
      <c r="BK55" s="1124"/>
      <c r="BL55" s="1124"/>
      <c r="BM55" s="1124"/>
      <c r="BN55" s="1124"/>
      <c r="BO55" s="1124"/>
      <c r="BP55" s="1121">
        <v>3.9</v>
      </c>
      <c r="BQ55" s="1121"/>
      <c r="BR55" s="1121"/>
      <c r="BS55" s="1121"/>
      <c r="BT55" s="1121"/>
      <c r="BU55" s="1121"/>
      <c r="BV55" s="1121"/>
      <c r="BW55" s="1121"/>
      <c r="BX55" s="1121">
        <v>0</v>
      </c>
      <c r="BY55" s="1121"/>
      <c r="BZ55" s="1121"/>
      <c r="CA55" s="1121"/>
      <c r="CB55" s="1121"/>
      <c r="CC55" s="1121"/>
      <c r="CD55" s="1121"/>
      <c r="CE55" s="1121"/>
      <c r="CF55" s="1121">
        <v>0</v>
      </c>
      <c r="CG55" s="1121"/>
      <c r="CH55" s="1121"/>
      <c r="CI55" s="1121"/>
      <c r="CJ55" s="1121"/>
      <c r="CK55" s="1121"/>
      <c r="CL55" s="1121"/>
      <c r="CM55" s="1121"/>
      <c r="CN55" s="1121">
        <v>0</v>
      </c>
      <c r="CO55" s="1121"/>
      <c r="CP55" s="1121"/>
      <c r="CQ55" s="1121"/>
      <c r="CR55" s="1121"/>
      <c r="CS55" s="1121"/>
      <c r="CT55" s="1121"/>
      <c r="CU55" s="1121"/>
      <c r="CV55" s="1121">
        <v>0</v>
      </c>
      <c r="CW55" s="1121"/>
      <c r="CX55" s="1121"/>
      <c r="CY55" s="1121"/>
      <c r="CZ55" s="1121"/>
      <c r="DA55" s="1121"/>
      <c r="DB55" s="1121"/>
      <c r="DC55" s="1121"/>
    </row>
    <row r="56" spans="1:109" ht="13.2" x14ac:dyDescent="0.2">
      <c r="A56" s="331"/>
      <c r="B56" s="323"/>
      <c r="G56" s="1119"/>
      <c r="H56" s="1119"/>
      <c r="I56" s="1119"/>
      <c r="J56" s="1119"/>
      <c r="K56" s="1126"/>
      <c r="L56" s="1126"/>
      <c r="M56" s="1126"/>
      <c r="N56" s="1126"/>
      <c r="AN56" s="1125"/>
      <c r="AO56" s="1125"/>
      <c r="AP56" s="1125"/>
      <c r="AQ56" s="1125"/>
      <c r="AR56" s="1125"/>
      <c r="AS56" s="1125"/>
      <c r="AT56" s="1125"/>
      <c r="AU56" s="1125"/>
      <c r="AV56" s="1125"/>
      <c r="AW56" s="1125"/>
      <c r="AX56" s="1125"/>
      <c r="AY56" s="1125"/>
      <c r="AZ56" s="1125"/>
      <c r="BA56" s="1125"/>
      <c r="BB56" s="1124"/>
      <c r="BC56" s="1124"/>
      <c r="BD56" s="1124"/>
      <c r="BE56" s="1124"/>
      <c r="BF56" s="1124"/>
      <c r="BG56" s="1124"/>
      <c r="BH56" s="1124"/>
      <c r="BI56" s="1124"/>
      <c r="BJ56" s="1124"/>
      <c r="BK56" s="1124"/>
      <c r="BL56" s="1124"/>
      <c r="BM56" s="1124"/>
      <c r="BN56" s="1124"/>
      <c r="BO56" s="1124"/>
      <c r="BP56" s="1121"/>
      <c r="BQ56" s="1121"/>
      <c r="BR56" s="1121"/>
      <c r="BS56" s="1121"/>
      <c r="BT56" s="1121"/>
      <c r="BU56" s="1121"/>
      <c r="BV56" s="1121"/>
      <c r="BW56" s="1121"/>
      <c r="BX56" s="1121"/>
      <c r="BY56" s="1121"/>
      <c r="BZ56" s="1121"/>
      <c r="CA56" s="1121"/>
      <c r="CB56" s="1121"/>
      <c r="CC56" s="1121"/>
      <c r="CD56" s="1121"/>
      <c r="CE56" s="1121"/>
      <c r="CF56" s="1121"/>
      <c r="CG56" s="1121"/>
      <c r="CH56" s="1121"/>
      <c r="CI56" s="1121"/>
      <c r="CJ56" s="1121"/>
      <c r="CK56" s="1121"/>
      <c r="CL56" s="1121"/>
      <c r="CM56" s="1121"/>
      <c r="CN56" s="1121"/>
      <c r="CO56" s="1121"/>
      <c r="CP56" s="1121"/>
      <c r="CQ56" s="1121"/>
      <c r="CR56" s="1121"/>
      <c r="CS56" s="1121"/>
      <c r="CT56" s="1121"/>
      <c r="CU56" s="1121"/>
      <c r="CV56" s="1121"/>
      <c r="CW56" s="1121"/>
      <c r="CX56" s="1121"/>
      <c r="CY56" s="1121"/>
      <c r="CZ56" s="1121"/>
      <c r="DA56" s="1121"/>
      <c r="DB56" s="1121"/>
      <c r="DC56" s="1121"/>
    </row>
    <row r="57" spans="1:109" s="331" customFormat="1" ht="13.2" x14ac:dyDescent="0.2">
      <c r="B57" s="335"/>
      <c r="G57" s="1119"/>
      <c r="H57" s="1119"/>
      <c r="I57" s="1122"/>
      <c r="J57" s="1122"/>
      <c r="K57" s="1126"/>
      <c r="L57" s="1126"/>
      <c r="M57" s="1126"/>
      <c r="N57" s="1126"/>
      <c r="AM57" s="316"/>
      <c r="AN57" s="1125"/>
      <c r="AO57" s="1125"/>
      <c r="AP57" s="1125"/>
      <c r="AQ57" s="1125"/>
      <c r="AR57" s="1125"/>
      <c r="AS57" s="1125"/>
      <c r="AT57" s="1125"/>
      <c r="AU57" s="1125"/>
      <c r="AV57" s="1125"/>
      <c r="AW57" s="1125"/>
      <c r="AX57" s="1125"/>
      <c r="AY57" s="1125"/>
      <c r="AZ57" s="1125"/>
      <c r="BA57" s="1125"/>
      <c r="BB57" s="1124" t="s">
        <v>539</v>
      </c>
      <c r="BC57" s="1124"/>
      <c r="BD57" s="1124"/>
      <c r="BE57" s="1124"/>
      <c r="BF57" s="1124"/>
      <c r="BG57" s="1124"/>
      <c r="BH57" s="1124"/>
      <c r="BI57" s="1124"/>
      <c r="BJ57" s="1124"/>
      <c r="BK57" s="1124"/>
      <c r="BL57" s="1124"/>
      <c r="BM57" s="1124"/>
      <c r="BN57" s="1124"/>
      <c r="BO57" s="1124"/>
      <c r="BP57" s="1121">
        <v>63.1</v>
      </c>
      <c r="BQ57" s="1121"/>
      <c r="BR57" s="1121"/>
      <c r="BS57" s="1121"/>
      <c r="BT57" s="1121"/>
      <c r="BU57" s="1121"/>
      <c r="BV57" s="1121"/>
      <c r="BW57" s="1121"/>
      <c r="BX57" s="1121">
        <v>63.2</v>
      </c>
      <c r="BY57" s="1121"/>
      <c r="BZ57" s="1121"/>
      <c r="CA57" s="1121"/>
      <c r="CB57" s="1121"/>
      <c r="CC57" s="1121"/>
      <c r="CD57" s="1121"/>
      <c r="CE57" s="1121"/>
      <c r="CF57" s="1121">
        <v>64</v>
      </c>
      <c r="CG57" s="1121"/>
      <c r="CH57" s="1121"/>
      <c r="CI57" s="1121"/>
      <c r="CJ57" s="1121"/>
      <c r="CK57" s="1121"/>
      <c r="CL57" s="1121"/>
      <c r="CM57" s="1121"/>
      <c r="CN57" s="1121">
        <v>65.5</v>
      </c>
      <c r="CO57" s="1121"/>
      <c r="CP57" s="1121"/>
      <c r="CQ57" s="1121"/>
      <c r="CR57" s="1121"/>
      <c r="CS57" s="1121"/>
      <c r="CT57" s="1121"/>
      <c r="CU57" s="1121"/>
      <c r="CV57" s="1121">
        <v>66.099999999999994</v>
      </c>
      <c r="CW57" s="1121"/>
      <c r="CX57" s="1121"/>
      <c r="CY57" s="1121"/>
      <c r="CZ57" s="1121"/>
      <c r="DA57" s="1121"/>
      <c r="DB57" s="1121"/>
      <c r="DC57" s="1121"/>
      <c r="DD57" s="336"/>
      <c r="DE57" s="335"/>
    </row>
    <row r="58" spans="1:109" s="331" customFormat="1" ht="13.2" x14ac:dyDescent="0.2">
      <c r="A58" s="316"/>
      <c r="B58" s="335"/>
      <c r="G58" s="1119"/>
      <c r="H58" s="1119"/>
      <c r="I58" s="1122"/>
      <c r="J58" s="1122"/>
      <c r="K58" s="1126"/>
      <c r="L58" s="1126"/>
      <c r="M58" s="1126"/>
      <c r="N58" s="1126"/>
      <c r="AM58" s="316"/>
      <c r="AN58" s="1125"/>
      <c r="AO58" s="1125"/>
      <c r="AP58" s="1125"/>
      <c r="AQ58" s="1125"/>
      <c r="AR58" s="1125"/>
      <c r="AS58" s="1125"/>
      <c r="AT58" s="1125"/>
      <c r="AU58" s="1125"/>
      <c r="AV58" s="1125"/>
      <c r="AW58" s="1125"/>
      <c r="AX58" s="1125"/>
      <c r="AY58" s="1125"/>
      <c r="AZ58" s="1125"/>
      <c r="BA58" s="1125"/>
      <c r="BB58" s="1124"/>
      <c r="BC58" s="1124"/>
      <c r="BD58" s="1124"/>
      <c r="BE58" s="1124"/>
      <c r="BF58" s="1124"/>
      <c r="BG58" s="1124"/>
      <c r="BH58" s="1124"/>
      <c r="BI58" s="1124"/>
      <c r="BJ58" s="1124"/>
      <c r="BK58" s="1124"/>
      <c r="BL58" s="1124"/>
      <c r="BM58" s="1124"/>
      <c r="BN58" s="1124"/>
      <c r="BO58" s="1124"/>
      <c r="BP58" s="1121"/>
      <c r="BQ58" s="1121"/>
      <c r="BR58" s="1121"/>
      <c r="BS58" s="1121"/>
      <c r="BT58" s="1121"/>
      <c r="BU58" s="1121"/>
      <c r="BV58" s="1121"/>
      <c r="BW58" s="1121"/>
      <c r="BX58" s="1121"/>
      <c r="BY58" s="1121"/>
      <c r="BZ58" s="1121"/>
      <c r="CA58" s="1121"/>
      <c r="CB58" s="1121"/>
      <c r="CC58" s="1121"/>
      <c r="CD58" s="1121"/>
      <c r="CE58" s="1121"/>
      <c r="CF58" s="1121"/>
      <c r="CG58" s="1121"/>
      <c r="CH58" s="1121"/>
      <c r="CI58" s="1121"/>
      <c r="CJ58" s="1121"/>
      <c r="CK58" s="1121"/>
      <c r="CL58" s="1121"/>
      <c r="CM58" s="1121"/>
      <c r="CN58" s="1121"/>
      <c r="CO58" s="1121"/>
      <c r="CP58" s="1121"/>
      <c r="CQ58" s="1121"/>
      <c r="CR58" s="1121"/>
      <c r="CS58" s="1121"/>
      <c r="CT58" s="1121"/>
      <c r="CU58" s="1121"/>
      <c r="CV58" s="1121"/>
      <c r="CW58" s="1121"/>
      <c r="CX58" s="1121"/>
      <c r="CY58" s="1121"/>
      <c r="CZ58" s="1121"/>
      <c r="DA58" s="1121"/>
      <c r="DB58" s="1121"/>
      <c r="DC58" s="1121"/>
      <c r="DD58" s="336"/>
      <c r="DE58" s="335"/>
    </row>
    <row r="59" spans="1:109" s="331" customFormat="1" ht="13.2" x14ac:dyDescent="0.2">
      <c r="A59" s="316"/>
      <c r="B59" s="335"/>
      <c r="K59" s="337"/>
      <c r="L59" s="337"/>
      <c r="M59" s="337"/>
      <c r="N59" s="337"/>
      <c r="AQ59" s="337"/>
      <c r="AR59" s="337"/>
      <c r="AS59" s="337"/>
      <c r="AT59" s="337"/>
      <c r="BC59" s="337"/>
      <c r="BD59" s="337"/>
      <c r="BE59" s="337"/>
      <c r="BF59" s="337"/>
      <c r="BO59" s="337"/>
      <c r="BP59" s="337"/>
      <c r="BQ59" s="337"/>
      <c r="BR59" s="337"/>
      <c r="CA59" s="337"/>
      <c r="CB59" s="337"/>
      <c r="CC59" s="337"/>
      <c r="CD59" s="337"/>
      <c r="CM59" s="337"/>
      <c r="CN59" s="337"/>
      <c r="CO59" s="337"/>
      <c r="CP59" s="337"/>
      <c r="CY59" s="337"/>
      <c r="CZ59" s="337"/>
      <c r="DA59" s="337"/>
      <c r="DB59" s="337"/>
      <c r="DC59" s="337"/>
      <c r="DD59" s="336"/>
      <c r="DE59" s="335"/>
    </row>
    <row r="60" spans="1:109" s="331" customFormat="1" ht="13.2" x14ac:dyDescent="0.2">
      <c r="A60" s="316"/>
      <c r="B60" s="335"/>
      <c r="K60" s="337"/>
      <c r="L60" s="337"/>
      <c r="M60" s="337"/>
      <c r="N60" s="337"/>
      <c r="AQ60" s="337"/>
      <c r="AR60" s="337"/>
      <c r="AS60" s="337"/>
      <c r="AT60" s="337"/>
      <c r="BC60" s="337"/>
      <c r="BD60" s="337"/>
      <c r="BE60" s="337"/>
      <c r="BF60" s="337"/>
      <c r="BO60" s="337"/>
      <c r="BP60" s="337"/>
      <c r="BQ60" s="337"/>
      <c r="BR60" s="337"/>
      <c r="CA60" s="337"/>
      <c r="CB60" s="337"/>
      <c r="CC60" s="337"/>
      <c r="CD60" s="337"/>
      <c r="CM60" s="337"/>
      <c r="CN60" s="337"/>
      <c r="CO60" s="337"/>
      <c r="CP60" s="337"/>
      <c r="CY60" s="337"/>
      <c r="CZ60" s="337"/>
      <c r="DA60" s="337"/>
      <c r="DB60" s="337"/>
      <c r="DC60" s="337"/>
      <c r="DD60" s="336"/>
      <c r="DE60" s="335"/>
    </row>
    <row r="61" spans="1:109" s="331" customFormat="1" ht="13.2" x14ac:dyDescent="0.2">
      <c r="A61" s="316"/>
      <c r="B61" s="338"/>
      <c r="C61" s="339"/>
      <c r="D61" s="339"/>
      <c r="E61" s="339"/>
      <c r="F61" s="339"/>
      <c r="G61" s="339"/>
      <c r="H61" s="339"/>
      <c r="I61" s="339"/>
      <c r="J61" s="339"/>
      <c r="K61" s="339"/>
      <c r="L61" s="339"/>
      <c r="M61" s="340"/>
      <c r="N61" s="340"/>
      <c r="O61" s="339"/>
      <c r="P61" s="339"/>
      <c r="Q61" s="339"/>
      <c r="R61" s="339"/>
      <c r="S61" s="339"/>
      <c r="T61" s="339"/>
      <c r="U61" s="339"/>
      <c r="V61" s="339"/>
      <c r="W61" s="339"/>
      <c r="X61" s="339"/>
      <c r="Y61" s="339"/>
      <c r="Z61" s="339"/>
      <c r="AA61" s="339"/>
      <c r="AB61" s="339"/>
      <c r="AC61" s="339"/>
      <c r="AD61" s="339"/>
      <c r="AE61" s="339"/>
      <c r="AF61" s="339"/>
      <c r="AG61" s="339"/>
      <c r="AH61" s="339"/>
      <c r="AI61" s="339"/>
      <c r="AJ61" s="339"/>
      <c r="AK61" s="339"/>
      <c r="AL61" s="339"/>
      <c r="AM61" s="339"/>
      <c r="AN61" s="339"/>
      <c r="AO61" s="339"/>
      <c r="AP61" s="339"/>
      <c r="AQ61" s="339"/>
      <c r="AR61" s="339"/>
      <c r="AS61" s="340"/>
      <c r="AT61" s="340"/>
      <c r="AU61" s="339"/>
      <c r="AV61" s="339"/>
      <c r="AW61" s="339"/>
      <c r="AX61" s="339"/>
      <c r="AY61" s="339"/>
      <c r="AZ61" s="339"/>
      <c r="BA61" s="339"/>
      <c r="BB61" s="339"/>
      <c r="BC61" s="339"/>
      <c r="BD61" s="339"/>
      <c r="BE61" s="340"/>
      <c r="BF61" s="340"/>
      <c r="BG61" s="339"/>
      <c r="BH61" s="339"/>
      <c r="BI61" s="339"/>
      <c r="BJ61" s="339"/>
      <c r="BK61" s="339"/>
      <c r="BL61" s="339"/>
      <c r="BM61" s="339"/>
      <c r="BN61" s="339"/>
      <c r="BO61" s="339"/>
      <c r="BP61" s="339"/>
      <c r="BQ61" s="340"/>
      <c r="BR61" s="340"/>
      <c r="BS61" s="339"/>
      <c r="BT61" s="339"/>
      <c r="BU61" s="339"/>
      <c r="BV61" s="339"/>
      <c r="BW61" s="339"/>
      <c r="BX61" s="339"/>
      <c r="BY61" s="339"/>
      <c r="BZ61" s="339"/>
      <c r="CA61" s="339"/>
      <c r="CB61" s="339"/>
      <c r="CC61" s="340"/>
      <c r="CD61" s="340"/>
      <c r="CE61" s="339"/>
      <c r="CF61" s="339"/>
      <c r="CG61" s="339"/>
      <c r="CH61" s="339"/>
      <c r="CI61" s="339"/>
      <c r="CJ61" s="339"/>
      <c r="CK61" s="339"/>
      <c r="CL61" s="339"/>
      <c r="CM61" s="339"/>
      <c r="CN61" s="339"/>
      <c r="CO61" s="340"/>
      <c r="CP61" s="340"/>
      <c r="CQ61" s="339"/>
      <c r="CR61" s="339"/>
      <c r="CS61" s="339"/>
      <c r="CT61" s="339"/>
      <c r="CU61" s="339"/>
      <c r="CV61" s="339"/>
      <c r="CW61" s="339"/>
      <c r="CX61" s="339"/>
      <c r="CY61" s="339"/>
      <c r="CZ61" s="339"/>
      <c r="DA61" s="340"/>
      <c r="DB61" s="340"/>
      <c r="DC61" s="340"/>
      <c r="DD61" s="341"/>
      <c r="DE61" s="335"/>
    </row>
    <row r="62" spans="1:109" ht="13.2" x14ac:dyDescent="0.2">
      <c r="B62" s="328"/>
      <c r="C62" s="328"/>
      <c r="D62" s="328"/>
      <c r="E62" s="328"/>
      <c r="F62" s="328"/>
      <c r="G62" s="328"/>
      <c r="H62" s="328"/>
      <c r="I62" s="328"/>
      <c r="J62" s="328"/>
      <c r="K62" s="328"/>
      <c r="L62" s="328"/>
      <c r="M62" s="328"/>
      <c r="N62" s="328"/>
      <c r="O62" s="328"/>
      <c r="P62" s="328"/>
      <c r="Q62" s="328"/>
      <c r="R62" s="328"/>
      <c r="S62" s="328"/>
      <c r="T62" s="328"/>
      <c r="U62" s="328"/>
      <c r="V62" s="328"/>
      <c r="W62" s="328"/>
      <c r="X62" s="328"/>
      <c r="Y62" s="328"/>
      <c r="Z62" s="328"/>
      <c r="AA62" s="328"/>
      <c r="AB62" s="328"/>
      <c r="AC62" s="328"/>
      <c r="AD62" s="328"/>
      <c r="AE62" s="328"/>
      <c r="AF62" s="328"/>
      <c r="AG62" s="328"/>
      <c r="AH62" s="328"/>
      <c r="AI62" s="328"/>
      <c r="AJ62" s="328"/>
      <c r="AK62" s="328"/>
      <c r="AL62" s="328"/>
      <c r="AM62" s="328"/>
      <c r="AN62" s="328"/>
      <c r="AO62" s="328"/>
      <c r="AP62" s="328"/>
      <c r="AQ62" s="328"/>
      <c r="AR62" s="328"/>
      <c r="AS62" s="328"/>
      <c r="AT62" s="328"/>
      <c r="AU62" s="328"/>
      <c r="AV62" s="328"/>
      <c r="AW62" s="328"/>
      <c r="AX62" s="328"/>
      <c r="AY62" s="328"/>
      <c r="AZ62" s="328"/>
      <c r="BA62" s="328"/>
      <c r="BB62" s="328"/>
      <c r="BC62" s="328"/>
      <c r="BD62" s="328"/>
      <c r="BE62" s="328"/>
      <c r="BF62" s="328"/>
      <c r="BG62" s="328"/>
      <c r="BH62" s="328"/>
      <c r="BI62" s="328"/>
      <c r="BJ62" s="328"/>
      <c r="BK62" s="328"/>
      <c r="BL62" s="328"/>
      <c r="BM62" s="328"/>
      <c r="BN62" s="328"/>
      <c r="BO62" s="328"/>
      <c r="BP62" s="328"/>
      <c r="BQ62" s="328"/>
      <c r="BR62" s="328"/>
      <c r="BS62" s="328"/>
      <c r="BT62" s="328"/>
      <c r="BU62" s="328"/>
      <c r="BV62" s="328"/>
      <c r="BW62" s="328"/>
      <c r="BX62" s="328"/>
      <c r="BY62" s="328"/>
      <c r="BZ62" s="328"/>
      <c r="CA62" s="328"/>
      <c r="CB62" s="328"/>
      <c r="CC62" s="328"/>
      <c r="CD62" s="328"/>
      <c r="CE62" s="328"/>
      <c r="CF62" s="328"/>
      <c r="CG62" s="328"/>
      <c r="CH62" s="328"/>
      <c r="CI62" s="328"/>
      <c r="CJ62" s="328"/>
      <c r="CK62" s="328"/>
      <c r="CL62" s="328"/>
      <c r="CM62" s="328"/>
      <c r="CN62" s="328"/>
      <c r="CO62" s="328"/>
      <c r="CP62" s="328"/>
      <c r="CQ62" s="328"/>
      <c r="CR62" s="328"/>
      <c r="CS62" s="328"/>
      <c r="CT62" s="328"/>
      <c r="CU62" s="328"/>
      <c r="CV62" s="328"/>
      <c r="CW62" s="328"/>
      <c r="CX62" s="328"/>
      <c r="CY62" s="328"/>
      <c r="CZ62" s="328"/>
      <c r="DA62" s="328"/>
      <c r="DB62" s="328"/>
      <c r="DC62" s="328"/>
      <c r="DD62" s="328"/>
      <c r="DE62" s="316"/>
    </row>
    <row r="63" spans="1:109" ht="16.2" x14ac:dyDescent="0.2">
      <c r="B63" s="342" t="s">
        <v>541</v>
      </c>
    </row>
    <row r="64" spans="1:109" ht="13.2" x14ac:dyDescent="0.2">
      <c r="B64" s="323"/>
      <c r="G64" s="330"/>
      <c r="I64" s="343"/>
      <c r="J64" s="343"/>
      <c r="K64" s="343"/>
      <c r="L64" s="343"/>
      <c r="M64" s="343"/>
      <c r="N64" s="344"/>
      <c r="AM64" s="330"/>
      <c r="AN64" s="330" t="s">
        <v>535</v>
      </c>
      <c r="AP64" s="331"/>
      <c r="AQ64" s="331"/>
      <c r="AR64" s="331"/>
      <c r="AY64" s="330"/>
      <c r="BA64" s="331"/>
      <c r="BB64" s="331"/>
      <c r="BC64" s="331"/>
      <c r="BK64" s="330"/>
      <c r="BM64" s="331"/>
      <c r="BN64" s="331"/>
      <c r="BO64" s="331"/>
      <c r="BW64" s="330"/>
      <c r="BY64" s="331"/>
      <c r="BZ64" s="331"/>
      <c r="CA64" s="331"/>
      <c r="CI64" s="330"/>
      <c r="CK64" s="331"/>
      <c r="CL64" s="331"/>
      <c r="CM64" s="331"/>
      <c r="CU64" s="330"/>
      <c r="CW64" s="331"/>
      <c r="CX64" s="331"/>
      <c r="CY64" s="331"/>
    </row>
    <row r="65" spans="2:107" ht="13.2" x14ac:dyDescent="0.2">
      <c r="B65" s="323"/>
      <c r="AN65" s="1127" t="s">
        <v>542</v>
      </c>
      <c r="AO65" s="1128"/>
      <c r="AP65" s="1128"/>
      <c r="AQ65" s="1128"/>
      <c r="AR65" s="1128"/>
      <c r="AS65" s="1128"/>
      <c r="AT65" s="1128"/>
      <c r="AU65" s="1128"/>
      <c r="AV65" s="1128"/>
      <c r="AW65" s="1128"/>
      <c r="AX65" s="1128"/>
      <c r="AY65" s="1128"/>
      <c r="AZ65" s="1128"/>
      <c r="BA65" s="1128"/>
      <c r="BB65" s="1128"/>
      <c r="BC65" s="1128"/>
      <c r="BD65" s="1128"/>
      <c r="BE65" s="1128"/>
      <c r="BF65" s="1128"/>
      <c r="BG65" s="1128"/>
      <c r="BH65" s="1128"/>
      <c r="BI65" s="1128"/>
      <c r="BJ65" s="1128"/>
      <c r="BK65" s="1128"/>
      <c r="BL65" s="1128"/>
      <c r="BM65" s="1128"/>
      <c r="BN65" s="1128"/>
      <c r="BO65" s="1128"/>
      <c r="BP65" s="1128"/>
      <c r="BQ65" s="1128"/>
      <c r="BR65" s="1128"/>
      <c r="BS65" s="1128"/>
      <c r="BT65" s="1128"/>
      <c r="BU65" s="1128"/>
      <c r="BV65" s="1128"/>
      <c r="BW65" s="1128"/>
      <c r="BX65" s="1128"/>
      <c r="BY65" s="1128"/>
      <c r="BZ65" s="1128"/>
      <c r="CA65" s="1128"/>
      <c r="CB65" s="1128"/>
      <c r="CC65" s="1128"/>
      <c r="CD65" s="1128"/>
      <c r="CE65" s="1128"/>
      <c r="CF65" s="1128"/>
      <c r="CG65" s="1128"/>
      <c r="CH65" s="1128"/>
      <c r="CI65" s="1128"/>
      <c r="CJ65" s="1128"/>
      <c r="CK65" s="1128"/>
      <c r="CL65" s="1128"/>
      <c r="CM65" s="1128"/>
      <c r="CN65" s="1128"/>
      <c r="CO65" s="1128"/>
      <c r="CP65" s="1128"/>
      <c r="CQ65" s="1128"/>
      <c r="CR65" s="1128"/>
      <c r="CS65" s="1128"/>
      <c r="CT65" s="1128"/>
      <c r="CU65" s="1128"/>
      <c r="CV65" s="1128"/>
      <c r="CW65" s="1128"/>
      <c r="CX65" s="1128"/>
      <c r="CY65" s="1128"/>
      <c r="CZ65" s="1128"/>
      <c r="DA65" s="1128"/>
      <c r="DB65" s="1128"/>
      <c r="DC65" s="1129"/>
    </row>
    <row r="66" spans="2:107" ht="13.2" x14ac:dyDescent="0.2">
      <c r="B66" s="323"/>
      <c r="AN66" s="1130"/>
      <c r="AO66" s="1131"/>
      <c r="AP66" s="1131"/>
      <c r="AQ66" s="1131"/>
      <c r="AR66" s="1131"/>
      <c r="AS66" s="1131"/>
      <c r="AT66" s="1131"/>
      <c r="AU66" s="1131"/>
      <c r="AV66" s="1131"/>
      <c r="AW66" s="1131"/>
      <c r="AX66" s="1131"/>
      <c r="AY66" s="1131"/>
      <c r="AZ66" s="1131"/>
      <c r="BA66" s="1131"/>
      <c r="BB66" s="1131"/>
      <c r="BC66" s="1131"/>
      <c r="BD66" s="1131"/>
      <c r="BE66" s="1131"/>
      <c r="BF66" s="1131"/>
      <c r="BG66" s="1131"/>
      <c r="BH66" s="1131"/>
      <c r="BI66" s="1131"/>
      <c r="BJ66" s="1131"/>
      <c r="BK66" s="1131"/>
      <c r="BL66" s="1131"/>
      <c r="BM66" s="1131"/>
      <c r="BN66" s="1131"/>
      <c r="BO66" s="1131"/>
      <c r="BP66" s="1131"/>
      <c r="BQ66" s="1131"/>
      <c r="BR66" s="1131"/>
      <c r="BS66" s="1131"/>
      <c r="BT66" s="1131"/>
      <c r="BU66" s="1131"/>
      <c r="BV66" s="1131"/>
      <c r="BW66" s="1131"/>
      <c r="BX66" s="1131"/>
      <c r="BY66" s="1131"/>
      <c r="BZ66" s="1131"/>
      <c r="CA66" s="1131"/>
      <c r="CB66" s="1131"/>
      <c r="CC66" s="1131"/>
      <c r="CD66" s="1131"/>
      <c r="CE66" s="1131"/>
      <c r="CF66" s="1131"/>
      <c r="CG66" s="1131"/>
      <c r="CH66" s="1131"/>
      <c r="CI66" s="1131"/>
      <c r="CJ66" s="1131"/>
      <c r="CK66" s="1131"/>
      <c r="CL66" s="1131"/>
      <c r="CM66" s="1131"/>
      <c r="CN66" s="1131"/>
      <c r="CO66" s="1131"/>
      <c r="CP66" s="1131"/>
      <c r="CQ66" s="1131"/>
      <c r="CR66" s="1131"/>
      <c r="CS66" s="1131"/>
      <c r="CT66" s="1131"/>
      <c r="CU66" s="1131"/>
      <c r="CV66" s="1131"/>
      <c r="CW66" s="1131"/>
      <c r="CX66" s="1131"/>
      <c r="CY66" s="1131"/>
      <c r="CZ66" s="1131"/>
      <c r="DA66" s="1131"/>
      <c r="DB66" s="1131"/>
      <c r="DC66" s="1132"/>
    </row>
    <row r="67" spans="2:107" ht="13.2" x14ac:dyDescent="0.2">
      <c r="B67" s="323"/>
      <c r="AN67" s="1130"/>
      <c r="AO67" s="1131"/>
      <c r="AP67" s="1131"/>
      <c r="AQ67" s="1131"/>
      <c r="AR67" s="1131"/>
      <c r="AS67" s="1131"/>
      <c r="AT67" s="1131"/>
      <c r="AU67" s="1131"/>
      <c r="AV67" s="1131"/>
      <c r="AW67" s="1131"/>
      <c r="AX67" s="1131"/>
      <c r="AY67" s="1131"/>
      <c r="AZ67" s="1131"/>
      <c r="BA67" s="1131"/>
      <c r="BB67" s="1131"/>
      <c r="BC67" s="1131"/>
      <c r="BD67" s="1131"/>
      <c r="BE67" s="1131"/>
      <c r="BF67" s="1131"/>
      <c r="BG67" s="1131"/>
      <c r="BH67" s="1131"/>
      <c r="BI67" s="1131"/>
      <c r="BJ67" s="1131"/>
      <c r="BK67" s="1131"/>
      <c r="BL67" s="1131"/>
      <c r="BM67" s="1131"/>
      <c r="BN67" s="1131"/>
      <c r="BO67" s="1131"/>
      <c r="BP67" s="1131"/>
      <c r="BQ67" s="1131"/>
      <c r="BR67" s="1131"/>
      <c r="BS67" s="1131"/>
      <c r="BT67" s="1131"/>
      <c r="BU67" s="1131"/>
      <c r="BV67" s="1131"/>
      <c r="BW67" s="1131"/>
      <c r="BX67" s="1131"/>
      <c r="BY67" s="1131"/>
      <c r="BZ67" s="1131"/>
      <c r="CA67" s="1131"/>
      <c r="CB67" s="1131"/>
      <c r="CC67" s="1131"/>
      <c r="CD67" s="1131"/>
      <c r="CE67" s="1131"/>
      <c r="CF67" s="1131"/>
      <c r="CG67" s="1131"/>
      <c r="CH67" s="1131"/>
      <c r="CI67" s="1131"/>
      <c r="CJ67" s="1131"/>
      <c r="CK67" s="1131"/>
      <c r="CL67" s="1131"/>
      <c r="CM67" s="1131"/>
      <c r="CN67" s="1131"/>
      <c r="CO67" s="1131"/>
      <c r="CP67" s="1131"/>
      <c r="CQ67" s="1131"/>
      <c r="CR67" s="1131"/>
      <c r="CS67" s="1131"/>
      <c r="CT67" s="1131"/>
      <c r="CU67" s="1131"/>
      <c r="CV67" s="1131"/>
      <c r="CW67" s="1131"/>
      <c r="CX67" s="1131"/>
      <c r="CY67" s="1131"/>
      <c r="CZ67" s="1131"/>
      <c r="DA67" s="1131"/>
      <c r="DB67" s="1131"/>
      <c r="DC67" s="1132"/>
    </row>
    <row r="68" spans="2:107" ht="13.2" x14ac:dyDescent="0.2">
      <c r="B68" s="323"/>
      <c r="AN68" s="1130"/>
      <c r="AO68" s="1131"/>
      <c r="AP68" s="1131"/>
      <c r="AQ68" s="1131"/>
      <c r="AR68" s="1131"/>
      <c r="AS68" s="1131"/>
      <c r="AT68" s="1131"/>
      <c r="AU68" s="1131"/>
      <c r="AV68" s="1131"/>
      <c r="AW68" s="1131"/>
      <c r="AX68" s="1131"/>
      <c r="AY68" s="1131"/>
      <c r="AZ68" s="1131"/>
      <c r="BA68" s="1131"/>
      <c r="BB68" s="1131"/>
      <c r="BC68" s="1131"/>
      <c r="BD68" s="1131"/>
      <c r="BE68" s="1131"/>
      <c r="BF68" s="1131"/>
      <c r="BG68" s="1131"/>
      <c r="BH68" s="1131"/>
      <c r="BI68" s="1131"/>
      <c r="BJ68" s="1131"/>
      <c r="BK68" s="1131"/>
      <c r="BL68" s="1131"/>
      <c r="BM68" s="1131"/>
      <c r="BN68" s="1131"/>
      <c r="BO68" s="1131"/>
      <c r="BP68" s="1131"/>
      <c r="BQ68" s="1131"/>
      <c r="BR68" s="1131"/>
      <c r="BS68" s="1131"/>
      <c r="BT68" s="1131"/>
      <c r="BU68" s="1131"/>
      <c r="BV68" s="1131"/>
      <c r="BW68" s="1131"/>
      <c r="BX68" s="1131"/>
      <c r="BY68" s="1131"/>
      <c r="BZ68" s="1131"/>
      <c r="CA68" s="1131"/>
      <c r="CB68" s="1131"/>
      <c r="CC68" s="1131"/>
      <c r="CD68" s="1131"/>
      <c r="CE68" s="1131"/>
      <c r="CF68" s="1131"/>
      <c r="CG68" s="1131"/>
      <c r="CH68" s="1131"/>
      <c r="CI68" s="1131"/>
      <c r="CJ68" s="1131"/>
      <c r="CK68" s="1131"/>
      <c r="CL68" s="1131"/>
      <c r="CM68" s="1131"/>
      <c r="CN68" s="1131"/>
      <c r="CO68" s="1131"/>
      <c r="CP68" s="1131"/>
      <c r="CQ68" s="1131"/>
      <c r="CR68" s="1131"/>
      <c r="CS68" s="1131"/>
      <c r="CT68" s="1131"/>
      <c r="CU68" s="1131"/>
      <c r="CV68" s="1131"/>
      <c r="CW68" s="1131"/>
      <c r="CX68" s="1131"/>
      <c r="CY68" s="1131"/>
      <c r="CZ68" s="1131"/>
      <c r="DA68" s="1131"/>
      <c r="DB68" s="1131"/>
      <c r="DC68" s="1132"/>
    </row>
    <row r="69" spans="2:107" ht="13.2" x14ac:dyDescent="0.2">
      <c r="B69" s="323"/>
      <c r="AN69" s="1133"/>
      <c r="AO69" s="1134"/>
      <c r="AP69" s="1134"/>
      <c r="AQ69" s="1134"/>
      <c r="AR69" s="1134"/>
      <c r="AS69" s="1134"/>
      <c r="AT69" s="1134"/>
      <c r="AU69" s="1134"/>
      <c r="AV69" s="1134"/>
      <c r="AW69" s="1134"/>
      <c r="AX69" s="1134"/>
      <c r="AY69" s="1134"/>
      <c r="AZ69" s="1134"/>
      <c r="BA69" s="1134"/>
      <c r="BB69" s="1134"/>
      <c r="BC69" s="1134"/>
      <c r="BD69" s="1134"/>
      <c r="BE69" s="1134"/>
      <c r="BF69" s="1134"/>
      <c r="BG69" s="1134"/>
      <c r="BH69" s="1134"/>
      <c r="BI69" s="1134"/>
      <c r="BJ69" s="1134"/>
      <c r="BK69" s="1134"/>
      <c r="BL69" s="1134"/>
      <c r="BM69" s="1134"/>
      <c r="BN69" s="1134"/>
      <c r="BO69" s="1134"/>
      <c r="BP69" s="1134"/>
      <c r="BQ69" s="1134"/>
      <c r="BR69" s="1134"/>
      <c r="BS69" s="1134"/>
      <c r="BT69" s="1134"/>
      <c r="BU69" s="1134"/>
      <c r="BV69" s="1134"/>
      <c r="BW69" s="1134"/>
      <c r="BX69" s="1134"/>
      <c r="BY69" s="1134"/>
      <c r="BZ69" s="1134"/>
      <c r="CA69" s="1134"/>
      <c r="CB69" s="1134"/>
      <c r="CC69" s="1134"/>
      <c r="CD69" s="1134"/>
      <c r="CE69" s="1134"/>
      <c r="CF69" s="1134"/>
      <c r="CG69" s="1134"/>
      <c r="CH69" s="1134"/>
      <c r="CI69" s="1134"/>
      <c r="CJ69" s="1134"/>
      <c r="CK69" s="1134"/>
      <c r="CL69" s="1134"/>
      <c r="CM69" s="1134"/>
      <c r="CN69" s="1134"/>
      <c r="CO69" s="1134"/>
      <c r="CP69" s="1134"/>
      <c r="CQ69" s="1134"/>
      <c r="CR69" s="1134"/>
      <c r="CS69" s="1134"/>
      <c r="CT69" s="1134"/>
      <c r="CU69" s="1134"/>
      <c r="CV69" s="1134"/>
      <c r="CW69" s="1134"/>
      <c r="CX69" s="1134"/>
      <c r="CY69" s="1134"/>
      <c r="CZ69" s="1134"/>
      <c r="DA69" s="1134"/>
      <c r="DB69" s="1134"/>
      <c r="DC69" s="1135"/>
    </row>
    <row r="70" spans="2:107" ht="13.2" x14ac:dyDescent="0.2">
      <c r="B70" s="323"/>
      <c r="H70" s="345"/>
      <c r="I70" s="345"/>
      <c r="J70" s="346"/>
      <c r="K70" s="346"/>
      <c r="L70" s="347"/>
      <c r="M70" s="346"/>
      <c r="N70" s="347"/>
      <c r="AN70" s="332"/>
      <c r="AO70" s="332"/>
      <c r="AP70" s="332"/>
      <c r="AZ70" s="332"/>
      <c r="BA70" s="332"/>
      <c r="BB70" s="332"/>
      <c r="BL70" s="332"/>
      <c r="BM70" s="332"/>
      <c r="BN70" s="332"/>
      <c r="BX70" s="332"/>
      <c r="BY70" s="332"/>
      <c r="BZ70" s="332"/>
      <c r="CJ70" s="332"/>
      <c r="CK70" s="332"/>
      <c r="CL70" s="332"/>
      <c r="CV70" s="332"/>
      <c r="CW70" s="332"/>
      <c r="CX70" s="332"/>
    </row>
    <row r="71" spans="2:107" ht="13.2" x14ac:dyDescent="0.2">
      <c r="B71" s="323"/>
      <c r="G71" s="348"/>
      <c r="I71" s="349"/>
      <c r="J71" s="346"/>
      <c r="K71" s="346"/>
      <c r="L71" s="347"/>
      <c r="M71" s="346"/>
      <c r="N71" s="347"/>
      <c r="AM71" s="348"/>
      <c r="AN71" s="316" t="s">
        <v>536</v>
      </c>
    </row>
    <row r="72" spans="2:107" ht="13.2" x14ac:dyDescent="0.2">
      <c r="B72" s="323"/>
      <c r="G72" s="1119"/>
      <c r="H72" s="1119"/>
      <c r="I72" s="1119"/>
      <c r="J72" s="1119"/>
      <c r="K72" s="333"/>
      <c r="L72" s="333"/>
      <c r="M72" s="334"/>
      <c r="N72" s="334"/>
      <c r="AN72" s="1137"/>
      <c r="AO72" s="1138"/>
      <c r="AP72" s="1138"/>
      <c r="AQ72" s="1138"/>
      <c r="AR72" s="1138"/>
      <c r="AS72" s="1138"/>
      <c r="AT72" s="1138"/>
      <c r="AU72" s="1138"/>
      <c r="AV72" s="1138"/>
      <c r="AW72" s="1138"/>
      <c r="AX72" s="1138"/>
      <c r="AY72" s="1138"/>
      <c r="AZ72" s="1138"/>
      <c r="BA72" s="1138"/>
      <c r="BB72" s="1138"/>
      <c r="BC72" s="1138"/>
      <c r="BD72" s="1138"/>
      <c r="BE72" s="1138"/>
      <c r="BF72" s="1138"/>
      <c r="BG72" s="1138"/>
      <c r="BH72" s="1138"/>
      <c r="BI72" s="1138"/>
      <c r="BJ72" s="1138"/>
      <c r="BK72" s="1138"/>
      <c r="BL72" s="1138"/>
      <c r="BM72" s="1138"/>
      <c r="BN72" s="1138"/>
      <c r="BO72" s="1139"/>
      <c r="BP72" s="1125" t="s">
        <v>520</v>
      </c>
      <c r="BQ72" s="1125"/>
      <c r="BR72" s="1125"/>
      <c r="BS72" s="1125"/>
      <c r="BT72" s="1125"/>
      <c r="BU72" s="1125"/>
      <c r="BV72" s="1125"/>
      <c r="BW72" s="1125"/>
      <c r="BX72" s="1125" t="s">
        <v>521</v>
      </c>
      <c r="BY72" s="1125"/>
      <c r="BZ72" s="1125"/>
      <c r="CA72" s="1125"/>
      <c r="CB72" s="1125"/>
      <c r="CC72" s="1125"/>
      <c r="CD72" s="1125"/>
      <c r="CE72" s="1125"/>
      <c r="CF72" s="1125" t="s">
        <v>522</v>
      </c>
      <c r="CG72" s="1125"/>
      <c r="CH72" s="1125"/>
      <c r="CI72" s="1125"/>
      <c r="CJ72" s="1125"/>
      <c r="CK72" s="1125"/>
      <c r="CL72" s="1125"/>
      <c r="CM72" s="1125"/>
      <c r="CN72" s="1125" t="s">
        <v>255</v>
      </c>
      <c r="CO72" s="1125"/>
      <c r="CP72" s="1125"/>
      <c r="CQ72" s="1125"/>
      <c r="CR72" s="1125"/>
      <c r="CS72" s="1125"/>
      <c r="CT72" s="1125"/>
      <c r="CU72" s="1125"/>
      <c r="CV72" s="1125" t="s">
        <v>523</v>
      </c>
      <c r="CW72" s="1125"/>
      <c r="CX72" s="1125"/>
      <c r="CY72" s="1125"/>
      <c r="CZ72" s="1125"/>
      <c r="DA72" s="1125"/>
      <c r="DB72" s="1125"/>
      <c r="DC72" s="1125"/>
    </row>
    <row r="73" spans="2:107" ht="13.2" x14ac:dyDescent="0.2">
      <c r="B73" s="323"/>
      <c r="G73" s="1136"/>
      <c r="H73" s="1136"/>
      <c r="I73" s="1136"/>
      <c r="J73" s="1136"/>
      <c r="K73" s="1120"/>
      <c r="L73" s="1120"/>
      <c r="M73" s="1120"/>
      <c r="N73" s="1120"/>
      <c r="AM73" s="332"/>
      <c r="AN73" s="1124" t="s">
        <v>537</v>
      </c>
      <c r="AO73" s="1124"/>
      <c r="AP73" s="1124"/>
      <c r="AQ73" s="1124"/>
      <c r="AR73" s="1124"/>
      <c r="AS73" s="1124"/>
      <c r="AT73" s="1124"/>
      <c r="AU73" s="1124"/>
      <c r="AV73" s="1124"/>
      <c r="AW73" s="1124"/>
      <c r="AX73" s="1124"/>
      <c r="AY73" s="1124"/>
      <c r="AZ73" s="1124"/>
      <c r="BA73" s="1124"/>
      <c r="BB73" s="1124" t="s">
        <v>538</v>
      </c>
      <c r="BC73" s="1124"/>
      <c r="BD73" s="1124"/>
      <c r="BE73" s="1124"/>
      <c r="BF73" s="1124"/>
      <c r="BG73" s="1124"/>
      <c r="BH73" s="1124"/>
      <c r="BI73" s="1124"/>
      <c r="BJ73" s="1124"/>
      <c r="BK73" s="1124"/>
      <c r="BL73" s="1124"/>
      <c r="BM73" s="1124"/>
      <c r="BN73" s="1124"/>
      <c r="BO73" s="1124"/>
      <c r="BP73" s="1121"/>
      <c r="BQ73" s="1121"/>
      <c r="BR73" s="1121"/>
      <c r="BS73" s="1121"/>
      <c r="BT73" s="1121"/>
      <c r="BU73" s="1121"/>
      <c r="BV73" s="1121"/>
      <c r="BW73" s="1121"/>
      <c r="BX73" s="1121"/>
      <c r="BY73" s="1121"/>
      <c r="BZ73" s="1121"/>
      <c r="CA73" s="1121"/>
      <c r="CB73" s="1121"/>
      <c r="CC73" s="1121"/>
      <c r="CD73" s="1121"/>
      <c r="CE73" s="1121"/>
      <c r="CF73" s="1121"/>
      <c r="CG73" s="1121"/>
      <c r="CH73" s="1121"/>
      <c r="CI73" s="1121"/>
      <c r="CJ73" s="1121"/>
      <c r="CK73" s="1121"/>
      <c r="CL73" s="1121"/>
      <c r="CM73" s="1121"/>
      <c r="CN73" s="1121"/>
      <c r="CO73" s="1121"/>
      <c r="CP73" s="1121"/>
      <c r="CQ73" s="1121"/>
      <c r="CR73" s="1121"/>
      <c r="CS73" s="1121"/>
      <c r="CT73" s="1121"/>
      <c r="CU73" s="1121"/>
      <c r="CV73" s="1121"/>
      <c r="CW73" s="1121"/>
      <c r="CX73" s="1121"/>
      <c r="CY73" s="1121"/>
      <c r="CZ73" s="1121"/>
      <c r="DA73" s="1121"/>
      <c r="DB73" s="1121"/>
      <c r="DC73" s="1121"/>
    </row>
    <row r="74" spans="2:107" ht="13.2" x14ac:dyDescent="0.2">
      <c r="B74" s="323"/>
      <c r="G74" s="1136"/>
      <c r="H74" s="1136"/>
      <c r="I74" s="1136"/>
      <c r="J74" s="1136"/>
      <c r="K74" s="1120"/>
      <c r="L74" s="1120"/>
      <c r="M74" s="1120"/>
      <c r="N74" s="1120"/>
      <c r="AM74" s="332"/>
      <c r="AN74" s="1124"/>
      <c r="AO74" s="1124"/>
      <c r="AP74" s="1124"/>
      <c r="AQ74" s="1124"/>
      <c r="AR74" s="1124"/>
      <c r="AS74" s="1124"/>
      <c r="AT74" s="1124"/>
      <c r="AU74" s="1124"/>
      <c r="AV74" s="1124"/>
      <c r="AW74" s="1124"/>
      <c r="AX74" s="1124"/>
      <c r="AY74" s="1124"/>
      <c r="AZ74" s="1124"/>
      <c r="BA74" s="1124"/>
      <c r="BB74" s="1124"/>
      <c r="BC74" s="1124"/>
      <c r="BD74" s="1124"/>
      <c r="BE74" s="1124"/>
      <c r="BF74" s="1124"/>
      <c r="BG74" s="1124"/>
      <c r="BH74" s="1124"/>
      <c r="BI74" s="1124"/>
      <c r="BJ74" s="1124"/>
      <c r="BK74" s="1124"/>
      <c r="BL74" s="1124"/>
      <c r="BM74" s="1124"/>
      <c r="BN74" s="1124"/>
      <c r="BO74" s="1124"/>
      <c r="BP74" s="1121"/>
      <c r="BQ74" s="1121"/>
      <c r="BR74" s="1121"/>
      <c r="BS74" s="1121"/>
      <c r="BT74" s="1121"/>
      <c r="BU74" s="1121"/>
      <c r="BV74" s="1121"/>
      <c r="BW74" s="1121"/>
      <c r="BX74" s="1121"/>
      <c r="BY74" s="1121"/>
      <c r="BZ74" s="1121"/>
      <c r="CA74" s="1121"/>
      <c r="CB74" s="1121"/>
      <c r="CC74" s="1121"/>
      <c r="CD74" s="1121"/>
      <c r="CE74" s="1121"/>
      <c r="CF74" s="1121"/>
      <c r="CG74" s="1121"/>
      <c r="CH74" s="1121"/>
      <c r="CI74" s="1121"/>
      <c r="CJ74" s="1121"/>
      <c r="CK74" s="1121"/>
      <c r="CL74" s="1121"/>
      <c r="CM74" s="1121"/>
      <c r="CN74" s="1121"/>
      <c r="CO74" s="1121"/>
      <c r="CP74" s="1121"/>
      <c r="CQ74" s="1121"/>
      <c r="CR74" s="1121"/>
      <c r="CS74" s="1121"/>
      <c r="CT74" s="1121"/>
      <c r="CU74" s="1121"/>
      <c r="CV74" s="1121"/>
      <c r="CW74" s="1121"/>
      <c r="CX74" s="1121"/>
      <c r="CY74" s="1121"/>
      <c r="CZ74" s="1121"/>
      <c r="DA74" s="1121"/>
      <c r="DB74" s="1121"/>
      <c r="DC74" s="1121"/>
    </row>
    <row r="75" spans="2:107" ht="13.2" x14ac:dyDescent="0.2">
      <c r="B75" s="323"/>
      <c r="G75" s="1136"/>
      <c r="H75" s="1136"/>
      <c r="I75" s="1119"/>
      <c r="J75" s="1119"/>
      <c r="K75" s="1126"/>
      <c r="L75" s="1126"/>
      <c r="M75" s="1126"/>
      <c r="N75" s="1126"/>
      <c r="AM75" s="332"/>
      <c r="AN75" s="1124"/>
      <c r="AO75" s="1124"/>
      <c r="AP75" s="1124"/>
      <c r="AQ75" s="1124"/>
      <c r="AR75" s="1124"/>
      <c r="AS75" s="1124"/>
      <c r="AT75" s="1124"/>
      <c r="AU75" s="1124"/>
      <c r="AV75" s="1124"/>
      <c r="AW75" s="1124"/>
      <c r="AX75" s="1124"/>
      <c r="AY75" s="1124"/>
      <c r="AZ75" s="1124"/>
      <c r="BA75" s="1124"/>
      <c r="BB75" s="1124" t="s">
        <v>543</v>
      </c>
      <c r="BC75" s="1124"/>
      <c r="BD75" s="1124"/>
      <c r="BE75" s="1124"/>
      <c r="BF75" s="1124"/>
      <c r="BG75" s="1124"/>
      <c r="BH75" s="1124"/>
      <c r="BI75" s="1124"/>
      <c r="BJ75" s="1124"/>
      <c r="BK75" s="1124"/>
      <c r="BL75" s="1124"/>
      <c r="BM75" s="1124"/>
      <c r="BN75" s="1124"/>
      <c r="BO75" s="1124"/>
      <c r="BP75" s="1121">
        <v>2.6</v>
      </c>
      <c r="BQ75" s="1121"/>
      <c r="BR75" s="1121"/>
      <c r="BS75" s="1121"/>
      <c r="BT75" s="1121"/>
      <c r="BU75" s="1121"/>
      <c r="BV75" s="1121"/>
      <c r="BW75" s="1121"/>
      <c r="BX75" s="1121">
        <v>2.4</v>
      </c>
      <c r="BY75" s="1121"/>
      <c r="BZ75" s="1121"/>
      <c r="CA75" s="1121"/>
      <c r="CB75" s="1121"/>
      <c r="CC75" s="1121"/>
      <c r="CD75" s="1121"/>
      <c r="CE75" s="1121"/>
      <c r="CF75" s="1121">
        <v>2.2000000000000002</v>
      </c>
      <c r="CG75" s="1121"/>
      <c r="CH75" s="1121"/>
      <c r="CI75" s="1121"/>
      <c r="CJ75" s="1121"/>
      <c r="CK75" s="1121"/>
      <c r="CL75" s="1121"/>
      <c r="CM75" s="1121"/>
      <c r="CN75" s="1121">
        <v>2.2000000000000002</v>
      </c>
      <c r="CO75" s="1121"/>
      <c r="CP75" s="1121"/>
      <c r="CQ75" s="1121"/>
      <c r="CR75" s="1121"/>
      <c r="CS75" s="1121"/>
      <c r="CT75" s="1121"/>
      <c r="CU75" s="1121"/>
      <c r="CV75" s="1121">
        <v>3.3</v>
      </c>
      <c r="CW75" s="1121"/>
      <c r="CX75" s="1121"/>
      <c r="CY75" s="1121"/>
      <c r="CZ75" s="1121"/>
      <c r="DA75" s="1121"/>
      <c r="DB75" s="1121"/>
      <c r="DC75" s="1121"/>
    </row>
    <row r="76" spans="2:107" ht="13.2" x14ac:dyDescent="0.2">
      <c r="B76" s="323"/>
      <c r="G76" s="1136"/>
      <c r="H76" s="1136"/>
      <c r="I76" s="1119"/>
      <c r="J76" s="1119"/>
      <c r="K76" s="1126"/>
      <c r="L76" s="1126"/>
      <c r="M76" s="1126"/>
      <c r="N76" s="1126"/>
      <c r="AM76" s="332"/>
      <c r="AN76" s="1124"/>
      <c r="AO76" s="1124"/>
      <c r="AP76" s="1124"/>
      <c r="AQ76" s="1124"/>
      <c r="AR76" s="1124"/>
      <c r="AS76" s="1124"/>
      <c r="AT76" s="1124"/>
      <c r="AU76" s="1124"/>
      <c r="AV76" s="1124"/>
      <c r="AW76" s="1124"/>
      <c r="AX76" s="1124"/>
      <c r="AY76" s="1124"/>
      <c r="AZ76" s="1124"/>
      <c r="BA76" s="1124"/>
      <c r="BB76" s="1124"/>
      <c r="BC76" s="1124"/>
      <c r="BD76" s="1124"/>
      <c r="BE76" s="1124"/>
      <c r="BF76" s="1124"/>
      <c r="BG76" s="1124"/>
      <c r="BH76" s="1124"/>
      <c r="BI76" s="1124"/>
      <c r="BJ76" s="1124"/>
      <c r="BK76" s="1124"/>
      <c r="BL76" s="1124"/>
      <c r="BM76" s="1124"/>
      <c r="BN76" s="1124"/>
      <c r="BO76" s="1124"/>
      <c r="BP76" s="1121"/>
      <c r="BQ76" s="1121"/>
      <c r="BR76" s="1121"/>
      <c r="BS76" s="1121"/>
      <c r="BT76" s="1121"/>
      <c r="BU76" s="1121"/>
      <c r="BV76" s="1121"/>
      <c r="BW76" s="1121"/>
      <c r="BX76" s="1121"/>
      <c r="BY76" s="1121"/>
      <c r="BZ76" s="1121"/>
      <c r="CA76" s="1121"/>
      <c r="CB76" s="1121"/>
      <c r="CC76" s="1121"/>
      <c r="CD76" s="1121"/>
      <c r="CE76" s="1121"/>
      <c r="CF76" s="1121"/>
      <c r="CG76" s="1121"/>
      <c r="CH76" s="1121"/>
      <c r="CI76" s="1121"/>
      <c r="CJ76" s="1121"/>
      <c r="CK76" s="1121"/>
      <c r="CL76" s="1121"/>
      <c r="CM76" s="1121"/>
      <c r="CN76" s="1121"/>
      <c r="CO76" s="1121"/>
      <c r="CP76" s="1121"/>
      <c r="CQ76" s="1121"/>
      <c r="CR76" s="1121"/>
      <c r="CS76" s="1121"/>
      <c r="CT76" s="1121"/>
      <c r="CU76" s="1121"/>
      <c r="CV76" s="1121"/>
      <c r="CW76" s="1121"/>
      <c r="CX76" s="1121"/>
      <c r="CY76" s="1121"/>
      <c r="CZ76" s="1121"/>
      <c r="DA76" s="1121"/>
      <c r="DB76" s="1121"/>
      <c r="DC76" s="1121"/>
    </row>
    <row r="77" spans="2:107" ht="13.2" x14ac:dyDescent="0.2">
      <c r="B77" s="323"/>
      <c r="G77" s="1119"/>
      <c r="H77" s="1119"/>
      <c r="I77" s="1119"/>
      <c r="J77" s="1119"/>
      <c r="K77" s="1120"/>
      <c r="L77" s="1120"/>
      <c r="M77" s="1120"/>
      <c r="N77" s="1120"/>
      <c r="AN77" s="1125" t="s">
        <v>540</v>
      </c>
      <c r="AO77" s="1125"/>
      <c r="AP77" s="1125"/>
      <c r="AQ77" s="1125"/>
      <c r="AR77" s="1125"/>
      <c r="AS77" s="1125"/>
      <c r="AT77" s="1125"/>
      <c r="AU77" s="1125"/>
      <c r="AV77" s="1125"/>
      <c r="AW77" s="1125"/>
      <c r="AX77" s="1125"/>
      <c r="AY77" s="1125"/>
      <c r="AZ77" s="1125"/>
      <c r="BA77" s="1125"/>
      <c r="BB77" s="1124" t="s">
        <v>538</v>
      </c>
      <c r="BC77" s="1124"/>
      <c r="BD77" s="1124"/>
      <c r="BE77" s="1124"/>
      <c r="BF77" s="1124"/>
      <c r="BG77" s="1124"/>
      <c r="BH77" s="1124"/>
      <c r="BI77" s="1124"/>
      <c r="BJ77" s="1124"/>
      <c r="BK77" s="1124"/>
      <c r="BL77" s="1124"/>
      <c r="BM77" s="1124"/>
      <c r="BN77" s="1124"/>
      <c r="BO77" s="1124"/>
      <c r="BP77" s="1121">
        <v>3.9</v>
      </c>
      <c r="BQ77" s="1121"/>
      <c r="BR77" s="1121"/>
      <c r="BS77" s="1121"/>
      <c r="BT77" s="1121"/>
      <c r="BU77" s="1121"/>
      <c r="BV77" s="1121"/>
      <c r="BW77" s="1121"/>
      <c r="BX77" s="1121">
        <v>0</v>
      </c>
      <c r="BY77" s="1121"/>
      <c r="BZ77" s="1121"/>
      <c r="CA77" s="1121"/>
      <c r="CB77" s="1121"/>
      <c r="CC77" s="1121"/>
      <c r="CD77" s="1121"/>
      <c r="CE77" s="1121"/>
      <c r="CF77" s="1121">
        <v>0</v>
      </c>
      <c r="CG77" s="1121"/>
      <c r="CH77" s="1121"/>
      <c r="CI77" s="1121"/>
      <c r="CJ77" s="1121"/>
      <c r="CK77" s="1121"/>
      <c r="CL77" s="1121"/>
      <c r="CM77" s="1121"/>
      <c r="CN77" s="1121">
        <v>0</v>
      </c>
      <c r="CO77" s="1121"/>
      <c r="CP77" s="1121"/>
      <c r="CQ77" s="1121"/>
      <c r="CR77" s="1121"/>
      <c r="CS77" s="1121"/>
      <c r="CT77" s="1121"/>
      <c r="CU77" s="1121"/>
      <c r="CV77" s="1121">
        <v>0</v>
      </c>
      <c r="CW77" s="1121"/>
      <c r="CX77" s="1121"/>
      <c r="CY77" s="1121"/>
      <c r="CZ77" s="1121"/>
      <c r="DA77" s="1121"/>
      <c r="DB77" s="1121"/>
      <c r="DC77" s="1121"/>
    </row>
    <row r="78" spans="2:107" ht="13.2" x14ac:dyDescent="0.2">
      <c r="B78" s="323"/>
      <c r="G78" s="1119"/>
      <c r="H78" s="1119"/>
      <c r="I78" s="1119"/>
      <c r="J78" s="1119"/>
      <c r="K78" s="1120"/>
      <c r="L78" s="1120"/>
      <c r="M78" s="1120"/>
      <c r="N78" s="1120"/>
      <c r="AN78" s="1125"/>
      <c r="AO78" s="1125"/>
      <c r="AP78" s="1125"/>
      <c r="AQ78" s="1125"/>
      <c r="AR78" s="1125"/>
      <c r="AS78" s="1125"/>
      <c r="AT78" s="1125"/>
      <c r="AU78" s="1125"/>
      <c r="AV78" s="1125"/>
      <c r="AW78" s="1125"/>
      <c r="AX78" s="1125"/>
      <c r="AY78" s="1125"/>
      <c r="AZ78" s="1125"/>
      <c r="BA78" s="1125"/>
      <c r="BB78" s="1124"/>
      <c r="BC78" s="1124"/>
      <c r="BD78" s="1124"/>
      <c r="BE78" s="1124"/>
      <c r="BF78" s="1124"/>
      <c r="BG78" s="1124"/>
      <c r="BH78" s="1124"/>
      <c r="BI78" s="1124"/>
      <c r="BJ78" s="1124"/>
      <c r="BK78" s="1124"/>
      <c r="BL78" s="1124"/>
      <c r="BM78" s="1124"/>
      <c r="BN78" s="1124"/>
      <c r="BO78" s="1124"/>
      <c r="BP78" s="1121"/>
      <c r="BQ78" s="1121"/>
      <c r="BR78" s="1121"/>
      <c r="BS78" s="1121"/>
      <c r="BT78" s="1121"/>
      <c r="BU78" s="1121"/>
      <c r="BV78" s="1121"/>
      <c r="BW78" s="1121"/>
      <c r="BX78" s="1121"/>
      <c r="BY78" s="1121"/>
      <c r="BZ78" s="1121"/>
      <c r="CA78" s="1121"/>
      <c r="CB78" s="1121"/>
      <c r="CC78" s="1121"/>
      <c r="CD78" s="1121"/>
      <c r="CE78" s="1121"/>
      <c r="CF78" s="1121"/>
      <c r="CG78" s="1121"/>
      <c r="CH78" s="1121"/>
      <c r="CI78" s="1121"/>
      <c r="CJ78" s="1121"/>
      <c r="CK78" s="1121"/>
      <c r="CL78" s="1121"/>
      <c r="CM78" s="1121"/>
      <c r="CN78" s="1121"/>
      <c r="CO78" s="1121"/>
      <c r="CP78" s="1121"/>
      <c r="CQ78" s="1121"/>
      <c r="CR78" s="1121"/>
      <c r="CS78" s="1121"/>
      <c r="CT78" s="1121"/>
      <c r="CU78" s="1121"/>
      <c r="CV78" s="1121"/>
      <c r="CW78" s="1121"/>
      <c r="CX78" s="1121"/>
      <c r="CY78" s="1121"/>
      <c r="CZ78" s="1121"/>
      <c r="DA78" s="1121"/>
      <c r="DB78" s="1121"/>
      <c r="DC78" s="1121"/>
    </row>
    <row r="79" spans="2:107" ht="13.2" x14ac:dyDescent="0.2">
      <c r="B79" s="323"/>
      <c r="G79" s="1119"/>
      <c r="H79" s="1119"/>
      <c r="I79" s="1122"/>
      <c r="J79" s="1122"/>
      <c r="K79" s="1123"/>
      <c r="L79" s="1123"/>
      <c r="M79" s="1123"/>
      <c r="N79" s="1123"/>
      <c r="AN79" s="1125"/>
      <c r="AO79" s="1125"/>
      <c r="AP79" s="1125"/>
      <c r="AQ79" s="1125"/>
      <c r="AR79" s="1125"/>
      <c r="AS79" s="1125"/>
      <c r="AT79" s="1125"/>
      <c r="AU79" s="1125"/>
      <c r="AV79" s="1125"/>
      <c r="AW79" s="1125"/>
      <c r="AX79" s="1125"/>
      <c r="AY79" s="1125"/>
      <c r="AZ79" s="1125"/>
      <c r="BA79" s="1125"/>
      <c r="BB79" s="1124" t="s">
        <v>543</v>
      </c>
      <c r="BC79" s="1124"/>
      <c r="BD79" s="1124"/>
      <c r="BE79" s="1124"/>
      <c r="BF79" s="1124"/>
      <c r="BG79" s="1124"/>
      <c r="BH79" s="1124"/>
      <c r="BI79" s="1124"/>
      <c r="BJ79" s="1124"/>
      <c r="BK79" s="1124"/>
      <c r="BL79" s="1124"/>
      <c r="BM79" s="1124"/>
      <c r="BN79" s="1124"/>
      <c r="BO79" s="1124"/>
      <c r="BP79" s="1121">
        <v>4.2</v>
      </c>
      <c r="BQ79" s="1121"/>
      <c r="BR79" s="1121"/>
      <c r="BS79" s="1121"/>
      <c r="BT79" s="1121"/>
      <c r="BU79" s="1121"/>
      <c r="BV79" s="1121"/>
      <c r="BW79" s="1121"/>
      <c r="BX79" s="1121">
        <v>4.5</v>
      </c>
      <c r="BY79" s="1121"/>
      <c r="BZ79" s="1121"/>
      <c r="CA79" s="1121"/>
      <c r="CB79" s="1121"/>
      <c r="CC79" s="1121"/>
      <c r="CD79" s="1121"/>
      <c r="CE79" s="1121"/>
      <c r="CF79" s="1121">
        <v>4.5999999999999996</v>
      </c>
      <c r="CG79" s="1121"/>
      <c r="CH79" s="1121"/>
      <c r="CI79" s="1121"/>
      <c r="CJ79" s="1121"/>
      <c r="CK79" s="1121"/>
      <c r="CL79" s="1121"/>
      <c r="CM79" s="1121"/>
      <c r="CN79" s="1121">
        <v>4.7</v>
      </c>
      <c r="CO79" s="1121"/>
      <c r="CP79" s="1121"/>
      <c r="CQ79" s="1121"/>
      <c r="CR79" s="1121"/>
      <c r="CS79" s="1121"/>
      <c r="CT79" s="1121"/>
      <c r="CU79" s="1121"/>
      <c r="CV79" s="1121">
        <v>4.7</v>
      </c>
      <c r="CW79" s="1121"/>
      <c r="CX79" s="1121"/>
      <c r="CY79" s="1121"/>
      <c r="CZ79" s="1121"/>
      <c r="DA79" s="1121"/>
      <c r="DB79" s="1121"/>
      <c r="DC79" s="1121"/>
    </row>
    <row r="80" spans="2:107" ht="13.2" x14ac:dyDescent="0.2">
      <c r="B80" s="323"/>
      <c r="G80" s="1119"/>
      <c r="H80" s="1119"/>
      <c r="I80" s="1122"/>
      <c r="J80" s="1122"/>
      <c r="K80" s="1123"/>
      <c r="L80" s="1123"/>
      <c r="M80" s="1123"/>
      <c r="N80" s="1123"/>
      <c r="AN80" s="1125"/>
      <c r="AO80" s="1125"/>
      <c r="AP80" s="1125"/>
      <c r="AQ80" s="1125"/>
      <c r="AR80" s="1125"/>
      <c r="AS80" s="1125"/>
      <c r="AT80" s="1125"/>
      <c r="AU80" s="1125"/>
      <c r="AV80" s="1125"/>
      <c r="AW80" s="1125"/>
      <c r="AX80" s="1125"/>
      <c r="AY80" s="1125"/>
      <c r="AZ80" s="1125"/>
      <c r="BA80" s="1125"/>
      <c r="BB80" s="1124"/>
      <c r="BC80" s="1124"/>
      <c r="BD80" s="1124"/>
      <c r="BE80" s="1124"/>
      <c r="BF80" s="1124"/>
      <c r="BG80" s="1124"/>
      <c r="BH80" s="1124"/>
      <c r="BI80" s="1124"/>
      <c r="BJ80" s="1124"/>
      <c r="BK80" s="1124"/>
      <c r="BL80" s="1124"/>
      <c r="BM80" s="1124"/>
      <c r="BN80" s="1124"/>
      <c r="BO80" s="1124"/>
      <c r="BP80" s="1121"/>
      <c r="BQ80" s="1121"/>
      <c r="BR80" s="1121"/>
      <c r="BS80" s="1121"/>
      <c r="BT80" s="1121"/>
      <c r="BU80" s="1121"/>
      <c r="BV80" s="1121"/>
      <c r="BW80" s="1121"/>
      <c r="BX80" s="1121"/>
      <c r="BY80" s="1121"/>
      <c r="BZ80" s="1121"/>
      <c r="CA80" s="1121"/>
      <c r="CB80" s="1121"/>
      <c r="CC80" s="1121"/>
      <c r="CD80" s="1121"/>
      <c r="CE80" s="1121"/>
      <c r="CF80" s="1121"/>
      <c r="CG80" s="1121"/>
      <c r="CH80" s="1121"/>
      <c r="CI80" s="1121"/>
      <c r="CJ80" s="1121"/>
      <c r="CK80" s="1121"/>
      <c r="CL80" s="1121"/>
      <c r="CM80" s="1121"/>
      <c r="CN80" s="1121"/>
      <c r="CO80" s="1121"/>
      <c r="CP80" s="1121"/>
      <c r="CQ80" s="1121"/>
      <c r="CR80" s="1121"/>
      <c r="CS80" s="1121"/>
      <c r="CT80" s="1121"/>
      <c r="CU80" s="1121"/>
      <c r="CV80" s="1121"/>
      <c r="CW80" s="1121"/>
      <c r="CX80" s="1121"/>
      <c r="CY80" s="1121"/>
      <c r="CZ80" s="1121"/>
      <c r="DA80" s="1121"/>
      <c r="DB80" s="1121"/>
      <c r="DC80" s="1121"/>
    </row>
    <row r="81" spans="2:109" ht="13.2" x14ac:dyDescent="0.2">
      <c r="B81" s="323"/>
    </row>
    <row r="82" spans="2:109" ht="16.2" x14ac:dyDescent="0.2">
      <c r="B82" s="323"/>
      <c r="K82" s="350"/>
      <c r="L82" s="350"/>
      <c r="M82" s="350"/>
      <c r="N82" s="350"/>
      <c r="AQ82" s="350"/>
      <c r="AR82" s="350"/>
      <c r="AS82" s="350"/>
      <c r="AT82" s="350"/>
      <c r="BC82" s="350"/>
      <c r="BD82" s="350"/>
      <c r="BE82" s="350"/>
      <c r="BF82" s="350"/>
      <c r="BO82" s="350"/>
      <c r="BP82" s="350"/>
      <c r="BQ82" s="350"/>
      <c r="BR82" s="350"/>
      <c r="CA82" s="350"/>
      <c r="CB82" s="350"/>
      <c r="CC82" s="350"/>
      <c r="CD82" s="350"/>
      <c r="CM82" s="350"/>
      <c r="CN82" s="350"/>
      <c r="CO82" s="350"/>
      <c r="CP82" s="350"/>
      <c r="CY82" s="350"/>
      <c r="CZ82" s="350"/>
      <c r="DA82" s="350"/>
      <c r="DB82" s="350"/>
      <c r="DC82" s="350"/>
    </row>
    <row r="83" spans="2:109" ht="13.2" x14ac:dyDescent="0.2">
      <c r="B83" s="325"/>
      <c r="C83" s="326"/>
      <c r="D83" s="326"/>
      <c r="E83" s="326"/>
      <c r="F83" s="326"/>
      <c r="G83" s="326"/>
      <c r="H83" s="326"/>
      <c r="I83" s="326"/>
      <c r="J83" s="326"/>
      <c r="K83" s="326"/>
      <c r="L83" s="326"/>
      <c r="M83" s="326"/>
      <c r="N83" s="326"/>
      <c r="O83" s="326"/>
      <c r="P83" s="326"/>
      <c r="Q83" s="326"/>
      <c r="R83" s="326"/>
      <c r="S83" s="326"/>
      <c r="T83" s="326"/>
      <c r="U83" s="326"/>
      <c r="V83" s="326"/>
      <c r="W83" s="326"/>
      <c r="X83" s="326"/>
      <c r="Y83" s="326"/>
      <c r="Z83" s="326"/>
      <c r="AA83" s="326"/>
      <c r="AB83" s="326"/>
      <c r="AC83" s="326"/>
      <c r="AD83" s="326"/>
      <c r="AE83" s="326"/>
      <c r="AF83" s="326"/>
      <c r="AG83" s="326"/>
      <c r="AH83" s="326"/>
      <c r="AI83" s="326"/>
      <c r="AJ83" s="326"/>
      <c r="AK83" s="326"/>
      <c r="AL83" s="326"/>
      <c r="AM83" s="326"/>
      <c r="AN83" s="326"/>
      <c r="AO83" s="326"/>
      <c r="AP83" s="326"/>
      <c r="AQ83" s="326"/>
      <c r="AR83" s="326"/>
      <c r="AS83" s="326"/>
      <c r="AT83" s="326"/>
      <c r="AU83" s="326"/>
      <c r="AV83" s="326"/>
      <c r="AW83" s="326"/>
      <c r="AX83" s="326"/>
      <c r="AY83" s="326"/>
      <c r="AZ83" s="326"/>
      <c r="BA83" s="326"/>
      <c r="BB83" s="326"/>
      <c r="BC83" s="326"/>
      <c r="BD83" s="326"/>
      <c r="BE83" s="326"/>
      <c r="BF83" s="326"/>
      <c r="BG83" s="326"/>
      <c r="BH83" s="326"/>
      <c r="BI83" s="326"/>
      <c r="BJ83" s="326"/>
      <c r="BK83" s="326"/>
      <c r="BL83" s="326"/>
      <c r="BM83" s="326"/>
      <c r="BN83" s="326"/>
      <c r="BO83" s="326"/>
      <c r="BP83" s="326"/>
      <c r="BQ83" s="326"/>
      <c r="BR83" s="326"/>
      <c r="BS83" s="326"/>
      <c r="BT83" s="326"/>
      <c r="BU83" s="326"/>
      <c r="BV83" s="326"/>
      <c r="BW83" s="326"/>
      <c r="BX83" s="326"/>
      <c r="BY83" s="326"/>
      <c r="BZ83" s="326"/>
      <c r="CA83" s="326"/>
      <c r="CB83" s="326"/>
      <c r="CC83" s="326"/>
      <c r="CD83" s="326"/>
      <c r="CE83" s="326"/>
      <c r="CF83" s="326"/>
      <c r="CG83" s="326"/>
      <c r="CH83" s="326"/>
      <c r="CI83" s="326"/>
      <c r="CJ83" s="326"/>
      <c r="CK83" s="326"/>
      <c r="CL83" s="326"/>
      <c r="CM83" s="326"/>
      <c r="CN83" s="326"/>
      <c r="CO83" s="326"/>
      <c r="CP83" s="326"/>
      <c r="CQ83" s="326"/>
      <c r="CR83" s="326"/>
      <c r="CS83" s="326"/>
      <c r="CT83" s="326"/>
      <c r="CU83" s="326"/>
      <c r="CV83" s="326"/>
      <c r="CW83" s="326"/>
      <c r="CX83" s="326"/>
      <c r="CY83" s="326"/>
      <c r="CZ83" s="326"/>
      <c r="DA83" s="326"/>
      <c r="DB83" s="326"/>
      <c r="DC83" s="326"/>
      <c r="DD83" s="327"/>
    </row>
    <row r="84" spans="2:109" ht="13.2" x14ac:dyDescent="0.2">
      <c r="DD84" s="316"/>
      <c r="DE84" s="316"/>
    </row>
    <row r="85" spans="2:109" ht="13.2" x14ac:dyDescent="0.2">
      <c r="DD85" s="316"/>
      <c r="DE85" s="316"/>
    </row>
  </sheetData>
  <sheetProtection algorithmName="SHA-512" hashValue="DPQiFDSK8qYp69QVD1LkYxoxfzUCRWQM2mneYxWUbS/q+y4IrV+1BnzzZgxfWnvaJcSfX5BX/wYUBNxfIuAWPQ==" saltValue="zKZ2rw8iwUJsEtxU9zkuHw==" spinCount="100000" sheet="1" objects="1" scenarios="1" formatCells="0"/>
  <dataConsolidate/>
  <mergeCells count="112">
    <mergeCell ref="BX51:CE52"/>
    <mergeCell ref="CF51:CM52"/>
    <mergeCell ref="AN43:DC47"/>
    <mergeCell ref="CV53:DC54"/>
    <mergeCell ref="G50:J50"/>
    <mergeCell ref="AN50:BO50"/>
    <mergeCell ref="BP50:BW50"/>
    <mergeCell ref="BX50:CE50"/>
    <mergeCell ref="CF50:CM50"/>
    <mergeCell ref="CN50:CU50"/>
    <mergeCell ref="CV50:DC50"/>
    <mergeCell ref="CV51:DC52"/>
    <mergeCell ref="CN51:CU52"/>
    <mergeCell ref="G51:H54"/>
    <mergeCell ref="G55:H58"/>
    <mergeCell ref="I55:J56"/>
    <mergeCell ref="K55:K56"/>
    <mergeCell ref="L55:L56"/>
    <mergeCell ref="M55:M56"/>
    <mergeCell ref="N55:N56"/>
    <mergeCell ref="AN55:BA58"/>
    <mergeCell ref="BB55:BO56"/>
    <mergeCell ref="BP55:BW56"/>
    <mergeCell ref="BP57:BW58"/>
    <mergeCell ref="L57:L58"/>
    <mergeCell ref="M57:M58"/>
    <mergeCell ref="N57:N58"/>
    <mergeCell ref="BB57:BO58"/>
    <mergeCell ref="BX57:CE58"/>
    <mergeCell ref="CF57:CM58"/>
    <mergeCell ref="CN57:CU58"/>
    <mergeCell ref="CV57:DC58"/>
    <mergeCell ref="CN53:CU54"/>
    <mergeCell ref="I51:J52"/>
    <mergeCell ref="K51:K52"/>
    <mergeCell ref="L51:L52"/>
    <mergeCell ref="M51:M52"/>
    <mergeCell ref="N51:N52"/>
    <mergeCell ref="I57:J58"/>
    <mergeCell ref="K57:K58"/>
    <mergeCell ref="I53:J54"/>
    <mergeCell ref="K53:K54"/>
    <mergeCell ref="L53:L54"/>
    <mergeCell ref="M53:M54"/>
    <mergeCell ref="N53:N54"/>
    <mergeCell ref="BB53:BO54"/>
    <mergeCell ref="BP53:BW54"/>
    <mergeCell ref="BX53:CE54"/>
    <mergeCell ref="CF53:CM54"/>
    <mergeCell ref="AN51:BA54"/>
    <mergeCell ref="BB51:BO52"/>
    <mergeCell ref="BP51:BW52"/>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45"/>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046F0D-28FB-43BF-AFC6-FD4D2F3FB69C}">
  <sheetPr>
    <pageSetUpPr fitToPage="1"/>
  </sheetPr>
  <dimension ref="A1:DR125"/>
  <sheetViews>
    <sheetView showGridLines="0" zoomScale="70" zoomScaleNormal="70" zoomScaleSheetLayoutView="70" workbookViewId="0"/>
  </sheetViews>
  <sheetFormatPr defaultColWidth="0" defaultRowHeight="13.5" customHeight="1" zeroHeight="1" x14ac:dyDescent="0.2"/>
  <cols>
    <col min="1" max="34" width="2.44140625" style="351" customWidth="1"/>
    <col min="35" max="122" width="2.44140625" style="318" customWidth="1"/>
    <col min="123" max="16384" width="2.44140625" style="318" hidden="1"/>
  </cols>
  <sheetData>
    <row r="1" spans="1:34" ht="13.5" customHeight="1" x14ac:dyDescent="0.2">
      <c r="A1" s="318"/>
      <c r="B1" s="318"/>
      <c r="C1" s="318"/>
      <c r="D1" s="318"/>
      <c r="E1" s="318"/>
      <c r="F1" s="318"/>
      <c r="G1" s="318"/>
      <c r="H1" s="318"/>
      <c r="I1" s="318"/>
      <c r="J1" s="318"/>
      <c r="K1" s="318"/>
      <c r="L1" s="318"/>
      <c r="M1" s="318"/>
      <c r="N1" s="318"/>
      <c r="O1" s="318"/>
      <c r="P1" s="318"/>
      <c r="Q1" s="318"/>
      <c r="R1" s="318"/>
      <c r="S1" s="318"/>
      <c r="T1" s="318"/>
      <c r="U1" s="318"/>
      <c r="V1" s="318"/>
      <c r="W1" s="318"/>
      <c r="X1" s="318"/>
      <c r="Y1" s="318"/>
      <c r="Z1" s="318"/>
      <c r="AA1" s="318"/>
      <c r="AB1" s="318"/>
      <c r="AC1" s="318"/>
      <c r="AD1" s="318"/>
      <c r="AE1" s="318"/>
      <c r="AF1" s="318"/>
      <c r="AG1" s="318"/>
      <c r="AH1" s="318"/>
    </row>
    <row r="2" spans="1:34" ht="13.2" x14ac:dyDescent="0.2">
      <c r="S2" s="318"/>
      <c r="AH2" s="318"/>
    </row>
    <row r="3" spans="1:34" ht="13.2" x14ac:dyDescent="0.2">
      <c r="C3" s="318"/>
      <c r="D3" s="318"/>
      <c r="E3" s="318"/>
      <c r="F3" s="318"/>
      <c r="G3" s="318"/>
      <c r="H3" s="318"/>
      <c r="I3" s="318"/>
      <c r="J3" s="318"/>
      <c r="K3" s="318"/>
      <c r="L3" s="318"/>
      <c r="M3" s="318"/>
      <c r="N3" s="318"/>
      <c r="O3" s="318"/>
      <c r="P3" s="318"/>
      <c r="Q3" s="318"/>
      <c r="R3" s="318"/>
      <c r="S3" s="318"/>
      <c r="U3" s="318"/>
      <c r="V3" s="318"/>
      <c r="W3" s="318"/>
      <c r="X3" s="318"/>
      <c r="Y3" s="318"/>
      <c r="Z3" s="318"/>
      <c r="AA3" s="318"/>
      <c r="AB3" s="318"/>
      <c r="AC3" s="318"/>
      <c r="AD3" s="318"/>
      <c r="AE3" s="318"/>
      <c r="AF3" s="318"/>
      <c r="AG3" s="318"/>
      <c r="AH3" s="318"/>
    </row>
    <row r="4" spans="1:34" ht="13.2" x14ac:dyDescent="0.2"/>
    <row r="5" spans="1:34" ht="13.2" x14ac:dyDescent="0.2"/>
    <row r="6" spans="1:34" ht="13.2" x14ac:dyDescent="0.2"/>
    <row r="7" spans="1:34" ht="13.2" x14ac:dyDescent="0.2"/>
    <row r="8" spans="1:34" ht="13.2" x14ac:dyDescent="0.2"/>
    <row r="9" spans="1:34" ht="13.2" x14ac:dyDescent="0.2">
      <c r="AH9" s="318"/>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318"/>
    </row>
    <row r="18" spans="12:34" ht="13.2" x14ac:dyDescent="0.2"/>
    <row r="19" spans="12:34" ht="13.2" x14ac:dyDescent="0.2"/>
    <row r="20" spans="12:34" ht="13.2" x14ac:dyDescent="0.2">
      <c r="AH20" s="318"/>
    </row>
    <row r="21" spans="12:34" ht="13.2" x14ac:dyDescent="0.2">
      <c r="AH21" s="318"/>
    </row>
    <row r="22" spans="12:34" ht="13.2" x14ac:dyDescent="0.2"/>
    <row r="23" spans="12:34" ht="13.2" x14ac:dyDescent="0.2"/>
    <row r="24" spans="12:34" ht="13.2" x14ac:dyDescent="0.2">
      <c r="Q24" s="318"/>
    </row>
    <row r="25" spans="12:34" ht="13.2" x14ac:dyDescent="0.2"/>
    <row r="26" spans="12:34" ht="13.2" x14ac:dyDescent="0.2"/>
    <row r="27" spans="12:34" ht="13.2" x14ac:dyDescent="0.2"/>
    <row r="28" spans="12:34" ht="13.2" x14ac:dyDescent="0.2">
      <c r="O28" s="318"/>
      <c r="T28" s="318"/>
      <c r="AH28" s="318"/>
    </row>
    <row r="29" spans="12:34" ht="13.2" x14ac:dyDescent="0.2"/>
    <row r="30" spans="12:34" ht="13.2" x14ac:dyDescent="0.2"/>
    <row r="31" spans="12:34" ht="13.2" x14ac:dyDescent="0.2">
      <c r="Q31" s="318"/>
    </row>
    <row r="32" spans="12:34" ht="13.2" x14ac:dyDescent="0.2">
      <c r="L32" s="318"/>
    </row>
    <row r="33" spans="2:34" ht="13.2" x14ac:dyDescent="0.2">
      <c r="C33" s="318"/>
      <c r="E33" s="318"/>
      <c r="G33" s="318"/>
      <c r="I33" s="318"/>
      <c r="X33" s="318"/>
    </row>
    <row r="34" spans="2:34" ht="13.2" x14ac:dyDescent="0.2">
      <c r="B34" s="318"/>
      <c r="P34" s="318"/>
      <c r="R34" s="318"/>
      <c r="T34" s="318"/>
    </row>
    <row r="35" spans="2:34" ht="13.2" x14ac:dyDescent="0.2">
      <c r="D35" s="318"/>
      <c r="W35" s="318"/>
      <c r="AC35" s="318"/>
      <c r="AD35" s="318"/>
      <c r="AE35" s="318"/>
      <c r="AF35" s="318"/>
      <c r="AG35" s="318"/>
      <c r="AH35" s="318"/>
    </row>
    <row r="36" spans="2:34" ht="13.2" x14ac:dyDescent="0.2">
      <c r="H36" s="318"/>
      <c r="J36" s="318"/>
      <c r="K36" s="318"/>
      <c r="M36" s="318"/>
      <c r="Y36" s="318"/>
      <c r="Z36" s="318"/>
      <c r="AA36" s="318"/>
      <c r="AB36" s="318"/>
      <c r="AC36" s="318"/>
      <c r="AD36" s="318"/>
      <c r="AE36" s="318"/>
      <c r="AF36" s="318"/>
      <c r="AG36" s="318"/>
      <c r="AH36" s="318"/>
    </row>
    <row r="37" spans="2:34" ht="13.2" x14ac:dyDescent="0.2">
      <c r="AH37" s="318"/>
    </row>
    <row r="38" spans="2:34" ht="13.2" x14ac:dyDescent="0.2">
      <c r="AG38" s="318"/>
      <c r="AH38" s="318"/>
    </row>
    <row r="39" spans="2:34" ht="13.2" x14ac:dyDescent="0.2"/>
    <row r="40" spans="2:34" ht="13.2" x14ac:dyDescent="0.2">
      <c r="X40" s="318"/>
    </row>
    <row r="41" spans="2:34" ht="13.2" x14ac:dyDescent="0.2">
      <c r="R41" s="318"/>
    </row>
    <row r="42" spans="2:34" ht="13.2" x14ac:dyDescent="0.2">
      <c r="W42" s="318"/>
    </row>
    <row r="43" spans="2:34" ht="13.2" x14ac:dyDescent="0.2">
      <c r="Y43" s="318"/>
      <c r="Z43" s="318"/>
      <c r="AA43" s="318"/>
      <c r="AB43" s="318"/>
      <c r="AC43" s="318"/>
      <c r="AD43" s="318"/>
      <c r="AE43" s="318"/>
      <c r="AF43" s="318"/>
      <c r="AG43" s="318"/>
      <c r="AH43" s="318"/>
    </row>
    <row r="44" spans="2:34" ht="13.2" x14ac:dyDescent="0.2">
      <c r="AH44" s="318"/>
    </row>
    <row r="45" spans="2:34" ht="13.2" x14ac:dyDescent="0.2">
      <c r="X45" s="318"/>
    </row>
    <row r="46" spans="2:34" ht="13.2" x14ac:dyDescent="0.2"/>
    <row r="47" spans="2:34" ht="13.2" x14ac:dyDescent="0.2"/>
    <row r="48" spans="2:34" ht="13.2" x14ac:dyDescent="0.2">
      <c r="W48" s="318"/>
      <c r="Y48" s="318"/>
      <c r="Z48" s="318"/>
      <c r="AA48" s="318"/>
      <c r="AB48" s="318"/>
      <c r="AC48" s="318"/>
      <c r="AD48" s="318"/>
      <c r="AE48" s="318"/>
      <c r="AF48" s="318"/>
      <c r="AG48" s="318"/>
      <c r="AH48" s="318"/>
    </row>
    <row r="49" spans="28:34" ht="13.2" x14ac:dyDescent="0.2"/>
    <row r="50" spans="28:34" ht="13.2" x14ac:dyDescent="0.2">
      <c r="AE50" s="318"/>
      <c r="AF50" s="318"/>
      <c r="AG50" s="318"/>
      <c r="AH50" s="318"/>
    </row>
    <row r="51" spans="28:34" ht="13.2" x14ac:dyDescent="0.2">
      <c r="AC51" s="318"/>
      <c r="AD51" s="318"/>
      <c r="AE51" s="318"/>
      <c r="AF51" s="318"/>
      <c r="AG51" s="318"/>
      <c r="AH51" s="318"/>
    </row>
    <row r="52" spans="28:34" ht="13.2" x14ac:dyDescent="0.2"/>
    <row r="53" spans="28:34" ht="13.2" x14ac:dyDescent="0.2">
      <c r="AF53" s="318"/>
      <c r="AG53" s="318"/>
      <c r="AH53" s="318"/>
    </row>
    <row r="54" spans="28:34" ht="13.2" x14ac:dyDescent="0.2">
      <c r="AH54" s="318"/>
    </row>
    <row r="55" spans="28:34" ht="13.2" x14ac:dyDescent="0.2"/>
    <row r="56" spans="28:34" ht="13.2" x14ac:dyDescent="0.2">
      <c r="AB56" s="318"/>
      <c r="AC56" s="318"/>
      <c r="AD56" s="318"/>
      <c r="AE56" s="318"/>
      <c r="AF56" s="318"/>
      <c r="AG56" s="318"/>
      <c r="AH56" s="318"/>
    </row>
    <row r="57" spans="28:34" ht="13.2" x14ac:dyDescent="0.2">
      <c r="AH57" s="318"/>
    </row>
    <row r="58" spans="28:34" ht="13.2" x14ac:dyDescent="0.2">
      <c r="AH58" s="318"/>
    </row>
    <row r="59" spans="28:34" ht="13.2" x14ac:dyDescent="0.2"/>
    <row r="60" spans="28:34" ht="13.2" x14ac:dyDescent="0.2"/>
    <row r="61" spans="28:34" ht="13.2" x14ac:dyDescent="0.2"/>
    <row r="62" spans="28:34" ht="13.2" x14ac:dyDescent="0.2"/>
    <row r="63" spans="28:34" ht="13.2" x14ac:dyDescent="0.2">
      <c r="AH63" s="318"/>
    </row>
    <row r="64" spans="28:34" ht="13.2" x14ac:dyDescent="0.2">
      <c r="AG64" s="318"/>
      <c r="AH64" s="318"/>
    </row>
    <row r="65" spans="28:34" ht="13.2" x14ac:dyDescent="0.2"/>
    <row r="66" spans="28:34" ht="13.2" x14ac:dyDescent="0.2"/>
    <row r="67" spans="28:34" ht="13.2" x14ac:dyDescent="0.2"/>
    <row r="68" spans="28:34" ht="13.2" x14ac:dyDescent="0.2">
      <c r="AB68" s="318"/>
      <c r="AC68" s="318"/>
      <c r="AD68" s="318"/>
      <c r="AE68" s="318"/>
      <c r="AF68" s="318"/>
      <c r="AG68" s="318"/>
      <c r="AH68" s="318"/>
    </row>
    <row r="69" spans="28:34" ht="13.2" x14ac:dyDescent="0.2">
      <c r="AF69" s="318"/>
      <c r="AG69" s="318"/>
      <c r="AH69" s="318"/>
    </row>
    <row r="70" spans="28:34" ht="13.2" x14ac:dyDescent="0.2"/>
    <row r="71" spans="28:34" ht="13.2" x14ac:dyDescent="0.2"/>
    <row r="72" spans="28:34" ht="13.2" x14ac:dyDescent="0.2"/>
    <row r="73" spans="28:34" ht="13.2" x14ac:dyDescent="0.2"/>
    <row r="74" spans="28:34" ht="13.2" x14ac:dyDescent="0.2"/>
    <row r="75" spans="28:34" ht="13.2" x14ac:dyDescent="0.2">
      <c r="AH75" s="318"/>
    </row>
    <row r="76" spans="28:34" ht="13.2" x14ac:dyDescent="0.2">
      <c r="AF76" s="318"/>
      <c r="AG76" s="318"/>
      <c r="AH76" s="318"/>
    </row>
    <row r="77" spans="28:34" ht="13.2" x14ac:dyDescent="0.2">
      <c r="AG77" s="318"/>
      <c r="AH77" s="318"/>
    </row>
    <row r="78" spans="28:34" ht="13.2" x14ac:dyDescent="0.2"/>
    <row r="79" spans="28:34" ht="13.2" x14ac:dyDescent="0.2"/>
    <row r="80" spans="28:34" ht="13.2" x14ac:dyDescent="0.2"/>
    <row r="81" spans="25:34" ht="13.2" x14ac:dyDescent="0.2"/>
    <row r="82" spans="25:34" ht="13.2" x14ac:dyDescent="0.2">
      <c r="Y82" s="318"/>
    </row>
    <row r="83" spans="25:34" ht="13.2" x14ac:dyDescent="0.2">
      <c r="Y83" s="318"/>
      <c r="Z83" s="318"/>
      <c r="AA83" s="318"/>
      <c r="AB83" s="318"/>
      <c r="AC83" s="318"/>
      <c r="AD83" s="318"/>
      <c r="AE83" s="318"/>
      <c r="AF83" s="318"/>
      <c r="AG83" s="318"/>
      <c r="AH83" s="318"/>
    </row>
    <row r="84" spans="25:34" ht="13.2" x14ac:dyDescent="0.2"/>
    <row r="85" spans="25:34" ht="13.2" x14ac:dyDescent="0.2"/>
    <row r="86" spans="25:34" ht="13.2" x14ac:dyDescent="0.2"/>
    <row r="87" spans="25:34" ht="13.2" x14ac:dyDescent="0.2"/>
    <row r="88" spans="25:34" ht="13.2" x14ac:dyDescent="0.2">
      <c r="AH88" s="318"/>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318"/>
      <c r="AG94" s="318"/>
      <c r="AH94" s="318"/>
    </row>
    <row r="95" spans="25:34" ht="13.5" customHeight="1" x14ac:dyDescent="0.2">
      <c r="AH95" s="318"/>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318"/>
    </row>
    <row r="102" spans="33:34" ht="13.5" customHeight="1" x14ac:dyDescent="0.2"/>
    <row r="103" spans="33:34" ht="13.5" customHeight="1" x14ac:dyDescent="0.2"/>
    <row r="104" spans="33:34" ht="13.5" customHeight="1" x14ac:dyDescent="0.2">
      <c r="AG104" s="318"/>
      <c r="AH104" s="318"/>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318"/>
    </row>
    <row r="117" spans="34:122" ht="13.5" customHeight="1" x14ac:dyDescent="0.2"/>
    <row r="118" spans="34:122" ht="13.5" customHeight="1" x14ac:dyDescent="0.2"/>
    <row r="119" spans="34:122" ht="13.5" customHeight="1" x14ac:dyDescent="0.2"/>
    <row r="120" spans="34:122" ht="13.5" customHeight="1" x14ac:dyDescent="0.2">
      <c r="AH120" s="318"/>
    </row>
    <row r="121" spans="34:122" ht="13.5" customHeight="1" x14ac:dyDescent="0.2">
      <c r="AH121" s="318"/>
    </row>
    <row r="122" spans="34:122" ht="13.5" customHeight="1" x14ac:dyDescent="0.2"/>
    <row r="123" spans="34:122" ht="13.5" customHeight="1" x14ac:dyDescent="0.2"/>
    <row r="124" spans="34:122" ht="13.5" customHeight="1" x14ac:dyDescent="0.2"/>
    <row r="125" spans="34:122" ht="13.5" customHeight="1" x14ac:dyDescent="0.2">
      <c r="DR125" s="318" t="s">
        <v>544</v>
      </c>
    </row>
  </sheetData>
  <sheetProtection algorithmName="SHA-512" hashValue="BehG4HnZ7niaB3YsqamzT34WrEubjvKSexjSX7z8DO9zf/+WMXz3fo4rngXRvjBNRzjYSrjlLnFs9IRNsX7YMA==" saltValue="7tWrCOlbjhV6qHvw/VyWVA==" spinCount="100000" sheet="1" objects="1" scenarios="1"/>
  <dataConsolidate/>
  <phoneticPr fontId="45"/>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25F0C1-D58B-40EA-802A-42B6D42CEAC9}">
  <sheetPr>
    <pageSetUpPr fitToPage="1"/>
  </sheetPr>
  <dimension ref="A1:DR125"/>
  <sheetViews>
    <sheetView showGridLines="0" zoomScale="70" zoomScaleNormal="70" zoomScaleSheetLayoutView="55" workbookViewId="0"/>
  </sheetViews>
  <sheetFormatPr defaultColWidth="0" defaultRowHeight="13.5" customHeight="1" zeroHeight="1" x14ac:dyDescent="0.2"/>
  <cols>
    <col min="1" max="34" width="2.44140625" style="351" customWidth="1"/>
    <col min="35" max="122" width="2.44140625" style="318" customWidth="1"/>
    <col min="123" max="16384" width="2.44140625" style="318" hidden="1"/>
  </cols>
  <sheetData>
    <row r="1" spans="2:34" ht="13.5" customHeight="1" x14ac:dyDescent="0.2">
      <c r="B1" s="318"/>
      <c r="C1" s="318"/>
      <c r="D1" s="318"/>
      <c r="E1" s="318"/>
      <c r="F1" s="318"/>
      <c r="G1" s="318"/>
      <c r="H1" s="318"/>
      <c r="I1" s="318"/>
      <c r="J1" s="318"/>
      <c r="K1" s="318"/>
      <c r="L1" s="318"/>
      <c r="M1" s="318"/>
      <c r="N1" s="318"/>
      <c r="O1" s="318"/>
      <c r="P1" s="318"/>
      <c r="Q1" s="318"/>
      <c r="R1" s="318"/>
      <c r="S1" s="318"/>
      <c r="T1" s="318"/>
      <c r="U1" s="318"/>
      <c r="V1" s="318"/>
      <c r="W1" s="318"/>
      <c r="X1" s="318"/>
      <c r="Y1" s="318"/>
      <c r="Z1" s="318"/>
      <c r="AA1" s="318"/>
      <c r="AB1" s="318"/>
      <c r="AC1" s="318"/>
      <c r="AD1" s="318"/>
      <c r="AE1" s="318"/>
      <c r="AF1" s="318"/>
      <c r="AG1" s="318"/>
      <c r="AH1" s="318"/>
    </row>
    <row r="2" spans="2:34" ht="13.2" x14ac:dyDescent="0.2">
      <c r="S2" s="318"/>
      <c r="AH2" s="318"/>
    </row>
    <row r="3" spans="2:34" ht="13.2" x14ac:dyDescent="0.2">
      <c r="C3" s="318"/>
      <c r="D3" s="318"/>
      <c r="E3" s="318"/>
      <c r="F3" s="318"/>
      <c r="G3" s="318"/>
      <c r="H3" s="318"/>
      <c r="I3" s="318"/>
      <c r="J3" s="318"/>
      <c r="K3" s="318"/>
      <c r="L3" s="318"/>
      <c r="M3" s="318"/>
      <c r="N3" s="318"/>
      <c r="O3" s="318"/>
      <c r="P3" s="318"/>
      <c r="Q3" s="318"/>
      <c r="R3" s="318"/>
      <c r="S3" s="318"/>
      <c r="U3" s="318"/>
      <c r="V3" s="318"/>
      <c r="W3" s="318"/>
      <c r="X3" s="318"/>
      <c r="Y3" s="318"/>
      <c r="Z3" s="318"/>
      <c r="AA3" s="318"/>
      <c r="AB3" s="318"/>
      <c r="AC3" s="318"/>
      <c r="AD3" s="318"/>
      <c r="AE3" s="318"/>
      <c r="AF3" s="318"/>
      <c r="AG3" s="318"/>
      <c r="AH3" s="318"/>
    </row>
    <row r="4" spans="2:34" ht="13.2" x14ac:dyDescent="0.2"/>
    <row r="5" spans="2:34" ht="13.2" x14ac:dyDescent="0.2"/>
    <row r="6" spans="2:34" ht="13.2" x14ac:dyDescent="0.2"/>
    <row r="7" spans="2:34" ht="13.2" x14ac:dyDescent="0.2"/>
    <row r="8" spans="2:34" ht="13.2" x14ac:dyDescent="0.2"/>
    <row r="9" spans="2:34" ht="13.2" x14ac:dyDescent="0.2">
      <c r="AH9" s="318"/>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318"/>
    </row>
    <row r="18" spans="12:34" ht="13.2" x14ac:dyDescent="0.2"/>
    <row r="19" spans="12:34" ht="13.2" x14ac:dyDescent="0.2"/>
    <row r="20" spans="12:34" ht="13.2" x14ac:dyDescent="0.2">
      <c r="AH20" s="318"/>
    </row>
    <row r="21" spans="12:34" ht="13.2" x14ac:dyDescent="0.2">
      <c r="AH21" s="318"/>
    </row>
    <row r="22" spans="12:34" ht="13.2" x14ac:dyDescent="0.2"/>
    <row r="23" spans="12:34" ht="13.2" x14ac:dyDescent="0.2"/>
    <row r="24" spans="12:34" ht="13.2" x14ac:dyDescent="0.2">
      <c r="Q24" s="318"/>
    </row>
    <row r="25" spans="12:34" ht="13.2" x14ac:dyDescent="0.2"/>
    <row r="26" spans="12:34" ht="13.2" x14ac:dyDescent="0.2"/>
    <row r="27" spans="12:34" ht="13.2" x14ac:dyDescent="0.2"/>
    <row r="28" spans="12:34" ht="13.2" x14ac:dyDescent="0.2">
      <c r="O28" s="318"/>
      <c r="T28" s="318"/>
      <c r="AH28" s="318"/>
    </row>
    <row r="29" spans="12:34" ht="13.2" x14ac:dyDescent="0.2"/>
    <row r="30" spans="12:34" ht="13.2" x14ac:dyDescent="0.2"/>
    <row r="31" spans="12:34" ht="13.2" x14ac:dyDescent="0.2">
      <c r="Q31" s="318"/>
    </row>
    <row r="32" spans="12:34" ht="13.2" x14ac:dyDescent="0.2">
      <c r="L32" s="318"/>
    </row>
    <row r="33" spans="2:34" ht="13.2" x14ac:dyDescent="0.2">
      <c r="C33" s="318"/>
      <c r="E33" s="318"/>
      <c r="G33" s="318"/>
      <c r="I33" s="318"/>
      <c r="X33" s="318"/>
    </row>
    <row r="34" spans="2:34" ht="13.2" x14ac:dyDescent="0.2">
      <c r="B34" s="318"/>
      <c r="P34" s="318"/>
      <c r="R34" s="318"/>
      <c r="T34" s="318"/>
    </row>
    <row r="35" spans="2:34" ht="13.2" x14ac:dyDescent="0.2">
      <c r="D35" s="318"/>
      <c r="W35" s="318"/>
      <c r="AC35" s="318"/>
      <c r="AD35" s="318"/>
      <c r="AE35" s="318"/>
      <c r="AF35" s="318"/>
      <c r="AG35" s="318"/>
      <c r="AH35" s="318"/>
    </row>
    <row r="36" spans="2:34" ht="13.2" x14ac:dyDescent="0.2">
      <c r="H36" s="318"/>
      <c r="J36" s="318"/>
      <c r="K36" s="318"/>
      <c r="M36" s="318"/>
      <c r="Y36" s="318"/>
      <c r="Z36" s="318"/>
      <c r="AA36" s="318"/>
      <c r="AB36" s="318"/>
      <c r="AC36" s="318"/>
      <c r="AD36" s="318"/>
      <c r="AE36" s="318"/>
      <c r="AF36" s="318"/>
      <c r="AG36" s="318"/>
      <c r="AH36" s="318"/>
    </row>
    <row r="37" spans="2:34" ht="13.2" x14ac:dyDescent="0.2">
      <c r="AH37" s="318"/>
    </row>
    <row r="38" spans="2:34" ht="13.2" x14ac:dyDescent="0.2">
      <c r="AG38" s="318"/>
      <c r="AH38" s="318"/>
    </row>
    <row r="39" spans="2:34" ht="13.2" x14ac:dyDescent="0.2"/>
    <row r="40" spans="2:34" ht="13.2" x14ac:dyDescent="0.2">
      <c r="X40" s="318"/>
    </row>
    <row r="41" spans="2:34" ht="13.2" x14ac:dyDescent="0.2">
      <c r="R41" s="318"/>
    </row>
    <row r="42" spans="2:34" ht="13.2" x14ac:dyDescent="0.2">
      <c r="W42" s="318"/>
    </row>
    <row r="43" spans="2:34" ht="13.2" x14ac:dyDescent="0.2">
      <c r="Y43" s="318"/>
      <c r="Z43" s="318"/>
      <c r="AA43" s="318"/>
      <c r="AB43" s="318"/>
      <c r="AC43" s="318"/>
      <c r="AD43" s="318"/>
      <c r="AE43" s="318"/>
      <c r="AF43" s="318"/>
      <c r="AG43" s="318"/>
      <c r="AH43" s="318"/>
    </row>
    <row r="44" spans="2:34" ht="13.2" x14ac:dyDescent="0.2">
      <c r="AH44" s="318"/>
    </row>
    <row r="45" spans="2:34" ht="13.2" x14ac:dyDescent="0.2">
      <c r="X45" s="318"/>
    </row>
    <row r="46" spans="2:34" ht="13.2" x14ac:dyDescent="0.2"/>
    <row r="47" spans="2:34" ht="13.2" x14ac:dyDescent="0.2"/>
    <row r="48" spans="2:34" ht="13.2" x14ac:dyDescent="0.2">
      <c r="W48" s="318"/>
      <c r="Y48" s="318"/>
      <c r="Z48" s="318"/>
      <c r="AA48" s="318"/>
      <c r="AB48" s="318"/>
      <c r="AC48" s="318"/>
      <c r="AD48" s="318"/>
      <c r="AE48" s="318"/>
      <c r="AF48" s="318"/>
      <c r="AG48" s="318"/>
      <c r="AH48" s="318"/>
    </row>
    <row r="49" spans="28:34" ht="13.2" x14ac:dyDescent="0.2"/>
    <row r="50" spans="28:34" ht="13.2" x14ac:dyDescent="0.2">
      <c r="AE50" s="318"/>
      <c r="AF50" s="318"/>
      <c r="AG50" s="318"/>
      <c r="AH50" s="318"/>
    </row>
    <row r="51" spans="28:34" ht="13.2" x14ac:dyDescent="0.2">
      <c r="AC51" s="318"/>
      <c r="AD51" s="318"/>
      <c r="AE51" s="318"/>
      <c r="AF51" s="318"/>
      <c r="AG51" s="318"/>
      <c r="AH51" s="318"/>
    </row>
    <row r="52" spans="28:34" ht="13.2" x14ac:dyDescent="0.2"/>
    <row r="53" spans="28:34" ht="13.2" x14ac:dyDescent="0.2">
      <c r="AF53" s="318"/>
      <c r="AG53" s="318"/>
      <c r="AH53" s="318"/>
    </row>
    <row r="54" spans="28:34" ht="13.2" x14ac:dyDescent="0.2">
      <c r="AH54" s="318"/>
    </row>
    <row r="55" spans="28:34" ht="13.2" x14ac:dyDescent="0.2"/>
    <row r="56" spans="28:34" ht="13.2" x14ac:dyDescent="0.2">
      <c r="AB56" s="318"/>
      <c r="AC56" s="318"/>
      <c r="AD56" s="318"/>
      <c r="AE56" s="318"/>
      <c r="AF56" s="318"/>
      <c r="AG56" s="318"/>
      <c r="AH56" s="318"/>
    </row>
    <row r="57" spans="28:34" ht="13.2" x14ac:dyDescent="0.2">
      <c r="AH57" s="318"/>
    </row>
    <row r="58" spans="28:34" ht="13.2" x14ac:dyDescent="0.2">
      <c r="AH58" s="318"/>
    </row>
    <row r="59" spans="28:34" ht="13.2" x14ac:dyDescent="0.2">
      <c r="AG59" s="318"/>
      <c r="AH59" s="318"/>
    </row>
    <row r="60" spans="28:34" ht="13.2" x14ac:dyDescent="0.2"/>
    <row r="61" spans="28:34" ht="13.2" x14ac:dyDescent="0.2"/>
    <row r="62" spans="28:34" ht="13.2" x14ac:dyDescent="0.2"/>
    <row r="63" spans="28:34" ht="13.2" x14ac:dyDescent="0.2">
      <c r="AH63" s="318"/>
    </row>
    <row r="64" spans="28:34" ht="13.2" x14ac:dyDescent="0.2">
      <c r="AG64" s="318"/>
      <c r="AH64" s="318"/>
    </row>
    <row r="65" spans="28:34" ht="13.2" x14ac:dyDescent="0.2"/>
    <row r="66" spans="28:34" ht="13.2" x14ac:dyDescent="0.2"/>
    <row r="67" spans="28:34" ht="13.2" x14ac:dyDescent="0.2"/>
    <row r="68" spans="28:34" ht="13.2" x14ac:dyDescent="0.2">
      <c r="AB68" s="318"/>
      <c r="AC68" s="318"/>
      <c r="AD68" s="318"/>
      <c r="AE68" s="318"/>
      <c r="AF68" s="318"/>
      <c r="AG68" s="318"/>
      <c r="AH68" s="318"/>
    </row>
    <row r="69" spans="28:34" ht="13.2" x14ac:dyDescent="0.2">
      <c r="AF69" s="318"/>
      <c r="AG69" s="318"/>
      <c r="AH69" s="318"/>
    </row>
    <row r="70" spans="28:34" ht="13.2" x14ac:dyDescent="0.2"/>
    <row r="71" spans="28:34" ht="13.2" x14ac:dyDescent="0.2"/>
    <row r="72" spans="28:34" ht="13.2" x14ac:dyDescent="0.2"/>
    <row r="73" spans="28:34" ht="13.2" x14ac:dyDescent="0.2"/>
    <row r="74" spans="28:34" ht="13.2" x14ac:dyDescent="0.2"/>
    <row r="75" spans="28:34" ht="13.2" x14ac:dyDescent="0.2">
      <c r="AH75" s="318"/>
    </row>
    <row r="76" spans="28:34" ht="13.2" x14ac:dyDescent="0.2">
      <c r="AF76" s="318"/>
      <c r="AG76" s="318"/>
      <c r="AH76" s="318"/>
    </row>
    <row r="77" spans="28:34" ht="13.2" x14ac:dyDescent="0.2">
      <c r="AG77" s="318"/>
      <c r="AH77" s="318"/>
    </row>
    <row r="78" spans="28:34" ht="13.2" x14ac:dyDescent="0.2"/>
    <row r="79" spans="28:34" ht="13.2" x14ac:dyDescent="0.2"/>
    <row r="80" spans="28:34" ht="13.2" x14ac:dyDescent="0.2"/>
    <row r="81" spans="25:34" ht="13.2" x14ac:dyDescent="0.2"/>
    <row r="82" spans="25:34" ht="13.2" x14ac:dyDescent="0.2">
      <c r="Y82" s="318"/>
    </row>
    <row r="83" spans="25:34" ht="13.2" x14ac:dyDescent="0.2">
      <c r="Y83" s="318"/>
      <c r="Z83" s="318"/>
      <c r="AA83" s="318"/>
      <c r="AB83" s="318"/>
      <c r="AC83" s="318"/>
      <c r="AD83" s="318"/>
      <c r="AE83" s="318"/>
      <c r="AF83" s="318"/>
      <c r="AG83" s="318"/>
      <c r="AH83" s="318"/>
    </row>
    <row r="84" spans="25:34" ht="13.2" x14ac:dyDescent="0.2"/>
    <row r="85" spans="25:34" ht="13.2" x14ac:dyDescent="0.2"/>
    <row r="86" spans="25:34" ht="13.2" x14ac:dyDescent="0.2"/>
    <row r="87" spans="25:34" ht="13.2" x14ac:dyDescent="0.2"/>
    <row r="88" spans="25:34" ht="13.2" x14ac:dyDescent="0.2">
      <c r="AH88" s="318"/>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318"/>
      <c r="AG94" s="318"/>
      <c r="AH94" s="318"/>
    </row>
    <row r="95" spans="25:34" ht="13.5" customHeight="1" x14ac:dyDescent="0.2">
      <c r="AH95" s="318"/>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318"/>
    </row>
    <row r="102" spans="33:34" ht="13.5" customHeight="1" x14ac:dyDescent="0.2"/>
    <row r="103" spans="33:34" ht="13.5" customHeight="1" x14ac:dyDescent="0.2"/>
    <row r="104" spans="33:34" ht="13.5" customHeight="1" x14ac:dyDescent="0.2">
      <c r="AG104" s="318"/>
      <c r="AH104" s="318"/>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318"/>
    </row>
    <row r="117" spans="34:122" ht="13.5" customHeight="1" x14ac:dyDescent="0.2"/>
    <row r="118" spans="34:122" ht="13.5" customHeight="1" x14ac:dyDescent="0.2"/>
    <row r="119" spans="34:122" ht="13.5" customHeight="1" x14ac:dyDescent="0.2"/>
    <row r="120" spans="34:122" ht="13.5" customHeight="1" x14ac:dyDescent="0.2">
      <c r="AH120" s="318"/>
    </row>
    <row r="121" spans="34:122" ht="13.5" customHeight="1" x14ac:dyDescent="0.2">
      <c r="AH121" s="318"/>
    </row>
    <row r="122" spans="34:122" ht="13.5" customHeight="1" x14ac:dyDescent="0.2"/>
    <row r="123" spans="34:122" ht="13.5" customHeight="1" x14ac:dyDescent="0.2"/>
    <row r="124" spans="34:122" ht="13.5" customHeight="1" x14ac:dyDescent="0.2"/>
    <row r="125" spans="34:122" ht="13.5" customHeight="1" x14ac:dyDescent="0.2">
      <c r="DR125" s="318" t="s">
        <v>544</v>
      </c>
    </row>
  </sheetData>
  <sheetProtection algorithmName="SHA-512" hashValue="7K1AeIPwKgwgotSsUDlVxxodyShRqzExu0Yj0vQrnFENtRgxhEr31leRttUVeeCuyPSSMoHyNs1G20mBj1PGdw==" saltValue="m1/mfvXGGqutjukyedtHPQ==" spinCount="100000" sheet="1" objects="1" scenarios="1"/>
  <dataConsolidate/>
  <phoneticPr fontId="45"/>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09375" defaultRowHeight="13.2" x14ac:dyDescent="0.2"/>
  <cols>
    <col min="1" max="1" width="45.88671875" style="291" customWidth="1"/>
    <col min="2" max="8" width="13.33203125" style="291" customWidth="1"/>
    <col min="9" max="16384" width="11.109375" style="291"/>
  </cols>
  <sheetData>
    <row r="1" spans="1:8" x14ac:dyDescent="0.2">
      <c r="A1" s="96"/>
      <c r="B1" s="102"/>
      <c r="C1" s="106"/>
      <c r="D1" s="112"/>
      <c r="E1" s="122"/>
      <c r="F1" s="122"/>
      <c r="G1" s="122"/>
      <c r="H1" s="156"/>
    </row>
    <row r="2" spans="1:8" x14ac:dyDescent="0.2">
      <c r="A2" s="97"/>
      <c r="B2" s="103"/>
      <c r="C2" s="298"/>
      <c r="D2" s="113" t="s">
        <v>81</v>
      </c>
      <c r="E2" s="123"/>
      <c r="F2" s="306" t="s">
        <v>519</v>
      </c>
      <c r="G2" s="147"/>
      <c r="H2" s="157"/>
    </row>
    <row r="3" spans="1:8" x14ac:dyDescent="0.2">
      <c r="A3" s="113" t="s">
        <v>477</v>
      </c>
      <c r="B3" s="105"/>
      <c r="C3" s="299"/>
      <c r="D3" s="302">
        <v>17262</v>
      </c>
      <c r="E3" s="304"/>
      <c r="F3" s="307">
        <v>44161</v>
      </c>
      <c r="G3" s="309"/>
      <c r="H3" s="312"/>
    </row>
    <row r="4" spans="1:8" x14ac:dyDescent="0.2">
      <c r="A4" s="98"/>
      <c r="B4" s="104"/>
      <c r="C4" s="300"/>
      <c r="D4" s="303">
        <v>9979</v>
      </c>
      <c r="E4" s="305"/>
      <c r="F4" s="308">
        <v>23644</v>
      </c>
      <c r="G4" s="310"/>
      <c r="H4" s="313"/>
    </row>
    <row r="5" spans="1:8" x14ac:dyDescent="0.2">
      <c r="A5" s="113" t="s">
        <v>321</v>
      </c>
      <c r="B5" s="105"/>
      <c r="C5" s="299"/>
      <c r="D5" s="302">
        <v>14840</v>
      </c>
      <c r="E5" s="304"/>
      <c r="F5" s="307">
        <v>43955</v>
      </c>
      <c r="G5" s="309"/>
      <c r="H5" s="312"/>
    </row>
    <row r="6" spans="1:8" x14ac:dyDescent="0.2">
      <c r="A6" s="98"/>
      <c r="B6" s="104"/>
      <c r="C6" s="300"/>
      <c r="D6" s="303">
        <v>7795</v>
      </c>
      <c r="E6" s="305"/>
      <c r="F6" s="308">
        <v>21318</v>
      </c>
      <c r="G6" s="310"/>
      <c r="H6" s="313"/>
    </row>
    <row r="7" spans="1:8" x14ac:dyDescent="0.2">
      <c r="A7" s="113" t="s">
        <v>133</v>
      </c>
      <c r="B7" s="105"/>
      <c r="C7" s="299"/>
      <c r="D7" s="302">
        <v>28215</v>
      </c>
      <c r="E7" s="304"/>
      <c r="F7" s="307">
        <v>41921</v>
      </c>
      <c r="G7" s="309"/>
      <c r="H7" s="312"/>
    </row>
    <row r="8" spans="1:8" x14ac:dyDescent="0.2">
      <c r="A8" s="98"/>
      <c r="B8" s="104"/>
      <c r="C8" s="300"/>
      <c r="D8" s="303">
        <v>12559</v>
      </c>
      <c r="E8" s="305"/>
      <c r="F8" s="308">
        <v>21655</v>
      </c>
      <c r="G8" s="310"/>
      <c r="H8" s="313"/>
    </row>
    <row r="9" spans="1:8" x14ac:dyDescent="0.2">
      <c r="A9" s="113" t="s">
        <v>516</v>
      </c>
      <c r="B9" s="105"/>
      <c r="C9" s="299"/>
      <c r="D9" s="302">
        <v>24376</v>
      </c>
      <c r="E9" s="304"/>
      <c r="F9" s="307">
        <v>44585</v>
      </c>
      <c r="G9" s="309"/>
      <c r="H9" s="312"/>
    </row>
    <row r="10" spans="1:8" x14ac:dyDescent="0.2">
      <c r="A10" s="98"/>
      <c r="B10" s="104"/>
      <c r="C10" s="300"/>
      <c r="D10" s="303">
        <v>12963</v>
      </c>
      <c r="E10" s="305"/>
      <c r="F10" s="308">
        <v>23077</v>
      </c>
      <c r="G10" s="310"/>
      <c r="H10" s="313"/>
    </row>
    <row r="11" spans="1:8" x14ac:dyDescent="0.2">
      <c r="A11" s="113" t="s">
        <v>517</v>
      </c>
      <c r="B11" s="105"/>
      <c r="C11" s="299"/>
      <c r="D11" s="302">
        <v>37856</v>
      </c>
      <c r="E11" s="304"/>
      <c r="F11" s="307">
        <v>49779</v>
      </c>
      <c r="G11" s="309"/>
      <c r="H11" s="312"/>
    </row>
    <row r="12" spans="1:8" x14ac:dyDescent="0.2">
      <c r="A12" s="98"/>
      <c r="B12" s="104"/>
      <c r="C12" s="301"/>
      <c r="D12" s="303">
        <v>22817</v>
      </c>
      <c r="E12" s="305"/>
      <c r="F12" s="308">
        <v>28921</v>
      </c>
      <c r="G12" s="310"/>
      <c r="H12" s="313"/>
    </row>
    <row r="13" spans="1:8" x14ac:dyDescent="0.2">
      <c r="A13" s="113"/>
      <c r="B13" s="105"/>
      <c r="C13" s="299"/>
      <c r="D13" s="302">
        <v>24510</v>
      </c>
      <c r="E13" s="304"/>
      <c r="F13" s="307">
        <v>44880</v>
      </c>
      <c r="G13" s="311"/>
      <c r="H13" s="312"/>
    </row>
    <row r="14" spans="1:8" x14ac:dyDescent="0.2">
      <c r="A14" s="98"/>
      <c r="B14" s="104"/>
      <c r="C14" s="300"/>
      <c r="D14" s="303">
        <v>13223</v>
      </c>
      <c r="E14" s="305"/>
      <c r="F14" s="308">
        <v>23723</v>
      </c>
      <c r="G14" s="310"/>
      <c r="H14" s="313"/>
    </row>
    <row r="17" spans="1:11" x14ac:dyDescent="0.2">
      <c r="A17" s="291" t="s">
        <v>20</v>
      </c>
    </row>
    <row r="18" spans="1:11" x14ac:dyDescent="0.2">
      <c r="A18" s="292"/>
      <c r="B18" s="292" t="str">
        <f>実質収支比率等に係る経年分析!F$46</f>
        <v>R02</v>
      </c>
      <c r="C18" s="292" t="str">
        <f>実質収支比率等に係る経年分析!G$46</f>
        <v>R03</v>
      </c>
      <c r="D18" s="292" t="str">
        <f>実質収支比率等に係る経年分析!H$46</f>
        <v>R04</v>
      </c>
      <c r="E18" s="292" t="str">
        <f>実質収支比率等に係る経年分析!I$46</f>
        <v>R05</v>
      </c>
      <c r="F18" s="292" t="str">
        <f>実質収支比率等に係る経年分析!J$46</f>
        <v>R06</v>
      </c>
    </row>
    <row r="19" spans="1:11" x14ac:dyDescent="0.2">
      <c r="A19" s="292" t="s">
        <v>88</v>
      </c>
      <c r="B19" s="292">
        <f>ROUND(VALUE(SUBSTITUTE(実質収支比率等に係る経年分析!F$48,"▲","-")),2)</f>
        <v>5.87</v>
      </c>
      <c r="C19" s="292">
        <f>ROUND(VALUE(SUBSTITUTE(実質収支比率等に係る経年分析!G$48,"▲","-")),2)</f>
        <v>10.07</v>
      </c>
      <c r="D19" s="292">
        <f>ROUND(VALUE(SUBSTITUTE(実質収支比率等に係る経年分析!H$48,"▲","-")),2)</f>
        <v>13.55</v>
      </c>
      <c r="E19" s="292">
        <f>ROUND(VALUE(SUBSTITUTE(実質収支比率等に係る経年分析!I$48,"▲","-")),2)</f>
        <v>7.33</v>
      </c>
      <c r="F19" s="292">
        <f>ROUND(VALUE(SUBSTITUTE(実質収支比率等に係る経年分析!J$48,"▲","-")),2)</f>
        <v>6.62</v>
      </c>
    </row>
    <row r="20" spans="1:11" x14ac:dyDescent="0.2">
      <c r="A20" s="292" t="s">
        <v>32</v>
      </c>
      <c r="B20" s="292">
        <f>ROUND(VALUE(SUBSTITUTE(実質収支比率等に係る経年分析!F$47,"▲","-")),2)</f>
        <v>14.46</v>
      </c>
      <c r="C20" s="292">
        <f>ROUND(VALUE(SUBSTITUTE(実質収支比率等に係る経年分析!G$47,"▲","-")),2)</f>
        <v>21.05</v>
      </c>
      <c r="D20" s="292">
        <f>ROUND(VALUE(SUBSTITUTE(実質収支比率等に係る経年分析!H$47,"▲","-")),2)</f>
        <v>26.76</v>
      </c>
      <c r="E20" s="292">
        <f>ROUND(VALUE(SUBSTITUTE(実質収支比率等に係る経年分析!I$47,"▲","-")),2)</f>
        <v>32.69</v>
      </c>
      <c r="F20" s="292">
        <f>ROUND(VALUE(SUBSTITUTE(実質収支比率等に係る経年分析!J$47,"▲","-")),2)</f>
        <v>32.44</v>
      </c>
    </row>
    <row r="21" spans="1:11" x14ac:dyDescent="0.2">
      <c r="A21" s="292" t="s">
        <v>111</v>
      </c>
      <c r="B21" s="292">
        <f>IF(ISNUMBER(VALUE(SUBSTITUTE(実質収支比率等に係る経年分析!F$49,"▲","-"))),ROUND(VALUE(SUBSTITUTE(実質収支比率等に係る経年分析!F$49,"▲","-")),2),NA())</f>
        <v>4.54</v>
      </c>
      <c r="C21" s="292">
        <f>IF(ISNUMBER(VALUE(SUBSTITUTE(実質収支比率等に係る経年分析!G$49,"▲","-"))),ROUND(VALUE(SUBSTITUTE(実質収支比率等に係る経年分析!G$49,"▲","-")),2),NA())</f>
        <v>11.87</v>
      </c>
      <c r="D21" s="292">
        <f>IF(ISNUMBER(VALUE(SUBSTITUTE(実質収支比率等に係る経年分析!H$49,"▲","-"))),ROUND(VALUE(SUBSTITUTE(実質収支比率等に係る経年分析!H$49,"▲","-")),2),NA())</f>
        <v>8.39</v>
      </c>
      <c r="E21" s="292">
        <f>IF(ISNUMBER(VALUE(SUBSTITUTE(実質収支比率等に係る経年分析!I$49,"▲","-"))),ROUND(VALUE(SUBSTITUTE(実質収支比率等に係る経年分析!I$49,"▲","-")),2),NA())</f>
        <v>0.73</v>
      </c>
      <c r="F21" s="292">
        <f>IF(ISNUMBER(VALUE(SUBSTITUTE(実質収支比率等に係る経年分析!J$49,"▲","-"))),ROUND(VALUE(SUBSTITUTE(実質収支比率等に係る経年分析!J$49,"▲","-")),2),NA())</f>
        <v>-0.04</v>
      </c>
    </row>
    <row r="24" spans="1:11" x14ac:dyDescent="0.2">
      <c r="A24" s="291" t="s">
        <v>100</v>
      </c>
    </row>
    <row r="25" spans="1:11" x14ac:dyDescent="0.2">
      <c r="A25" s="293"/>
      <c r="B25" s="293" t="str">
        <f>連結実質赤字比率に係る赤字・黒字の構成分析!F$33</f>
        <v>R02</v>
      </c>
      <c r="C25" s="293"/>
      <c r="D25" s="293" t="str">
        <f>連結実質赤字比率に係る赤字・黒字の構成分析!G$33</f>
        <v>R03</v>
      </c>
      <c r="E25" s="293"/>
      <c r="F25" s="293" t="str">
        <f>連結実質赤字比率に係る赤字・黒字の構成分析!H$33</f>
        <v>R04</v>
      </c>
      <c r="G25" s="293"/>
      <c r="H25" s="293" t="str">
        <f>連結実質赤字比率に係る赤字・黒字の構成分析!I$33</f>
        <v>R05</v>
      </c>
      <c r="I25" s="293"/>
      <c r="J25" s="293" t="str">
        <f>連結実質赤字比率に係る赤字・黒字の構成分析!J$33</f>
        <v>R06</v>
      </c>
      <c r="K25" s="293"/>
    </row>
    <row r="26" spans="1:11" x14ac:dyDescent="0.2">
      <c r="A26" s="293"/>
      <c r="B26" s="293" t="s">
        <v>112</v>
      </c>
      <c r="C26" s="293" t="s">
        <v>67</v>
      </c>
      <c r="D26" s="293" t="s">
        <v>112</v>
      </c>
      <c r="E26" s="293" t="s">
        <v>67</v>
      </c>
      <c r="F26" s="293" t="s">
        <v>112</v>
      </c>
      <c r="G26" s="293" t="s">
        <v>67</v>
      </c>
      <c r="H26" s="293" t="s">
        <v>112</v>
      </c>
      <c r="I26" s="293" t="s">
        <v>67</v>
      </c>
      <c r="J26" s="293" t="s">
        <v>112</v>
      </c>
      <c r="K26" s="293" t="s">
        <v>67</v>
      </c>
    </row>
    <row r="27" spans="1:11" x14ac:dyDescent="0.2">
      <c r="A27" s="293" t="str">
        <f>IF(連結実質赤字比率に係る赤字・黒字の構成分析!C$43="",NA(),連結実質赤字比率に係る赤字・黒字の構成分析!C$43)</f>
        <v>その他会計（黒字）</v>
      </c>
      <c r="B27" s="293" t="e">
        <f>IF(ROUND(VALUE(SUBSTITUTE(連結実質赤字比率に係る赤字・黒字の構成分析!F$43,"▲","-")),2)&lt;0,ABS(ROUND(VALUE(SUBSTITUTE(連結実質赤字比率に係る赤字・黒字の構成分析!F$43,"▲","-")),2)),NA())</f>
        <v>#VALUE!</v>
      </c>
      <c r="C27" s="293" t="e">
        <f>IF(ROUND(VALUE(SUBSTITUTE(連結実質赤字比率に係る赤字・黒字の構成分析!F$43,"▲","-")),2)&gt;=0,ABS(ROUND(VALUE(SUBSTITUTE(連結実質赤字比率に係る赤字・黒字の構成分析!F$43,"▲","-")),2)),NA())</f>
        <v>#VALUE!</v>
      </c>
      <c r="D27" s="293" t="e">
        <f>IF(ROUND(VALUE(SUBSTITUTE(連結実質赤字比率に係る赤字・黒字の構成分析!G$43,"▲","-")),2)&lt;0,ABS(ROUND(VALUE(SUBSTITUTE(連結実質赤字比率に係る赤字・黒字の構成分析!G$43,"▲","-")),2)),NA())</f>
        <v>#VALUE!</v>
      </c>
      <c r="E27" s="293" t="e">
        <f>IF(ROUND(VALUE(SUBSTITUTE(連結実質赤字比率に係る赤字・黒字の構成分析!G$43,"▲","-")),2)&gt;=0,ABS(ROUND(VALUE(SUBSTITUTE(連結実質赤字比率に係る赤字・黒字の構成分析!G$43,"▲","-")),2)),NA())</f>
        <v>#VALUE!</v>
      </c>
      <c r="F27" s="293" t="e">
        <f>IF(ROUND(VALUE(SUBSTITUTE(連結実質赤字比率に係る赤字・黒字の構成分析!H$43,"▲","-")),2)&lt;0,ABS(ROUND(VALUE(SUBSTITUTE(連結実質赤字比率に係る赤字・黒字の構成分析!H$43,"▲","-")),2)),NA())</f>
        <v>#VALUE!</v>
      </c>
      <c r="G27" s="293" t="e">
        <f>IF(ROUND(VALUE(SUBSTITUTE(連結実質赤字比率に係る赤字・黒字の構成分析!H$43,"▲","-")),2)&gt;=0,ABS(ROUND(VALUE(SUBSTITUTE(連結実質赤字比率に係る赤字・黒字の構成分析!H$43,"▲","-")),2)),NA())</f>
        <v>#VALUE!</v>
      </c>
      <c r="H27" s="293" t="e">
        <f>IF(ROUND(VALUE(SUBSTITUTE(連結実質赤字比率に係る赤字・黒字の構成分析!I$43,"▲","-")),2)&lt;0,ABS(ROUND(VALUE(SUBSTITUTE(連結実質赤字比率に係る赤字・黒字の構成分析!I$43,"▲","-")),2)),NA())</f>
        <v>#VALUE!</v>
      </c>
      <c r="I27" s="293" t="e">
        <f>IF(ROUND(VALUE(SUBSTITUTE(連結実質赤字比率に係る赤字・黒字の構成分析!I$43,"▲","-")),2)&gt;=0,ABS(ROUND(VALUE(SUBSTITUTE(連結実質赤字比率に係る赤字・黒字の構成分析!I$43,"▲","-")),2)),NA())</f>
        <v>#VALUE!</v>
      </c>
      <c r="J27" s="293" t="e">
        <f>IF(ROUND(VALUE(SUBSTITUTE(連結実質赤字比率に係る赤字・黒字の構成分析!J$43,"▲","-")),2)&lt;0,ABS(ROUND(VALUE(SUBSTITUTE(連結実質赤字比率に係る赤字・黒字の構成分析!J$43,"▲","-")),2)),NA())</f>
        <v>#VALUE!</v>
      </c>
      <c r="K27" s="293" t="e">
        <f>IF(ROUND(VALUE(SUBSTITUTE(連結実質赤字比率に係る赤字・黒字の構成分析!J$43,"▲","-")),2)&gt;=0,ABS(ROUND(VALUE(SUBSTITUTE(連結実質赤字比率に係る赤字・黒字の構成分析!J$43,"▲","-")),2)),NA())</f>
        <v>#VALUE!</v>
      </c>
    </row>
    <row r="28" spans="1:11" x14ac:dyDescent="0.2">
      <c r="A28" s="293" t="str">
        <f>IF(連結実質赤字比率に係る赤字・黒字の構成分析!C$42="",NA(),連結実質赤字比率に係る赤字・黒字の構成分析!C$42)</f>
        <v>その他会計（赤字）</v>
      </c>
      <c r="B28" s="293" t="e">
        <f>IF(ROUND(VALUE(SUBSTITUTE(連結実質赤字比率に係る赤字・黒字の構成分析!F$42,"▲","-")),2)&lt;0,ABS(ROUND(VALUE(SUBSTITUTE(連結実質赤字比率に係る赤字・黒字の構成分析!F$42,"▲","-")),2)),NA())</f>
        <v>#VALUE!</v>
      </c>
      <c r="C28" s="293" t="e">
        <f>IF(ROUND(VALUE(SUBSTITUTE(連結実質赤字比率に係る赤字・黒字の構成分析!F$42,"▲","-")),2)&gt;=0,ABS(ROUND(VALUE(SUBSTITUTE(連結実質赤字比率に係る赤字・黒字の構成分析!F$42,"▲","-")),2)),NA())</f>
        <v>#VALUE!</v>
      </c>
      <c r="D28" s="293" t="e">
        <f>IF(ROUND(VALUE(SUBSTITUTE(連結実質赤字比率に係る赤字・黒字の構成分析!G$42,"▲","-")),2)&lt;0,ABS(ROUND(VALUE(SUBSTITUTE(連結実質赤字比率に係る赤字・黒字の構成分析!G$42,"▲","-")),2)),NA())</f>
        <v>#VALUE!</v>
      </c>
      <c r="E28" s="293" t="e">
        <f>IF(ROUND(VALUE(SUBSTITUTE(連結実質赤字比率に係る赤字・黒字の構成分析!G$42,"▲","-")),2)&gt;=0,ABS(ROUND(VALUE(SUBSTITUTE(連結実質赤字比率に係る赤字・黒字の構成分析!G$42,"▲","-")),2)),NA())</f>
        <v>#VALUE!</v>
      </c>
      <c r="F28" s="293" t="e">
        <f>IF(ROUND(VALUE(SUBSTITUTE(連結実質赤字比率に係る赤字・黒字の構成分析!H$42,"▲","-")),2)&lt;0,ABS(ROUND(VALUE(SUBSTITUTE(連結実質赤字比率に係る赤字・黒字の構成分析!H$42,"▲","-")),2)),NA())</f>
        <v>#VALUE!</v>
      </c>
      <c r="G28" s="293" t="e">
        <f>IF(ROUND(VALUE(SUBSTITUTE(連結実質赤字比率に係る赤字・黒字の構成分析!H$42,"▲","-")),2)&gt;=0,ABS(ROUND(VALUE(SUBSTITUTE(連結実質赤字比率に係る赤字・黒字の構成分析!H$42,"▲","-")),2)),NA())</f>
        <v>#VALUE!</v>
      </c>
      <c r="H28" s="293" t="e">
        <f>IF(ROUND(VALUE(SUBSTITUTE(連結実質赤字比率に係る赤字・黒字の構成分析!I$42,"▲","-")),2)&lt;0,ABS(ROUND(VALUE(SUBSTITUTE(連結実質赤字比率に係る赤字・黒字の構成分析!I$42,"▲","-")),2)),NA())</f>
        <v>#VALUE!</v>
      </c>
      <c r="I28" s="293" t="e">
        <f>IF(ROUND(VALUE(SUBSTITUTE(連結実質赤字比率に係る赤字・黒字の構成分析!I$42,"▲","-")),2)&gt;=0,ABS(ROUND(VALUE(SUBSTITUTE(連結実質赤字比率に係る赤字・黒字の構成分析!I$42,"▲","-")),2)),NA())</f>
        <v>#VALUE!</v>
      </c>
      <c r="J28" s="293" t="e">
        <f>IF(ROUND(VALUE(SUBSTITUTE(連結実質赤字比率に係る赤字・黒字の構成分析!J$42,"▲","-")),2)&lt;0,ABS(ROUND(VALUE(SUBSTITUTE(連結実質赤字比率に係る赤字・黒字の構成分析!J$42,"▲","-")),2)),NA())</f>
        <v>#VALUE!</v>
      </c>
      <c r="K28" s="293" t="e">
        <f>IF(ROUND(VALUE(SUBSTITUTE(連結実質赤字比率に係る赤字・黒字の構成分析!J$42,"▲","-")),2)&gt;=0,ABS(ROUND(VALUE(SUBSTITUTE(連結実質赤字比率に係る赤字・黒字の構成分析!J$42,"▲","-")),2)),NA())</f>
        <v>#VALUE!</v>
      </c>
    </row>
    <row r="29" spans="1:11" x14ac:dyDescent="0.2">
      <c r="A29" s="293" t="e">
        <f>IF(連結実質赤字比率に係る赤字・黒字の構成分析!C$41="",NA(),連結実質赤字比率に係る赤字・黒字の構成分析!C$41)</f>
        <v>#N/A</v>
      </c>
      <c r="B29" s="293" t="e">
        <f>IF(ROUND(VALUE(SUBSTITUTE(連結実質赤字比率に係る赤字・黒字の構成分析!F$41,"▲","-")),2)&lt;0,ABS(ROUND(VALUE(SUBSTITUTE(連結実質赤字比率に係る赤字・黒字の構成分析!F$41,"▲","-")),2)),NA())</f>
        <v>#VALUE!</v>
      </c>
      <c r="C29" s="293" t="e">
        <f>IF(ROUND(VALUE(SUBSTITUTE(連結実質赤字比率に係る赤字・黒字の構成分析!F$41,"▲","-")),2)&gt;=0,ABS(ROUND(VALUE(SUBSTITUTE(連結実質赤字比率に係る赤字・黒字の構成分析!F$41,"▲","-")),2)),NA())</f>
        <v>#VALUE!</v>
      </c>
      <c r="D29" s="293" t="e">
        <f>IF(ROUND(VALUE(SUBSTITUTE(連結実質赤字比率に係る赤字・黒字の構成分析!G$41,"▲","-")),2)&lt;0,ABS(ROUND(VALUE(SUBSTITUTE(連結実質赤字比率に係る赤字・黒字の構成分析!G$41,"▲","-")),2)),NA())</f>
        <v>#VALUE!</v>
      </c>
      <c r="E29" s="293" t="e">
        <f>IF(ROUND(VALUE(SUBSTITUTE(連結実質赤字比率に係る赤字・黒字の構成分析!G$41,"▲","-")),2)&gt;=0,ABS(ROUND(VALUE(SUBSTITUTE(連結実質赤字比率に係る赤字・黒字の構成分析!G$41,"▲","-")),2)),NA())</f>
        <v>#VALUE!</v>
      </c>
      <c r="F29" s="293" t="e">
        <f>IF(ROUND(VALUE(SUBSTITUTE(連結実質赤字比率に係る赤字・黒字の構成分析!H$41,"▲","-")),2)&lt;0,ABS(ROUND(VALUE(SUBSTITUTE(連結実質赤字比率に係る赤字・黒字の構成分析!H$41,"▲","-")),2)),NA())</f>
        <v>#VALUE!</v>
      </c>
      <c r="G29" s="293" t="e">
        <f>IF(ROUND(VALUE(SUBSTITUTE(連結実質赤字比率に係る赤字・黒字の構成分析!H$41,"▲","-")),2)&gt;=0,ABS(ROUND(VALUE(SUBSTITUTE(連結実質赤字比率に係る赤字・黒字の構成分析!H$41,"▲","-")),2)),NA())</f>
        <v>#VALUE!</v>
      </c>
      <c r="H29" s="293" t="e">
        <f>IF(ROUND(VALUE(SUBSTITUTE(連結実質赤字比率に係る赤字・黒字の構成分析!I$41,"▲","-")),2)&lt;0,ABS(ROUND(VALUE(SUBSTITUTE(連結実質赤字比率に係る赤字・黒字の構成分析!I$41,"▲","-")),2)),NA())</f>
        <v>#VALUE!</v>
      </c>
      <c r="I29" s="293" t="e">
        <f>IF(ROUND(VALUE(SUBSTITUTE(連結実質赤字比率に係る赤字・黒字の構成分析!I$41,"▲","-")),2)&gt;=0,ABS(ROUND(VALUE(SUBSTITUTE(連結実質赤字比率に係る赤字・黒字の構成分析!I$41,"▲","-")),2)),NA())</f>
        <v>#VALUE!</v>
      </c>
      <c r="J29" s="293" t="e">
        <f>IF(ROUND(VALUE(SUBSTITUTE(連結実質赤字比率に係る赤字・黒字の構成分析!J$41,"▲","-")),2)&lt;0,ABS(ROUND(VALUE(SUBSTITUTE(連結実質赤字比率に係る赤字・黒字の構成分析!J$41,"▲","-")),2)),NA())</f>
        <v>#VALUE!</v>
      </c>
      <c r="K29" s="293" t="e">
        <f>IF(ROUND(VALUE(SUBSTITUTE(連結実質赤字比率に係る赤字・黒字の構成分析!J$41,"▲","-")),2)&gt;=0,ABS(ROUND(VALUE(SUBSTITUTE(連結実質赤字比率に係る赤字・黒字の構成分析!J$41,"▲","-")),2)),NA())</f>
        <v>#VALUE!</v>
      </c>
    </row>
    <row r="30" spans="1:11" x14ac:dyDescent="0.2">
      <c r="A30" s="293" t="str">
        <f>IF(連結実質赤字比率に係る赤字・黒字の構成分析!C$40="",NA(),連結実質赤字比率に係る赤字・黒字の構成分析!C$40)</f>
        <v>後期高齢者医療事業</v>
      </c>
      <c r="B30" s="293" t="e">
        <f>IF(ROUND(VALUE(SUBSTITUTE(連結実質赤字比率に係る赤字・黒字の構成分析!F$40,"▲","-")),2)&lt;0,ABS(ROUND(VALUE(SUBSTITUTE(連結実質赤字比率に係る赤字・黒字の構成分析!F$40,"▲","-")),2)),NA())</f>
        <v>#N/A</v>
      </c>
      <c r="C30" s="293">
        <f>IF(ROUND(VALUE(SUBSTITUTE(連結実質赤字比率に係る赤字・黒字の構成分析!F$40,"▲","-")),2)&gt;=0,ABS(ROUND(VALUE(SUBSTITUTE(連結実質赤字比率に係る赤字・黒字の構成分析!F$40,"▲","-")),2)),NA())</f>
        <v>0.02</v>
      </c>
      <c r="D30" s="293" t="e">
        <f>IF(ROUND(VALUE(SUBSTITUTE(連結実質赤字比率に係る赤字・黒字の構成分析!G$40,"▲","-")),2)&lt;0,ABS(ROUND(VALUE(SUBSTITUTE(連結実質赤字比率に係る赤字・黒字の構成分析!G$40,"▲","-")),2)),NA())</f>
        <v>#N/A</v>
      </c>
      <c r="E30" s="293">
        <f>IF(ROUND(VALUE(SUBSTITUTE(連結実質赤字比率に係る赤字・黒字の構成分析!G$40,"▲","-")),2)&gt;=0,ABS(ROUND(VALUE(SUBSTITUTE(連結実質赤字比率に係る赤字・黒字の構成分析!G$40,"▲","-")),2)),NA())</f>
        <v>0.01</v>
      </c>
      <c r="F30" s="293" t="e">
        <f>IF(ROUND(VALUE(SUBSTITUTE(連結実質赤字比率に係る赤字・黒字の構成分析!H$40,"▲","-")),2)&lt;0,ABS(ROUND(VALUE(SUBSTITUTE(連結実質赤字比率に係る赤字・黒字の構成分析!H$40,"▲","-")),2)),NA())</f>
        <v>#N/A</v>
      </c>
      <c r="G30" s="293">
        <f>IF(ROUND(VALUE(SUBSTITUTE(連結実質赤字比率に係る赤字・黒字の構成分析!H$40,"▲","-")),2)&gt;=0,ABS(ROUND(VALUE(SUBSTITUTE(連結実質赤字比率に係る赤字・黒字の構成分析!H$40,"▲","-")),2)),NA())</f>
        <v>0.02</v>
      </c>
      <c r="H30" s="293" t="e">
        <f>IF(ROUND(VALUE(SUBSTITUTE(連結実質赤字比率に係る赤字・黒字の構成分析!I$40,"▲","-")),2)&lt;0,ABS(ROUND(VALUE(SUBSTITUTE(連結実質赤字比率に係る赤字・黒字の構成分析!I$40,"▲","-")),2)),NA())</f>
        <v>#N/A</v>
      </c>
      <c r="I30" s="293">
        <f>IF(ROUND(VALUE(SUBSTITUTE(連結実質赤字比率に係る赤字・黒字の構成分析!I$40,"▲","-")),2)&gt;=0,ABS(ROUND(VALUE(SUBSTITUTE(連結実質赤字比率に係る赤字・黒字の構成分析!I$40,"▲","-")),2)),NA())</f>
        <v>0</v>
      </c>
      <c r="J30" s="293" t="e">
        <f>IF(ROUND(VALUE(SUBSTITUTE(連結実質赤字比率に係る赤字・黒字の構成分析!J$40,"▲","-")),2)&lt;0,ABS(ROUND(VALUE(SUBSTITUTE(連結実質赤字比率に係る赤字・黒字の構成分析!J$40,"▲","-")),2)),NA())</f>
        <v>#N/A</v>
      </c>
      <c r="K30" s="293">
        <f>IF(ROUND(VALUE(SUBSTITUTE(連結実質赤字比率に係る赤字・黒字の構成分析!J$40,"▲","-")),2)&gt;=0,ABS(ROUND(VALUE(SUBSTITUTE(連結実質赤字比率に係る赤字・黒字の構成分析!J$40,"▲","-")),2)),NA())</f>
        <v>0.16</v>
      </c>
    </row>
    <row r="31" spans="1:11" x14ac:dyDescent="0.2">
      <c r="A31" s="293" t="str">
        <f>IF(連結実質赤字比率に係る赤字・黒字の構成分析!C$39="",NA(),連結実質赤字比率に係る赤字・黒字の構成分析!C$39)</f>
        <v>介護保険事業</v>
      </c>
      <c r="B31" s="293" t="e">
        <f>IF(ROUND(VALUE(SUBSTITUTE(連結実質赤字比率に係る赤字・黒字の構成分析!F$39,"▲","-")),2)&lt;0,ABS(ROUND(VALUE(SUBSTITUTE(連結実質赤字比率に係る赤字・黒字の構成分析!F$39,"▲","-")),2)),NA())</f>
        <v>#N/A</v>
      </c>
      <c r="C31" s="293">
        <f>IF(ROUND(VALUE(SUBSTITUTE(連結実質赤字比率に係る赤字・黒字の構成分析!F$39,"▲","-")),2)&gt;=0,ABS(ROUND(VALUE(SUBSTITUTE(連結実質赤字比率に係る赤字・黒字の構成分析!F$39,"▲","-")),2)),NA())</f>
        <v>0.64</v>
      </c>
      <c r="D31" s="293" t="e">
        <f>IF(ROUND(VALUE(SUBSTITUTE(連結実質赤字比率に係る赤字・黒字の構成分析!G$39,"▲","-")),2)&lt;0,ABS(ROUND(VALUE(SUBSTITUTE(連結実質赤字比率に係る赤字・黒字の構成分析!G$39,"▲","-")),2)),NA())</f>
        <v>#N/A</v>
      </c>
      <c r="E31" s="293">
        <f>IF(ROUND(VALUE(SUBSTITUTE(連結実質赤字比率に係る赤字・黒字の構成分析!G$39,"▲","-")),2)&gt;=0,ABS(ROUND(VALUE(SUBSTITUTE(連結実質赤字比率に係る赤字・黒字の構成分析!G$39,"▲","-")),2)),NA())</f>
        <v>0.33</v>
      </c>
      <c r="F31" s="293" t="e">
        <f>IF(ROUND(VALUE(SUBSTITUTE(連結実質赤字比率に係る赤字・黒字の構成分析!H$39,"▲","-")),2)&lt;0,ABS(ROUND(VALUE(SUBSTITUTE(連結実質赤字比率に係る赤字・黒字の構成分析!H$39,"▲","-")),2)),NA())</f>
        <v>#N/A</v>
      </c>
      <c r="G31" s="293">
        <f>IF(ROUND(VALUE(SUBSTITUTE(連結実質赤字比率に係る赤字・黒字の構成分析!H$39,"▲","-")),2)&gt;=0,ABS(ROUND(VALUE(SUBSTITUTE(連結実質赤字比率に係る赤字・黒字の構成分析!H$39,"▲","-")),2)),NA())</f>
        <v>0.69</v>
      </c>
      <c r="H31" s="293" t="e">
        <f>IF(ROUND(VALUE(SUBSTITUTE(連結実質赤字比率に係る赤字・黒字の構成分析!I$39,"▲","-")),2)&lt;0,ABS(ROUND(VALUE(SUBSTITUTE(連結実質赤字比率に係る赤字・黒字の構成分析!I$39,"▲","-")),2)),NA())</f>
        <v>#N/A</v>
      </c>
      <c r="I31" s="293">
        <f>IF(ROUND(VALUE(SUBSTITUTE(連結実質赤字比率に係る赤字・黒字の構成分析!I$39,"▲","-")),2)&gt;=0,ABS(ROUND(VALUE(SUBSTITUTE(連結実質赤字比率に係る赤字・黒字の構成分析!I$39,"▲","-")),2)),NA())</f>
        <v>0.44</v>
      </c>
      <c r="J31" s="293" t="e">
        <f>IF(ROUND(VALUE(SUBSTITUTE(連結実質赤字比率に係る赤字・黒字の構成分析!J$39,"▲","-")),2)&lt;0,ABS(ROUND(VALUE(SUBSTITUTE(連結実質赤字比率に係る赤字・黒字の構成分析!J$39,"▲","-")),2)),NA())</f>
        <v>#N/A</v>
      </c>
      <c r="K31" s="293">
        <f>IF(ROUND(VALUE(SUBSTITUTE(連結実質赤字比率に係る赤字・黒字の構成分析!J$39,"▲","-")),2)&gt;=0,ABS(ROUND(VALUE(SUBSTITUTE(連結実質赤字比率に係る赤字・黒字の構成分析!J$39,"▲","-")),2)),NA())</f>
        <v>0.42</v>
      </c>
    </row>
    <row r="32" spans="1:11" x14ac:dyDescent="0.2">
      <c r="A32" s="293" t="str">
        <f>IF(連結実質赤字比率に係る赤字・黒字の構成分析!C$38="",NA(),連結実質赤字比率に係る赤字・黒字の構成分析!C$38)</f>
        <v>国民健康保険事業</v>
      </c>
      <c r="B32" s="293" t="e">
        <f>IF(ROUND(VALUE(SUBSTITUTE(連結実質赤字比率に係る赤字・黒字の構成分析!F$38,"▲","-")),2)&lt;0,ABS(ROUND(VALUE(SUBSTITUTE(連結実質赤字比率に係る赤字・黒字の構成分析!F$38,"▲","-")),2)),NA())</f>
        <v>#N/A</v>
      </c>
      <c r="C32" s="293">
        <f>IF(ROUND(VALUE(SUBSTITUTE(連結実質赤字比率に係る赤字・黒字の構成分析!F$38,"▲","-")),2)&gt;=0,ABS(ROUND(VALUE(SUBSTITUTE(連結実質赤字比率に係る赤字・黒字の構成分析!F$38,"▲","-")),2)),NA())</f>
        <v>0.56000000000000005</v>
      </c>
      <c r="D32" s="293" t="e">
        <f>IF(ROUND(VALUE(SUBSTITUTE(連結実質赤字比率に係る赤字・黒字の構成分析!G$38,"▲","-")),2)&lt;0,ABS(ROUND(VALUE(SUBSTITUTE(連結実質赤字比率に係る赤字・黒字の構成分析!G$38,"▲","-")),2)),NA())</f>
        <v>#N/A</v>
      </c>
      <c r="E32" s="293">
        <f>IF(ROUND(VALUE(SUBSTITUTE(連結実質赤字比率に係る赤字・黒字の構成分析!G$38,"▲","-")),2)&gt;=0,ABS(ROUND(VALUE(SUBSTITUTE(連結実質赤字比率に係る赤字・黒字の構成分析!G$38,"▲","-")),2)),NA())</f>
        <v>0.77</v>
      </c>
      <c r="F32" s="293" t="e">
        <f>IF(ROUND(VALUE(SUBSTITUTE(連結実質赤字比率に係る赤字・黒字の構成分析!H$38,"▲","-")),2)&lt;0,ABS(ROUND(VALUE(SUBSTITUTE(連結実質赤字比率に係る赤字・黒字の構成分析!H$38,"▲","-")),2)),NA())</f>
        <v>#N/A</v>
      </c>
      <c r="G32" s="293">
        <f>IF(ROUND(VALUE(SUBSTITUTE(連結実質赤字比率に係る赤字・黒字の構成分析!H$38,"▲","-")),2)&gt;=0,ABS(ROUND(VALUE(SUBSTITUTE(連結実質赤字比率に係る赤字・黒字の構成分析!H$38,"▲","-")),2)),NA())</f>
        <v>0.44</v>
      </c>
      <c r="H32" s="293" t="e">
        <f>IF(ROUND(VALUE(SUBSTITUTE(連結実質赤字比率に係る赤字・黒字の構成分析!I$38,"▲","-")),2)&lt;0,ABS(ROUND(VALUE(SUBSTITUTE(連結実質赤字比率に係る赤字・黒字の構成分析!I$38,"▲","-")),2)),NA())</f>
        <v>#N/A</v>
      </c>
      <c r="I32" s="293">
        <f>IF(ROUND(VALUE(SUBSTITUTE(連結実質赤字比率に係る赤字・黒字の構成分析!I$38,"▲","-")),2)&gt;=0,ABS(ROUND(VALUE(SUBSTITUTE(連結実質赤字比率に係る赤字・黒字の構成分析!I$38,"▲","-")),2)),NA())</f>
        <v>0.25</v>
      </c>
      <c r="J32" s="293" t="e">
        <f>IF(ROUND(VALUE(SUBSTITUTE(連結実質赤字比率に係る赤字・黒字の構成分析!J$38,"▲","-")),2)&lt;0,ABS(ROUND(VALUE(SUBSTITUTE(連結実質赤字比率に係る赤字・黒字の構成分析!J$38,"▲","-")),2)),NA())</f>
        <v>#N/A</v>
      </c>
      <c r="K32" s="293">
        <f>IF(ROUND(VALUE(SUBSTITUTE(連結実質赤字比率に係る赤字・黒字の構成分析!J$38,"▲","-")),2)&gt;=0,ABS(ROUND(VALUE(SUBSTITUTE(連結実質赤字比率に係る赤字・黒字の構成分析!J$38,"▲","-")),2)),NA())</f>
        <v>0.42</v>
      </c>
    </row>
    <row r="33" spans="1:16" x14ac:dyDescent="0.2">
      <c r="A33" s="293" t="str">
        <f>IF(連結実質赤字比率に係る赤字・黒字の構成分析!C$37="",NA(),連結実質赤字比率に係る赤字・黒字の構成分析!C$37)</f>
        <v>下水道事業会計</v>
      </c>
      <c r="B33" s="293" t="e">
        <f>IF(ROUND(VALUE(SUBSTITUTE(連結実質赤字比率に係る赤字・黒字の構成分析!F$37,"▲","-")),2)&lt;0,ABS(ROUND(VALUE(SUBSTITUTE(連結実質赤字比率に係る赤字・黒字の構成分析!F$37,"▲","-")),2)),NA())</f>
        <v>#N/A</v>
      </c>
      <c r="C33" s="293">
        <f>IF(ROUND(VALUE(SUBSTITUTE(連結実質赤字比率に係る赤字・黒字の構成分析!F$37,"▲","-")),2)&gt;=0,ABS(ROUND(VALUE(SUBSTITUTE(連結実質赤字比率に係る赤字・黒字の構成分析!F$37,"▲","-")),2)),NA())</f>
        <v>0.31</v>
      </c>
      <c r="D33" s="293" t="e">
        <f>IF(ROUND(VALUE(SUBSTITUTE(連結実質赤字比率に係る赤字・黒字の構成分析!G$37,"▲","-")),2)&lt;0,ABS(ROUND(VALUE(SUBSTITUTE(連結実質赤字比率に係る赤字・黒字の構成分析!G$37,"▲","-")),2)),NA())</f>
        <v>#N/A</v>
      </c>
      <c r="E33" s="293">
        <f>IF(ROUND(VALUE(SUBSTITUTE(連結実質赤字比率に係る赤字・黒字の構成分析!G$37,"▲","-")),2)&gt;=0,ABS(ROUND(VALUE(SUBSTITUTE(連結実質赤字比率に係る赤字・黒字の構成分析!G$37,"▲","-")),2)),NA())</f>
        <v>0.32</v>
      </c>
      <c r="F33" s="293" t="e">
        <f>IF(ROUND(VALUE(SUBSTITUTE(連結実質赤字比率に係る赤字・黒字の構成分析!H$37,"▲","-")),2)&lt;0,ABS(ROUND(VALUE(SUBSTITUTE(連結実質赤字比率に係る赤字・黒字の構成分析!H$37,"▲","-")),2)),NA())</f>
        <v>#N/A</v>
      </c>
      <c r="G33" s="293">
        <f>IF(ROUND(VALUE(SUBSTITUTE(連結実質赤字比率に係る赤字・黒字の構成分析!H$37,"▲","-")),2)&gt;=0,ABS(ROUND(VALUE(SUBSTITUTE(連結実質赤字比率に係る赤字・黒字の構成分析!H$37,"▲","-")),2)),NA())</f>
        <v>0.37</v>
      </c>
      <c r="H33" s="293" t="e">
        <f>IF(ROUND(VALUE(SUBSTITUTE(連結実質赤字比率に係る赤字・黒字の構成分析!I$37,"▲","-")),2)&lt;0,ABS(ROUND(VALUE(SUBSTITUTE(連結実質赤字比率に係る赤字・黒字の構成分析!I$37,"▲","-")),2)),NA())</f>
        <v>#N/A</v>
      </c>
      <c r="I33" s="293">
        <f>IF(ROUND(VALUE(SUBSTITUTE(連結実質赤字比率に係る赤字・黒字の構成分析!I$37,"▲","-")),2)&gt;=0,ABS(ROUND(VALUE(SUBSTITUTE(連結実質赤字比率に係る赤字・黒字の構成分析!I$37,"▲","-")),2)),NA())</f>
        <v>1.05</v>
      </c>
      <c r="J33" s="293" t="e">
        <f>IF(ROUND(VALUE(SUBSTITUTE(連結実質赤字比率に係る赤字・黒字の構成分析!J$37,"▲","-")),2)&lt;0,ABS(ROUND(VALUE(SUBSTITUTE(連結実質赤字比率に係る赤字・黒字の構成分析!J$37,"▲","-")),2)),NA())</f>
        <v>#N/A</v>
      </c>
      <c r="K33" s="293">
        <f>IF(ROUND(VALUE(SUBSTITUTE(連結実質赤字比率に係る赤字・黒字の構成分析!J$37,"▲","-")),2)&gt;=0,ABS(ROUND(VALUE(SUBSTITUTE(連結実質赤字比率に係る赤字・黒字の構成分析!J$37,"▲","-")),2)),NA())</f>
        <v>2.0299999999999998</v>
      </c>
    </row>
    <row r="34" spans="1:16" x14ac:dyDescent="0.2">
      <c r="A34" s="293" t="str">
        <f>IF(連結実質赤字比率に係る赤字・黒字の構成分析!C$36="",NA(),連結実質赤字比率に係る赤字・黒字の構成分析!C$36)</f>
        <v>一般会計</v>
      </c>
      <c r="B34" s="293" t="e">
        <f>IF(ROUND(VALUE(SUBSTITUTE(連結実質赤字比率に係る赤字・黒字の構成分析!F$36,"▲","-")),2)&lt;0,ABS(ROUND(VALUE(SUBSTITUTE(連結実質赤字比率に係る赤字・黒字の構成分析!F$36,"▲","-")),2)),NA())</f>
        <v>#N/A</v>
      </c>
      <c r="C34" s="293">
        <f>IF(ROUND(VALUE(SUBSTITUTE(連結実質赤字比率に係る赤字・黒字の構成分析!F$36,"▲","-")),2)&gt;=0,ABS(ROUND(VALUE(SUBSTITUTE(連結実質赤字比率に係る赤字・黒字の構成分析!F$36,"▲","-")),2)),NA())</f>
        <v>5.86</v>
      </c>
      <c r="D34" s="293" t="e">
        <f>IF(ROUND(VALUE(SUBSTITUTE(連結実質赤字比率に係る赤字・黒字の構成分析!G$36,"▲","-")),2)&lt;0,ABS(ROUND(VALUE(SUBSTITUTE(連結実質赤字比率に係る赤字・黒字の構成分析!G$36,"▲","-")),2)),NA())</f>
        <v>#N/A</v>
      </c>
      <c r="E34" s="293">
        <f>IF(ROUND(VALUE(SUBSTITUTE(連結実質赤字比率に係る赤字・黒字の構成分析!G$36,"▲","-")),2)&gt;=0,ABS(ROUND(VALUE(SUBSTITUTE(連結実質赤字比率に係る赤字・黒字の構成分析!G$36,"▲","-")),2)),NA())</f>
        <v>10.06</v>
      </c>
      <c r="F34" s="293" t="e">
        <f>IF(ROUND(VALUE(SUBSTITUTE(連結実質赤字比率に係る赤字・黒字の構成分析!H$36,"▲","-")),2)&lt;0,ABS(ROUND(VALUE(SUBSTITUTE(連結実質赤字比率に係る赤字・黒字の構成分析!H$36,"▲","-")),2)),NA())</f>
        <v>#N/A</v>
      </c>
      <c r="G34" s="293">
        <f>IF(ROUND(VALUE(SUBSTITUTE(連結実質赤字比率に係る赤字・黒字の構成分析!H$36,"▲","-")),2)&gt;=0,ABS(ROUND(VALUE(SUBSTITUTE(連結実質赤字比率に係る赤字・黒字の構成分析!H$36,"▲","-")),2)),NA())</f>
        <v>13.55</v>
      </c>
      <c r="H34" s="293" t="e">
        <f>IF(ROUND(VALUE(SUBSTITUTE(連結実質赤字比率に係る赤字・黒字の構成分析!I$36,"▲","-")),2)&lt;0,ABS(ROUND(VALUE(SUBSTITUTE(連結実質赤字比率に係る赤字・黒字の構成分析!I$36,"▲","-")),2)),NA())</f>
        <v>#N/A</v>
      </c>
      <c r="I34" s="293">
        <f>IF(ROUND(VALUE(SUBSTITUTE(連結実質赤字比率に係る赤字・黒字の構成分析!I$36,"▲","-")),2)&gt;=0,ABS(ROUND(VALUE(SUBSTITUTE(連結実質赤字比率に係る赤字・黒字の構成分析!I$36,"▲","-")),2)),NA())</f>
        <v>7.32</v>
      </c>
      <c r="J34" s="293" t="e">
        <f>IF(ROUND(VALUE(SUBSTITUTE(連結実質赤字比率に係る赤字・黒字の構成分析!J$36,"▲","-")),2)&lt;0,ABS(ROUND(VALUE(SUBSTITUTE(連結実質赤字比率に係る赤字・黒字の構成分析!J$36,"▲","-")),2)),NA())</f>
        <v>#N/A</v>
      </c>
      <c r="K34" s="293">
        <f>IF(ROUND(VALUE(SUBSTITUTE(連結実質赤字比率に係る赤字・黒字の構成分析!J$36,"▲","-")),2)&gt;=0,ABS(ROUND(VALUE(SUBSTITUTE(連結実質赤字比率に係る赤字・黒字の構成分析!J$36,"▲","-")),2)),NA())</f>
        <v>6.62</v>
      </c>
    </row>
    <row r="35" spans="1:16" x14ac:dyDescent="0.2">
      <c r="A35" s="293" t="str">
        <f>IF(連結実質赤字比率に係る赤字・黒字の構成分析!C$35="",NA(),連結実質赤字比率に係る赤字・黒字の構成分析!C$35)</f>
        <v>病院事業会計</v>
      </c>
      <c r="B35" s="293" t="e">
        <f>IF(ROUND(VALUE(SUBSTITUTE(連結実質赤字比率に係る赤字・黒字の構成分析!F$35,"▲","-")),2)&lt;0,ABS(ROUND(VALUE(SUBSTITUTE(連結実質赤字比率に係る赤字・黒字の構成分析!F$35,"▲","-")),2)),NA())</f>
        <v>#N/A</v>
      </c>
      <c r="C35" s="293">
        <f>IF(ROUND(VALUE(SUBSTITUTE(連結実質赤字比率に係る赤字・黒字の構成分析!F$35,"▲","-")),2)&gt;=0,ABS(ROUND(VALUE(SUBSTITUTE(連結実質赤字比率に係る赤字・黒字の構成分析!F$35,"▲","-")),2)),NA())</f>
        <v>21.84</v>
      </c>
      <c r="D35" s="293" t="e">
        <f>IF(ROUND(VALUE(SUBSTITUTE(連結実質赤字比率に係る赤字・黒字の構成分析!G$35,"▲","-")),2)&lt;0,ABS(ROUND(VALUE(SUBSTITUTE(連結実質赤字比率に係る赤字・黒字の構成分析!G$35,"▲","-")),2)),NA())</f>
        <v>#N/A</v>
      </c>
      <c r="E35" s="293">
        <f>IF(ROUND(VALUE(SUBSTITUTE(連結実質赤字比率に係る赤字・黒字の構成分析!G$35,"▲","-")),2)&gt;=0,ABS(ROUND(VALUE(SUBSTITUTE(連結実質赤字比率に係る赤字・黒字の構成分析!G$35,"▲","-")),2)),NA())</f>
        <v>24.98</v>
      </c>
      <c r="F35" s="293" t="e">
        <f>IF(ROUND(VALUE(SUBSTITUTE(連結実質赤字比率に係る赤字・黒字の構成分析!H$35,"▲","-")),2)&lt;0,ABS(ROUND(VALUE(SUBSTITUTE(連結実質赤字比率に係る赤字・黒字の構成分析!H$35,"▲","-")),2)),NA())</f>
        <v>#N/A</v>
      </c>
      <c r="G35" s="293">
        <f>IF(ROUND(VALUE(SUBSTITUTE(連結実質赤字比率に係る赤字・黒字の構成分析!H$35,"▲","-")),2)&gt;=0,ABS(ROUND(VALUE(SUBSTITUTE(連結実質赤字比率に係る赤字・黒字の構成分析!H$35,"▲","-")),2)),NA())</f>
        <v>27.22</v>
      </c>
      <c r="H35" s="293" t="e">
        <f>IF(ROUND(VALUE(SUBSTITUTE(連結実質赤字比率に係る赤字・黒字の構成分析!I$35,"▲","-")),2)&lt;0,ABS(ROUND(VALUE(SUBSTITUTE(連結実質赤字比率に係る赤字・黒字の構成分析!I$35,"▲","-")),2)),NA())</f>
        <v>#N/A</v>
      </c>
      <c r="I35" s="293">
        <f>IF(ROUND(VALUE(SUBSTITUTE(連結実質赤字比率に係る赤字・黒字の構成分析!I$35,"▲","-")),2)&gt;=0,ABS(ROUND(VALUE(SUBSTITUTE(連結実質赤字比率に係る赤字・黒字の構成分析!I$35,"▲","-")),2)),NA())</f>
        <v>21.37</v>
      </c>
      <c r="J35" s="293" t="e">
        <f>IF(ROUND(VALUE(SUBSTITUTE(連結実質赤字比率に係る赤字・黒字の構成分析!J$35,"▲","-")),2)&lt;0,ABS(ROUND(VALUE(SUBSTITUTE(連結実質赤字比率に係る赤字・黒字の構成分析!J$35,"▲","-")),2)),NA())</f>
        <v>#N/A</v>
      </c>
      <c r="K35" s="293">
        <f>IF(ROUND(VALUE(SUBSTITUTE(連結実質赤字比率に係る赤字・黒字の構成分析!J$35,"▲","-")),2)&gt;=0,ABS(ROUND(VALUE(SUBSTITUTE(連結実質赤字比率に係る赤字・黒字の構成分析!J$35,"▲","-")),2)),NA())</f>
        <v>18.579999999999998</v>
      </c>
    </row>
    <row r="36" spans="1:16" x14ac:dyDescent="0.2">
      <c r="A36" s="293" t="str">
        <f>IF(連結実質赤字比率に係る赤字・黒字の構成分析!C$34="",NA(),連結実質赤字比率に係る赤字・黒字の構成分析!C$34)</f>
        <v>モーターボート競走事業会計</v>
      </c>
      <c r="B36" s="293" t="e">
        <f>IF(ROUND(VALUE(SUBSTITUTE(連結実質赤字比率に係る赤字・黒字の構成分析!F$34,"▲","-")),2)&lt;0,ABS(ROUND(VALUE(SUBSTITUTE(連結実質赤字比率に係る赤字・黒字の構成分析!F$34,"▲","-")),2)),NA())</f>
        <v>#N/A</v>
      </c>
      <c r="C36" s="293">
        <f>IF(ROUND(VALUE(SUBSTITUTE(連結実質赤字比率に係る赤字・黒字の構成分析!F$34,"▲","-")),2)&gt;=0,ABS(ROUND(VALUE(SUBSTITUTE(連結実質赤字比率に係る赤字・黒字の構成分析!F$34,"▲","-")),2)),NA())</f>
        <v>22.11</v>
      </c>
      <c r="D36" s="293" t="e">
        <f>IF(ROUND(VALUE(SUBSTITUTE(連結実質赤字比率に係る赤字・黒字の構成分析!G$34,"▲","-")),2)&lt;0,ABS(ROUND(VALUE(SUBSTITUTE(連結実質赤字比率に係る赤字・黒字の構成分析!G$34,"▲","-")),2)),NA())</f>
        <v>#N/A</v>
      </c>
      <c r="E36" s="293">
        <f>IF(ROUND(VALUE(SUBSTITUTE(連結実質赤字比率に係る赤字・黒字の構成分析!G$34,"▲","-")),2)&gt;=0,ABS(ROUND(VALUE(SUBSTITUTE(連結実質赤字比率に係る赤字・黒字の構成分析!G$34,"▲","-")),2)),NA())</f>
        <v>30.2</v>
      </c>
      <c r="F36" s="293" t="e">
        <f>IF(ROUND(VALUE(SUBSTITUTE(連結実質赤字比率に係る赤字・黒字の構成分析!H$34,"▲","-")),2)&lt;0,ABS(ROUND(VALUE(SUBSTITUTE(連結実質赤字比率に係る赤字・黒字の構成分析!H$34,"▲","-")),2)),NA())</f>
        <v>#N/A</v>
      </c>
      <c r="G36" s="293">
        <f>IF(ROUND(VALUE(SUBSTITUTE(連結実質赤字比率に係る赤字・黒字の構成分析!H$34,"▲","-")),2)&gt;=0,ABS(ROUND(VALUE(SUBSTITUTE(連結実質赤字比率に係る赤字・黒字の構成分析!H$34,"▲","-")),2)),NA())</f>
        <v>38.65</v>
      </c>
      <c r="H36" s="293" t="e">
        <f>IF(ROUND(VALUE(SUBSTITUTE(連結実質赤字比率に係る赤字・黒字の構成分析!I$34,"▲","-")),2)&lt;0,ABS(ROUND(VALUE(SUBSTITUTE(連結実質赤字比率に係る赤字・黒字の構成分析!I$34,"▲","-")),2)),NA())</f>
        <v>#N/A</v>
      </c>
      <c r="I36" s="293">
        <f>IF(ROUND(VALUE(SUBSTITUTE(連結実質赤字比率に係る赤字・黒字の構成分析!I$34,"▲","-")),2)&gt;=0,ABS(ROUND(VALUE(SUBSTITUTE(連結実質赤字比率に係る赤字・黒字の構成分析!I$34,"▲","-")),2)),NA())</f>
        <v>42.64</v>
      </c>
      <c r="J36" s="293" t="e">
        <f>IF(ROUND(VALUE(SUBSTITUTE(連結実質赤字比率に係る赤字・黒字の構成分析!J$34,"▲","-")),2)&lt;0,ABS(ROUND(VALUE(SUBSTITUTE(連結実質赤字比率に係る赤字・黒字の構成分析!J$34,"▲","-")),2)),NA())</f>
        <v>#N/A</v>
      </c>
      <c r="K36" s="293">
        <f>IF(ROUND(VALUE(SUBSTITUTE(連結実質赤字比率に係る赤字・黒字の構成分析!J$34,"▲","-")),2)&gt;=0,ABS(ROUND(VALUE(SUBSTITUTE(連結実質赤字比率に係る赤字・黒字の構成分析!J$34,"▲","-")),2)),NA())</f>
        <v>41.09</v>
      </c>
    </row>
    <row r="39" spans="1:16" x14ac:dyDescent="0.2">
      <c r="A39" s="291" t="s">
        <v>10</v>
      </c>
    </row>
    <row r="40" spans="1:16" x14ac:dyDescent="0.2">
      <c r="A40" s="294"/>
      <c r="B40" s="294" t="str">
        <f>'実質公債費比率（分子）の構造'!K$44</f>
        <v>R02</v>
      </c>
      <c r="C40" s="294"/>
      <c r="D40" s="294"/>
      <c r="E40" s="294" t="str">
        <f>'実質公債費比率（分子）の構造'!L$44</f>
        <v>R03</v>
      </c>
      <c r="F40" s="294"/>
      <c r="G40" s="294"/>
      <c r="H40" s="294" t="str">
        <f>'実質公債費比率（分子）の構造'!M$44</f>
        <v>R04</v>
      </c>
      <c r="I40" s="294"/>
      <c r="J40" s="294"/>
      <c r="K40" s="294" t="str">
        <f>'実質公債費比率（分子）の構造'!N$44</f>
        <v>R05</v>
      </c>
      <c r="L40" s="294"/>
      <c r="M40" s="294"/>
      <c r="N40" s="294" t="str">
        <f>'実質公債費比率（分子）の構造'!O$44</f>
        <v>R06</v>
      </c>
      <c r="O40" s="294"/>
      <c r="P40" s="294"/>
    </row>
    <row r="41" spans="1:16" x14ac:dyDescent="0.2">
      <c r="A41" s="294"/>
      <c r="B41" s="294" t="s">
        <v>114</v>
      </c>
      <c r="C41" s="294"/>
      <c r="D41" s="294" t="s">
        <v>116</v>
      </c>
      <c r="E41" s="294" t="s">
        <v>114</v>
      </c>
      <c r="F41" s="294"/>
      <c r="G41" s="294" t="s">
        <v>116</v>
      </c>
      <c r="H41" s="294" t="s">
        <v>114</v>
      </c>
      <c r="I41" s="294"/>
      <c r="J41" s="294" t="s">
        <v>116</v>
      </c>
      <c r="K41" s="294" t="s">
        <v>114</v>
      </c>
      <c r="L41" s="294"/>
      <c r="M41" s="294" t="s">
        <v>116</v>
      </c>
      <c r="N41" s="294" t="s">
        <v>114</v>
      </c>
      <c r="O41" s="294"/>
      <c r="P41" s="294" t="s">
        <v>116</v>
      </c>
    </row>
    <row r="42" spans="1:16" x14ac:dyDescent="0.2">
      <c r="A42" s="294" t="s">
        <v>118</v>
      </c>
      <c r="B42" s="294"/>
      <c r="C42" s="294"/>
      <c r="D42" s="294">
        <f>'実質公債費比率（分子）の構造'!K$52</f>
        <v>3964</v>
      </c>
      <c r="E42" s="294"/>
      <c r="F42" s="294"/>
      <c r="G42" s="294">
        <f>'実質公債費比率（分子）の構造'!L$52</f>
        <v>3876</v>
      </c>
      <c r="H42" s="294"/>
      <c r="I42" s="294"/>
      <c r="J42" s="294">
        <f>'実質公債費比率（分子）の構造'!M$52</f>
        <v>3918</v>
      </c>
      <c r="K42" s="294"/>
      <c r="L42" s="294"/>
      <c r="M42" s="294">
        <f>'実質公債費比率（分子）の構造'!N$52</f>
        <v>3908</v>
      </c>
      <c r="N42" s="294"/>
      <c r="O42" s="294"/>
      <c r="P42" s="294">
        <f>'実質公債費比率（分子）の構造'!O$52</f>
        <v>3844</v>
      </c>
    </row>
    <row r="43" spans="1:16" x14ac:dyDescent="0.2">
      <c r="A43" s="294" t="s">
        <v>43</v>
      </c>
      <c r="B43" s="294" t="str">
        <f>'実質公債費比率（分子）の構造'!K$51</f>
        <v>-</v>
      </c>
      <c r="C43" s="294"/>
      <c r="D43" s="294"/>
      <c r="E43" s="294" t="str">
        <f>'実質公債費比率（分子）の構造'!L$51</f>
        <v>-</v>
      </c>
      <c r="F43" s="294"/>
      <c r="G43" s="294"/>
      <c r="H43" s="294" t="str">
        <f>'実質公債費比率（分子）の構造'!M$51</f>
        <v>-</v>
      </c>
      <c r="I43" s="294"/>
      <c r="J43" s="294"/>
      <c r="K43" s="294" t="str">
        <f>'実質公債費比率（分子）の構造'!N$51</f>
        <v>-</v>
      </c>
      <c r="L43" s="294"/>
      <c r="M43" s="294"/>
      <c r="N43" s="294" t="str">
        <f>'実質公債費比率（分子）の構造'!O$51</f>
        <v>-</v>
      </c>
      <c r="O43" s="294"/>
      <c r="P43" s="294"/>
    </row>
    <row r="44" spans="1:16" x14ac:dyDescent="0.2">
      <c r="A44" s="294" t="s">
        <v>39</v>
      </c>
      <c r="B44" s="294" t="str">
        <f>'実質公債費比率（分子）の構造'!K$50</f>
        <v>-</v>
      </c>
      <c r="C44" s="294"/>
      <c r="D44" s="294"/>
      <c r="E44" s="294" t="str">
        <f>'実質公債費比率（分子）の構造'!L$50</f>
        <v>-</v>
      </c>
      <c r="F44" s="294"/>
      <c r="G44" s="294"/>
      <c r="H44" s="294" t="str">
        <f>'実質公債費比率（分子）の構造'!M$50</f>
        <v>-</v>
      </c>
      <c r="I44" s="294"/>
      <c r="J44" s="294"/>
      <c r="K44" s="294" t="str">
        <f>'実質公債費比率（分子）の構造'!N$50</f>
        <v>-</v>
      </c>
      <c r="L44" s="294"/>
      <c r="M44" s="294"/>
      <c r="N44" s="294" t="str">
        <f>'実質公債費比率（分子）の構造'!O$50</f>
        <v>-</v>
      </c>
      <c r="O44" s="294"/>
      <c r="P44" s="294"/>
    </row>
    <row r="45" spans="1:16" x14ac:dyDescent="0.2">
      <c r="A45" s="294" t="s">
        <v>0</v>
      </c>
      <c r="B45" s="294">
        <f>'実質公債費比率（分子）の構造'!K$49</f>
        <v>111</v>
      </c>
      <c r="C45" s="294"/>
      <c r="D45" s="294"/>
      <c r="E45" s="294">
        <f>'実質公債費比率（分子）の構造'!L$49</f>
        <v>116</v>
      </c>
      <c r="F45" s="294"/>
      <c r="G45" s="294"/>
      <c r="H45" s="294">
        <f>'実質公債費比率（分子）の構造'!M$49</f>
        <v>90</v>
      </c>
      <c r="I45" s="294"/>
      <c r="J45" s="294"/>
      <c r="K45" s="294">
        <f>'実質公債費比率（分子）の構造'!N$49</f>
        <v>89</v>
      </c>
      <c r="L45" s="294"/>
      <c r="M45" s="294"/>
      <c r="N45" s="294">
        <f>'実質公債費比率（分子）の構造'!O$49</f>
        <v>66</v>
      </c>
      <c r="O45" s="294"/>
      <c r="P45" s="294"/>
    </row>
    <row r="46" spans="1:16" x14ac:dyDescent="0.2">
      <c r="A46" s="294" t="s">
        <v>37</v>
      </c>
      <c r="B46" s="294">
        <f>'実質公債費比率（分子）の構造'!K$48</f>
        <v>1450</v>
      </c>
      <c r="C46" s="294"/>
      <c r="D46" s="294"/>
      <c r="E46" s="294">
        <f>'実質公債費比率（分子）の構造'!L$48</f>
        <v>1244</v>
      </c>
      <c r="F46" s="294"/>
      <c r="G46" s="294"/>
      <c r="H46" s="294">
        <f>'実質公債費比率（分子）の構造'!M$48</f>
        <v>1242</v>
      </c>
      <c r="I46" s="294"/>
      <c r="J46" s="294"/>
      <c r="K46" s="294">
        <f>'実質公債費比率（分子）の構造'!N$48</f>
        <v>1348</v>
      </c>
      <c r="L46" s="294"/>
      <c r="M46" s="294"/>
      <c r="N46" s="294">
        <f>'実質公債費比率（分子）の構造'!O$48</f>
        <v>2156</v>
      </c>
      <c r="O46" s="294"/>
      <c r="P46" s="294"/>
    </row>
    <row r="47" spans="1:16" x14ac:dyDescent="0.2">
      <c r="A47" s="294" t="s">
        <v>31</v>
      </c>
      <c r="B47" s="294" t="str">
        <f>'実質公債費比率（分子）の構造'!K$47</f>
        <v>-</v>
      </c>
      <c r="C47" s="294"/>
      <c r="D47" s="294"/>
      <c r="E47" s="294" t="str">
        <f>'実質公債費比率（分子）の構造'!L$47</f>
        <v>-</v>
      </c>
      <c r="F47" s="294"/>
      <c r="G47" s="294"/>
      <c r="H47" s="294" t="str">
        <f>'実質公債費比率（分子）の構造'!M$47</f>
        <v>-</v>
      </c>
      <c r="I47" s="294"/>
      <c r="J47" s="294"/>
      <c r="K47" s="294" t="str">
        <f>'実質公債費比率（分子）の構造'!N$47</f>
        <v>-</v>
      </c>
      <c r="L47" s="294"/>
      <c r="M47" s="294"/>
      <c r="N47" s="294" t="str">
        <f>'実質公債費比率（分子）の構造'!O$47</f>
        <v>-</v>
      </c>
      <c r="O47" s="294"/>
      <c r="P47" s="294"/>
    </row>
    <row r="48" spans="1:16" x14ac:dyDescent="0.2">
      <c r="A48" s="294" t="s">
        <v>25</v>
      </c>
      <c r="B48" s="294" t="str">
        <f>'実質公債費比率（分子）の構造'!K$46</f>
        <v>-</v>
      </c>
      <c r="C48" s="294"/>
      <c r="D48" s="294"/>
      <c r="E48" s="294" t="str">
        <f>'実質公債費比率（分子）の構造'!L$46</f>
        <v>-</v>
      </c>
      <c r="F48" s="294"/>
      <c r="G48" s="294"/>
      <c r="H48" s="294" t="str">
        <f>'実質公債費比率（分子）の構造'!M$46</f>
        <v>-</v>
      </c>
      <c r="I48" s="294"/>
      <c r="J48" s="294"/>
      <c r="K48" s="294" t="str">
        <f>'実質公債費比率（分子）の構造'!N$46</f>
        <v>-</v>
      </c>
      <c r="L48" s="294"/>
      <c r="M48" s="294"/>
      <c r="N48" s="294" t="str">
        <f>'実質公債費比率（分子）の構造'!O$46</f>
        <v>-</v>
      </c>
      <c r="O48" s="294"/>
      <c r="P48" s="294"/>
    </row>
    <row r="49" spans="1:16" x14ac:dyDescent="0.2">
      <c r="A49" s="294" t="s">
        <v>21</v>
      </c>
      <c r="B49" s="294">
        <f>'実質公債費比率（分子）の構造'!K$45</f>
        <v>3006</v>
      </c>
      <c r="C49" s="294"/>
      <c r="D49" s="294"/>
      <c r="E49" s="294">
        <f>'実質公債費比率（分子）の構造'!L$45</f>
        <v>3098</v>
      </c>
      <c r="F49" s="294"/>
      <c r="G49" s="294"/>
      <c r="H49" s="294">
        <f>'実質公債費比率（分子）の構造'!M$45</f>
        <v>3106</v>
      </c>
      <c r="I49" s="294"/>
      <c r="J49" s="294"/>
      <c r="K49" s="294">
        <f>'実質公債費比率（分子）の構造'!N$45</f>
        <v>3069</v>
      </c>
      <c r="L49" s="294"/>
      <c r="M49" s="294"/>
      <c r="N49" s="294">
        <f>'実質公債費比率（分子）の構造'!O$45</f>
        <v>3065</v>
      </c>
      <c r="O49" s="294"/>
      <c r="P49" s="294"/>
    </row>
    <row r="50" spans="1:16" x14ac:dyDescent="0.2">
      <c r="A50" s="294" t="s">
        <v>51</v>
      </c>
      <c r="B50" s="294" t="e">
        <f>NA()</f>
        <v>#N/A</v>
      </c>
      <c r="C50" s="294">
        <f>IF(ISNUMBER('実質公債費比率（分子）の構造'!K$53),'実質公債費比率（分子）の構造'!K$53,NA())</f>
        <v>603</v>
      </c>
      <c r="D50" s="294" t="e">
        <f>NA()</f>
        <v>#N/A</v>
      </c>
      <c r="E50" s="294" t="e">
        <f>NA()</f>
        <v>#N/A</v>
      </c>
      <c r="F50" s="294">
        <f>IF(ISNUMBER('実質公債費比率（分子）の構造'!L$53),'実質公債費比率（分子）の構造'!L$53,NA())</f>
        <v>582</v>
      </c>
      <c r="G50" s="294" t="e">
        <f>NA()</f>
        <v>#N/A</v>
      </c>
      <c r="H50" s="294" t="e">
        <f>NA()</f>
        <v>#N/A</v>
      </c>
      <c r="I50" s="294">
        <f>IF(ISNUMBER('実質公債費比率（分子）の構造'!M$53),'実質公債費比率（分子）の構造'!M$53,NA())</f>
        <v>520</v>
      </c>
      <c r="J50" s="294" t="e">
        <f>NA()</f>
        <v>#N/A</v>
      </c>
      <c r="K50" s="294" t="e">
        <f>NA()</f>
        <v>#N/A</v>
      </c>
      <c r="L50" s="294">
        <f>IF(ISNUMBER('実質公債費比率（分子）の構造'!N$53),'実質公債費比率（分子）の構造'!N$53,NA())</f>
        <v>598</v>
      </c>
      <c r="M50" s="294" t="e">
        <f>NA()</f>
        <v>#N/A</v>
      </c>
      <c r="N50" s="294" t="e">
        <f>NA()</f>
        <v>#N/A</v>
      </c>
      <c r="O50" s="294">
        <f>IF(ISNUMBER('実質公債費比率（分子）の構造'!O$53),'実質公債費比率（分子）の構造'!O$53,NA())</f>
        <v>1443</v>
      </c>
      <c r="P50" s="294" t="e">
        <f>NA()</f>
        <v>#N/A</v>
      </c>
    </row>
    <row r="53" spans="1:16" x14ac:dyDescent="0.2">
      <c r="A53" s="291" t="s">
        <v>57</v>
      </c>
    </row>
    <row r="54" spans="1:16" x14ac:dyDescent="0.2">
      <c r="A54" s="293"/>
      <c r="B54" s="293" t="str">
        <f>'将来負担比率（分子）の構造'!I$40</f>
        <v>R02</v>
      </c>
      <c r="C54" s="293"/>
      <c r="D54" s="293"/>
      <c r="E54" s="293" t="str">
        <f>'将来負担比率（分子）の構造'!J$40</f>
        <v>R03</v>
      </c>
      <c r="F54" s="293"/>
      <c r="G54" s="293"/>
      <c r="H54" s="293" t="str">
        <f>'将来負担比率（分子）の構造'!K$40</f>
        <v>R04</v>
      </c>
      <c r="I54" s="293"/>
      <c r="J54" s="293"/>
      <c r="K54" s="293" t="str">
        <f>'将来負担比率（分子）の構造'!L$40</f>
        <v>R05</v>
      </c>
      <c r="L54" s="293"/>
      <c r="M54" s="293"/>
      <c r="N54" s="293" t="str">
        <f>'将来負担比率（分子）の構造'!M$40</f>
        <v>R06</v>
      </c>
      <c r="O54" s="293"/>
      <c r="P54" s="293"/>
    </row>
    <row r="55" spans="1:16" x14ac:dyDescent="0.2">
      <c r="A55" s="293"/>
      <c r="B55" s="293" t="s">
        <v>119</v>
      </c>
      <c r="C55" s="293"/>
      <c r="D55" s="293" t="s">
        <v>122</v>
      </c>
      <c r="E55" s="293" t="s">
        <v>119</v>
      </c>
      <c r="F55" s="293"/>
      <c r="G55" s="293" t="s">
        <v>122</v>
      </c>
      <c r="H55" s="293" t="s">
        <v>119</v>
      </c>
      <c r="I55" s="293"/>
      <c r="J55" s="293" t="s">
        <v>122</v>
      </c>
      <c r="K55" s="293" t="s">
        <v>119</v>
      </c>
      <c r="L55" s="293"/>
      <c r="M55" s="293" t="s">
        <v>122</v>
      </c>
      <c r="N55" s="293" t="s">
        <v>119</v>
      </c>
      <c r="O55" s="293"/>
      <c r="P55" s="293" t="s">
        <v>122</v>
      </c>
    </row>
    <row r="56" spans="1:16" x14ac:dyDescent="0.2">
      <c r="A56" s="293" t="s">
        <v>41</v>
      </c>
      <c r="B56" s="293"/>
      <c r="C56" s="293"/>
      <c r="D56" s="293">
        <f>'将来負担比率（分子）の構造'!I$52</f>
        <v>36415</v>
      </c>
      <c r="E56" s="293"/>
      <c r="F56" s="293"/>
      <c r="G56" s="293">
        <f>'将来負担比率（分子）の構造'!J$52</f>
        <v>36303</v>
      </c>
      <c r="H56" s="293"/>
      <c r="I56" s="293"/>
      <c r="J56" s="293">
        <f>'将来負担比率（分子）の構造'!K$52</f>
        <v>35843</v>
      </c>
      <c r="K56" s="293"/>
      <c r="L56" s="293"/>
      <c r="M56" s="293">
        <f>'将来負担比率（分子）の構造'!L$52</f>
        <v>36087</v>
      </c>
      <c r="N56" s="293"/>
      <c r="O56" s="293"/>
      <c r="P56" s="293">
        <f>'将来負担比率（分子）の構造'!M$52</f>
        <v>34887</v>
      </c>
    </row>
    <row r="57" spans="1:16" x14ac:dyDescent="0.2">
      <c r="A57" s="293" t="s">
        <v>96</v>
      </c>
      <c r="B57" s="293"/>
      <c r="C57" s="293"/>
      <c r="D57" s="293">
        <f>'将来負担比率（分子）の構造'!I$51</f>
        <v>9615</v>
      </c>
      <c r="E57" s="293"/>
      <c r="F57" s="293"/>
      <c r="G57" s="293">
        <f>'将来負担比率（分子）の構造'!J$51</f>
        <v>9307</v>
      </c>
      <c r="H57" s="293"/>
      <c r="I57" s="293"/>
      <c r="J57" s="293">
        <f>'将来負担比率（分子）の構造'!K$51</f>
        <v>9256</v>
      </c>
      <c r="K57" s="293"/>
      <c r="L57" s="293"/>
      <c r="M57" s="293">
        <f>'将来負担比率（分子）の構造'!L$51</f>
        <v>9126</v>
      </c>
      <c r="N57" s="293"/>
      <c r="O57" s="293"/>
      <c r="P57" s="293">
        <f>'将来負担比率（分子）の構造'!M$51</f>
        <v>9555</v>
      </c>
    </row>
    <row r="58" spans="1:16" x14ac:dyDescent="0.2">
      <c r="A58" s="293" t="s">
        <v>93</v>
      </c>
      <c r="B58" s="293"/>
      <c r="C58" s="293"/>
      <c r="D58" s="293">
        <f>'将来負担比率（分子）の構造'!I$50</f>
        <v>8656</v>
      </c>
      <c r="E58" s="293"/>
      <c r="F58" s="293"/>
      <c r="G58" s="293">
        <f>'将来負担比率（分子）の構造'!J$50</f>
        <v>11821</v>
      </c>
      <c r="H58" s="293"/>
      <c r="I58" s="293"/>
      <c r="J58" s="293">
        <f>'将来負担比率（分子）の構造'!K$50</f>
        <v>13646</v>
      </c>
      <c r="K58" s="293"/>
      <c r="L58" s="293"/>
      <c r="M58" s="293">
        <f>'将来負担比率（分子）の構造'!L$50</f>
        <v>16476</v>
      </c>
      <c r="N58" s="293"/>
      <c r="O58" s="293"/>
      <c r="P58" s="293">
        <f>'将来負担比率（分子）の構造'!M$50</f>
        <v>17383</v>
      </c>
    </row>
    <row r="59" spans="1:16" x14ac:dyDescent="0.2">
      <c r="A59" s="293" t="s">
        <v>89</v>
      </c>
      <c r="B59" s="293" t="str">
        <f>'将来負担比率（分子）の構造'!I$49</f>
        <v>-</v>
      </c>
      <c r="C59" s="293"/>
      <c r="D59" s="293"/>
      <c r="E59" s="293" t="str">
        <f>'将来負担比率（分子）の構造'!J$49</f>
        <v>-</v>
      </c>
      <c r="F59" s="293"/>
      <c r="G59" s="293"/>
      <c r="H59" s="293" t="str">
        <f>'将来負担比率（分子）の構造'!K$49</f>
        <v>-</v>
      </c>
      <c r="I59" s="293"/>
      <c r="J59" s="293"/>
      <c r="K59" s="293" t="str">
        <f>'将来負担比率（分子）の構造'!L$49</f>
        <v>-</v>
      </c>
      <c r="L59" s="293"/>
      <c r="M59" s="293"/>
      <c r="N59" s="293" t="str">
        <f>'将来負担比率（分子）の構造'!M$49</f>
        <v>-</v>
      </c>
      <c r="O59" s="293"/>
      <c r="P59" s="293"/>
    </row>
    <row r="60" spans="1:16" x14ac:dyDescent="0.2">
      <c r="A60" s="293" t="s">
        <v>83</v>
      </c>
      <c r="B60" s="293" t="str">
        <f>'将来負担比率（分子）の構造'!I$48</f>
        <v>-</v>
      </c>
      <c r="C60" s="293"/>
      <c r="D60" s="293"/>
      <c r="E60" s="293" t="str">
        <f>'将来負担比率（分子）の構造'!J$48</f>
        <v>-</v>
      </c>
      <c r="F60" s="293"/>
      <c r="G60" s="293"/>
      <c r="H60" s="293" t="str">
        <f>'将来負担比率（分子）の構造'!K$48</f>
        <v>-</v>
      </c>
      <c r="I60" s="293"/>
      <c r="J60" s="293"/>
      <c r="K60" s="293" t="str">
        <f>'将来負担比率（分子）の構造'!L$48</f>
        <v>-</v>
      </c>
      <c r="L60" s="293"/>
      <c r="M60" s="293"/>
      <c r="N60" s="293" t="str">
        <f>'将来負担比率（分子）の構造'!M$48</f>
        <v>-</v>
      </c>
      <c r="O60" s="293"/>
      <c r="P60" s="293"/>
    </row>
    <row r="61" spans="1:16" x14ac:dyDescent="0.2">
      <c r="A61" s="293" t="s">
        <v>76</v>
      </c>
      <c r="B61" s="293" t="str">
        <f>'将来負担比率（分子）の構造'!I$46</f>
        <v>-</v>
      </c>
      <c r="C61" s="293"/>
      <c r="D61" s="293"/>
      <c r="E61" s="293" t="str">
        <f>'将来負担比率（分子）の構造'!J$46</f>
        <v>-</v>
      </c>
      <c r="F61" s="293"/>
      <c r="G61" s="293"/>
      <c r="H61" s="293" t="str">
        <f>'将来負担比率（分子）の構造'!K$46</f>
        <v>-</v>
      </c>
      <c r="I61" s="293"/>
      <c r="J61" s="293"/>
      <c r="K61" s="293" t="str">
        <f>'将来負担比率（分子）の構造'!L$46</f>
        <v>-</v>
      </c>
      <c r="L61" s="293"/>
      <c r="M61" s="293"/>
      <c r="N61" s="293" t="str">
        <f>'将来負担比率（分子）の構造'!M$46</f>
        <v>-</v>
      </c>
      <c r="O61" s="293"/>
      <c r="P61" s="293"/>
    </row>
    <row r="62" spans="1:16" x14ac:dyDescent="0.2">
      <c r="A62" s="293" t="s">
        <v>77</v>
      </c>
      <c r="B62" s="293">
        <f>'将来負担比率（分子）の構造'!I$45</f>
        <v>5641</v>
      </c>
      <c r="C62" s="293"/>
      <c r="D62" s="293"/>
      <c r="E62" s="293">
        <f>'将来負担比率（分子）の構造'!J$45</f>
        <v>5290</v>
      </c>
      <c r="F62" s="293"/>
      <c r="G62" s="293"/>
      <c r="H62" s="293">
        <f>'将来負担比率（分子）の構造'!K$45</f>
        <v>5081</v>
      </c>
      <c r="I62" s="293"/>
      <c r="J62" s="293"/>
      <c r="K62" s="293">
        <f>'将来負担比率（分子）の構造'!L$45</f>
        <v>5059</v>
      </c>
      <c r="L62" s="293"/>
      <c r="M62" s="293"/>
      <c r="N62" s="293">
        <f>'将来負担比率（分子）の構造'!M$45</f>
        <v>5003</v>
      </c>
      <c r="O62" s="293"/>
      <c r="P62" s="293"/>
    </row>
    <row r="63" spans="1:16" x14ac:dyDescent="0.2">
      <c r="A63" s="293" t="s">
        <v>75</v>
      </c>
      <c r="B63" s="293">
        <f>'将来負担比率（分子）の構造'!I$44</f>
        <v>537</v>
      </c>
      <c r="C63" s="293"/>
      <c r="D63" s="293"/>
      <c r="E63" s="293">
        <f>'将来負担比率（分子）の構造'!J$44</f>
        <v>449</v>
      </c>
      <c r="F63" s="293"/>
      <c r="G63" s="293"/>
      <c r="H63" s="293">
        <f>'将来負担比率（分子）の構造'!K$44</f>
        <v>356</v>
      </c>
      <c r="I63" s="293"/>
      <c r="J63" s="293"/>
      <c r="K63" s="293">
        <f>'将来負担比率（分子）の構造'!L$44</f>
        <v>263</v>
      </c>
      <c r="L63" s="293"/>
      <c r="M63" s="293"/>
      <c r="N63" s="293">
        <f>'将来負担比率（分子）の構造'!M$44</f>
        <v>358</v>
      </c>
      <c r="O63" s="293"/>
      <c r="P63" s="293"/>
    </row>
    <row r="64" spans="1:16" x14ac:dyDescent="0.2">
      <c r="A64" s="293" t="s">
        <v>73</v>
      </c>
      <c r="B64" s="293">
        <f>'将来負担比率（分子）の構造'!I$43</f>
        <v>12021</v>
      </c>
      <c r="C64" s="293"/>
      <c r="D64" s="293"/>
      <c r="E64" s="293">
        <f>'将来負担比率（分子）の構造'!J$43</f>
        <v>12052</v>
      </c>
      <c r="F64" s="293"/>
      <c r="G64" s="293"/>
      <c r="H64" s="293">
        <f>'将来負担比率（分子）の構造'!K$43</f>
        <v>14342</v>
      </c>
      <c r="I64" s="293"/>
      <c r="J64" s="293"/>
      <c r="K64" s="293">
        <f>'将来負担比率（分子）の構造'!L$43</f>
        <v>19621</v>
      </c>
      <c r="L64" s="293"/>
      <c r="M64" s="293"/>
      <c r="N64" s="293">
        <f>'将来負担比率（分子）の構造'!M$43</f>
        <v>23666</v>
      </c>
      <c r="O64" s="293"/>
      <c r="P64" s="293"/>
    </row>
    <row r="65" spans="1:16" x14ac:dyDescent="0.2">
      <c r="A65" s="293" t="s">
        <v>72</v>
      </c>
      <c r="B65" s="293" t="str">
        <f>'将来負担比率（分子）の構造'!I$42</f>
        <v>-</v>
      </c>
      <c r="C65" s="293"/>
      <c r="D65" s="293"/>
      <c r="E65" s="293" t="str">
        <f>'将来負担比率（分子）の構造'!J$42</f>
        <v>-</v>
      </c>
      <c r="F65" s="293"/>
      <c r="G65" s="293"/>
      <c r="H65" s="293" t="str">
        <f>'将来負担比率（分子）の構造'!K$42</f>
        <v>-</v>
      </c>
      <c r="I65" s="293"/>
      <c r="J65" s="293"/>
      <c r="K65" s="293" t="str">
        <f>'将来負担比率（分子）の構造'!L$42</f>
        <v>-</v>
      </c>
      <c r="L65" s="293"/>
      <c r="M65" s="293"/>
      <c r="N65" s="293" t="str">
        <f>'将来負担比率（分子）の構造'!M$42</f>
        <v>-</v>
      </c>
      <c r="O65" s="293"/>
      <c r="P65" s="293"/>
    </row>
    <row r="66" spans="1:16" x14ac:dyDescent="0.2">
      <c r="A66" s="293" t="s">
        <v>53</v>
      </c>
      <c r="B66" s="293">
        <f>'将来負担比率（分子）の構造'!I$41</f>
        <v>33365</v>
      </c>
      <c r="C66" s="293"/>
      <c r="D66" s="293"/>
      <c r="E66" s="293">
        <f>'将来負担比率（分子）の構造'!J$41</f>
        <v>32451</v>
      </c>
      <c r="F66" s="293"/>
      <c r="G66" s="293"/>
      <c r="H66" s="293">
        <f>'将来負担比率（分子）の構造'!K$41</f>
        <v>30699</v>
      </c>
      <c r="I66" s="293"/>
      <c r="J66" s="293"/>
      <c r="K66" s="293">
        <f>'将来負担比率（分子）の構造'!L$41</f>
        <v>28515</v>
      </c>
      <c r="L66" s="293"/>
      <c r="M66" s="293"/>
      <c r="N66" s="293">
        <f>'将来負担比率（分子）の構造'!M$41</f>
        <v>27264</v>
      </c>
      <c r="O66" s="293"/>
      <c r="P66" s="293"/>
    </row>
    <row r="67" spans="1:16" x14ac:dyDescent="0.2">
      <c r="A67" s="293" t="s">
        <v>98</v>
      </c>
      <c r="B67" s="293" t="e">
        <f>NA()</f>
        <v>#N/A</v>
      </c>
      <c r="C67" s="293">
        <f>IF(ISNUMBER('将来負担比率（分子）の構造'!I$53),IF('将来負担比率（分子）の構造'!I$53&lt;0,0,'将来負担比率（分子）の構造'!I$53),NA())</f>
        <v>0</v>
      </c>
      <c r="D67" s="293" t="e">
        <f>NA()</f>
        <v>#N/A</v>
      </c>
      <c r="E67" s="293" t="e">
        <f>NA()</f>
        <v>#N/A</v>
      </c>
      <c r="F67" s="293">
        <f>IF(ISNUMBER('将来負担比率（分子）の構造'!J$53),IF('将来負担比率（分子）の構造'!J$53&lt;0,0,'将来負担比率（分子）の構造'!J$53),NA())</f>
        <v>0</v>
      </c>
      <c r="G67" s="293" t="e">
        <f>NA()</f>
        <v>#N/A</v>
      </c>
      <c r="H67" s="293" t="e">
        <f>NA()</f>
        <v>#N/A</v>
      </c>
      <c r="I67" s="293">
        <f>IF(ISNUMBER('将来負担比率（分子）の構造'!K$53),IF('将来負担比率（分子）の構造'!K$53&lt;0,0,'将来負担比率（分子）の構造'!K$53),NA())</f>
        <v>0</v>
      </c>
      <c r="J67" s="293" t="e">
        <f>NA()</f>
        <v>#N/A</v>
      </c>
      <c r="K67" s="293" t="e">
        <f>NA()</f>
        <v>#N/A</v>
      </c>
      <c r="L67" s="293">
        <f>IF(ISNUMBER('将来負担比率（分子）の構造'!L$53),IF('将来負担比率（分子）の構造'!L$53&lt;0,0,'将来負担比率（分子）の構造'!L$53),NA())</f>
        <v>0</v>
      </c>
      <c r="M67" s="293" t="e">
        <f>NA()</f>
        <v>#N/A</v>
      </c>
      <c r="N67" s="293" t="e">
        <f>NA()</f>
        <v>#N/A</v>
      </c>
      <c r="O67" s="293">
        <f>IF(ISNUMBER('将来負担比率（分子）の構造'!M$53),IF('将来負担比率（分子）の構造'!M$53&lt;0,0,'将来負担比率（分子）の構造'!M$53),NA())</f>
        <v>0</v>
      </c>
      <c r="P67" s="293" t="e">
        <f>NA()</f>
        <v>#N/A</v>
      </c>
    </row>
    <row r="70" spans="1:16" x14ac:dyDescent="0.2">
      <c r="A70" s="296" t="s">
        <v>123</v>
      </c>
      <c r="B70" s="296"/>
      <c r="C70" s="296"/>
      <c r="D70" s="296"/>
      <c r="E70" s="296"/>
      <c r="F70" s="296"/>
    </row>
    <row r="71" spans="1:16" x14ac:dyDescent="0.2">
      <c r="A71" s="295"/>
      <c r="B71" s="295" t="str">
        <f>基金残高に係る経年分析!F54</f>
        <v>R04</v>
      </c>
      <c r="C71" s="295" t="str">
        <f>基金残高に係る経年分析!G54</f>
        <v>R05</v>
      </c>
      <c r="D71" s="295" t="str">
        <f>基金残高に係る経年分析!H54</f>
        <v>R06</v>
      </c>
    </row>
    <row r="72" spans="1:16" x14ac:dyDescent="0.2">
      <c r="A72" s="295" t="s">
        <v>124</v>
      </c>
      <c r="B72" s="297">
        <f>基金残高に係る経年分析!F55</f>
        <v>7444</v>
      </c>
      <c r="C72" s="297">
        <f>基金残高に係る経年分析!G55</f>
        <v>9331</v>
      </c>
      <c r="D72" s="297">
        <f>基金残高に係る経年分析!H55</f>
        <v>9477</v>
      </c>
    </row>
    <row r="73" spans="1:16" x14ac:dyDescent="0.2">
      <c r="A73" s="295" t="s">
        <v>125</v>
      </c>
      <c r="B73" s="297" t="str">
        <f>基金残高に係る経年分析!F56</f>
        <v>-</v>
      </c>
      <c r="C73" s="297" t="str">
        <f>基金残高に係る経年分析!G56</f>
        <v>-</v>
      </c>
      <c r="D73" s="297" t="str">
        <f>基金残高に係る経年分析!H56</f>
        <v>-</v>
      </c>
    </row>
    <row r="74" spans="1:16" x14ac:dyDescent="0.2">
      <c r="A74" s="295" t="s">
        <v>127</v>
      </c>
      <c r="B74" s="297">
        <f>基金残高に係る経年分析!F57</f>
        <v>5258</v>
      </c>
      <c r="C74" s="297">
        <f>基金残高に係る経年分析!G57</f>
        <v>6289</v>
      </c>
      <c r="D74" s="297">
        <f>基金残高に係る経年分析!H57</f>
        <v>6975</v>
      </c>
    </row>
  </sheetData>
  <sheetProtection algorithmName="SHA-512" hashValue="kyY+xqEl1NB3ZUWw2/dSjwTJHDJqi23rJmzFNx2SLMqacXQlcqH402+8d09jvDCI6oX84O4kIcHYzZQflV7lsw==" saltValue="+mjuIyknAXvsdZ7mFknL5g==" spinCount="100000" sheet="1" objects="1" scenarios="1"/>
  <phoneticPr fontId="5"/>
  <pageMargins left="0.78700000000000003" right="0.78700000000000003" top="0.98399999999999999" bottom="0.98399999999999999" header="0.51200000000000001" footer="0.51200000000000001"/>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creator>財務調査課</dc:creator>
  <cp:lastModifiedBy>大野　一喜</cp:lastModifiedBy>
  <cp:lastPrinted>2026-09-02T06:10:49Z</cp:lastPrinted>
  <dcterms:created xsi:type="dcterms:W3CDTF">2026-02-23T05:53:21Z</dcterms:created>
  <dcterms:modified xsi:type="dcterms:W3CDTF">2026-09-14T02:56:06Z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3.1.10.0</vt:lpwstr>
    </vt:vector>
  </property>
  <property fmtid="{DCFEDD21-7773-49B2-8022-6FC58DB5260B}" pid="3" name="LastSavedVersion">
    <vt:lpwstr>3.1.10.0</vt:lpwstr>
  </property>
  <property fmtid="{DCFEDD21-7773-49B2-8022-6FC58DB5260B}" pid="4" name="LastSavedDate">
    <vt:filetime>2026-03-18T04:48:42Z</vt:filetime>
  </property>
</Properties>
</file>