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109137A2-15C6-4865-929F-9A2BC8C63465}"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O34" i="10"/>
  <c r="AM34" i="10"/>
  <c r="C34" i="10"/>
  <c r="C35" i="10" s="1"/>
  <c r="C36"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alcChain>
</file>

<file path=xl/sharedStrings.xml><?xml version="1.0" encoding="utf-8"?>
<sst xmlns="http://schemas.openxmlformats.org/spreadsheetml/2006/main" count="1162" uniqueCount="561">
  <si>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</si>
  <si>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</si>
  <si>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</si>
  <si>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</si>
  <si>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</si>
  <si>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</si>
  <si>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</si>
  <si>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</si>
  <si>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</si>
  <si>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</si>
  <si>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</si>
  <si>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</si>
  <si>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</si>
  <si>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</si>
  <si>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</si>
  <si>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</si>
  <si>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</si>
  <si>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</si>
  <si>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</si>
  <si>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</si>
  <si>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</si>
  <si>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</si>
  <si>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</si>
  <si>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</si>
  <si>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</si>
  <si>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</si>
  <si>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</si>
  <si>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</si>
  <si>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</si>
  <si>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</si>
  <si>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</si>
  <si>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</si>
  <si>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</si>
  <si>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</si>
  <si>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</si>
  <si>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</si>
  <si>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</si>
  <si>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</si>
  <si>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</si>
  <si>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</si>
  <si>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</si>
  <si>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</si>
  <si>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</si>
  <si>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</si>
  <si>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</si>
  <si>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</si>
  <si>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</si>
  <si>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</si>
  <si>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</si>
  <si>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</si>
  <si>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</si>
  <si>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</si>
  <si>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</si>
  <si>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</si>
  <si>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</si>
  <si>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</si>
  <si>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</si>
  <si>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</si>
  <si>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</si>
  <si>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</si>
  <si>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</si>
  <si>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</si>
  <si>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</si>
  <si>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</si>
  <si>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</si>
  <si>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</si>
  <si>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</si>
  <si>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</si>
  <si>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</si>
  <si>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</si>
  <si>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</si>
  <si>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</si>
  <si>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</si>
  <si>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</si>
  <si>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</si>
  <si>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</si>
  <si>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</si>
  <si>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</si>
  <si>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</si>
  <si>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</si>
  <si>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</si>
  <si>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</si>
  <si>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</si>
  <si>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</si>
  <si>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</si>
  <si>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</si>
  <si>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</si>
  <si>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</si>
  <si>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</si>
  <si>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</si>
  <si>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</si>
  <si>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</si>
  <si>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</si>
  <si>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</si>
  <si>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</si>
  <si>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</si>
  <si>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</si>
  <si>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</si>
  <si>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</si>
  <si>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</si>
  <si>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</si>
  <si>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</si>
  <si>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</si>
  <si>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</si>
  <si>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</si>
  <si>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</si>
  <si>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</si>
  <si>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</si>
  <si>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</si>
  <si>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</si>
  <si>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</si>
  <si>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</si>
  <si>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</si>
  <si>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</si>
  <si>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</si>
  <si>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</si>
  <si>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</si>
  <si>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</si>
  <si>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</si>
  <si>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</si>
  <si>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</si>
  <si>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</si>
  <si>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</si>
  <si>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</si>
  <si>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</si>
  <si>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</si>
  <si>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</si>
  <si>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</si>
  <si>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</si>
  <si>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</si>
  <si>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</si>
  <si>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</si>
  <si>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</si>
  <si>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</si>
  <si>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</si>
  <si>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</si>
  <si>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</si>
  <si>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</si>
  <si>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</si>
  <si>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</si>
  <si>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</si>
  <si>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</si>
  <si>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</si>
  <si>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</si>
  <si>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</si>
  <si>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</si>
  <si>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</si>
  <si>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</si>
  <si>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</si>
  <si>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</si>
  <si>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</si>
  <si>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</si>
  <si>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</si>
  <si>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</si>
  <si>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</si>
  <si>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</si>
  <si>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</si>
  <si>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</si>
  <si>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</si>
  <si>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</si>
  <si>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</si>
  <si>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</si>
  <si>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</si>
  <si>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</si>
  <si>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</si>
  <si>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</si>
  <si>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</si>
  <si>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</si>
  <si>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</si>
  <si>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</si>
  <si>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</si>
  <si>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</si>
  <si>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</si>
  <si>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</si>
  <si>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</si>
  <si>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</si>
  <si>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</si>
  <si>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</si>
  <si>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</si>
  <si>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</si>
  <si>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</si>
  <si>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</si>
  <si>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</si>
  <si>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</si>
  <si>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</si>
  <si>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</si>
  <si>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</si>
  <si>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</si>
  <si>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</si>
  <si>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</si>
  <si>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</si>
  <si>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</si>
  <si>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</si>
  <si>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</si>
  <si>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</si>
  <si>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</si>
  <si>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</si>
  <si>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</si>
  <si>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</si>
  <si>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</si>
  <si>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</si>
  <si>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</si>
  <si>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東京都御蔵島村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</si>
  <si>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</si>
  <si>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</si>
  <si>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</si>
  <si>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</si>
  <si>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</si>
  <si>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</si>
  <si>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</si>
  <si>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</si>
  <si>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</si>
  <si>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</si>
  <si>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</si>
  <si>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</si>
  <si>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</si>
  <si>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</si>
  <si>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</si>
  <si>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</si>
  <si>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</si>
  <si>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</si>
  <si>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</si>
  <si>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</si>
  <si>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</si>
  <si>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</si>
  <si>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</si>
  <si>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</si>
  <si>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</si>
  <si>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</si>
  <si>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</si>
  <si>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</si>
  <si>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</si>
  <si>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</si>
  <si>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</si>
  <si>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</si>
  <si>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</si>
  <si>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</si>
  <si>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</si>
  <si>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</si>
  <si>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</si>
  <si>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</si>
  <si>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</si>
  <si>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</si>
  <si>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</si>
  <si>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</si>
  <si>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</si>
  <si>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</si>
  <si>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</si>
  <si>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</si>
  <si>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</si>
  <si>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</si>
  <si>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</si>
  <si>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</si>
  <si>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</si>
  <si>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</si>
  <si>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</si>
  <si>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</si>
  <si>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</si>
  <si>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</si>
  <si>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</si>
  <si>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</si>
  <si>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</si>
  <si>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</si>
  <si>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</si>
  <si>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</si>
  <si>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</si>
  <si>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</si>
  <si>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</si>
  <si>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</si>
  <si>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</si>
  <si>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</si>
  <si>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</si>
  <si>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</si>
  <si>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</si>
  <si>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</si>
  <si>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</si>
  <si>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</si>
  <si>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</si>
  <si>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</si>
  <si>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</si>
  <si>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</si>
  <si>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</si>
  <si>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</si>
  <si>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</si>
  <si>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</si>
  <si>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</si>
  <si>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</si>
  <si>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</si>
  <si>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</si>
  <si>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</si>
  <si>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</si>
  <si>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</si>
  <si>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</si>
  <si>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</si>
  <si>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</si>
  <si>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</si>
  <si>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</si>
  <si>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</si>
  <si>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</si>
  <si>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</si>
  <si>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</si>
  <si>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</si>
  <si>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</si>
  <si>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</si>
  <si>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</si>
  <si>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</si>
  <si>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</si>
  <si>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</si>
  <si>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</si>
  <si>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</si>
  <si>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</si>
  <si>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</si>
  <si>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</si>
  <si>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</si>
  <si>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</si>
  <si>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</si>
  <si>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</si>
  <si>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</si>
  <si>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観光施設</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</si>
  <si>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</si>
  <si>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</si>
  <si>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</si>
  <si>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</si>
  <si>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</si>
  <si>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</si>
  <si>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</si>
  <si>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</si>
  <si>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</si>
  <si>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</si>
  <si>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</si>
  <si>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</si>
  <si>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</si>
  <si>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</si>
  <si>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</si>
  <si>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</si>
  <si>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</si>
  <si>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</si>
  <si>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</si>
  <si>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</si>
  <si>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</si>
  <si>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</si>
  <si>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</si>
  <si>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</si>
  <si>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</si>
  <si>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</si>
  <si>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</si>
  <si>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</si>
  <si>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</si>
  <si>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</si>
  <si>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</si>
  <si>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</si>
  <si>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</si>
  <si>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</si>
  <si>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東京都御蔵島村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</si>
  <si>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</si>
  <si>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</si>
  <si>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</si>
  <si>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</si>
  <si>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</si>
  <si>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</si>
  <si>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</si>
  <si>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</si>
  <si>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</si>
  <si>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</si>
  <si>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</si>
  <si>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</si>
  <si>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</si>
  <si>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</si>
  <si>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</si>
  <si>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</si>
  <si>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</si>
  <si>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</si>
  <si>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</si>
  <si>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</si>
  <si>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</si>
  <si>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</si>
  <si>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</si>
  <si>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</si>
  <si>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</si>
  <si>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</si>
  <si>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</si>
  <si>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</si>
  <si>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</si>
  <si>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</si>
  <si>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</si>
  <si>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</si>
  <si>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</si>
  <si>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</si>
  <si>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</si>
  <si>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</si>
  <si>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</si>
  <si>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</si>
  <si>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</si>
  <si>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</si>
  <si>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</si>
  <si>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</si>
  <si>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</si>
  <si>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</si>
  <si>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</si>
  <si>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</si>
  <si>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</si>
  <si>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</si>
  <si>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</si>
  <si>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</si>
  <si>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</si>
  <si>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</si>
  <si>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</si>
  <si>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</si>
  <si>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</si>
  <si>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</si>
  <si>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</si>
  <si>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</si>
  <si>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</si>
  <si>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</si>
  <si>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</si>
  <si>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</si>
  <si>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</si>
  <si>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</si>
  <si>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</si>
  <si>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</si>
  <si>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</si>
  <si>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</si>
  <si>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</si>
  <si>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</si>
  <si>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</si>
  <si>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</si>
  <si>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</si>
  <si>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</si>
  <si>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</si>
  <si>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</si>
  <si>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</si>
  <si>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</si>
  <si>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</si>
  <si>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</si>
  <si>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</si>
  <si>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</si>
  <si>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</si>
  <si>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</si>
  <si>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</si>
  <si>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</si>
  <si>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</si>
  <si>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</si>
  <si>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</si>
  <si>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</si>
  <si>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</si>
  <si>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</si>
  <si>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</si>
  <si>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</si>
  <si>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</si>
  <si>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</si>
  <si>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</si>
  <si>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</si>
  <si>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</si>
  <si>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</si>
  <si>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</si>
  <si>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</si>
  <si>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</si>
  <si>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</si>
  <si>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</si>
  <si>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</si>
  <si>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</si>
  <si>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</si>
  <si>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</si>
  <si>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</si>
  <si>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</si>
  <si>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</si>
  <si>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</si>
  <si>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</si>
  <si>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</si>
  <si>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</si>
  <si>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</si>
  <si>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</si>
  <si>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</si>
  <si>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</si>
  <si>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</si>
  <si>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</si>
  <si>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</si>
  <si>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</si>
  <si>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</si>
  <si>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</si>
  <si>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</si>
  <si>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</si>
  <si>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</si>
  <si>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</si>
  <si>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</si>
  <si>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</si>
  <si>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</si>
  <si>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</si>
  <si>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</si>
  <si>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</si>
  <si>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</si>
  <si>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</si>
  <si>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</si>
  <si>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</si>
  <si>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</si>
  <si>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</si>
  <si>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</si>
  <si>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</si>
  <si>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</si>
  <si>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</si>
  <si>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</si>
  <si>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</si>
  <si>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</si>
  <si>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</si>
  <si>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</si>
  <si>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</si>
  <si>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</si>
  <si>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</si>
  <si>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</si>
  <si>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</si>
  <si>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</si>
  <si>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</si>
  <si>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</si>
  <si>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</si>
  <si>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</si>
  <si>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</si>
  <si>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</si>
  <si>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</si>
  <si>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</si>
  <si>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</si>
  <si>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</si>
  <si>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</si>
  <si>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</si>
  <si>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</si>
  <si>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</si>
  <si>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</si>
  <si>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</si>
  <si>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</si>
  <si>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</si>
  <si>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</si>
  <si>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</si>
  <si>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92.55</t>
  </si>
  <si>
    <t>▲ 15.03</t>
  </si>
  <si>
    <t>一般会計</t>
  </si>
  <si>
    <t>国民健康保険運営事業会計</t>
  </si>
  <si>
    <t>航路事業会計</t>
  </si>
  <si>
    <t>介護保険事業会計</t>
  </si>
  <si>
    <t>観光施設事業会計</t>
  </si>
  <si>
    <t>産業センター運営事業会計</t>
  </si>
  <si>
    <t>簡易水道事業会計</t>
  </si>
  <si>
    <t>後期高齢者医療事業会計</t>
  </si>
  <si>
    <t>その他会計（赤字）</t>
  </si>
  <si>
    <t>その他会計（黒字）</t>
  </si>
  <si>
    <t>R01</t>
    <phoneticPr fontId="5"/>
  </si>
  <si>
    <t>R02</t>
    <phoneticPr fontId="5"/>
  </si>
  <si>
    <t>R03</t>
    <phoneticPr fontId="5"/>
  </si>
  <si>
    <t>R04</t>
    <phoneticPr fontId="5"/>
  </si>
  <si>
    <t>R05</t>
    <phoneticPr fontId="5"/>
  </si>
  <si>
    <t>-</t>
    <phoneticPr fontId="2"/>
  </si>
  <si>
    <t>東京都島嶼町村一部事務組合</t>
    <rPh sb="0" eb="3">
      <t>トウキョウト</t>
    </rPh>
    <rPh sb="3" eb="5">
      <t>トウショ</t>
    </rPh>
    <rPh sb="5" eb="7">
      <t>チョウソン</t>
    </rPh>
    <rPh sb="7" eb="13">
      <t>イチブジムクミアイ</t>
    </rPh>
    <phoneticPr fontId="10"/>
  </si>
  <si>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0"/>
  </si>
  <si>
    <t>東京市町村総合事務組合（交通災害共済事業会計）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カイケイ</t>
    </rPh>
    <phoneticPr fontId="10"/>
  </si>
  <si>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イッパンカイケイ</t>
    </rPh>
    <phoneticPr fontId="10"/>
  </si>
  <si>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</si>
  <si>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東京都市町村職員退職手当組合</t>
    <rPh sb="0" eb="3">
      <t>トウキョウト</t>
    </rPh>
    <rPh sb="3" eb="6">
      <t>シチョウソン</t>
    </rPh>
    <rPh sb="6" eb="8">
      <t>ショクイン</t>
    </rPh>
    <rPh sb="8" eb="10">
      <t>タイショク</t>
    </rPh>
    <rPh sb="10" eb="12">
      <t>テアテ</t>
    </rPh>
    <rPh sb="12" eb="14">
      <t>クミアイ</t>
    </rPh>
    <phoneticPr fontId="10"/>
  </si>
  <si>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10"/>
  </si>
  <si>
    <t>ふるさと基金</t>
    <rPh sb="4" eb="6">
      <t>キキン</t>
    </rPh>
    <phoneticPr fontId="5"/>
  </si>
  <si>
    <t>庁舎建設基金</t>
    <rPh sb="0" eb="2">
      <t>チョウシャ</t>
    </rPh>
    <rPh sb="2" eb="4">
      <t>ケンセツ</t>
    </rPh>
    <rPh sb="4" eb="6">
      <t>キキン</t>
    </rPh>
    <phoneticPr fontId="2"/>
  </si>
  <si>
    <t>公共施設整備基金</t>
    <rPh sb="0" eb="4">
      <t>コウキョウシセツ</t>
    </rPh>
    <rPh sb="4" eb="8">
      <t>セイビキキン</t>
    </rPh>
    <phoneticPr fontId="2"/>
  </si>
  <si>
    <t>災害対策基金</t>
    <rPh sb="0" eb="2">
      <t>サイガイ</t>
    </rPh>
    <rPh sb="2" eb="4">
      <t>タイサク</t>
    </rPh>
    <rPh sb="4" eb="6">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</si>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</sst>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D54E-4737-98CE-802C68A586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800739</c:v>
                </c:pt>
                <c:pt idx="1">
                  <c:v>1659147</c:v>
                </c:pt>
                <c:pt idx="2">
                  <c:v>772826</c:v>
                </c:pt>
                <c:pt idx="3">
                  <c:v>1417788</c:v>
                </c:pt>
                <c:pt idx="4">
                  <c:v>1465742</c:v>
                </c:pt>
              </c:numCache>
            </c:numRef>
          </c:val>
          <c:smooth val="0"/>
          <c:extLst>
            <c:ext xmlns:c16="http://schemas.microsoft.com/office/drawing/2014/chart" uri="{C3380CC4-5D6E-409C-BE32-E72D297353CC}">
              <c16:uniqueId val="{00000001-D54E-4737-98CE-802C68A586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14.82</c:v>
                </c:pt>
                <c:pt idx="1">
                  <c:v>5.43</c:v>
                </c:pt>
                <c:pt idx="2">
                  <c:v>27.89</c:v>
                </c:pt>
                <c:pt idx="3">
                  <c:v>22.54</c:v>
                </c:pt>
                <c:pt idx="4">
                  <c:v>10.86</c:v>
                </c:pt>
              </c:numCache>
            </c:numRef>
          </c:val>
          <c:extLst>
            <c:ext xmlns:c16="http://schemas.microsoft.com/office/drawing/2014/chart" uri="{C3380CC4-5D6E-409C-BE32-E72D297353CC}">
              <c16:uniqueId val="{00000000-4284-4CF0-B1B4-C38A4D9CC8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416.45</c:v>
                </c:pt>
                <c:pt idx="1">
                  <c:v>309.06</c:v>
                </c:pt>
                <c:pt idx="2">
                  <c:v>227.83</c:v>
                </c:pt>
                <c:pt idx="3">
                  <c:v>235.1</c:v>
                </c:pt>
                <c:pt idx="4">
                  <c:v>259.57</c:v>
                </c:pt>
              </c:numCache>
            </c:numRef>
          </c:val>
          <c:extLst>
            <c:ext xmlns:c16="http://schemas.microsoft.com/office/drawing/2014/chart" uri="{C3380CC4-5D6E-409C-BE32-E72D297353CC}">
              <c16:uniqueId val="{00000001-4284-4CF0-B1B4-C38A4D9CC8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93.91</c:v>
                </c:pt>
                <c:pt idx="1">
                  <c:v>-92.55</c:v>
                </c:pt>
                <c:pt idx="2">
                  <c:v>-15.03</c:v>
                </c:pt>
                <c:pt idx="3">
                  <c:v>0.54</c:v>
                </c:pt>
                <c:pt idx="4">
                  <c:v>12.04</c:v>
                </c:pt>
              </c:numCache>
            </c:numRef>
          </c:val>
          <c:smooth val="0"/>
          <c:extLst>
            <c:ext xmlns:c16="http://schemas.microsoft.com/office/drawing/2014/chart" uri="{C3380CC4-5D6E-409C-BE32-E72D297353CC}">
              <c16:uniqueId val="{00000002-4284-4CF0-B1B4-C38A4D9CC8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9A9-4D10-88DE-D71DD0C126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A9-4D10-88DE-D71DD0C12676}"/>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0.15</c:v>
                </c:pt>
                <c:pt idx="4">
                  <c:v>#N/A</c:v>
                </c:pt>
                <c:pt idx="5">
                  <c:v>0.41</c:v>
                </c:pt>
                <c:pt idx="6">
                  <c:v>#N/A</c:v>
                </c:pt>
                <c:pt idx="7">
                  <c:v>0.32</c:v>
                </c:pt>
                <c:pt idx="8">
                  <c:v>#N/A</c:v>
                </c:pt>
                <c:pt idx="9">
                  <c:v>0.04</c:v>
                </c:pt>
              </c:numCache>
            </c:numRef>
          </c:val>
          <c:extLst>
            <c:ext xmlns:c16="http://schemas.microsoft.com/office/drawing/2014/chart" uri="{C3380CC4-5D6E-409C-BE32-E72D297353CC}">
              <c16:uniqueId val="{00000002-C9A9-4D10-88DE-D71DD0C12676}"/>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0.17</c:v>
                </c:pt>
                <c:pt idx="4">
                  <c:v>#N/A</c:v>
                </c:pt>
                <c:pt idx="5">
                  <c:v>0.23</c:v>
                </c:pt>
                <c:pt idx="6">
                  <c:v>#N/A</c:v>
                </c:pt>
                <c:pt idx="7">
                  <c:v>0.91</c:v>
                </c:pt>
                <c:pt idx="8">
                  <c:v>#N/A</c:v>
                </c:pt>
                <c:pt idx="9">
                  <c:v>0.13</c:v>
                </c:pt>
              </c:numCache>
            </c:numRef>
          </c:val>
          <c:extLst>
            <c:ext xmlns:c16="http://schemas.microsoft.com/office/drawing/2014/chart" uri="{C3380CC4-5D6E-409C-BE32-E72D297353CC}">
              <c16:uniqueId val="{00000003-C9A9-4D10-88DE-D71DD0C12676}"/>
            </c:ext>
          </c:extLst>
        </c:ser>
        <c:ser>
          <c:idx val="4"/>
          <c:order val="4"/>
          <c:tx>
            <c:strRef>
              <c:f>データシート!$A$31</c:f>
              <c:strCache>
                <c:ptCount val="1"/>
                <c:pt idx="0">
                  <c:v>産業センター運営事業会計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0.61</c:v>
                </c:pt>
                <c:pt idx="4">
                  <c:v>#N/A</c:v>
                </c:pt>
                <c:pt idx="5">
                  <c:v>0.56999999999999995</c:v>
                </c:pt>
                <c:pt idx="6">
                  <c:v>#N/A</c:v>
                </c:pt>
                <c:pt idx="7">
                  <c:v>0.32</c:v>
                </c:pt>
                <c:pt idx="8">
                  <c:v>#N/A</c:v>
                </c:pt>
                <c:pt idx="9">
                  <c:v>0.34</c:v>
                </c:pt>
              </c:numCache>
            </c:numRef>
          </c:val>
          <c:extLst>
            <c:ext xmlns:c16="http://schemas.microsoft.com/office/drawing/2014/chart" uri="{C3380CC4-5D6E-409C-BE32-E72D297353CC}">
              <c16:uniqueId val="{00000004-C9A9-4D10-88DE-D71DD0C12676}"/>
            </c:ext>
          </c:extLst>
        </c:ser>
        <c:ser>
          <c:idx val="5"/>
          <c:order val="5"/>
          <c:tx>
            <c:strRef>
              <c:f>データシート!$A$32</c:f>
              <c:strCache>
                <c:ptCount val="1"/>
                <c:pt idx="0">
                  <c:v>観光施設事業会計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0.76</c:v>
                </c:pt>
                <c:pt idx="2">
                  <c:v>#N/A</c:v>
                </c:pt>
                <c:pt idx="3">
                  <c:v>1.03</c:v>
                </c:pt>
                <c:pt idx="4">
                  <c:v>#N/A</c:v>
                </c:pt>
                <c:pt idx="5">
                  <c:v>0.83</c:v>
                </c:pt>
                <c:pt idx="6">
                  <c:v>#N/A</c:v>
                </c:pt>
                <c:pt idx="7">
                  <c:v>1.03</c:v>
                </c:pt>
                <c:pt idx="8">
                  <c:v>#N/A</c:v>
                </c:pt>
                <c:pt idx="9">
                  <c:v>0.62</c:v>
                </c:pt>
              </c:numCache>
            </c:numRef>
          </c:val>
          <c:extLst>
            <c:ext xmlns:c16="http://schemas.microsoft.com/office/drawing/2014/chart" uri="{C3380CC4-5D6E-409C-BE32-E72D297353CC}">
              <c16:uniqueId val="{00000005-C9A9-4D10-88DE-D71DD0C12676}"/>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0.38</c:v>
                </c:pt>
                <c:pt idx="4">
                  <c:v>#N/A</c:v>
                </c:pt>
                <c:pt idx="5">
                  <c:v>0.22</c:v>
                </c:pt>
                <c:pt idx="6">
                  <c:v>#N/A</c:v>
                </c:pt>
                <c:pt idx="7">
                  <c:v>0.5</c:v>
                </c:pt>
                <c:pt idx="8">
                  <c:v>#N/A</c:v>
                </c:pt>
                <c:pt idx="9">
                  <c:v>0.67</c:v>
                </c:pt>
              </c:numCache>
            </c:numRef>
          </c:val>
          <c:extLst>
            <c:ext xmlns:c16="http://schemas.microsoft.com/office/drawing/2014/chart" uri="{C3380CC4-5D6E-409C-BE32-E72D297353CC}">
              <c16:uniqueId val="{00000006-C9A9-4D10-88DE-D71DD0C12676}"/>
            </c:ext>
          </c:extLst>
        </c:ser>
        <c:ser>
          <c:idx val="7"/>
          <c:order val="7"/>
          <c:tx>
            <c:strRef>
              <c:f>データシート!$A$34</c:f>
              <c:strCache>
                <c:ptCount val="1"/>
                <c:pt idx="0">
                  <c:v>航路事業会計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0.32</c:v>
                </c:pt>
                <c:pt idx="4">
                  <c:v>#N/A</c:v>
                </c:pt>
                <c:pt idx="5">
                  <c:v>0.02</c:v>
                </c:pt>
                <c:pt idx="6">
                  <c:v>#N/A</c:v>
                </c:pt>
                <c:pt idx="7">
                  <c:v>0.03</c:v>
                </c:pt>
                <c:pt idx="8">
                  <c:v>#N/A</c:v>
                </c:pt>
                <c:pt idx="9">
                  <c:v>1.01</c:v>
                </c:pt>
              </c:numCache>
            </c:numRef>
          </c:val>
          <c:extLst>
            <c:ext xmlns:c16="http://schemas.microsoft.com/office/drawing/2014/chart" uri="{C3380CC4-5D6E-409C-BE32-E72D297353CC}">
              <c16:uniqueId val="{00000007-C9A9-4D10-88DE-D71DD0C12676}"/>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3.91</c:v>
                </c:pt>
                <c:pt idx="2">
                  <c:v>#N/A</c:v>
                </c:pt>
                <c:pt idx="3">
                  <c:v>2.75</c:v>
                </c:pt>
                <c:pt idx="4">
                  <c:v>#N/A</c:v>
                </c:pt>
                <c:pt idx="5">
                  <c:v>1.82</c:v>
                </c:pt>
                <c:pt idx="6">
                  <c:v>#N/A</c:v>
                </c:pt>
                <c:pt idx="7">
                  <c:v>1.72</c:v>
                </c:pt>
                <c:pt idx="8">
                  <c:v>#N/A</c:v>
                </c:pt>
                <c:pt idx="9">
                  <c:v>4.92</c:v>
                </c:pt>
              </c:numCache>
            </c:numRef>
          </c:val>
          <c:extLst>
            <c:ext xmlns:c16="http://schemas.microsoft.com/office/drawing/2014/chart" uri="{C3380CC4-5D6E-409C-BE32-E72D297353CC}">
              <c16:uniqueId val="{00000008-C9A9-4D10-88DE-D71DD0C126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14.07</c:v>
                </c:pt>
                <c:pt idx="2">
                  <c:v>#N/A</c:v>
                </c:pt>
                <c:pt idx="3">
                  <c:v>4.49</c:v>
                </c:pt>
                <c:pt idx="4">
                  <c:v>#N/A</c:v>
                </c:pt>
                <c:pt idx="5">
                  <c:v>27.28</c:v>
                </c:pt>
                <c:pt idx="6">
                  <c:v>#N/A</c:v>
                </c:pt>
                <c:pt idx="7">
                  <c:v>22.18</c:v>
                </c:pt>
                <c:pt idx="8">
                  <c:v>#N/A</c:v>
                </c:pt>
                <c:pt idx="9">
                  <c:v>9.5</c:v>
                </c:pt>
              </c:numCache>
            </c:numRef>
          </c:val>
          <c:extLst>
            <c:ext xmlns:c16="http://schemas.microsoft.com/office/drawing/2014/chart" uri="{C3380CC4-5D6E-409C-BE32-E72D297353CC}">
              <c16:uniqueId val="{00000009-C9A9-4D10-88DE-D71DD0C126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c:v>
                </c:pt>
                <c:pt idx="5">
                  <c:v>52</c:v>
                </c:pt>
                <c:pt idx="8">
                  <c:v>52</c:v>
                </c:pt>
                <c:pt idx="11">
                  <c:v>53</c:v>
                </c:pt>
                <c:pt idx="14">
                  <c:v>51</c:v>
                </c:pt>
              </c:numCache>
            </c:numRef>
          </c:val>
          <c:extLst>
            <c:ext xmlns:c16="http://schemas.microsoft.com/office/drawing/2014/chart" uri="{C3380CC4-5D6E-409C-BE32-E72D297353CC}">
              <c16:uniqueId val="{00000000-7B3E-4B94-A4C0-F1DBE8DCF1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3E-4B94-A4C0-F1DBE8DCF1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3E-4B94-A4C0-F1DBE8DCF1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6</c:v>
                </c:pt>
                <c:pt idx="6">
                  <c:v>4</c:v>
                </c:pt>
                <c:pt idx="9">
                  <c:v>4</c:v>
                </c:pt>
                <c:pt idx="12">
                  <c:v>4</c:v>
                </c:pt>
              </c:numCache>
            </c:numRef>
          </c:val>
          <c:extLst>
            <c:ext xmlns:c16="http://schemas.microsoft.com/office/drawing/2014/chart" uri="{C3380CC4-5D6E-409C-BE32-E72D297353CC}">
              <c16:uniqueId val="{00000003-7B3E-4B94-A4C0-F1DBE8DCF1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4-7B3E-4B94-A4C0-F1DBE8DCF1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E-4B94-A4C0-F1DBE8DCF1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3E-4B94-A4C0-F1DBE8DCF1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c:v>
                </c:pt>
                <c:pt idx="3">
                  <c:v>66</c:v>
                </c:pt>
                <c:pt idx="6">
                  <c:v>67</c:v>
                </c:pt>
                <c:pt idx="9">
                  <c:v>66</c:v>
                </c:pt>
                <c:pt idx="12">
                  <c:v>64</c:v>
                </c:pt>
              </c:numCache>
            </c:numRef>
          </c:val>
          <c:extLst>
            <c:ext xmlns:c16="http://schemas.microsoft.com/office/drawing/2014/chart" uri="{C3380CC4-5D6E-409C-BE32-E72D297353CC}">
              <c16:uniqueId val="{00000007-7B3E-4B94-A4C0-F1DBE8DCF1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c:v>
                </c:pt>
                <c:pt idx="2">
                  <c:v>#N/A</c:v>
                </c:pt>
                <c:pt idx="3">
                  <c:v>#N/A</c:v>
                </c:pt>
                <c:pt idx="4">
                  <c:v>23</c:v>
                </c:pt>
                <c:pt idx="5">
                  <c:v>#N/A</c:v>
                </c:pt>
                <c:pt idx="6">
                  <c:v>#N/A</c:v>
                </c:pt>
                <c:pt idx="7">
                  <c:v>21</c:v>
                </c:pt>
                <c:pt idx="8">
                  <c:v>#N/A</c:v>
                </c:pt>
                <c:pt idx="9">
                  <c:v>#N/A</c:v>
                </c:pt>
                <c:pt idx="10">
                  <c:v>19</c:v>
                </c:pt>
                <c:pt idx="11">
                  <c:v>#N/A</c:v>
                </c:pt>
                <c:pt idx="12">
                  <c:v>#N/A</c:v>
                </c:pt>
                <c:pt idx="13">
                  <c:v>18</c:v>
                </c:pt>
                <c:pt idx="14">
                  <c:v>#N/A</c:v>
                </c:pt>
              </c:numCache>
            </c:numRef>
          </c:val>
          <c:smooth val="0"/>
          <c:extLst>
            <c:ext xmlns:c16="http://schemas.microsoft.com/office/drawing/2014/chart" uri="{C3380CC4-5D6E-409C-BE32-E72D297353CC}">
              <c16:uniqueId val="{00000008-7B3E-4B94-A4C0-F1DBE8DCF1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534</c:v>
                </c:pt>
                <c:pt idx="5">
                  <c:v>499</c:v>
                </c:pt>
                <c:pt idx="8">
                  <c:v>462</c:v>
                </c:pt>
                <c:pt idx="11">
                  <c:v>416</c:v>
                </c:pt>
                <c:pt idx="14">
                  <c:v>371</c:v>
                </c:pt>
              </c:numCache>
            </c:numRef>
          </c:val>
          <c:extLst>
            <c:ext xmlns:c16="http://schemas.microsoft.com/office/drawing/2014/chart" uri="{C3380CC4-5D6E-409C-BE32-E72D297353CC}">
              <c16:uniqueId val="{00000000-C87B-4812-9475-DFACEF1F32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c:v>
                </c:pt>
                <c:pt idx="5">
                  <c:v>10</c:v>
                </c:pt>
                <c:pt idx="8">
                  <c:v>8</c:v>
                </c:pt>
                <c:pt idx="11">
                  <c:v>6</c:v>
                </c:pt>
                <c:pt idx="14">
                  <c:v>4</c:v>
                </c:pt>
              </c:numCache>
            </c:numRef>
          </c:val>
          <c:extLst>
            <c:ext xmlns:c16="http://schemas.microsoft.com/office/drawing/2014/chart" uri="{C3380CC4-5D6E-409C-BE32-E72D297353CC}">
              <c16:uniqueId val="{00000001-C87B-4812-9475-DFACEF1F32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2530</c:v>
                </c:pt>
                <c:pt idx="5">
                  <c:v>2450</c:v>
                </c:pt>
                <c:pt idx="8">
                  <c:v>2365</c:v>
                </c:pt>
                <c:pt idx="11">
                  <c:v>2495</c:v>
                </c:pt>
                <c:pt idx="14">
                  <c:v>2651</c:v>
                </c:pt>
              </c:numCache>
            </c:numRef>
          </c:val>
          <c:extLst>
            <c:ext xmlns:c16="http://schemas.microsoft.com/office/drawing/2014/chart" uri="{C3380CC4-5D6E-409C-BE32-E72D297353CC}">
              <c16:uniqueId val="{00000002-C87B-4812-9475-DFACEF1F32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7B-4812-9475-DFACEF1F32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7B-4812-9475-DFACEF1F32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B-4812-9475-DFACEF1F32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6-C87B-4812-9475-DFACEF1F32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24</c:v>
                </c:pt>
                <c:pt idx="6">
                  <c:v>20</c:v>
                </c:pt>
                <c:pt idx="9">
                  <c:v>17</c:v>
                </c:pt>
                <c:pt idx="12">
                  <c:v>13</c:v>
                </c:pt>
              </c:numCache>
            </c:numRef>
          </c:val>
          <c:extLst>
            <c:ext xmlns:c16="http://schemas.microsoft.com/office/drawing/2014/chart" uri="{C3380CC4-5D6E-409C-BE32-E72D297353CC}">
              <c16:uniqueId val="{00000007-C87B-4812-9475-DFACEF1F32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c:v>
                </c:pt>
                <c:pt idx="3">
                  <c:v>17</c:v>
                </c:pt>
                <c:pt idx="6">
                  <c:v>15</c:v>
                </c:pt>
                <c:pt idx="9">
                  <c:v>14</c:v>
                </c:pt>
                <c:pt idx="12">
                  <c:v>14</c:v>
                </c:pt>
              </c:numCache>
            </c:numRef>
          </c:val>
          <c:extLst>
            <c:ext xmlns:c16="http://schemas.microsoft.com/office/drawing/2014/chart" uri="{C3380CC4-5D6E-409C-BE32-E72D297353CC}">
              <c16:uniqueId val="{00000008-C87B-4812-9475-DFACEF1F32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7B-4812-9475-DFACEF1F32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664</c:v>
                </c:pt>
                <c:pt idx="3">
                  <c:v>610</c:v>
                </c:pt>
                <c:pt idx="6">
                  <c:v>558</c:v>
                </c:pt>
                <c:pt idx="9">
                  <c:v>496</c:v>
                </c:pt>
                <c:pt idx="12">
                  <c:v>434</c:v>
                </c:pt>
              </c:numCache>
            </c:numRef>
          </c:val>
          <c:extLst>
            <c:ext xmlns:c16="http://schemas.microsoft.com/office/drawing/2014/chart" uri="{C3380CC4-5D6E-409C-BE32-E72D297353CC}">
              <c16:uniqueId val="{0000000A-C87B-4812-9475-DFACEF1F32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7B-4812-9475-DFACEF1F32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1013</c:v>
                </c:pt>
                <c:pt idx="1">
                  <c:v>1039</c:v>
                </c:pt>
                <c:pt idx="2">
                  <c:v>1144</c:v>
                </c:pt>
              </c:numCache>
            </c:numRef>
          </c:val>
          <c:extLst>
            <c:ext xmlns:c16="http://schemas.microsoft.com/office/drawing/2014/chart" uri="{C3380CC4-5D6E-409C-BE32-E72D297353CC}">
              <c16:uniqueId val="{00000000-6DD0-49D0-A191-80987E88AF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6DD0-49D0-A191-80987E88AF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1328</c:v>
                </c:pt>
                <c:pt idx="1">
                  <c:v>1431</c:v>
                </c:pt>
                <c:pt idx="2">
                  <c:v>1482</c:v>
                </c:pt>
              </c:numCache>
            </c:numRef>
          </c:val>
          <c:extLst>
            <c:ext xmlns:c16="http://schemas.microsoft.com/office/drawing/2014/chart" uri="{C3380CC4-5D6E-409C-BE32-E72D297353CC}">
              <c16:uniqueId val="{00000002-6DD0-49D0-A191-80987E88AF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
290
20.39
1,717,089
1,669,207
47,882
440,829
434,289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税収が微減したものの、需要額も抑制されたため、前年と同水準となった。依然として類似団体平均を下回っている。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前年に比べ経常一般財源は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百万円の増となったが、普通交付税の減少等により、経常的収入は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百万円の減となったため、硬直化した。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162687</xdr:rowOff>
    </xdr:from>
    <xdr:to>
      <xdr:col>23</xdr:col>
      <xdr:colOff>133350</xdr:colOff>
      <xdr:row>63</xdr:row>
      <xdr:rowOff>160147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258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162687</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2587"/>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65</xdr:row>
      <xdr:rowOff>116459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75975"/>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153289</xdr:rowOff>
    </xdr:from>
    <xdr:to>
      <xdr:col>11</xdr:col>
      <xdr:colOff>31750</xdr:colOff>
      <xdr:row>65</xdr:row>
      <xdr:rowOff>116459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40289"/>
          <a:ext cx="8890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109347</xdr:rowOff>
    </xdr:from>
    <xdr:to>
      <xdr:col>23</xdr:col>
      <xdr:colOff>184150</xdr:colOff>
      <xdr:row>64</xdr:row>
      <xdr:rowOff>39497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125874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111887</xdr:rowOff>
    </xdr:from>
    <xdr:to>
      <xdr:col>19</xdr:col>
      <xdr:colOff>184150</xdr:colOff>
      <xdr:row>63</xdr:row>
      <xdr:rowOff>42037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52214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10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64152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65659</xdr:rowOff>
    </xdr:from>
    <xdr:to>
      <xdr:col>11</xdr:col>
      <xdr:colOff>82550</xdr:colOff>
      <xdr:row>65</xdr:row>
      <xdr:rowOff>167259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152036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102489</xdr:rowOff>
    </xdr:from>
    <xdr:to>
      <xdr:col>7</xdr:col>
      <xdr:colOff>31750</xdr:colOff>
      <xdr:row>61</xdr:row>
      <xdr:rowOff>32639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42816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前年に比べ、職員数の増により人件費は増額（</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百万円）したもののシステム環境整備等の臨時的経費の減を要因として物件費は減少（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百万円）した。そのため総合的には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人当たりの決算額は減となった。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129077</xdr:rowOff>
    </xdr:from>
    <xdr:to>
      <xdr:col>23</xdr:col>
      <xdr:colOff>133350</xdr:colOff>
      <xdr:row>86</xdr:row>
      <xdr:rowOff>14100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702327"/>
          <a:ext cx="838200" cy="5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139021</xdr:rowOff>
    </xdr:from>
    <xdr:to>
      <xdr:col>19</xdr:col>
      <xdr:colOff>133350</xdr:colOff>
      <xdr:row>86</xdr:row>
      <xdr:rowOff>14100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12271"/>
          <a:ext cx="889000" cy="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139021</xdr:rowOff>
    </xdr:from>
    <xdr:to>
      <xdr:col>15</xdr:col>
      <xdr:colOff>82550</xdr:colOff>
      <xdr:row>85</xdr:row>
      <xdr:rowOff>139116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712271"/>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136141</xdr:rowOff>
    </xdr:from>
    <xdr:to>
      <xdr:col>11</xdr:col>
      <xdr:colOff>31750</xdr:colOff>
      <xdr:row>85</xdr:row>
      <xdr:rowOff>139116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37941"/>
          <a:ext cx="889000" cy="1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78277</xdr:rowOff>
    </xdr:from>
    <xdr:to>
      <xdr:col>23</xdr:col>
      <xdr:colOff>184150</xdr:colOff>
      <xdr:row>86</xdr:row>
      <xdr:rowOff>8427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50354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2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134750</xdr:rowOff>
    </xdr:from>
    <xdr:to>
      <xdr:col>19</xdr:col>
      <xdr:colOff>184150</xdr:colOff>
      <xdr:row>86</xdr:row>
      <xdr:rowOff>64900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49677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88221</xdr:rowOff>
    </xdr:from>
    <xdr:to>
      <xdr:col>15</xdr:col>
      <xdr:colOff>133350</xdr:colOff>
      <xdr:row>86</xdr:row>
      <xdr:rowOff>18371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3148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88316</xdr:rowOff>
    </xdr:from>
    <xdr:to>
      <xdr:col>11</xdr:col>
      <xdr:colOff>82550</xdr:colOff>
      <xdr:row>86</xdr:row>
      <xdr:rowOff>18466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3243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85341</xdr:rowOff>
    </xdr:from>
    <xdr:to>
      <xdr:col>7</xdr:col>
      <xdr:colOff>31750</xdr:colOff>
      <xdr:row>85</xdr:row>
      <xdr:rowOff>15491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7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既存職員の経験年数階層の異動等により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ポイント減少しており、依然として類似団体平均を大きく下回っている。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143002</xdr:rowOff>
    </xdr:from>
    <xdr:to>
      <xdr:col>81</xdr:col>
      <xdr:colOff>44450</xdr:colOff>
      <xdr:row>84</xdr:row>
      <xdr:rowOff>140463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73352"/>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114046</xdr:rowOff>
    </xdr:from>
    <xdr:to>
      <xdr:col>77</xdr:col>
      <xdr:colOff>44450</xdr:colOff>
      <xdr:row>84</xdr:row>
      <xdr:rowOff>140463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44396"/>
          <a:ext cx="889000" cy="19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68326</xdr:rowOff>
    </xdr:from>
    <xdr:to>
      <xdr:col>72</xdr:col>
      <xdr:colOff>203200</xdr:colOff>
      <xdr:row>83</xdr:row>
      <xdr:rowOff>114046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2722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68326</xdr:rowOff>
    </xdr:from>
    <xdr:to>
      <xdr:col>68</xdr:col>
      <xdr:colOff>152400</xdr:colOff>
      <xdr:row>84</xdr:row>
      <xdr:rowOff>19813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27226"/>
          <a:ext cx="889000" cy="2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92202</xdr:rowOff>
    </xdr:from>
    <xdr:to>
      <xdr:col>81</xdr:col>
      <xdr:colOff>95250</xdr:colOff>
      <xdr:row>84</xdr:row>
      <xdr:rowOff>22352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108729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6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89663</xdr:rowOff>
    </xdr:from>
    <xdr:to>
      <xdr:col>77</xdr:col>
      <xdr:colOff>95250</xdr:colOff>
      <xdr:row>85</xdr:row>
      <xdr:rowOff>19813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29990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6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63246</xdr:rowOff>
    </xdr:from>
    <xdr:to>
      <xdr:col>73</xdr:col>
      <xdr:colOff>44450</xdr:colOff>
      <xdr:row>83</xdr:row>
      <xdr:rowOff>164846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3573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17526</xdr:rowOff>
    </xdr:from>
    <xdr:to>
      <xdr:col>68</xdr:col>
      <xdr:colOff>203200</xdr:colOff>
      <xdr:row>82</xdr:row>
      <xdr:rowOff>119126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129303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4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140463</xdr:rowOff>
    </xdr:from>
    <xdr:to>
      <xdr:col>64</xdr:col>
      <xdr:colOff>152400</xdr:colOff>
      <xdr:row>84</xdr:row>
      <xdr:rowOff>70613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80790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小離島であるがゆえ、類似団体平均を大きく上回っている。実態としては若干の改善はみられたものの、慢性的な欠員状態を脱却できていはいない。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適正な定員管理、職員の定着に努めるとともに、業務・事務の統合や外務委託を主とした事務・事業の見直しを引き続き図っていく。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25733</xdr:rowOff>
    </xdr:from>
    <xdr:to>
      <xdr:col>81</xdr:col>
      <xdr:colOff>44450</xdr:colOff>
      <xdr:row>61</xdr:row>
      <xdr:rowOff>67098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8418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25733</xdr:rowOff>
    </xdr:from>
    <xdr:to>
      <xdr:col>77</xdr:col>
      <xdr:colOff>44450</xdr:colOff>
      <xdr:row>61</xdr:row>
      <xdr:rowOff>89619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484183"/>
          <a:ext cx="889000" cy="6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73648</xdr:rowOff>
    </xdr:from>
    <xdr:to>
      <xdr:col>72</xdr:col>
      <xdr:colOff>203200</xdr:colOff>
      <xdr:row>61</xdr:row>
      <xdr:rowOff>89619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532098"/>
          <a:ext cx="889000" cy="1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73648</xdr:rowOff>
    </xdr:from>
    <xdr:to>
      <xdr:col>68</xdr:col>
      <xdr:colOff>152400</xdr:colOff>
      <xdr:row>61</xdr:row>
      <xdr:rowOff>125125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532098"/>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16298</xdr:rowOff>
    </xdr:from>
    <xdr:to>
      <xdr:col>81</xdr:col>
      <xdr:colOff>95250</xdr:colOff>
      <xdr:row>61</xdr:row>
      <xdr:rowOff>117898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159825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44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146383</xdr:rowOff>
    </xdr:from>
    <xdr:to>
      <xdr:col>77</xdr:col>
      <xdr:colOff>95250</xdr:colOff>
      <xdr:row>61</xdr:row>
      <xdr:rowOff>76533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61310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5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38819</xdr:rowOff>
    </xdr:from>
    <xdr:to>
      <xdr:col>73</xdr:col>
      <xdr:colOff>44450</xdr:colOff>
      <xdr:row>61</xdr:row>
      <xdr:rowOff>140419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125196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22848</xdr:rowOff>
    </xdr:from>
    <xdr:to>
      <xdr:col>68</xdr:col>
      <xdr:colOff>203200</xdr:colOff>
      <xdr:row>61</xdr:row>
      <xdr:rowOff>124448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109225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5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74325</xdr:rowOff>
    </xdr:from>
    <xdr:to>
      <xdr:col>64</xdr:col>
      <xdr:colOff>152400</xdr:colOff>
      <xdr:row>62</xdr:row>
      <xdr:rowOff>4475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160702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臨時財政対策債の償還を開始したものの全体としては比率が減少している。依然として類似団体平均を下回っており、今後も継続的に抑制に努める。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19896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930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19896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3810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6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110913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4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起債の抑制による地方債残高の減や、財政調整基金等の積立による充当可能基金の増額等により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ポイントを維持している。しかしながら今後は老朽化した公共施設の建替え等により地方債残高が増加する見込みであり、計画的かつ精緻な財政運営に努める。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
290
20.39
1,717,089
1,669,207
47,882
440,829
434,289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会計年度職員の任用等により類似団体平均を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ポイント上回ったものの、依然として定数確保には至っておらず、今後も適正な定員管理が求められる。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142240</xdr:rowOff>
    </xdr:from>
    <xdr:to>
      <xdr:col>15</xdr:col>
      <xdr:colOff>98425</xdr:colOff>
      <xdr:row>37</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299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20320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3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91440</xdr:rowOff>
    </xdr:from>
    <xdr:to>
      <xdr:col>15</xdr:col>
      <xdr:colOff>149225</xdr:colOff>
      <xdr:row>36</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140970</xdr:rowOff>
    </xdr:from>
    <xdr:to>
      <xdr:col>11</xdr:col>
      <xdr:colOff>60325</xdr:colOff>
      <xdr:row>37</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特別財源（都支出金）の充当額が減少したため、前年度より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ポイント増加し、類似団体の平均を大きく上回った。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引き続き事業の優先順位・費用対効果を考慮した上で委託内容及び相対する管理経費の見直しを行い、経費削減に努める。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19</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02204"/>
          <a:ext cx="8382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18</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022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19</xdr:row>
      <xdr:rowOff>56134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8965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147574</xdr:rowOff>
    </xdr:from>
    <xdr:to>
      <xdr:col>69</xdr:col>
      <xdr:colOff>92075</xdr:colOff>
      <xdr:row>19</xdr:row>
      <xdr:rowOff>56134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376424"/>
          <a:ext cx="8890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126492</xdr:rowOff>
    </xdr:from>
    <xdr:to>
      <xdr:col>82</xdr:col>
      <xdr:colOff>158750</xdr:colOff>
      <xdr:row>19</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98569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高校生等医療費助成制度の開始により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ポイント増加したものの、依然として類似団体平均を大きく下回っている。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53</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ポイント下回ったものの、施設の経年劣化による維持補修費が硬直化を招いている。個別施設計画にもとづいた施設の延命化、更新を図る必要がある。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358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19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58</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1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58</xdr:row>
      <xdr:rowOff>96520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9866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ポイント減少し、類似団体の平均を大きく下回った。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今後も各種団体への補助金には交付の基準を明確に設け、見直しや廃止を検討していくことで抑制に努める。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35</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6087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208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934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97282</xdr:rowOff>
    </xdr:from>
    <xdr:to>
      <xdr:col>69</xdr:col>
      <xdr:colOff>92075</xdr:colOff>
      <xdr:row>35</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75513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46482</xdr:rowOff>
    </xdr:from>
    <xdr:to>
      <xdr:col>65</xdr:col>
      <xdr:colOff>53975</xdr:colOff>
      <xdr:row>33</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158259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従来からの起債抑制方針により類似団体平均を下回っており、また元利償還金、地方債現在高ともに年々減少している。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将来的に地方債の新規発行を伴う大型の普通建設事業が予想されるため、増加することが見込まれるため、計画的な財政運営を図っていく。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27939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50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581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主に物件費を要因として、前年度比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ポイント増と硬直化が進んだ。類似団体平均を下回ってはいるものの、引き続き歳入の確保と併せ、経常経費の削減を図る。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102507</xdr:rowOff>
    </xdr:from>
    <xdr:to>
      <xdr:col>82</xdr:col>
      <xdr:colOff>107950</xdr:colOff>
      <xdr:row>76</xdr:row>
      <xdr:rowOff>166188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61257"/>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102507</xdr:rowOff>
    </xdr:from>
    <xdr:to>
      <xdr:col>78</xdr:col>
      <xdr:colOff>69850</xdr:colOff>
      <xdr:row>77</xdr:row>
      <xdr:rowOff>7801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6125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7801</xdr:rowOff>
    </xdr:from>
    <xdr:to>
      <xdr:col>73</xdr:col>
      <xdr:colOff>180975</xdr:colOff>
      <xdr:row>78</xdr:row>
      <xdr:rowOff>146594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0945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113937</xdr:rowOff>
    </xdr:from>
    <xdr:to>
      <xdr:col>69</xdr:col>
      <xdr:colOff>92075</xdr:colOff>
      <xdr:row>78</xdr:row>
      <xdr:rowOff>146594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458337"/>
          <a:ext cx="889000" cy="106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131915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51707</xdr:rowOff>
    </xdr:from>
    <xdr:to>
      <xdr:col>78</xdr:col>
      <xdr:colOff>120650</xdr:colOff>
      <xdr:row>75</xdr:row>
      <xdr:rowOff>153307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163484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7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128451</xdr:rowOff>
    </xdr:from>
    <xdr:to>
      <xdr:col>74</xdr:col>
      <xdr:colOff>31750</xdr:colOff>
      <xdr:row>77</xdr:row>
      <xdr:rowOff>58601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95794</xdr:rowOff>
    </xdr:from>
    <xdr:to>
      <xdr:col>69</xdr:col>
      <xdr:colOff>142875</xdr:colOff>
      <xdr:row>79</xdr:row>
      <xdr:rowOff>25944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63137</xdr:rowOff>
    </xdr:from>
    <xdr:to>
      <xdr:col>65</xdr:col>
      <xdr:colOff>53975</xdr:colOff>
      <xdr:row>72</xdr:row>
      <xdr:rowOff>164737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4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3464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1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56937</xdr:rowOff>
    </xdr:from>
    <xdr:to>
      <xdr:col>29</xdr:col>
      <xdr:colOff>127000</xdr:colOff>
      <xdr:row>16</xdr:row>
      <xdr:rowOff>112053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847762"/>
          <a:ext cx="647700" cy="55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112053</xdr:rowOff>
    </xdr:from>
    <xdr:to>
      <xdr:col>26</xdr:col>
      <xdr:colOff>50800</xdr:colOff>
      <xdr:row>16</xdr:row>
      <xdr:rowOff>131997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902878"/>
          <a:ext cx="698500" cy="1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58263</xdr:rowOff>
    </xdr:from>
    <xdr:to>
      <xdr:col>22</xdr:col>
      <xdr:colOff>114300</xdr:colOff>
      <xdr:row>16</xdr:row>
      <xdr:rowOff>131997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3606800" y="2849088"/>
          <a:ext cx="698500" cy="7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29063</xdr:rowOff>
    </xdr:from>
    <xdr:to>
      <xdr:col>18</xdr:col>
      <xdr:colOff>177800</xdr:colOff>
      <xdr:row>16</xdr:row>
      <xdr:rowOff>58263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2819888"/>
          <a:ext cx="698500" cy="2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6137</xdr:rowOff>
    </xdr:from>
    <xdr:to>
      <xdr:col>29</xdr:col>
      <xdr:colOff>177800</xdr:colOff>
      <xdr:row>16</xdr:row>
      <xdr:rowOff>107737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79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22664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64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61253</xdr:rowOff>
    </xdr:from>
    <xdr:to>
      <xdr:col>26</xdr:col>
      <xdr:colOff>101600</xdr:colOff>
      <xdr:row>16</xdr:row>
      <xdr:rowOff>162853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85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620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81197</xdr:rowOff>
    </xdr:from>
    <xdr:to>
      <xdr:col>22</xdr:col>
      <xdr:colOff>165100</xdr:colOff>
      <xdr:row>17</xdr:row>
      <xdr:rowOff>11347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87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21524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64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7463</xdr:rowOff>
    </xdr:from>
    <xdr:to>
      <xdr:col>19</xdr:col>
      <xdr:colOff>38100</xdr:colOff>
      <xdr:row>16</xdr:row>
      <xdr:rowOff>109063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79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119240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56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149713</xdr:rowOff>
    </xdr:from>
    <xdr:to>
      <xdr:col>15</xdr:col>
      <xdr:colOff>101600</xdr:colOff>
      <xdr:row>16</xdr:row>
      <xdr:rowOff>79863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76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90040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53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309815</xdr:rowOff>
    </xdr:from>
    <xdr:to>
      <xdr:col>29</xdr:col>
      <xdr:colOff>127000</xdr:colOff>
      <xdr:row>35</xdr:row>
      <xdr:rowOff>315797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20165"/>
          <a:ext cx="6477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300574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10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288193</xdr:rowOff>
    </xdr:from>
    <xdr:to>
      <xdr:col>26</xdr:col>
      <xdr:colOff>50800</xdr:colOff>
      <xdr:row>35</xdr:row>
      <xdr:rowOff>309815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98543"/>
          <a:ext cx="698500" cy="21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268553</xdr:rowOff>
    </xdr:from>
    <xdr:to>
      <xdr:col>22</xdr:col>
      <xdr:colOff>114300</xdr:colOff>
      <xdr:row>35</xdr:row>
      <xdr:rowOff>288193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78903"/>
          <a:ext cx="698500" cy="1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268553</xdr:rowOff>
    </xdr:from>
    <xdr:to>
      <xdr:col>18</xdr:col>
      <xdr:colOff>177800</xdr:colOff>
      <xdr:row>36</xdr:row>
      <xdr:rowOff>59487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78903"/>
          <a:ext cx="698500" cy="13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264997</xdr:rowOff>
    </xdr:from>
    <xdr:to>
      <xdr:col>29</xdr:col>
      <xdr:colOff>177800</xdr:colOff>
      <xdr:row>36</xdr:row>
      <xdr:rowOff>23697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7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110074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259015</xdr:rowOff>
    </xdr:from>
    <xdr:to>
      <xdr:col>26</xdr:col>
      <xdr:colOff>101600</xdr:colOff>
      <xdr:row>36</xdr:row>
      <xdr:rowOff>17715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69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27892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3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237393</xdr:rowOff>
    </xdr:from>
    <xdr:to>
      <xdr:col>22</xdr:col>
      <xdr:colOff>165100</xdr:colOff>
      <xdr:row>35</xdr:row>
      <xdr:rowOff>338993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4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1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217753</xdr:rowOff>
    </xdr:from>
    <xdr:to>
      <xdr:col>19</xdr:col>
      <xdr:colOff>38100</xdr:colOff>
      <xdr:row>35</xdr:row>
      <xdr:rowOff>319353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2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329530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9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8687</xdr:rowOff>
    </xdr:from>
    <xdr:to>
      <xdr:col>15</xdr:col>
      <xdr:colOff>101600</xdr:colOff>
      <xdr:row>36</xdr:row>
      <xdr:rowOff>110287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6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95064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4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
290
20.39
1,717,089
1,669,207
47,882
440,829
434,289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88722</xdr:rowOff>
    </xdr:from>
    <xdr:to>
      <xdr:col>24</xdr:col>
      <xdr:colOff>63500</xdr:colOff>
      <xdr:row>35</xdr:row>
      <xdr:rowOff>326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918022"/>
          <a:ext cx="838200" cy="8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147165</xdr:rowOff>
    </xdr:from>
    <xdr:to>
      <xdr:col>19</xdr:col>
      <xdr:colOff>177800</xdr:colOff>
      <xdr:row>35</xdr:row>
      <xdr:rowOff>326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976465"/>
          <a:ext cx="889000" cy="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136588</xdr:rowOff>
    </xdr:from>
    <xdr:to>
      <xdr:col>15</xdr:col>
      <xdr:colOff>50800</xdr:colOff>
      <xdr:row>34</xdr:row>
      <xdr:rowOff>147165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965888"/>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126041</xdr:rowOff>
    </xdr:from>
    <xdr:to>
      <xdr:col>10</xdr:col>
      <xdr:colOff>114300</xdr:colOff>
      <xdr:row>34</xdr:row>
      <xdr:rowOff>136588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955341"/>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37922</xdr:rowOff>
    </xdr:from>
    <xdr:to>
      <xdr:col>24</xdr:col>
      <xdr:colOff>114300</xdr:colOff>
      <xdr:row>34</xdr:row>
      <xdr:rowOff>139522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60799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71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120976</xdr:rowOff>
    </xdr:from>
    <xdr:to>
      <xdr:col>20</xdr:col>
      <xdr:colOff>38100</xdr:colOff>
      <xdr:row>35</xdr:row>
      <xdr:rowOff>51126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9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67653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72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96365</xdr:rowOff>
    </xdr:from>
    <xdr:to>
      <xdr:col>15</xdr:col>
      <xdr:colOff>101600</xdr:colOff>
      <xdr:row>35</xdr:row>
      <xdr:rowOff>26515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43042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85788</xdr:rowOff>
    </xdr:from>
    <xdr:to>
      <xdr:col>10</xdr:col>
      <xdr:colOff>165100</xdr:colOff>
      <xdr:row>35</xdr:row>
      <xdr:rowOff>15938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32465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69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75241</xdr:rowOff>
    </xdr:from>
    <xdr:to>
      <xdr:col>6</xdr:col>
      <xdr:colOff>38100</xdr:colOff>
      <xdr:row>35</xdr:row>
      <xdr:rowOff>5391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21918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679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92426</xdr:rowOff>
    </xdr:from>
    <xdr:to>
      <xdr:col>24</xdr:col>
      <xdr:colOff>63500</xdr:colOff>
      <xdr:row>52</xdr:row>
      <xdr:rowOff>134228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007826"/>
          <a:ext cx="8382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92426</xdr:rowOff>
    </xdr:from>
    <xdr:to>
      <xdr:col>19</xdr:col>
      <xdr:colOff>177800</xdr:colOff>
      <xdr:row>52</xdr:row>
      <xdr:rowOff>167391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007826"/>
          <a:ext cx="8890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167391</xdr:rowOff>
    </xdr:from>
    <xdr:to>
      <xdr:col>15</xdr:col>
      <xdr:colOff>50800</xdr:colOff>
      <xdr:row>53</xdr:row>
      <xdr:rowOff>17153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082791"/>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17153</xdr:rowOff>
    </xdr:from>
    <xdr:to>
      <xdr:col>10</xdr:col>
      <xdr:colOff>114300</xdr:colOff>
      <xdr:row>54</xdr:row>
      <xdr:rowOff>18024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104003"/>
          <a:ext cx="889000" cy="17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83428</xdr:rowOff>
    </xdr:from>
    <xdr:to>
      <xdr:col>24</xdr:col>
      <xdr:colOff>114300</xdr:colOff>
      <xdr:row>53</xdr:row>
      <xdr:rowOff>13578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9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106305</xdr:rowOff>
    </xdr:from>
    <xdr:ext cx="690189"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8502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41626</xdr:rowOff>
    </xdr:from>
    <xdr:to>
      <xdr:col>20</xdr:col>
      <xdr:colOff>38100</xdr:colOff>
      <xdr:row>52</xdr:row>
      <xdr:rowOff>143226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159753</xdr:rowOff>
    </xdr:from>
    <xdr:ext cx="690189"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52205" y="8732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116591</xdr:rowOff>
    </xdr:from>
    <xdr:to>
      <xdr:col>15</xdr:col>
      <xdr:colOff>101600</xdr:colOff>
      <xdr:row>53</xdr:row>
      <xdr:rowOff>46741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0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63268</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563205" y="8807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137803</xdr:rowOff>
    </xdr:from>
    <xdr:to>
      <xdr:col>10</xdr:col>
      <xdr:colOff>165100</xdr:colOff>
      <xdr:row>53</xdr:row>
      <xdr:rowOff>67953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05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84480</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674205" y="88284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138674</xdr:rowOff>
    </xdr:from>
    <xdr:to>
      <xdr:col>6</xdr:col>
      <xdr:colOff>38100</xdr:colOff>
      <xdr:row>54</xdr:row>
      <xdr:rowOff>68824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2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85351</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785205" y="9000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58451</xdr:rowOff>
    </xdr:from>
    <xdr:to>
      <xdr:col>24</xdr:col>
      <xdr:colOff>63500</xdr:colOff>
      <xdr:row>76</xdr:row>
      <xdr:rowOff>25839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574301"/>
          <a:ext cx="838200" cy="48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118248</xdr:rowOff>
    </xdr:from>
    <xdr:to>
      <xdr:col>19</xdr:col>
      <xdr:colOff>177800</xdr:colOff>
      <xdr:row>73</xdr:row>
      <xdr:rowOff>58451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462648"/>
          <a:ext cx="889000" cy="1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118248</xdr:rowOff>
    </xdr:from>
    <xdr:to>
      <xdr:col>15</xdr:col>
      <xdr:colOff>50800</xdr:colOff>
      <xdr:row>73</xdr:row>
      <xdr:rowOff>8772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462648"/>
          <a:ext cx="889000" cy="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8772</xdr:rowOff>
    </xdr:from>
    <xdr:to>
      <xdr:col>10</xdr:col>
      <xdr:colOff>114300</xdr:colOff>
      <xdr:row>75</xdr:row>
      <xdr:rowOff>94597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524622"/>
          <a:ext cx="889000" cy="4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146489</xdr:rowOff>
    </xdr:from>
    <xdr:to>
      <xdr:col>24</xdr:col>
      <xdr:colOff>114300</xdr:colOff>
      <xdr:row>76</xdr:row>
      <xdr:rowOff>76639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169366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7651</xdr:rowOff>
    </xdr:from>
    <xdr:to>
      <xdr:col>20</xdr:col>
      <xdr:colOff>38100</xdr:colOff>
      <xdr:row>73</xdr:row>
      <xdr:rowOff>109251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5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125778</xdr:rowOff>
    </xdr:from>
    <xdr:ext cx="59901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497795" y="1229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67448</xdr:rowOff>
    </xdr:from>
    <xdr:to>
      <xdr:col>15</xdr:col>
      <xdr:colOff>101600</xdr:colOff>
      <xdr:row>72</xdr:row>
      <xdr:rowOff>169048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14125</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08795" y="1218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129422</xdr:rowOff>
    </xdr:from>
    <xdr:to>
      <xdr:col>10</xdr:col>
      <xdr:colOff>165100</xdr:colOff>
      <xdr:row>73</xdr:row>
      <xdr:rowOff>59572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4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76099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19795" y="1224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43797</xdr:rowOff>
    </xdr:from>
    <xdr:to>
      <xdr:col>6</xdr:col>
      <xdr:colOff>38100</xdr:colOff>
      <xdr:row>75</xdr:row>
      <xdr:rowOff>145397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9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161924</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30795" y="1267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103063</xdr:rowOff>
    </xdr:from>
    <xdr:to>
      <xdr:col>24</xdr:col>
      <xdr:colOff>63500</xdr:colOff>
      <xdr:row>97</xdr:row>
      <xdr:rowOff>7210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62263"/>
          <a:ext cx="838200" cy="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2181</xdr:rowOff>
    </xdr:from>
    <xdr:to>
      <xdr:col>19</xdr:col>
      <xdr:colOff>177800</xdr:colOff>
      <xdr:row>97</xdr:row>
      <xdr:rowOff>7210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61381"/>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2181</xdr:rowOff>
    </xdr:from>
    <xdr:to>
      <xdr:col>15</xdr:col>
      <xdr:colOff>50800</xdr:colOff>
      <xdr:row>96</xdr:row>
      <xdr:rowOff>146397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61381"/>
          <a:ext cx="889000" cy="1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136584</xdr:rowOff>
    </xdr:from>
    <xdr:to>
      <xdr:col>10</xdr:col>
      <xdr:colOff>114300</xdr:colOff>
      <xdr:row>96</xdr:row>
      <xdr:rowOff>146397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595784"/>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52263</xdr:rowOff>
    </xdr:from>
    <xdr:to>
      <xdr:col>24</xdr:col>
      <xdr:colOff>114300</xdr:colOff>
      <xdr:row>96</xdr:row>
      <xdr:rowOff>153863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30690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127860</xdr:rowOff>
    </xdr:from>
    <xdr:to>
      <xdr:col>20</xdr:col>
      <xdr:colOff>38100</xdr:colOff>
      <xdr:row>97</xdr:row>
      <xdr:rowOff>58010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49137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122831</xdr:rowOff>
    </xdr:from>
    <xdr:to>
      <xdr:col>15</xdr:col>
      <xdr:colOff>101600</xdr:colOff>
      <xdr:row>96</xdr:row>
      <xdr:rowOff>52981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44108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95597</xdr:rowOff>
    </xdr:from>
    <xdr:to>
      <xdr:col>10</xdr:col>
      <xdr:colOff>165100</xdr:colOff>
      <xdr:row>97</xdr:row>
      <xdr:rowOff>25747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5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4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85784</xdr:rowOff>
    </xdr:from>
    <xdr:to>
      <xdr:col>6</xdr:col>
      <xdr:colOff>38100</xdr:colOff>
      <xdr:row>97</xdr:row>
      <xdr:rowOff>15934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7926</xdr:rowOff>
    </xdr:from>
    <xdr:to>
      <xdr:col>55</xdr:col>
      <xdr:colOff>0</xdr:colOff>
      <xdr:row>37</xdr:row>
      <xdr:rowOff>24811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351576"/>
          <a:ext cx="8382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7926</xdr:rowOff>
    </xdr:from>
    <xdr:to>
      <xdr:col>50</xdr:col>
      <xdr:colOff>114300</xdr:colOff>
      <xdr:row>37</xdr:row>
      <xdr:rowOff>76543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51576"/>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116980</xdr:rowOff>
    </xdr:from>
    <xdr:to>
      <xdr:col>45</xdr:col>
      <xdr:colOff>177800</xdr:colOff>
      <xdr:row>37</xdr:row>
      <xdr:rowOff>76543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89180"/>
          <a:ext cx="889000" cy="1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116980</xdr:rowOff>
    </xdr:from>
    <xdr:to>
      <xdr:col>41</xdr:col>
      <xdr:colOff>50800</xdr:colOff>
      <xdr:row>37</xdr:row>
      <xdr:rowOff>83234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89180"/>
          <a:ext cx="889000" cy="1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145461</xdr:rowOff>
    </xdr:from>
    <xdr:to>
      <xdr:col>55</xdr:col>
      <xdr:colOff>50800</xdr:colOff>
      <xdr:row>37</xdr:row>
      <xdr:rowOff>75611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1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168338</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6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128576</xdr:rowOff>
    </xdr:from>
    <xdr:to>
      <xdr:col>50</xdr:col>
      <xdr:colOff>165100</xdr:colOff>
      <xdr:row>37</xdr:row>
      <xdr:rowOff>58726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75253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7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25743</xdr:rowOff>
    </xdr:from>
    <xdr:to>
      <xdr:col>46</xdr:col>
      <xdr:colOff>38100</xdr:colOff>
      <xdr:row>37</xdr:row>
      <xdr:rowOff>127343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143870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4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66180</xdr:rowOff>
    </xdr:from>
    <xdr:to>
      <xdr:col>41</xdr:col>
      <xdr:colOff>101600</xdr:colOff>
      <xdr:row>36</xdr:row>
      <xdr:rowOff>167780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12857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1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32434</xdr:rowOff>
    </xdr:from>
    <xdr:to>
      <xdr:col>36</xdr:col>
      <xdr:colOff>165100</xdr:colOff>
      <xdr:row>37</xdr:row>
      <xdr:rowOff>134034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150561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5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147531</xdr:rowOff>
    </xdr:from>
    <xdr:to>
      <xdr:col>55</xdr:col>
      <xdr:colOff>0</xdr:colOff>
      <xdr:row>56</xdr:row>
      <xdr:rowOff>158493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748731"/>
          <a:ext cx="8382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158493</xdr:rowOff>
    </xdr:from>
    <xdr:to>
      <xdr:col>50</xdr:col>
      <xdr:colOff>114300</xdr:colOff>
      <xdr:row>57</xdr:row>
      <xdr:rowOff>134482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759693"/>
          <a:ext cx="889000" cy="1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103319</xdr:rowOff>
    </xdr:from>
    <xdr:to>
      <xdr:col>45</xdr:col>
      <xdr:colOff>177800</xdr:colOff>
      <xdr:row>57</xdr:row>
      <xdr:rowOff>134482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704519"/>
          <a:ext cx="889000" cy="20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103319</xdr:rowOff>
    </xdr:from>
    <xdr:to>
      <xdr:col>41</xdr:col>
      <xdr:colOff>50800</xdr:colOff>
      <xdr:row>57</xdr:row>
      <xdr:rowOff>128101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704519"/>
          <a:ext cx="889000" cy="19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96731</xdr:rowOff>
    </xdr:from>
    <xdr:to>
      <xdr:col>55</xdr:col>
      <xdr:colOff>50800</xdr:colOff>
      <xdr:row>57</xdr:row>
      <xdr:rowOff>26881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119608</xdr:rowOff>
    </xdr:from>
    <xdr:ext cx="690189"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549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107693</xdr:rowOff>
    </xdr:from>
    <xdr:to>
      <xdr:col>50</xdr:col>
      <xdr:colOff>165100</xdr:colOff>
      <xdr:row>57</xdr:row>
      <xdr:rowOff>37843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7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54370</xdr:rowOff>
    </xdr:from>
    <xdr:ext cx="690189"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94205" y="9484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83682</xdr:rowOff>
    </xdr:from>
    <xdr:to>
      <xdr:col>46</xdr:col>
      <xdr:colOff>38100</xdr:colOff>
      <xdr:row>58</xdr:row>
      <xdr:rowOff>13832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30359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3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52519</xdr:rowOff>
    </xdr:from>
    <xdr:to>
      <xdr:col>41</xdr:col>
      <xdr:colOff>101600</xdr:colOff>
      <xdr:row>56</xdr:row>
      <xdr:rowOff>154119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6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170646</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428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77301</xdr:rowOff>
    </xdr:from>
    <xdr:to>
      <xdr:col>36</xdr:col>
      <xdr:colOff>165100</xdr:colOff>
      <xdr:row>58</xdr:row>
      <xdr:rowOff>7451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23978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2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137652</xdr:rowOff>
    </xdr:from>
    <xdr:to>
      <xdr:col>55</xdr:col>
      <xdr:colOff>0</xdr:colOff>
      <xdr:row>75</xdr:row>
      <xdr:rowOff>10756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2482052"/>
          <a:ext cx="838200" cy="38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137652</xdr:rowOff>
    </xdr:from>
    <xdr:to>
      <xdr:col>50</xdr:col>
      <xdr:colOff>114300</xdr:colOff>
      <xdr:row>76</xdr:row>
      <xdr:rowOff>11116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2482052"/>
          <a:ext cx="889000" cy="55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82640</xdr:rowOff>
    </xdr:from>
    <xdr:to>
      <xdr:col>45</xdr:col>
      <xdr:colOff>177800</xdr:colOff>
      <xdr:row>76</xdr:row>
      <xdr:rowOff>11116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2598490"/>
          <a:ext cx="889000" cy="44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82640</xdr:rowOff>
    </xdr:from>
    <xdr:to>
      <xdr:col>41</xdr:col>
      <xdr:colOff>50800</xdr:colOff>
      <xdr:row>76</xdr:row>
      <xdr:rowOff>1550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2598490"/>
          <a:ext cx="889000" cy="4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131406</xdr:rowOff>
    </xdr:from>
    <xdr:to>
      <xdr:col>55</xdr:col>
      <xdr:colOff>50800</xdr:colOff>
      <xdr:row>75</xdr:row>
      <xdr:rowOff>61556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8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154283</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6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86852</xdr:rowOff>
    </xdr:from>
    <xdr:to>
      <xdr:col>50</xdr:col>
      <xdr:colOff>165100</xdr:colOff>
      <xdr:row>73</xdr:row>
      <xdr:rowOff>17002</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24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71</xdr:row>
      <xdr:rowOff>33529</xdr:rowOff>
    </xdr:from>
    <xdr:ext cx="69018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294205" y="122064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131766</xdr:rowOff>
    </xdr:from>
    <xdr:to>
      <xdr:col>46</xdr:col>
      <xdr:colOff>38100</xdr:colOff>
      <xdr:row>76</xdr:row>
      <xdr:rowOff>61916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9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78443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76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31840</xdr:rowOff>
    </xdr:from>
    <xdr:to>
      <xdr:col>41</xdr:col>
      <xdr:colOff>101600</xdr:colOff>
      <xdr:row>73</xdr:row>
      <xdr:rowOff>133440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25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149967</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32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122200</xdr:rowOff>
    </xdr:from>
    <xdr:to>
      <xdr:col>36</xdr:col>
      <xdr:colOff>165100</xdr:colOff>
      <xdr:row>76</xdr:row>
      <xdr:rowOff>52350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9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68877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75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144887</xdr:rowOff>
    </xdr:from>
    <xdr:to>
      <xdr:col>55</xdr:col>
      <xdr:colOff>0</xdr:colOff>
      <xdr:row>98</xdr:row>
      <xdr:rowOff>79997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775537"/>
          <a:ext cx="838200" cy="10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79997</xdr:rowOff>
    </xdr:from>
    <xdr:to>
      <xdr:col>50</xdr:col>
      <xdr:colOff>114300</xdr:colOff>
      <xdr:row>98</xdr:row>
      <xdr:rowOff>89209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82097"/>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168024</xdr:rowOff>
    </xdr:from>
    <xdr:to>
      <xdr:col>45</xdr:col>
      <xdr:colOff>177800</xdr:colOff>
      <xdr:row>98</xdr:row>
      <xdr:rowOff>89209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798674"/>
          <a:ext cx="889000" cy="9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168024</xdr:rowOff>
    </xdr:from>
    <xdr:to>
      <xdr:col>41</xdr:col>
      <xdr:colOff>50800</xdr:colOff>
      <xdr:row>98</xdr:row>
      <xdr:rowOff>98854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798674"/>
          <a:ext cx="889000" cy="10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94087</xdr:rowOff>
    </xdr:from>
    <xdr:to>
      <xdr:col>55</xdr:col>
      <xdr:colOff>50800</xdr:colOff>
      <xdr:row>98</xdr:row>
      <xdr:rowOff>24237</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116964</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29197</xdr:rowOff>
    </xdr:from>
    <xdr:to>
      <xdr:col>50</xdr:col>
      <xdr:colOff>165100</xdr:colOff>
      <xdr:row>98</xdr:row>
      <xdr:rowOff>130797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147324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0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38409</xdr:rowOff>
    </xdr:from>
    <xdr:to>
      <xdr:col>46</xdr:col>
      <xdr:colOff>38100</xdr:colOff>
      <xdr:row>98</xdr:row>
      <xdr:rowOff>140009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156536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1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117224</xdr:rowOff>
    </xdr:from>
    <xdr:to>
      <xdr:col>41</xdr:col>
      <xdr:colOff>101600</xdr:colOff>
      <xdr:row>98</xdr:row>
      <xdr:rowOff>47374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63901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48054</xdr:rowOff>
    </xdr:from>
    <xdr:to>
      <xdr:col>36</xdr:col>
      <xdr:colOff>165100</xdr:colOff>
      <xdr:row>98</xdr:row>
      <xdr:rowOff>149654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166181</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2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126470</xdr:rowOff>
    </xdr:from>
    <xdr:to>
      <xdr:col>85</xdr:col>
      <xdr:colOff>127000</xdr:colOff>
      <xdr:row>76</xdr:row>
      <xdr:rowOff>137513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156670"/>
          <a:ext cx="8382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126470</xdr:rowOff>
    </xdr:from>
    <xdr:to>
      <xdr:col>81</xdr:col>
      <xdr:colOff>50800</xdr:colOff>
      <xdr:row>76</xdr:row>
      <xdr:rowOff>131521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56670"/>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131521</xdr:rowOff>
    </xdr:from>
    <xdr:to>
      <xdr:col>76</xdr:col>
      <xdr:colOff>114300</xdr:colOff>
      <xdr:row>76</xdr:row>
      <xdr:rowOff>146847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61721"/>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146847</xdr:rowOff>
    </xdr:from>
    <xdr:to>
      <xdr:col>71</xdr:col>
      <xdr:colOff>177800</xdr:colOff>
      <xdr:row>77</xdr:row>
      <xdr:rowOff>46679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177047"/>
          <a:ext cx="889000" cy="7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86713</xdr:rowOff>
    </xdr:from>
    <xdr:to>
      <xdr:col>85</xdr:col>
      <xdr:colOff>177800</xdr:colOff>
      <xdr:row>77</xdr:row>
      <xdr:rowOff>16863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109590</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6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75670</xdr:rowOff>
    </xdr:from>
    <xdr:to>
      <xdr:col>81</xdr:col>
      <xdr:colOff>101600</xdr:colOff>
      <xdr:row>77</xdr:row>
      <xdr:rowOff>5820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22347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8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80721</xdr:rowOff>
    </xdr:from>
    <xdr:to>
      <xdr:col>76</xdr:col>
      <xdr:colOff>165100</xdr:colOff>
      <xdr:row>77</xdr:row>
      <xdr:rowOff>10871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27397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8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96047</xdr:rowOff>
    </xdr:from>
    <xdr:to>
      <xdr:col>72</xdr:col>
      <xdr:colOff>38100</xdr:colOff>
      <xdr:row>77</xdr:row>
      <xdr:rowOff>26197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42725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0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167329</xdr:rowOff>
    </xdr:from>
    <xdr:to>
      <xdr:col>67</xdr:col>
      <xdr:colOff>101600</xdr:colOff>
      <xdr:row>77</xdr:row>
      <xdr:rowOff>97479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114006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7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58840</xdr:rowOff>
    </xdr:from>
    <xdr:to>
      <xdr:col>85</xdr:col>
      <xdr:colOff>126364</xdr:colOff>
      <xdr:row>98</xdr:row>
      <xdr:rowOff>136477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832240"/>
          <a:ext cx="1269" cy="110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140304</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94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136477</xdr:rowOff>
    </xdr:from>
    <xdr:to>
      <xdr:col>86</xdr:col>
      <xdr:colOff>25400</xdr:colOff>
      <xdr:row>98</xdr:row>
      <xdr:rowOff>136477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93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5517</xdr:rowOff>
    </xdr:from>
    <xdr:ext cx="690189"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607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58840</xdr:rowOff>
    </xdr:from>
    <xdr:to>
      <xdr:col>86</xdr:col>
      <xdr:colOff>25400</xdr:colOff>
      <xdr:row>92</xdr:row>
      <xdr:rowOff>58840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83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130146</xdr:rowOff>
    </xdr:from>
    <xdr:to>
      <xdr:col>85</xdr:col>
      <xdr:colOff>127000</xdr:colOff>
      <xdr:row>92</xdr:row>
      <xdr:rowOff>58840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5560646"/>
          <a:ext cx="838200" cy="2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139093</xdr:rowOff>
    </xdr:from>
    <xdr:ext cx="599010"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769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160666</xdr:rowOff>
    </xdr:from>
    <xdr:to>
      <xdr:col>85</xdr:col>
      <xdr:colOff>177800</xdr:colOff>
      <xdr:row>98</xdr:row>
      <xdr:rowOff>90816</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79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130146</xdr:rowOff>
    </xdr:from>
    <xdr:to>
      <xdr:col>81</xdr:col>
      <xdr:colOff>50800</xdr:colOff>
      <xdr:row>92</xdr:row>
      <xdr:rowOff>29138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5560646"/>
          <a:ext cx="889000" cy="2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117900</xdr:rowOff>
    </xdr:from>
    <xdr:to>
      <xdr:col>81</xdr:col>
      <xdr:colOff>101600</xdr:colOff>
      <xdr:row>98</xdr:row>
      <xdr:rowOff>48050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39177</xdr:rowOff>
    </xdr:from>
    <xdr:ext cx="59901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181795" y="168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100185</xdr:rowOff>
    </xdr:from>
    <xdr:to>
      <xdr:col>76</xdr:col>
      <xdr:colOff>114300</xdr:colOff>
      <xdr:row>92</xdr:row>
      <xdr:rowOff>29138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3703300" y="15530685"/>
          <a:ext cx="889000" cy="2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54332</xdr:rowOff>
    </xdr:from>
    <xdr:to>
      <xdr:col>76</xdr:col>
      <xdr:colOff>165100</xdr:colOff>
      <xdr:row>97</xdr:row>
      <xdr:rowOff>155932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147059</xdr:rowOff>
    </xdr:from>
    <xdr:ext cx="59901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292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45670</xdr:rowOff>
    </xdr:from>
    <xdr:to>
      <xdr:col>71</xdr:col>
      <xdr:colOff>177800</xdr:colOff>
      <xdr:row>90</xdr:row>
      <xdr:rowOff>100185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5476170"/>
          <a:ext cx="889000" cy="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19740</xdr:rowOff>
    </xdr:from>
    <xdr:to>
      <xdr:col>72</xdr:col>
      <xdr:colOff>38100</xdr:colOff>
      <xdr:row>98</xdr:row>
      <xdr:rowOff>121340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112467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10288</xdr:rowOff>
    </xdr:from>
    <xdr:to>
      <xdr:col>67</xdr:col>
      <xdr:colOff>101600</xdr:colOff>
      <xdr:row>98</xdr:row>
      <xdr:rowOff>111888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103015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8040</xdr:rowOff>
    </xdr:from>
    <xdr:to>
      <xdr:col>85</xdr:col>
      <xdr:colOff>177800</xdr:colOff>
      <xdr:row>92</xdr:row>
      <xdr:rowOff>109640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57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132517</xdr:rowOff>
    </xdr:from>
    <xdr:ext cx="690189"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734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79346</xdr:rowOff>
    </xdr:from>
    <xdr:to>
      <xdr:col>81</xdr:col>
      <xdr:colOff>101600</xdr:colOff>
      <xdr:row>91</xdr:row>
      <xdr:rowOff>9496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55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26023</xdr:rowOff>
    </xdr:from>
    <xdr:ext cx="69018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36205" y="15285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149788</xdr:rowOff>
    </xdr:from>
    <xdr:to>
      <xdr:col>76</xdr:col>
      <xdr:colOff>165100</xdr:colOff>
      <xdr:row>92</xdr:row>
      <xdr:rowOff>79938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7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90</xdr:row>
      <xdr:rowOff>96465</xdr:rowOff>
    </xdr:from>
    <xdr:ext cx="69018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47205" y="15526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49385</xdr:rowOff>
    </xdr:from>
    <xdr:to>
      <xdr:col>72</xdr:col>
      <xdr:colOff>38100</xdr:colOff>
      <xdr:row>90</xdr:row>
      <xdr:rowOff>150985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54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88</xdr:row>
      <xdr:rowOff>167512</xdr:rowOff>
    </xdr:from>
    <xdr:ext cx="69018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358205" y="15255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166320</xdr:rowOff>
    </xdr:from>
    <xdr:to>
      <xdr:col>67</xdr:col>
      <xdr:colOff>101600</xdr:colOff>
      <xdr:row>90</xdr:row>
      <xdr:rowOff>96470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54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88</xdr:row>
      <xdr:rowOff>112997</xdr:rowOff>
    </xdr:from>
    <xdr:ext cx="69018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469205" y="15200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134062</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78162"/>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134062</xdr:rowOff>
    </xdr:from>
    <xdr:to>
      <xdr:col>111</xdr:col>
      <xdr:colOff>177800</xdr:colOff>
      <xdr:row>58</xdr:row>
      <xdr:rowOff>134196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078162"/>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134196</xdr:rowOff>
    </xdr:from>
    <xdr:to>
      <xdr:col>107</xdr:col>
      <xdr:colOff>50800</xdr:colOff>
      <xdr:row>58</xdr:row>
      <xdr:rowOff>134337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078296"/>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134337</xdr:rowOff>
    </xdr:from>
    <xdr:to>
      <xdr:col>102</xdr:col>
      <xdr:colOff>114300</xdr:colOff>
      <xdr:row>58</xdr:row>
      <xdr:rowOff>134524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078437"/>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83262</xdr:rowOff>
    </xdr:from>
    <xdr:to>
      <xdr:col>112</xdr:col>
      <xdr:colOff>38100</xdr:colOff>
      <xdr:row>59</xdr:row>
      <xdr:rowOff>13412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83396</xdr:rowOff>
    </xdr:from>
    <xdr:to>
      <xdr:col>107</xdr:col>
      <xdr:colOff>101600</xdr:colOff>
      <xdr:row>59</xdr:row>
      <xdr:rowOff>13546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4673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83537</xdr:rowOff>
    </xdr:from>
    <xdr:to>
      <xdr:col>102</xdr:col>
      <xdr:colOff>165100</xdr:colOff>
      <xdr:row>59</xdr:row>
      <xdr:rowOff>13687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83724</xdr:rowOff>
    </xdr:from>
    <xdr:to>
      <xdr:col>98</xdr:col>
      <xdr:colOff>38100</xdr:colOff>
      <xdr:row>59</xdr:row>
      <xdr:rowOff>13874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5001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2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152237</xdr:rowOff>
    </xdr:from>
    <xdr:to>
      <xdr:col>116</xdr:col>
      <xdr:colOff>63500</xdr:colOff>
      <xdr:row>75</xdr:row>
      <xdr:rowOff>59243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2668087"/>
          <a:ext cx="838200" cy="24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152237</xdr:rowOff>
    </xdr:from>
    <xdr:to>
      <xdr:col>111</xdr:col>
      <xdr:colOff>177800</xdr:colOff>
      <xdr:row>76</xdr:row>
      <xdr:rowOff>40210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668087"/>
          <a:ext cx="889000" cy="40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40210</xdr:rowOff>
    </xdr:from>
    <xdr:to>
      <xdr:col>107</xdr:col>
      <xdr:colOff>50800</xdr:colOff>
      <xdr:row>76</xdr:row>
      <xdr:rowOff>150637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070410"/>
          <a:ext cx="889000" cy="1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150637</xdr:rowOff>
    </xdr:from>
    <xdr:to>
      <xdr:col>102</xdr:col>
      <xdr:colOff>114300</xdr:colOff>
      <xdr:row>77</xdr:row>
      <xdr:rowOff>112660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3180837"/>
          <a:ext cx="889000" cy="1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8443</xdr:rowOff>
    </xdr:from>
    <xdr:to>
      <xdr:col>116</xdr:col>
      <xdr:colOff>114300</xdr:colOff>
      <xdr:row>75</xdr:row>
      <xdr:rowOff>110043</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8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31320</xdr:rowOff>
    </xdr:from>
    <xdr:ext cx="599010"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71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101437</xdr:rowOff>
    </xdr:from>
    <xdr:to>
      <xdr:col>112</xdr:col>
      <xdr:colOff>38100</xdr:colOff>
      <xdr:row>74</xdr:row>
      <xdr:rowOff>31587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6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48114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39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160860</xdr:rowOff>
    </xdr:from>
    <xdr:to>
      <xdr:col>107</xdr:col>
      <xdr:colOff>101600</xdr:colOff>
      <xdr:row>76</xdr:row>
      <xdr:rowOff>91010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30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107537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79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99837</xdr:rowOff>
    </xdr:from>
    <xdr:to>
      <xdr:col>102</xdr:col>
      <xdr:colOff>165100</xdr:colOff>
      <xdr:row>77</xdr:row>
      <xdr:rowOff>29987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31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46514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0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61860</xdr:rowOff>
    </xdr:from>
    <xdr:to>
      <xdr:col>98</xdr:col>
      <xdr:colOff>38100</xdr:colOff>
      <xdr:row>77</xdr:row>
      <xdr:rowOff>163460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32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154587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3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当村のような小離島（人口</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人弱）においては類似団体平均に比べ高い負担率となっており、人口の増減に大きく影響される傾向にあるが、物件費や繰出金の増加傾向はそれを考慮しても改善の余地がある。また、各施設の老朽化に伴い、更新にかかる普通建設事業費が増加しており、この傾向は今後も続くと思われる。そのため経常経費の削減を図り、健全な財政運営に結び付け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
290
20.39
1,717,089
1,669,207
47,882
440,829
434,289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145352</xdr:rowOff>
    </xdr:from>
    <xdr:to>
      <xdr:col>24</xdr:col>
      <xdr:colOff>63500</xdr:colOff>
      <xdr:row>36</xdr:row>
      <xdr:rowOff>46761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46102"/>
          <a:ext cx="8382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18821</xdr:rowOff>
    </xdr:from>
    <xdr:to>
      <xdr:col>19</xdr:col>
      <xdr:colOff>177800</xdr:colOff>
      <xdr:row>36</xdr:row>
      <xdr:rowOff>46761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91021"/>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18821</xdr:rowOff>
    </xdr:from>
    <xdr:to>
      <xdr:col>15</xdr:col>
      <xdr:colOff>50800</xdr:colOff>
      <xdr:row>36</xdr:row>
      <xdr:rowOff>53734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91021"/>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126047</xdr:rowOff>
    </xdr:from>
    <xdr:to>
      <xdr:col>10</xdr:col>
      <xdr:colOff>114300</xdr:colOff>
      <xdr:row>36</xdr:row>
      <xdr:rowOff>53734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26797"/>
          <a:ext cx="889000" cy="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94552</xdr:rowOff>
    </xdr:from>
    <xdr:to>
      <xdr:col>24</xdr:col>
      <xdr:colOff>114300</xdr:colOff>
      <xdr:row>36</xdr:row>
      <xdr:rowOff>24702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117429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167411</xdr:rowOff>
    </xdr:from>
    <xdr:to>
      <xdr:col>20</xdr:col>
      <xdr:colOff>38100</xdr:colOff>
      <xdr:row>36</xdr:row>
      <xdr:rowOff>97561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114088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139471</xdr:rowOff>
    </xdr:from>
    <xdr:to>
      <xdr:col>15</xdr:col>
      <xdr:colOff>101600</xdr:colOff>
      <xdr:row>36</xdr:row>
      <xdr:rowOff>69621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86148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1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2934</xdr:rowOff>
    </xdr:from>
    <xdr:to>
      <xdr:col>10</xdr:col>
      <xdr:colOff>165100</xdr:colOff>
      <xdr:row>36</xdr:row>
      <xdr:rowOff>104534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5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75247</xdr:rowOff>
    </xdr:from>
    <xdr:to>
      <xdr:col>6</xdr:col>
      <xdr:colOff>38100</xdr:colOff>
      <xdr:row>36</xdr:row>
      <xdr:rowOff>5397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21924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162693</xdr:rowOff>
    </xdr:from>
    <xdr:to>
      <xdr:col>24</xdr:col>
      <xdr:colOff>63500</xdr:colOff>
      <xdr:row>55</xdr:row>
      <xdr:rowOff>60571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20993"/>
          <a:ext cx="838200" cy="6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162693</xdr:rowOff>
    </xdr:from>
    <xdr:to>
      <xdr:col>19</xdr:col>
      <xdr:colOff>177800</xdr:colOff>
      <xdr:row>55</xdr:row>
      <xdr:rowOff>108662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20993"/>
          <a:ext cx="889000" cy="1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153515</xdr:rowOff>
    </xdr:from>
    <xdr:to>
      <xdr:col>15</xdr:col>
      <xdr:colOff>50800</xdr:colOff>
      <xdr:row>55</xdr:row>
      <xdr:rowOff>108662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411815"/>
          <a:ext cx="889000" cy="1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153515</xdr:rowOff>
    </xdr:from>
    <xdr:to>
      <xdr:col>10</xdr:col>
      <xdr:colOff>114300</xdr:colOff>
      <xdr:row>55</xdr:row>
      <xdr:rowOff>40407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411815"/>
          <a:ext cx="889000" cy="5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9771</xdr:rowOff>
    </xdr:from>
    <xdr:to>
      <xdr:col>24</xdr:col>
      <xdr:colOff>114300</xdr:colOff>
      <xdr:row>55</xdr:row>
      <xdr:rowOff>111371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32648</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90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111893</xdr:rowOff>
    </xdr:from>
    <xdr:to>
      <xdr:col>20</xdr:col>
      <xdr:colOff>38100</xdr:colOff>
      <xdr:row>55</xdr:row>
      <xdr:rowOff>42043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58570</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14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57862</xdr:rowOff>
    </xdr:from>
    <xdr:to>
      <xdr:col>15</xdr:col>
      <xdr:colOff>101600</xdr:colOff>
      <xdr:row>55</xdr:row>
      <xdr:rowOff>159462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4539</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2628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102715</xdr:rowOff>
    </xdr:from>
    <xdr:to>
      <xdr:col>10</xdr:col>
      <xdr:colOff>165100</xdr:colOff>
      <xdr:row>55</xdr:row>
      <xdr:rowOff>32865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3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49392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136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161057</xdr:rowOff>
    </xdr:from>
    <xdr:to>
      <xdr:col>6</xdr:col>
      <xdr:colOff>38100</xdr:colOff>
      <xdr:row>55</xdr:row>
      <xdr:rowOff>91207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4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107734</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194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11093</xdr:rowOff>
    </xdr:from>
    <xdr:to>
      <xdr:col>24</xdr:col>
      <xdr:colOff>63500</xdr:colOff>
      <xdr:row>73</xdr:row>
      <xdr:rowOff>70973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55493"/>
          <a:ext cx="838200" cy="2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70973</xdr:rowOff>
    </xdr:from>
    <xdr:to>
      <xdr:col>19</xdr:col>
      <xdr:colOff>177800</xdr:colOff>
      <xdr:row>74</xdr:row>
      <xdr:rowOff>26033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586823"/>
          <a:ext cx="889000" cy="1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26033</xdr:rowOff>
    </xdr:from>
    <xdr:to>
      <xdr:col>15</xdr:col>
      <xdr:colOff>50800</xdr:colOff>
      <xdr:row>75</xdr:row>
      <xdr:rowOff>113313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13333"/>
          <a:ext cx="889000" cy="25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113313</xdr:rowOff>
    </xdr:from>
    <xdr:to>
      <xdr:col>10</xdr:col>
      <xdr:colOff>114300</xdr:colOff>
      <xdr:row>75</xdr:row>
      <xdr:rowOff>125958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72063"/>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131743</xdr:rowOff>
    </xdr:from>
    <xdr:to>
      <xdr:col>24</xdr:col>
      <xdr:colOff>114300</xdr:colOff>
      <xdr:row>72</xdr:row>
      <xdr:rowOff>61893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3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154620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20173</xdr:rowOff>
    </xdr:from>
    <xdr:to>
      <xdr:col>20</xdr:col>
      <xdr:colOff>38100</xdr:colOff>
      <xdr:row>73</xdr:row>
      <xdr:rowOff>121773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138300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1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146683</xdr:rowOff>
    </xdr:from>
    <xdr:to>
      <xdr:col>15</xdr:col>
      <xdr:colOff>101600</xdr:colOff>
      <xdr:row>74</xdr:row>
      <xdr:rowOff>76833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93360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3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62513</xdr:rowOff>
    </xdr:from>
    <xdr:to>
      <xdr:col>10</xdr:col>
      <xdr:colOff>165100</xdr:colOff>
      <xdr:row>75</xdr:row>
      <xdr:rowOff>164114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212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75158</xdr:rowOff>
    </xdr:from>
    <xdr:to>
      <xdr:col>6</xdr:col>
      <xdr:colOff>38100</xdr:colOff>
      <xdr:row>76</xdr:row>
      <xdr:rowOff>5308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21835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0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62576</xdr:rowOff>
    </xdr:from>
    <xdr:to>
      <xdr:col>24</xdr:col>
      <xdr:colOff>62865</xdr:colOff>
      <xdr:row>98</xdr:row>
      <xdr:rowOff>148579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835976"/>
          <a:ext cx="1270" cy="111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148579</xdr:rowOff>
    </xdr:from>
    <xdr:to>
      <xdr:col>24</xdr:col>
      <xdr:colOff>152400</xdr:colOff>
      <xdr:row>98</xdr:row>
      <xdr:rowOff>148579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9253</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61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62576</xdr:rowOff>
    </xdr:from>
    <xdr:to>
      <xdr:col>24</xdr:col>
      <xdr:colOff>152400</xdr:colOff>
      <xdr:row>92</xdr:row>
      <xdr:rowOff>62576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83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62576</xdr:rowOff>
    </xdr:from>
    <xdr:to>
      <xdr:col>24</xdr:col>
      <xdr:colOff>63500</xdr:colOff>
      <xdr:row>92</xdr:row>
      <xdr:rowOff>87006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835976"/>
          <a:ext cx="8382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17377</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48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38950</xdr:rowOff>
    </xdr:from>
    <xdr:to>
      <xdr:col>24</xdr:col>
      <xdr:colOff>114300</xdr:colOff>
      <xdr:row>97</xdr:row>
      <xdr:rowOff>140550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37314</xdr:rowOff>
    </xdr:from>
    <xdr:to>
      <xdr:col>19</xdr:col>
      <xdr:colOff>177800</xdr:colOff>
      <xdr:row>92</xdr:row>
      <xdr:rowOff>87006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810714"/>
          <a:ext cx="889000" cy="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51152</xdr:rowOff>
    </xdr:from>
    <xdr:to>
      <xdr:col>20</xdr:col>
      <xdr:colOff>38100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143879</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7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134624</xdr:rowOff>
    </xdr:from>
    <xdr:to>
      <xdr:col>15</xdr:col>
      <xdr:colOff>50800</xdr:colOff>
      <xdr:row>92</xdr:row>
      <xdr:rowOff>37314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5393674"/>
          <a:ext cx="889000" cy="4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59830</xdr:rowOff>
    </xdr:from>
    <xdr:to>
      <xdr:col>15</xdr:col>
      <xdr:colOff>101600</xdr:colOff>
      <xdr:row>97</xdr:row>
      <xdr:rowOff>161430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152557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134624</xdr:rowOff>
    </xdr:from>
    <xdr:to>
      <xdr:col>10</xdr:col>
      <xdr:colOff>114300</xdr:colOff>
      <xdr:row>95</xdr:row>
      <xdr:rowOff>117494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393674"/>
          <a:ext cx="889000" cy="10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79149</xdr:rowOff>
    </xdr:from>
    <xdr:to>
      <xdr:col>10</xdr:col>
      <xdr:colOff>165100</xdr:colOff>
      <xdr:row>98</xdr:row>
      <xdr:rowOff>9299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77510</xdr:rowOff>
    </xdr:from>
    <xdr:to>
      <xdr:col>6</xdr:col>
      <xdr:colOff>38100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11776</xdr:rowOff>
    </xdr:from>
    <xdr:to>
      <xdr:col>24</xdr:col>
      <xdr:colOff>114300</xdr:colOff>
      <xdr:row>92</xdr:row>
      <xdr:rowOff>113376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7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136253</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3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36206</xdr:rowOff>
    </xdr:from>
    <xdr:to>
      <xdr:col>20</xdr:col>
      <xdr:colOff>38100</xdr:colOff>
      <xdr:row>92</xdr:row>
      <xdr:rowOff>137806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154333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5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157964</xdr:rowOff>
    </xdr:from>
    <xdr:to>
      <xdr:col>15</xdr:col>
      <xdr:colOff>101600</xdr:colOff>
      <xdr:row>92</xdr:row>
      <xdr:rowOff>88114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7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104641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53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83824</xdr:rowOff>
    </xdr:from>
    <xdr:to>
      <xdr:col>10</xdr:col>
      <xdr:colOff>165100</xdr:colOff>
      <xdr:row>90</xdr:row>
      <xdr:rowOff>13974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30501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1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66694</xdr:rowOff>
    </xdr:from>
    <xdr:to>
      <xdr:col>6</xdr:col>
      <xdr:colOff>38100</xdr:colOff>
      <xdr:row>95</xdr:row>
      <xdr:rowOff>168294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13371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1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147217</xdr:rowOff>
    </xdr:from>
    <xdr:to>
      <xdr:col>55</xdr:col>
      <xdr:colOff>0</xdr:colOff>
      <xdr:row>58</xdr:row>
      <xdr:rowOff>73450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76967"/>
          <a:ext cx="838200" cy="44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73450</xdr:rowOff>
    </xdr:from>
    <xdr:to>
      <xdr:col>50</xdr:col>
      <xdr:colOff>114300</xdr:colOff>
      <xdr:row>58</xdr:row>
      <xdr:rowOff>82908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7550"/>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130307</xdr:rowOff>
    </xdr:from>
    <xdr:to>
      <xdr:col>45</xdr:col>
      <xdr:colOff>177800</xdr:colOff>
      <xdr:row>58</xdr:row>
      <xdr:rowOff>82908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31507"/>
          <a:ext cx="889000" cy="29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130307</xdr:rowOff>
    </xdr:from>
    <xdr:to>
      <xdr:col>41</xdr:col>
      <xdr:colOff>50800</xdr:colOff>
      <xdr:row>57</xdr:row>
      <xdr:rowOff>113379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31507"/>
          <a:ext cx="889000" cy="15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96417</xdr:rowOff>
    </xdr:from>
    <xdr:to>
      <xdr:col>55</xdr:col>
      <xdr:colOff>50800</xdr:colOff>
      <xdr:row>56</xdr:row>
      <xdr:rowOff>26567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119294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7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22650</xdr:rowOff>
    </xdr:from>
    <xdr:to>
      <xdr:col>50</xdr:col>
      <xdr:colOff>165100</xdr:colOff>
      <xdr:row>58</xdr:row>
      <xdr:rowOff>124250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140777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32108</xdr:rowOff>
    </xdr:from>
    <xdr:to>
      <xdr:col>46</xdr:col>
      <xdr:colOff>38100</xdr:colOff>
      <xdr:row>58</xdr:row>
      <xdr:rowOff>133708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150235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79507</xdr:rowOff>
    </xdr:from>
    <xdr:to>
      <xdr:col>41</xdr:col>
      <xdr:colOff>101600</xdr:colOff>
      <xdr:row>57</xdr:row>
      <xdr:rowOff>9657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26184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5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62579</xdr:rowOff>
    </xdr:from>
    <xdr:to>
      <xdr:col>36</xdr:col>
      <xdr:colOff>165100</xdr:colOff>
      <xdr:row>57</xdr:row>
      <xdr:rowOff>164179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9256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1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31344</xdr:rowOff>
    </xdr:from>
    <xdr:to>
      <xdr:col>55</xdr:col>
      <xdr:colOff>0</xdr:colOff>
      <xdr:row>77</xdr:row>
      <xdr:rowOff>114469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32994"/>
          <a:ext cx="838200" cy="8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31344</xdr:rowOff>
    </xdr:from>
    <xdr:to>
      <xdr:col>50</xdr:col>
      <xdr:colOff>114300</xdr:colOff>
      <xdr:row>77</xdr:row>
      <xdr:rowOff>96083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32994"/>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96083</xdr:rowOff>
    </xdr:from>
    <xdr:to>
      <xdr:col>45</xdr:col>
      <xdr:colOff>177800</xdr:colOff>
      <xdr:row>77</xdr:row>
      <xdr:rowOff>123210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97733"/>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108502</xdr:rowOff>
    </xdr:from>
    <xdr:to>
      <xdr:col>41</xdr:col>
      <xdr:colOff>50800</xdr:colOff>
      <xdr:row>77</xdr:row>
      <xdr:rowOff>123210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10152"/>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63669</xdr:rowOff>
    </xdr:from>
    <xdr:to>
      <xdr:col>55</xdr:col>
      <xdr:colOff>50800</xdr:colOff>
      <xdr:row>77</xdr:row>
      <xdr:rowOff>165269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6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86546</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1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151994</xdr:rowOff>
    </xdr:from>
    <xdr:to>
      <xdr:col>50</xdr:col>
      <xdr:colOff>165100</xdr:colOff>
      <xdr:row>77</xdr:row>
      <xdr:rowOff>82144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98671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5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45283</xdr:rowOff>
    </xdr:from>
    <xdr:to>
      <xdr:col>46</xdr:col>
      <xdr:colOff>38100</xdr:colOff>
      <xdr:row>77</xdr:row>
      <xdr:rowOff>146883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163410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2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72410</xdr:rowOff>
    </xdr:from>
    <xdr:to>
      <xdr:col>41</xdr:col>
      <xdr:colOff>101600</xdr:colOff>
      <xdr:row>78</xdr:row>
      <xdr:rowOff>2560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19087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4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57702</xdr:rowOff>
    </xdr:from>
    <xdr:to>
      <xdr:col>36</xdr:col>
      <xdr:colOff>165100</xdr:colOff>
      <xdr:row>77</xdr:row>
      <xdr:rowOff>159302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4379</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03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131091</xdr:rowOff>
    </xdr:from>
    <xdr:to>
      <xdr:col>55</xdr:col>
      <xdr:colOff>0</xdr:colOff>
      <xdr:row>96</xdr:row>
      <xdr:rowOff>52617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075941"/>
          <a:ext cx="838200" cy="43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131091</xdr:rowOff>
    </xdr:from>
    <xdr:to>
      <xdr:col>50</xdr:col>
      <xdr:colOff>114300</xdr:colOff>
      <xdr:row>96</xdr:row>
      <xdr:rowOff>44492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075941"/>
          <a:ext cx="889000" cy="4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12796</xdr:rowOff>
    </xdr:from>
    <xdr:to>
      <xdr:col>45</xdr:col>
      <xdr:colOff>177800</xdr:colOff>
      <xdr:row>96</xdr:row>
      <xdr:rowOff>44492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00546"/>
          <a:ext cx="889000" cy="20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12796</xdr:rowOff>
    </xdr:from>
    <xdr:to>
      <xdr:col>41</xdr:col>
      <xdr:colOff>50800</xdr:colOff>
      <xdr:row>96</xdr:row>
      <xdr:rowOff>128958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00546"/>
          <a:ext cx="889000" cy="2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1817</xdr:rowOff>
    </xdr:from>
    <xdr:to>
      <xdr:col>55</xdr:col>
      <xdr:colOff>50800</xdr:colOff>
      <xdr:row>96</xdr:row>
      <xdr:rowOff>103417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24694</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80291</xdr:rowOff>
    </xdr:from>
    <xdr:to>
      <xdr:col>50</xdr:col>
      <xdr:colOff>165100</xdr:colOff>
      <xdr:row>94</xdr:row>
      <xdr:rowOff>10441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26968</xdr:rowOff>
    </xdr:from>
    <xdr:ext cx="690189"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294205" y="158003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165142</xdr:rowOff>
    </xdr:from>
    <xdr:to>
      <xdr:col>46</xdr:col>
      <xdr:colOff>38100</xdr:colOff>
      <xdr:row>96</xdr:row>
      <xdr:rowOff>95292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111819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22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133446</xdr:rowOff>
    </xdr:from>
    <xdr:to>
      <xdr:col>41</xdr:col>
      <xdr:colOff>101600</xdr:colOff>
      <xdr:row>95</xdr:row>
      <xdr:rowOff>63596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80123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02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78158</xdr:rowOff>
    </xdr:from>
    <xdr:to>
      <xdr:col>36</xdr:col>
      <xdr:colOff>165100</xdr:colOff>
      <xdr:row>97</xdr:row>
      <xdr:rowOff>8308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24835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31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167470</xdr:rowOff>
    </xdr:from>
    <xdr:to>
      <xdr:col>85</xdr:col>
      <xdr:colOff>127000</xdr:colOff>
      <xdr:row>38</xdr:row>
      <xdr:rowOff>17632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11120"/>
          <a:ext cx="8382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17632</xdr:rowOff>
    </xdr:from>
    <xdr:to>
      <xdr:col>81</xdr:col>
      <xdr:colOff>50800</xdr:colOff>
      <xdr:row>38</xdr:row>
      <xdr:rowOff>30123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2732"/>
          <a:ext cx="8890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123982</xdr:rowOff>
    </xdr:from>
    <xdr:to>
      <xdr:col>76</xdr:col>
      <xdr:colOff>114300</xdr:colOff>
      <xdr:row>38</xdr:row>
      <xdr:rowOff>30123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67632"/>
          <a:ext cx="8890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123982</xdr:rowOff>
    </xdr:from>
    <xdr:to>
      <xdr:col>71</xdr:col>
      <xdr:colOff>177800</xdr:colOff>
      <xdr:row>38</xdr:row>
      <xdr:rowOff>8996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67632"/>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116670</xdr:rowOff>
    </xdr:from>
    <xdr:to>
      <xdr:col>85</xdr:col>
      <xdr:colOff>177800</xdr:colOff>
      <xdr:row>38</xdr:row>
      <xdr:rowOff>46820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31597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138282</xdr:rowOff>
    </xdr:from>
    <xdr:to>
      <xdr:col>81</xdr:col>
      <xdr:colOff>101600</xdr:colOff>
      <xdr:row>38</xdr:row>
      <xdr:rowOff>68432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59559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150773</xdr:rowOff>
    </xdr:from>
    <xdr:to>
      <xdr:col>76</xdr:col>
      <xdr:colOff>165100</xdr:colOff>
      <xdr:row>38</xdr:row>
      <xdr:rowOff>80923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72050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8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73182</xdr:rowOff>
    </xdr:from>
    <xdr:to>
      <xdr:col>72</xdr:col>
      <xdr:colOff>38100</xdr:colOff>
      <xdr:row>38</xdr:row>
      <xdr:rowOff>3332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165909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129646</xdr:rowOff>
    </xdr:from>
    <xdr:to>
      <xdr:col>67</xdr:col>
      <xdr:colOff>101600</xdr:colOff>
      <xdr:row>38</xdr:row>
      <xdr:rowOff>59796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50923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16639</xdr:rowOff>
    </xdr:from>
    <xdr:to>
      <xdr:col>85</xdr:col>
      <xdr:colOff>127000</xdr:colOff>
      <xdr:row>58</xdr:row>
      <xdr:rowOff>19933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60739"/>
          <a:ext cx="83820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19933</xdr:rowOff>
    </xdr:from>
    <xdr:to>
      <xdr:col>81</xdr:col>
      <xdr:colOff>50800</xdr:colOff>
      <xdr:row>58</xdr:row>
      <xdr:rowOff>26494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6403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15946</xdr:rowOff>
    </xdr:from>
    <xdr:to>
      <xdr:col>76</xdr:col>
      <xdr:colOff>114300</xdr:colOff>
      <xdr:row>58</xdr:row>
      <xdr:rowOff>26494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60046"/>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15946</xdr:rowOff>
    </xdr:from>
    <xdr:to>
      <xdr:col>71</xdr:col>
      <xdr:colOff>177800</xdr:colOff>
      <xdr:row>58</xdr:row>
      <xdr:rowOff>76833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60046"/>
          <a:ext cx="889000" cy="6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137289</xdr:rowOff>
    </xdr:from>
    <xdr:to>
      <xdr:col>85</xdr:col>
      <xdr:colOff>177800</xdr:colOff>
      <xdr:row>58</xdr:row>
      <xdr:rowOff>67439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160166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140583</xdr:rowOff>
    </xdr:from>
    <xdr:to>
      <xdr:col>81</xdr:col>
      <xdr:colOff>101600</xdr:colOff>
      <xdr:row>58</xdr:row>
      <xdr:rowOff>70733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87260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68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147144</xdr:rowOff>
    </xdr:from>
    <xdr:to>
      <xdr:col>76</xdr:col>
      <xdr:colOff>165100</xdr:colOff>
      <xdr:row>58</xdr:row>
      <xdr:rowOff>77294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93821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136596</xdr:rowOff>
    </xdr:from>
    <xdr:to>
      <xdr:col>72</xdr:col>
      <xdr:colOff>38100</xdr:colOff>
      <xdr:row>58</xdr:row>
      <xdr:rowOff>66746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83273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68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26033</xdr:rowOff>
    </xdr:from>
    <xdr:to>
      <xdr:col>67</xdr:col>
      <xdr:colOff>101600</xdr:colOff>
      <xdr:row>58</xdr:row>
      <xdr:rowOff>127633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144160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74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126470</xdr:rowOff>
    </xdr:from>
    <xdr:to>
      <xdr:col>85</xdr:col>
      <xdr:colOff>127000</xdr:colOff>
      <xdr:row>96</xdr:row>
      <xdr:rowOff>137513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85670"/>
          <a:ext cx="8382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126470</xdr:rowOff>
    </xdr:from>
    <xdr:to>
      <xdr:col>81</xdr:col>
      <xdr:colOff>50800</xdr:colOff>
      <xdr:row>96</xdr:row>
      <xdr:rowOff>131521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85670"/>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131521</xdr:rowOff>
    </xdr:from>
    <xdr:to>
      <xdr:col>76</xdr:col>
      <xdr:colOff>114300</xdr:colOff>
      <xdr:row>96</xdr:row>
      <xdr:rowOff>146847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90721"/>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146847</xdr:rowOff>
    </xdr:from>
    <xdr:to>
      <xdr:col>71</xdr:col>
      <xdr:colOff>177800</xdr:colOff>
      <xdr:row>97</xdr:row>
      <xdr:rowOff>46679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06047"/>
          <a:ext cx="889000" cy="7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86713</xdr:rowOff>
    </xdr:from>
    <xdr:to>
      <xdr:col>85</xdr:col>
      <xdr:colOff>177800</xdr:colOff>
      <xdr:row>97</xdr:row>
      <xdr:rowOff>16863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109590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9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75670</xdr:rowOff>
    </xdr:from>
    <xdr:to>
      <xdr:col>81</xdr:col>
      <xdr:colOff>101600</xdr:colOff>
      <xdr:row>97</xdr:row>
      <xdr:rowOff>5820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22347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31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80721</xdr:rowOff>
    </xdr:from>
    <xdr:to>
      <xdr:col>76</xdr:col>
      <xdr:colOff>165100</xdr:colOff>
      <xdr:row>97</xdr:row>
      <xdr:rowOff>10871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27398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3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96047</xdr:rowOff>
    </xdr:from>
    <xdr:to>
      <xdr:col>72</xdr:col>
      <xdr:colOff>38100</xdr:colOff>
      <xdr:row>97</xdr:row>
      <xdr:rowOff>26197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42724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3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167329</xdr:rowOff>
    </xdr:from>
    <xdr:to>
      <xdr:col>67</xdr:col>
      <xdr:colOff>101600</xdr:colOff>
      <xdr:row>97</xdr:row>
      <xdr:rowOff>97479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114006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40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構造的に大きな変化は見られないが、ここ</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ウイルス感染症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高い傾向が続いている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。ただ同感染症の鎮静化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に伴い今後は減少していくことが見込まれる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latin typeface="ＭＳ Ｐゴシック" panose="020B0600070205080204" pitchFamily="50" charset="-128"/>
              <a:ea typeface="ＭＳ Ｐゴシック" panose="020B0600070205080204" pitchFamily="50" charset="-128"/>
            </a:rPr>
            <a:t>施設更新に伴い農林水産業費が、物価高騰対応事業の実施により民生費がそれぞれ上昇した。これらは単年度事業ではあるが、施設の老朽化による更新は今後、他科目においても増加していくことが予想される。適正なコスト管理、財政運営を徹底していくこと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改善されたものの、依然として決して望ましい割合ではない。しかしながら頻発する自然災害等への対策、各公共施設老朽化への対策など、財源確保も重要性も増している。引き続き年度毎の適正な予算管理を行うことで解消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実質赤字会計は存在しない。今後も適切な予算管理のもと、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程度を目標とし、黒字の継続を図る。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従来からの起債抑制方針により、減少傾向が続いている。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将来的に老朽化した公共施設の更新等にかかる普通建設事業費の増加に伴い、比率の上昇が見込まれるため、事業の優先順位の見極めや財源確保による抑制に努める。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今後、普通建設事業費増加に伴い、基金の減少による充当可能財源等の減少が予想されるが、引き続き比率は実質</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各公共施設の老朽化に伴う更新、維持補修に充当する公共施設整備基金で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百万円の取り崩しがあった一方、庁舎建設基金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の老朽化が進んでおり、今後財政需要が増大することが見込まれる。また災害対策、転じて税収の減など不測の事態にも備える必要がある。一定額を確保しつつ、柔軟な対応をとれるよう適正な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災害予防・災害応急対策及び災害復旧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地域保健事業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〇ふるさと基金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〇庁舎建設基金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百万円増。積立。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〇公共施設整備基金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百万円減。住宅整備事業、公共施設改修。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〇災害対策基金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百万円増。積立。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〇地域福祉基金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〇ふるさと基金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公共施設整備などのまちづくり（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年度までに取崩額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〇庁舎建設基金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庁舎建設経費（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〇公共施設整備基金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じん芥処理施設更新（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年度までに取崩額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億円）、住宅整備事業（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年度までに取崩額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〇災害対策基金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災害予防・災害応急対策及び災害復旧経費（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〇地域福祉基金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現在高の維持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老朽化する公共施設の更新、補修を主な理由として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百万円取り崩した一方、緊急的対応に備え、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年度間平均を図るとともに有効活用することにより、今後も発生する老朽化した公共施設や、行政サービスのシステム化への対応等のため、財源を確保していく。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現在高の憲治に努める。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1717089</v>
      </c>
      <c r="BO4" s="358"/>
      <c r="BP4" s="358"/>
      <c r="BQ4" s="358"/>
      <c r="BR4" s="358"/>
      <c r="BS4" s="358"/>
      <c r="BT4" s="358"/>
      <c r="BU4" s="359"/>
      <c r="BV4" s="357">
        <v>1951769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10.9</v>
      </c>
      <c r="CU4" s="364"/>
      <c r="CV4" s="364"/>
      <c r="CW4" s="364"/>
      <c r="CX4" s="364"/>
      <c r="CY4" s="364"/>
      <c r="CZ4" s="364"/>
      <c r="DA4" s="365"/>
      <c r="DB4" s="363">
        <v>22.5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1669207</v>
      </c>
      <c r="BO5" s="395"/>
      <c r="BP5" s="395"/>
      <c r="BQ5" s="395"/>
      <c r="BR5" s="395"/>
      <c r="BS5" s="395"/>
      <c r="BT5" s="395"/>
      <c r="BU5" s="396"/>
      <c r="BV5" s="394">
        <v>1811836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76.900000000000006</v>
      </c>
      <c r="CU5" s="392"/>
      <c r="CV5" s="392"/>
      <c r="CW5" s="392"/>
      <c r="CX5" s="392"/>
      <c r="CY5" s="392"/>
      <c r="CZ5" s="392"/>
      <c r="DA5" s="393"/>
      <c r="DB5" s="391">
        <v>69.900000000000006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47882</v>
      </c>
      <c r="BO6" s="395"/>
      <c r="BP6" s="395"/>
      <c r="BQ6" s="395"/>
      <c r="BR6" s="395"/>
      <c r="BS6" s="395"/>
      <c r="BT6" s="395"/>
      <c r="BU6" s="396"/>
      <c r="BV6" s="394">
        <v>139933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77.099999999999994</v>
      </c>
      <c r="CU6" s="432"/>
      <c r="CV6" s="432"/>
      <c r="CW6" s="432"/>
      <c r="CX6" s="432"/>
      <c r="CY6" s="432"/>
      <c r="CZ6" s="432"/>
      <c r="DA6" s="433"/>
      <c r="DB6" s="431">
        <v>70.400000000000006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0</v>
      </c>
      <c r="BO7" s="395"/>
      <c r="BP7" s="395"/>
      <c r="BQ7" s="395"/>
      <c r="BR7" s="395"/>
      <c r="BS7" s="395"/>
      <c r="BT7" s="395"/>
      <c r="BU7" s="396"/>
      <c r="BV7" s="394">
        <v>40279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440829</v>
      </c>
      <c r="CU7" s="395"/>
      <c r="CV7" s="395"/>
      <c r="CW7" s="395"/>
      <c r="CX7" s="395"/>
      <c r="CY7" s="395"/>
      <c r="CZ7" s="395"/>
      <c r="DA7" s="396"/>
      <c r="DB7" s="394">
        <v>442109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47882</v>
      </c>
      <c r="BO8" s="395"/>
      <c r="BP8" s="395"/>
      <c r="BQ8" s="395"/>
      <c r="BR8" s="395"/>
      <c r="BS8" s="395"/>
      <c r="BT8" s="395"/>
      <c r="BU8" s="396"/>
      <c r="BV8" s="394">
        <v>99654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0.11</v>
      </c>
      <c r="CU8" s="435"/>
      <c r="CV8" s="435"/>
      <c r="CW8" s="435"/>
      <c r="CX8" s="435"/>
      <c r="CY8" s="435"/>
      <c r="CZ8" s="435"/>
      <c r="DA8" s="436"/>
      <c r="DB8" s="434">
        <v>0.11</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323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-51772</v>
      </c>
      <c r="BO9" s="395"/>
      <c r="BP9" s="395"/>
      <c r="BQ9" s="395"/>
      <c r="BR9" s="395"/>
      <c r="BS9" s="395"/>
      <c r="BT9" s="395"/>
      <c r="BU9" s="396"/>
      <c r="BV9" s="394">
        <v>-24317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7.4</v>
      </c>
      <c r="CU9" s="392"/>
      <c r="CV9" s="392"/>
      <c r="CW9" s="392"/>
      <c r="CX9" s="392"/>
      <c r="CY9" s="392"/>
      <c r="CZ9" s="392"/>
      <c r="DA9" s="393"/>
      <c r="DB9" s="391">
        <v>6.3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335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202011</v>
      </c>
      <c r="BO10" s="395"/>
      <c r="BP10" s="395"/>
      <c r="BQ10" s="395"/>
      <c r="BR10" s="395"/>
      <c r="BS10" s="395"/>
      <c r="BT10" s="395"/>
      <c r="BU10" s="396"/>
      <c r="BV10" s="394">
        <v>289711</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291</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97159</v>
      </c>
      <c r="BO12" s="395"/>
      <c r="BP12" s="395"/>
      <c r="BQ12" s="395"/>
      <c r="BR12" s="395"/>
      <c r="BS12" s="395"/>
      <c r="BT12" s="395"/>
      <c r="BU12" s="396"/>
      <c r="BV12" s="394">
        <v>263000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129</v>
      </c>
      <c r="N13" s="486"/>
      <c r="O13" s="486"/>
      <c r="P13" s="486"/>
      <c r="Q13" s="487"/>
      <c r="R13" s="478">
        <v>290</v>
      </c>
      <c r="S13" s="479"/>
      <c r="T13" s="479"/>
      <c r="U13" s="479"/>
      <c r="V13" s="480"/>
      <c r="W13" s="410" t="s">
        <v>130</v>
      </c>
      <c r="X13" s="411"/>
      <c r="Y13" s="411"/>
      <c r="Z13" s="411"/>
      <c r="AA13" s="411"/>
      <c r="AB13" s="401"/>
      <c r="AC13" s="445">
        <v>3</v>
      </c>
      <c r="AD13" s="446"/>
      <c r="AE13" s="446"/>
      <c r="AF13" s="446"/>
      <c r="AG13" s="488"/>
      <c r="AH13" s="445">
        <v>4</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53080</v>
      </c>
      <c r="BO13" s="395"/>
      <c r="BP13" s="395"/>
      <c r="BQ13" s="395"/>
      <c r="BR13" s="395"/>
      <c r="BS13" s="395"/>
      <c r="BT13" s="395"/>
      <c r="BU13" s="396"/>
      <c r="BV13" s="394">
        <v>2394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5.0999999999999996</v>
      </c>
      <c r="CU13" s="392"/>
      <c r="CV13" s="392"/>
      <c r="CW13" s="392"/>
      <c r="CX13" s="392"/>
      <c r="CY13" s="392"/>
      <c r="CZ13" s="392"/>
      <c r="DA13" s="393"/>
      <c r="DB13" s="391">
        <v>5.8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292</v>
      </c>
      <c r="S14" s="479"/>
      <c r="T14" s="479"/>
      <c r="U14" s="479"/>
      <c r="V14" s="480"/>
      <c r="W14" s="384"/>
      <c r="X14" s="385"/>
      <c r="Y14" s="385"/>
      <c r="Z14" s="385"/>
      <c r="AA14" s="385"/>
      <c r="AB14" s="374"/>
      <c r="AC14" s="481">
        <v>1.4</v>
      </c>
      <c r="AD14" s="482"/>
      <c r="AE14" s="482"/>
      <c r="AF14" s="482"/>
      <c r="AG14" s="483"/>
      <c r="AH14" s="481">
        <v>1.8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129</v>
      </c>
      <c r="N15" s="486"/>
      <c r="O15" s="486"/>
      <c r="P15" s="486"/>
      <c r="Q15" s="487"/>
      <c r="R15" s="478">
        <v>291</v>
      </c>
      <c r="S15" s="479"/>
      <c r="T15" s="479"/>
      <c r="U15" s="479"/>
      <c r="V15" s="480"/>
      <c r="W15" s="410" t="s">
        <v>137</v>
      </c>
      <c r="X15" s="411"/>
      <c r="Y15" s="411"/>
      <c r="Z15" s="411"/>
      <c r="AA15" s="411"/>
      <c r="AB15" s="401"/>
      <c r="AC15" s="445">
        <v>45</v>
      </c>
      <c r="AD15" s="446"/>
      <c r="AE15" s="446"/>
      <c r="AF15" s="446"/>
      <c r="AG15" s="488"/>
      <c r="AH15" s="445">
        <v>51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50266</v>
      </c>
      <c r="BO15" s="358"/>
      <c r="BP15" s="358"/>
      <c r="BQ15" s="358"/>
      <c r="BR15" s="358"/>
      <c r="BS15" s="358"/>
      <c r="BT15" s="358"/>
      <c r="BU15" s="359"/>
      <c r="BV15" s="357">
        <v>44198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21</v>
      </c>
      <c r="AD16" s="482"/>
      <c r="AE16" s="482"/>
      <c r="AF16" s="482"/>
      <c r="AG16" s="483"/>
      <c r="AH16" s="481">
        <v>23.5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422838</v>
      </c>
      <c r="BO16" s="395"/>
      <c r="BP16" s="395"/>
      <c r="BQ16" s="395"/>
      <c r="BR16" s="395"/>
      <c r="BS16" s="395"/>
      <c r="BT16" s="395"/>
      <c r="BU16" s="396"/>
      <c r="BV16" s="394">
        <v>426638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141</v>
      </c>
      <c r="S17" s="501"/>
      <c r="T17" s="501"/>
      <c r="U17" s="501"/>
      <c r="V17" s="502"/>
      <c r="W17" s="410" t="s">
        <v>144</v>
      </c>
      <c r="X17" s="411"/>
      <c r="Y17" s="411"/>
      <c r="Z17" s="411"/>
      <c r="AA17" s="411"/>
      <c r="AB17" s="401"/>
      <c r="AC17" s="445">
        <v>166</v>
      </c>
      <c r="AD17" s="446"/>
      <c r="AE17" s="446"/>
      <c r="AF17" s="446"/>
      <c r="AG17" s="488"/>
      <c r="AH17" s="445">
        <v>162</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63555</v>
      </c>
      <c r="BO17" s="395"/>
      <c r="BP17" s="395"/>
      <c r="BQ17" s="395"/>
      <c r="BR17" s="395"/>
      <c r="BS17" s="395"/>
      <c r="BT17" s="395"/>
      <c r="BU17" s="396"/>
      <c r="BV17" s="394">
        <v>55499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146</v>
      </c>
      <c r="C18" s="437"/>
      <c r="D18" s="437"/>
      <c r="E18" s="517"/>
      <c r="F18" s="517"/>
      <c r="G18" s="517"/>
      <c r="H18" s="517"/>
      <c r="I18" s="517"/>
      <c r="J18" s="517"/>
      <c r="K18" s="517"/>
      <c r="L18" s="518">
        <v>20.39</v>
      </c>
      <c r="M18" s="518"/>
      <c r="N18" s="518"/>
      <c r="O18" s="518"/>
      <c r="P18" s="518"/>
      <c r="Q18" s="518"/>
      <c r="R18" s="519"/>
      <c r="S18" s="519"/>
      <c r="T18" s="519"/>
      <c r="U18" s="519"/>
      <c r="V18" s="520"/>
      <c r="W18" s="412"/>
      <c r="X18" s="413"/>
      <c r="Y18" s="413"/>
      <c r="Z18" s="413"/>
      <c r="AA18" s="413"/>
      <c r="AB18" s="404"/>
      <c r="AC18" s="521">
        <v>77.599999999999994</v>
      </c>
      <c r="AD18" s="522"/>
      <c r="AE18" s="522"/>
      <c r="AF18" s="522"/>
      <c r="AG18" s="523"/>
      <c r="AH18" s="521">
        <v>74.7</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336543</v>
      </c>
      <c r="BO18" s="395"/>
      <c r="BP18" s="395"/>
      <c r="BQ18" s="395"/>
      <c r="BR18" s="395"/>
      <c r="BS18" s="395"/>
      <c r="BT18" s="395"/>
      <c r="BU18" s="396"/>
      <c r="BV18" s="394">
        <v>312490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148</v>
      </c>
      <c r="C19" s="437"/>
      <c r="D19" s="437"/>
      <c r="E19" s="517"/>
      <c r="F19" s="517"/>
      <c r="G19" s="517"/>
      <c r="H19" s="517"/>
      <c r="I19" s="517"/>
      <c r="J19" s="517"/>
      <c r="K19" s="517"/>
      <c r="L19" s="525">
        <v>16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839433</v>
      </c>
      <c r="BO19" s="395"/>
      <c r="BP19" s="395"/>
      <c r="BQ19" s="395"/>
      <c r="BR19" s="395"/>
      <c r="BS19" s="395"/>
      <c r="BT19" s="395"/>
      <c r="BU19" s="396"/>
      <c r="BV19" s="394">
        <v>1020739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150</v>
      </c>
      <c r="C20" s="437"/>
      <c r="D20" s="437"/>
      <c r="E20" s="517"/>
      <c r="F20" s="517"/>
      <c r="G20" s="517"/>
      <c r="H20" s="517"/>
      <c r="I20" s="517"/>
      <c r="J20" s="517"/>
      <c r="K20" s="517"/>
      <c r="L20" s="525">
        <v>187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434289</v>
      </c>
      <c r="BO22" s="358"/>
      <c r="BP22" s="358"/>
      <c r="BQ22" s="358"/>
      <c r="BR22" s="358"/>
      <c r="BS22" s="358"/>
      <c r="BT22" s="358"/>
      <c r="BU22" s="359"/>
      <c r="BV22" s="357">
        <v>496176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430269</v>
      </c>
      <c r="BO23" s="395"/>
      <c r="BP23" s="395"/>
      <c r="BQ23" s="395"/>
      <c r="BR23" s="395"/>
      <c r="BS23" s="395"/>
      <c r="BT23" s="395"/>
      <c r="BU23" s="396"/>
      <c r="BV23" s="394">
        <v>490200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160</v>
      </c>
      <c r="F24" s="424"/>
      <c r="G24" s="424"/>
      <c r="H24" s="424"/>
      <c r="I24" s="424"/>
      <c r="J24" s="424"/>
      <c r="K24" s="425"/>
      <c r="L24" s="445">
        <v>1</v>
      </c>
      <c r="M24" s="446"/>
      <c r="N24" s="446"/>
      <c r="O24" s="446"/>
      <c r="P24" s="488"/>
      <c r="Q24" s="445">
        <v>6000</v>
      </c>
      <c r="R24" s="446"/>
      <c r="S24" s="446"/>
      <c r="T24" s="446"/>
      <c r="U24" s="446"/>
      <c r="V24" s="488"/>
      <c r="W24" s="540"/>
      <c r="X24" s="541"/>
      <c r="Y24" s="542"/>
      <c r="Z24" s="444" t="s">
        <v>161</v>
      </c>
      <c r="AA24" s="424"/>
      <c r="AB24" s="424"/>
      <c r="AC24" s="424"/>
      <c r="AD24" s="424"/>
      <c r="AE24" s="424"/>
      <c r="AF24" s="424"/>
      <c r="AG24" s="425"/>
      <c r="AH24" s="445">
        <v>15</v>
      </c>
      <c r="AI24" s="446"/>
      <c r="AJ24" s="446"/>
      <c r="AK24" s="446"/>
      <c r="AL24" s="488"/>
      <c r="AM24" s="445">
        <v>41025</v>
      </c>
      <c r="AN24" s="446"/>
      <c r="AO24" s="446"/>
      <c r="AP24" s="446"/>
      <c r="AQ24" s="446"/>
      <c r="AR24" s="488"/>
      <c r="AS24" s="445">
        <v>2735</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246500</v>
      </c>
      <c r="BO24" s="395"/>
      <c r="BP24" s="395"/>
      <c r="BQ24" s="395"/>
      <c r="BR24" s="395"/>
      <c r="BS24" s="395"/>
      <c r="BT24" s="395"/>
      <c r="BU24" s="396"/>
      <c r="BV24" s="394">
        <v>274537</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163</v>
      </c>
      <c r="F25" s="424"/>
      <c r="G25" s="424"/>
      <c r="H25" s="424"/>
      <c r="I25" s="424"/>
      <c r="J25" s="424"/>
      <c r="K25" s="425"/>
      <c r="L25" s="445">
        <v>1</v>
      </c>
      <c r="M25" s="446"/>
      <c r="N25" s="446"/>
      <c r="O25" s="446"/>
      <c r="P25" s="488"/>
      <c r="Q25" s="445">
        <v>5000</v>
      </c>
      <c r="R25" s="446"/>
      <c r="S25" s="446"/>
      <c r="T25" s="446"/>
      <c r="U25" s="446"/>
      <c r="V25" s="488"/>
      <c r="W25" s="540"/>
      <c r="X25" s="541"/>
      <c r="Y25" s="542"/>
      <c r="Z25" s="444" t="s">
        <v>164</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t="s">
        <v>121</v>
      </c>
      <c r="BO25" s="358"/>
      <c r="BP25" s="358"/>
      <c r="BQ25" s="358"/>
      <c r="BR25" s="358"/>
      <c r="BS25" s="358"/>
      <c r="BT25" s="358"/>
      <c r="BU25" s="359"/>
      <c r="BV25" s="357" t="s">
        <v>121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166</v>
      </c>
      <c r="F26" s="424"/>
      <c r="G26" s="424"/>
      <c r="H26" s="424"/>
      <c r="I26" s="424"/>
      <c r="J26" s="424"/>
      <c r="K26" s="425"/>
      <c r="L26" s="445">
        <v>1</v>
      </c>
      <c r="M26" s="446"/>
      <c r="N26" s="446"/>
      <c r="O26" s="446"/>
      <c r="P26" s="488"/>
      <c r="Q26" s="445">
        <v>5000</v>
      </c>
      <c r="R26" s="446"/>
      <c r="S26" s="446"/>
      <c r="T26" s="446"/>
      <c r="U26" s="446"/>
      <c r="V26" s="488"/>
      <c r="W26" s="540"/>
      <c r="X26" s="541"/>
      <c r="Y26" s="542"/>
      <c r="Z26" s="444" t="s">
        <v>167</v>
      </c>
      <c r="AA26" s="546"/>
      <c r="AB26" s="546"/>
      <c r="AC26" s="546"/>
      <c r="AD26" s="546"/>
      <c r="AE26" s="546"/>
      <c r="AF26" s="546"/>
      <c r="AG26" s="547"/>
      <c r="AH26" s="445">
        <v>6</v>
      </c>
      <c r="AI26" s="446"/>
      <c r="AJ26" s="446"/>
      <c r="AK26" s="446"/>
      <c r="AL26" s="488"/>
      <c r="AM26" s="445">
        <v>14316</v>
      </c>
      <c r="AN26" s="446"/>
      <c r="AO26" s="446"/>
      <c r="AP26" s="446"/>
      <c r="AQ26" s="446"/>
      <c r="AR26" s="488"/>
      <c r="AS26" s="445">
        <v>2386</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169</v>
      </c>
      <c r="F27" s="424"/>
      <c r="G27" s="424"/>
      <c r="H27" s="424"/>
      <c r="I27" s="424"/>
      <c r="J27" s="424"/>
      <c r="K27" s="425"/>
      <c r="L27" s="445">
        <v>1</v>
      </c>
      <c r="M27" s="446"/>
      <c r="N27" s="446"/>
      <c r="O27" s="446"/>
      <c r="P27" s="488"/>
      <c r="Q27" s="445">
        <v>1400</v>
      </c>
      <c r="R27" s="446"/>
      <c r="S27" s="446"/>
      <c r="T27" s="446"/>
      <c r="U27" s="446"/>
      <c r="V27" s="488"/>
      <c r="W27" s="540"/>
      <c r="X27" s="541"/>
      <c r="Y27" s="542"/>
      <c r="Z27" s="444" t="s">
        <v>170</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172</v>
      </c>
      <c r="F28" s="424"/>
      <c r="G28" s="424"/>
      <c r="H28" s="424"/>
      <c r="I28" s="424"/>
      <c r="J28" s="424"/>
      <c r="K28" s="425"/>
      <c r="L28" s="445">
        <v>1</v>
      </c>
      <c r="M28" s="446"/>
      <c r="N28" s="446"/>
      <c r="O28" s="446"/>
      <c r="P28" s="488"/>
      <c r="Q28" s="445">
        <v>1150</v>
      </c>
      <c r="R28" s="446"/>
      <c r="S28" s="446"/>
      <c r="T28" s="446"/>
      <c r="U28" s="446"/>
      <c r="V28" s="488"/>
      <c r="W28" s="540"/>
      <c r="X28" s="541"/>
      <c r="Y28" s="542"/>
      <c r="Z28" s="444" t="s">
        <v>173</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1144243</v>
      </c>
      <c r="BO28" s="358"/>
      <c r="BP28" s="358"/>
      <c r="BQ28" s="358"/>
      <c r="BR28" s="358"/>
      <c r="BS28" s="358"/>
      <c r="BT28" s="358"/>
      <c r="BU28" s="359"/>
      <c r="BV28" s="357">
        <v>1039391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175</v>
      </c>
      <c r="F29" s="424"/>
      <c r="G29" s="424"/>
      <c r="H29" s="424"/>
      <c r="I29" s="424"/>
      <c r="J29" s="424"/>
      <c r="K29" s="425"/>
      <c r="L29" s="445">
        <v>4</v>
      </c>
      <c r="M29" s="446"/>
      <c r="N29" s="446"/>
      <c r="O29" s="446"/>
      <c r="P29" s="488"/>
      <c r="Q29" s="445">
        <v>1000</v>
      </c>
      <c r="R29" s="446"/>
      <c r="S29" s="446"/>
      <c r="T29" s="446"/>
      <c r="U29" s="446"/>
      <c r="V29" s="488"/>
      <c r="W29" s="543"/>
      <c r="X29" s="544"/>
      <c r="Y29" s="545"/>
      <c r="Z29" s="444" t="s">
        <v>176</v>
      </c>
      <c r="AA29" s="424"/>
      <c r="AB29" s="424"/>
      <c r="AC29" s="424"/>
      <c r="AD29" s="424"/>
      <c r="AE29" s="424"/>
      <c r="AF29" s="424"/>
      <c r="AG29" s="425"/>
      <c r="AH29" s="445">
        <v>15</v>
      </c>
      <c r="AI29" s="446"/>
      <c r="AJ29" s="446"/>
      <c r="AK29" s="446"/>
      <c r="AL29" s="488"/>
      <c r="AM29" s="445">
        <v>41025</v>
      </c>
      <c r="AN29" s="446"/>
      <c r="AO29" s="446"/>
      <c r="AP29" s="446"/>
      <c r="AQ29" s="446"/>
      <c r="AR29" s="488"/>
      <c r="AS29" s="445">
        <v>2735</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24797</v>
      </c>
      <c r="BO29" s="395"/>
      <c r="BP29" s="395"/>
      <c r="BQ29" s="395"/>
      <c r="BR29" s="395"/>
      <c r="BS29" s="395"/>
      <c r="BT29" s="395"/>
      <c r="BU29" s="396"/>
      <c r="BV29" s="394">
        <v>24697</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1">
        <v>80.2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1481971</v>
      </c>
      <c r="BO30" s="514"/>
      <c r="BP30" s="514"/>
      <c r="BQ30" s="514"/>
      <c r="BR30" s="514"/>
      <c r="BS30" s="514"/>
      <c r="BT30" s="514"/>
      <c r="BU30" s="515"/>
      <c r="BV30" s="513">
        <v>1430974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185</v>
      </c>
      <c r="D33" s="418"/>
      <c r="E33" s="383" t="s">
        <v>186</v>
      </c>
      <c r="F33" s="383"/>
      <c r="G33" s="383"/>
      <c r="H33" s="383"/>
      <c r="I33" s="383"/>
      <c r="J33" s="383"/>
      <c r="K33" s="383"/>
      <c r="L33" s="383"/>
      <c r="M33" s="383"/>
      <c r="N33" s="383"/>
      <c r="O33" s="383"/>
      <c r="P33" s="383"/>
      <c r="Q33" s="383"/>
      <c r="R33" s="383"/>
      <c r="S33" s="383"/>
      <c r="T33" s="200"/>
      <c r="U33" s="418" t="s">
        <v>185</v>
      </c>
      <c r="V33" s="418"/>
      <c r="W33" s="383" t="s">
        <v>186</v>
      </c>
      <c r="X33" s="383"/>
      <c r="Y33" s="383"/>
      <c r="Z33" s="383"/>
      <c r="AA33" s="383"/>
      <c r="AB33" s="383"/>
      <c r="AC33" s="383"/>
      <c r="AD33" s="383"/>
      <c r="AE33" s="383"/>
      <c r="AF33" s="383"/>
      <c r="AG33" s="383"/>
      <c r="AH33" s="383"/>
      <c r="AI33" s="383"/>
      <c r="AJ33" s="383"/>
      <c r="AK33" s="383"/>
      <c r="AL33" s="200"/>
      <c r="AM33" s="418" t="s">
        <v>185</v>
      </c>
      <c r="AN33" s="418"/>
      <c r="AO33" s="383" t="s">
        <v>186</v>
      </c>
      <c r="AP33" s="383"/>
      <c r="AQ33" s="383"/>
      <c r="AR33" s="383"/>
      <c r="AS33" s="383"/>
      <c r="AT33" s="383"/>
      <c r="AU33" s="383"/>
      <c r="AV33" s="383"/>
      <c r="AW33" s="383"/>
      <c r="AX33" s="383"/>
      <c r="AY33" s="383"/>
      <c r="AZ33" s="383"/>
      <c r="BA33" s="383"/>
      <c r="BB33" s="383"/>
      <c r="BC33" s="383"/>
      <c r="BD33" s="201"/>
      <c r="BE33" s="383" t="s">
        <v>187</v>
      </c>
      <c r="BF33" s="383"/>
      <c r="BG33" s="383" t="s">
        <v>188</v>
      </c>
      <c r="BH33" s="383"/>
      <c r="BI33" s="383"/>
      <c r="BJ33" s="383"/>
      <c r="BK33" s="383"/>
      <c r="BL33" s="383"/>
      <c r="BM33" s="383"/>
      <c r="BN33" s="383"/>
      <c r="BO33" s="383"/>
      <c r="BP33" s="383"/>
      <c r="BQ33" s="383"/>
      <c r="BR33" s="383"/>
      <c r="BS33" s="383"/>
      <c r="BT33" s="383"/>
      <c r="BU33" s="383"/>
      <c r="BV33" s="201"/>
      <c r="BW33" s="418" t="s">
        <v>187</v>
      </c>
      <c r="BX33" s="418"/>
      <c r="BY33" s="383" t="s">
        <v>189</v>
      </c>
      <c r="BZ33" s="383"/>
      <c r="CA33" s="383"/>
      <c r="CB33" s="383"/>
      <c r="CC33" s="383"/>
      <c r="CD33" s="383"/>
      <c r="CE33" s="383"/>
      <c r="CF33" s="383"/>
      <c r="CG33" s="383"/>
      <c r="CH33" s="383"/>
      <c r="CI33" s="383"/>
      <c r="CJ33" s="383"/>
      <c r="CK33" s="383"/>
      <c r="CL33" s="383"/>
      <c r="CM33" s="383"/>
      <c r="CN33" s="200"/>
      <c r="CO33" s="418" t="s">
        <v>185</v>
      </c>
      <c r="CP33" s="418"/>
      <c r="CQ33" s="383" t="s">
        <v>190</v>
      </c>
      <c r="CR33" s="383"/>
      <c r="CS33" s="383"/>
      <c r="CT33" s="383"/>
      <c r="CU33" s="383"/>
      <c r="CV33" s="383"/>
      <c r="CW33" s="383"/>
      <c r="CX33" s="383"/>
      <c r="CY33" s="383"/>
      <c r="CZ33" s="383"/>
      <c r="DA33" s="383"/>
      <c r="DB33" s="383"/>
      <c r="DC33" s="383"/>
      <c r="DD33" s="383"/>
      <c r="DE33" s="383"/>
      <c r="DF33" s="200"/>
      <c r="DG33" s="583" t="s">
        <v>191</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国民健康保険運営事業会計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IF('各会計、関係団体の財政状況及び健全化判断比率'!B32="","",'各会計、関係団体の財政状況及び健全化判断比率'!B32)</f>
        <v>簡易水道事業会計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東京都島嶼町村一部事務組合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航路事業会計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介護保険事業会計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IF('各会計、関係団体の財政状況及び健全化判断比率'!B33="","",'各会計、関係団体の財政状況及び健全化判断比率'!B33)</f>
        <v>観光施設事業会計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東京市町村総合事務組合（一般会計）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f>IF(E36="","",C35+1)</f>
        <v>3</v>
      </c>
      <c r="D36" s="584"/>
      <c r="E36" s="585" t="str">
        <f>IF('各会計、関係団体の財政状況及び健全化判断比率'!B9="","",'各会計、関係団体の財政状況及び健全化判断比率'!B9)</f>
        <v>産業センター運営事業会計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後期高齢者医療事業会計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東京市町村総合事務組合（交通災害共済事業会計）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介護サービス事業会計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東京都後期高齢者医療広域連合（一般会計）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東京都後期高齢者医療広域連合（後期高齢者医療特別会計）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東京都市町村職員退職手当組合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東京都市町村議会議員公務災害補償等組合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vYzwzcNLRjV0mfh4Onn4v4VsKpTZQ8tESyDzJdENV3TtUzdCbj6MM+WUzDD+G0sNC6FRQ5/oZ0wh8cL6bNzjdA==" saltValue="6xJXlaWWiwM0t69K6PYd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214</v>
      </c>
      <c r="C5" s="597"/>
      <c r="D5" s="597"/>
      <c r="E5" s="597"/>
      <c r="F5" s="597"/>
      <c r="G5" s="597"/>
      <c r="H5" s="597"/>
      <c r="I5" s="597"/>
      <c r="J5" s="597"/>
      <c r="K5" s="597"/>
      <c r="L5" s="597"/>
      <c r="M5" s="597"/>
      <c r="N5" s="597"/>
      <c r="O5" s="597"/>
      <c r="P5" s="597"/>
      <c r="Q5" s="598"/>
      <c r="R5" s="599">
        <v>45920</v>
      </c>
      <c r="S5" s="600"/>
      <c r="T5" s="600"/>
      <c r="U5" s="600"/>
      <c r="V5" s="600"/>
      <c r="W5" s="600"/>
      <c r="X5" s="600"/>
      <c r="Y5" s="601"/>
      <c r="Z5" s="602">
        <v>2.7</v>
      </c>
      <c r="AA5" s="602"/>
      <c r="AB5" s="602"/>
      <c r="AC5" s="602"/>
      <c r="AD5" s="603">
        <v>45920</v>
      </c>
      <c r="AE5" s="603"/>
      <c r="AF5" s="603"/>
      <c r="AG5" s="603"/>
      <c r="AH5" s="603"/>
      <c r="AI5" s="603"/>
      <c r="AJ5" s="603"/>
      <c r="AK5" s="603"/>
      <c r="AL5" s="604">
        <v>10.5</v>
      </c>
      <c r="AM5" s="605"/>
      <c r="AN5" s="605"/>
      <c r="AO5" s="606"/>
      <c r="AP5" s="596" t="s">
        <v>215</v>
      </c>
      <c r="AQ5" s="597"/>
      <c r="AR5" s="597"/>
      <c r="AS5" s="597"/>
      <c r="AT5" s="597"/>
      <c r="AU5" s="597"/>
      <c r="AV5" s="597"/>
      <c r="AW5" s="597"/>
      <c r="AX5" s="597"/>
      <c r="AY5" s="597"/>
      <c r="AZ5" s="597"/>
      <c r="BA5" s="597"/>
      <c r="BB5" s="597"/>
      <c r="BC5" s="597"/>
      <c r="BD5" s="597"/>
      <c r="BE5" s="597"/>
      <c r="BF5" s="598"/>
      <c r="BG5" s="610">
        <v>45920</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2">
      <c r="B6" s="607" t="s">
        <v>219</v>
      </c>
      <c r="C6" s="608"/>
      <c r="D6" s="608"/>
      <c r="E6" s="608"/>
      <c r="F6" s="608"/>
      <c r="G6" s="608"/>
      <c r="H6" s="608"/>
      <c r="I6" s="608"/>
      <c r="J6" s="608"/>
      <c r="K6" s="608"/>
      <c r="L6" s="608"/>
      <c r="M6" s="608"/>
      <c r="N6" s="608"/>
      <c r="O6" s="608"/>
      <c r="P6" s="608"/>
      <c r="Q6" s="609"/>
      <c r="R6" s="610">
        <v>1947</v>
      </c>
      <c r="S6" s="611"/>
      <c r="T6" s="611"/>
      <c r="U6" s="611"/>
      <c r="V6" s="611"/>
      <c r="W6" s="611"/>
      <c r="X6" s="611"/>
      <c r="Y6" s="612"/>
      <c r="Z6" s="613">
        <v>0.1</v>
      </c>
      <c r="AA6" s="613"/>
      <c r="AB6" s="613"/>
      <c r="AC6" s="613"/>
      <c r="AD6" s="614">
        <v>1947</v>
      </c>
      <c r="AE6" s="614"/>
      <c r="AF6" s="614"/>
      <c r="AG6" s="614"/>
      <c r="AH6" s="614"/>
      <c r="AI6" s="614"/>
      <c r="AJ6" s="614"/>
      <c r="AK6" s="614"/>
      <c r="AL6" s="615">
        <v>0.4</v>
      </c>
      <c r="AM6" s="616"/>
      <c r="AN6" s="616"/>
      <c r="AO6" s="617"/>
      <c r="AP6" s="607" t="s">
        <v>220</v>
      </c>
      <c r="AQ6" s="608"/>
      <c r="AR6" s="608"/>
      <c r="AS6" s="608"/>
      <c r="AT6" s="608"/>
      <c r="AU6" s="608"/>
      <c r="AV6" s="608"/>
      <c r="AW6" s="608"/>
      <c r="AX6" s="608"/>
      <c r="AY6" s="608"/>
      <c r="AZ6" s="608"/>
      <c r="BA6" s="608"/>
      <c r="BB6" s="608"/>
      <c r="BC6" s="608"/>
      <c r="BD6" s="608"/>
      <c r="BE6" s="608"/>
      <c r="BF6" s="609"/>
      <c r="BG6" s="610">
        <v>45920</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13402</v>
      </c>
      <c r="CS6" s="611"/>
      <c r="CT6" s="611"/>
      <c r="CU6" s="611"/>
      <c r="CV6" s="611"/>
      <c r="CW6" s="611"/>
      <c r="CX6" s="611"/>
      <c r="CY6" s="612"/>
      <c r="CZ6" s="604">
        <v>0.8</v>
      </c>
      <c r="DA6" s="605"/>
      <c r="DB6" s="605"/>
      <c r="DC6" s="621"/>
      <c r="DD6" s="619" t="s">
        <v>121</v>
      </c>
      <c r="DE6" s="611"/>
      <c r="DF6" s="611"/>
      <c r="DG6" s="611"/>
      <c r="DH6" s="611"/>
      <c r="DI6" s="611"/>
      <c r="DJ6" s="611"/>
      <c r="DK6" s="611"/>
      <c r="DL6" s="611"/>
      <c r="DM6" s="611"/>
      <c r="DN6" s="611"/>
      <c r="DO6" s="611"/>
      <c r="DP6" s="612"/>
      <c r="DQ6" s="619">
        <v>13402</v>
      </c>
      <c r="DR6" s="611"/>
      <c r="DS6" s="611"/>
      <c r="DT6" s="611"/>
      <c r="DU6" s="611"/>
      <c r="DV6" s="611"/>
      <c r="DW6" s="611"/>
      <c r="DX6" s="611"/>
      <c r="DY6" s="611"/>
      <c r="DZ6" s="611"/>
      <c r="EA6" s="611"/>
      <c r="EB6" s="611"/>
      <c r="EC6" s="620"/>
    </row>
    <row r="7" spans="2:143" ht="11.25" customHeight="1" x14ac:dyDescent="0.2">
      <c r="B7" s="607" t="s">
        <v>222</v>
      </c>
      <c r="C7" s="608"/>
      <c r="D7" s="608"/>
      <c r="E7" s="608"/>
      <c r="F7" s="608"/>
      <c r="G7" s="608"/>
      <c r="H7" s="608"/>
      <c r="I7" s="608"/>
      <c r="J7" s="608"/>
      <c r="K7" s="608"/>
      <c r="L7" s="608"/>
      <c r="M7" s="608"/>
      <c r="N7" s="608"/>
      <c r="O7" s="608"/>
      <c r="P7" s="608"/>
      <c r="Q7" s="609"/>
      <c r="R7" s="610">
        <v>90</v>
      </c>
      <c r="S7" s="611"/>
      <c r="T7" s="611"/>
      <c r="U7" s="611"/>
      <c r="V7" s="611"/>
      <c r="W7" s="611"/>
      <c r="X7" s="611"/>
      <c r="Y7" s="612"/>
      <c r="Z7" s="613">
        <v>0</v>
      </c>
      <c r="AA7" s="613"/>
      <c r="AB7" s="613"/>
      <c r="AC7" s="613"/>
      <c r="AD7" s="614">
        <v>90</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22401</v>
      </c>
      <c r="BH7" s="611"/>
      <c r="BI7" s="611"/>
      <c r="BJ7" s="611"/>
      <c r="BK7" s="611"/>
      <c r="BL7" s="611"/>
      <c r="BM7" s="611"/>
      <c r="BN7" s="612"/>
      <c r="BO7" s="613">
        <v>48.8</v>
      </c>
      <c r="BP7" s="613"/>
      <c r="BQ7" s="613"/>
      <c r="BR7" s="613"/>
      <c r="BS7" s="614" t="s">
        <v>121</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755478</v>
      </c>
      <c r="CS7" s="611"/>
      <c r="CT7" s="611"/>
      <c r="CU7" s="611"/>
      <c r="CV7" s="611"/>
      <c r="CW7" s="611"/>
      <c r="CX7" s="611"/>
      <c r="CY7" s="612"/>
      <c r="CZ7" s="613">
        <v>45.3</v>
      </c>
      <c r="DA7" s="613"/>
      <c r="DB7" s="613"/>
      <c r="DC7" s="613"/>
      <c r="DD7" s="619">
        <v>59613</v>
      </c>
      <c r="DE7" s="611"/>
      <c r="DF7" s="611"/>
      <c r="DG7" s="611"/>
      <c r="DH7" s="611"/>
      <c r="DI7" s="611"/>
      <c r="DJ7" s="611"/>
      <c r="DK7" s="611"/>
      <c r="DL7" s="611"/>
      <c r="DM7" s="611"/>
      <c r="DN7" s="611"/>
      <c r="DO7" s="611"/>
      <c r="DP7" s="612"/>
      <c r="DQ7" s="619">
        <v>506934</v>
      </c>
      <c r="DR7" s="611"/>
      <c r="DS7" s="611"/>
      <c r="DT7" s="611"/>
      <c r="DU7" s="611"/>
      <c r="DV7" s="611"/>
      <c r="DW7" s="611"/>
      <c r="DX7" s="611"/>
      <c r="DY7" s="611"/>
      <c r="DZ7" s="611"/>
      <c r="EA7" s="611"/>
      <c r="EB7" s="611"/>
      <c r="EC7" s="620"/>
    </row>
    <row r="8" spans="2:143" ht="11.25" customHeight="1" x14ac:dyDescent="0.2">
      <c r="B8" s="607" t="s">
        <v>225</v>
      </c>
      <c r="C8" s="608"/>
      <c r="D8" s="608"/>
      <c r="E8" s="608"/>
      <c r="F8" s="608"/>
      <c r="G8" s="608"/>
      <c r="H8" s="608"/>
      <c r="I8" s="608"/>
      <c r="J8" s="608"/>
      <c r="K8" s="608"/>
      <c r="L8" s="608"/>
      <c r="M8" s="608"/>
      <c r="N8" s="608"/>
      <c r="O8" s="608"/>
      <c r="P8" s="608"/>
      <c r="Q8" s="609"/>
      <c r="R8" s="610">
        <v>486</v>
      </c>
      <c r="S8" s="611"/>
      <c r="T8" s="611"/>
      <c r="U8" s="611"/>
      <c r="V8" s="611"/>
      <c r="W8" s="611"/>
      <c r="X8" s="611"/>
      <c r="Y8" s="612"/>
      <c r="Z8" s="613">
        <v>0</v>
      </c>
      <c r="AA8" s="613"/>
      <c r="AB8" s="613"/>
      <c r="AC8" s="613"/>
      <c r="AD8" s="614">
        <v>486</v>
      </c>
      <c r="AE8" s="614"/>
      <c r="AF8" s="614"/>
      <c r="AG8" s="614"/>
      <c r="AH8" s="614"/>
      <c r="AI8" s="614"/>
      <c r="AJ8" s="614"/>
      <c r="AK8" s="614"/>
      <c r="AL8" s="615">
        <v>0.1</v>
      </c>
      <c r="AM8" s="616"/>
      <c r="AN8" s="616"/>
      <c r="AO8" s="617"/>
      <c r="AP8" s="607" t="s">
        <v>226</v>
      </c>
      <c r="AQ8" s="608"/>
      <c r="AR8" s="608"/>
      <c r="AS8" s="608"/>
      <c r="AT8" s="608"/>
      <c r="AU8" s="608"/>
      <c r="AV8" s="608"/>
      <c r="AW8" s="608"/>
      <c r="AX8" s="608"/>
      <c r="AY8" s="608"/>
      <c r="AZ8" s="608"/>
      <c r="BA8" s="608"/>
      <c r="BB8" s="608"/>
      <c r="BC8" s="608"/>
      <c r="BD8" s="608"/>
      <c r="BE8" s="608"/>
      <c r="BF8" s="609"/>
      <c r="BG8" s="610">
        <v>647</v>
      </c>
      <c r="BH8" s="611"/>
      <c r="BI8" s="611"/>
      <c r="BJ8" s="611"/>
      <c r="BK8" s="611"/>
      <c r="BL8" s="611"/>
      <c r="BM8" s="611"/>
      <c r="BN8" s="612"/>
      <c r="BO8" s="613">
        <v>1.4</v>
      </c>
      <c r="BP8" s="613"/>
      <c r="BQ8" s="613"/>
      <c r="BR8" s="613"/>
      <c r="BS8" s="614" t="s">
        <v>121</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143865</v>
      </c>
      <c r="CS8" s="611"/>
      <c r="CT8" s="611"/>
      <c r="CU8" s="611"/>
      <c r="CV8" s="611"/>
      <c r="CW8" s="611"/>
      <c r="CX8" s="611"/>
      <c r="CY8" s="612"/>
      <c r="CZ8" s="613">
        <v>8.6</v>
      </c>
      <c r="DA8" s="613"/>
      <c r="DB8" s="613"/>
      <c r="DC8" s="613"/>
      <c r="DD8" s="619" t="s">
        <v>121</v>
      </c>
      <c r="DE8" s="611"/>
      <c r="DF8" s="611"/>
      <c r="DG8" s="611"/>
      <c r="DH8" s="611"/>
      <c r="DI8" s="611"/>
      <c r="DJ8" s="611"/>
      <c r="DK8" s="611"/>
      <c r="DL8" s="611"/>
      <c r="DM8" s="611"/>
      <c r="DN8" s="611"/>
      <c r="DO8" s="611"/>
      <c r="DP8" s="612"/>
      <c r="DQ8" s="619">
        <v>58118</v>
      </c>
      <c r="DR8" s="611"/>
      <c r="DS8" s="611"/>
      <c r="DT8" s="611"/>
      <c r="DU8" s="611"/>
      <c r="DV8" s="611"/>
      <c r="DW8" s="611"/>
      <c r="DX8" s="611"/>
      <c r="DY8" s="611"/>
      <c r="DZ8" s="611"/>
      <c r="EA8" s="611"/>
      <c r="EB8" s="611"/>
      <c r="EC8" s="620"/>
    </row>
    <row r="9" spans="2:143" ht="11.25" customHeight="1" x14ac:dyDescent="0.2">
      <c r="B9" s="607" t="s">
        <v>228</v>
      </c>
      <c r="C9" s="608"/>
      <c r="D9" s="608"/>
      <c r="E9" s="608"/>
      <c r="F9" s="608"/>
      <c r="G9" s="608"/>
      <c r="H9" s="608"/>
      <c r="I9" s="608"/>
      <c r="J9" s="608"/>
      <c r="K9" s="608"/>
      <c r="L9" s="608"/>
      <c r="M9" s="608"/>
      <c r="N9" s="608"/>
      <c r="O9" s="608"/>
      <c r="P9" s="608"/>
      <c r="Q9" s="609"/>
      <c r="R9" s="610">
        <v>530</v>
      </c>
      <c r="S9" s="611"/>
      <c r="T9" s="611"/>
      <c r="U9" s="611"/>
      <c r="V9" s="611"/>
      <c r="W9" s="611"/>
      <c r="X9" s="611"/>
      <c r="Y9" s="612"/>
      <c r="Z9" s="613">
        <v>0</v>
      </c>
      <c r="AA9" s="613"/>
      <c r="AB9" s="613"/>
      <c r="AC9" s="613"/>
      <c r="AD9" s="614">
        <v>530</v>
      </c>
      <c r="AE9" s="614"/>
      <c r="AF9" s="614"/>
      <c r="AG9" s="614"/>
      <c r="AH9" s="614"/>
      <c r="AI9" s="614"/>
      <c r="AJ9" s="614"/>
      <c r="AK9" s="614"/>
      <c r="AL9" s="615">
        <v>0.1</v>
      </c>
      <c r="AM9" s="616"/>
      <c r="AN9" s="616"/>
      <c r="AO9" s="617"/>
      <c r="AP9" s="607" t="s">
        <v>229</v>
      </c>
      <c r="AQ9" s="608"/>
      <c r="AR9" s="608"/>
      <c r="AS9" s="608"/>
      <c r="AT9" s="608"/>
      <c r="AU9" s="608"/>
      <c r="AV9" s="608"/>
      <c r="AW9" s="608"/>
      <c r="AX9" s="608"/>
      <c r="AY9" s="608"/>
      <c r="AZ9" s="608"/>
      <c r="BA9" s="608"/>
      <c r="BB9" s="608"/>
      <c r="BC9" s="608"/>
      <c r="BD9" s="608"/>
      <c r="BE9" s="608"/>
      <c r="BF9" s="609"/>
      <c r="BG9" s="610">
        <v>19849</v>
      </c>
      <c r="BH9" s="611"/>
      <c r="BI9" s="611"/>
      <c r="BJ9" s="611"/>
      <c r="BK9" s="611"/>
      <c r="BL9" s="611"/>
      <c r="BM9" s="611"/>
      <c r="BN9" s="612"/>
      <c r="BO9" s="613">
        <v>43.2</v>
      </c>
      <c r="BP9" s="613"/>
      <c r="BQ9" s="613"/>
      <c r="BR9" s="613"/>
      <c r="BS9" s="614" t="s">
        <v>121</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180561</v>
      </c>
      <c r="CS9" s="611"/>
      <c r="CT9" s="611"/>
      <c r="CU9" s="611"/>
      <c r="CV9" s="611"/>
      <c r="CW9" s="611"/>
      <c r="CX9" s="611"/>
      <c r="CY9" s="612"/>
      <c r="CZ9" s="613">
        <v>10.8</v>
      </c>
      <c r="DA9" s="613"/>
      <c r="DB9" s="613"/>
      <c r="DC9" s="613"/>
      <c r="DD9" s="619">
        <v>73903</v>
      </c>
      <c r="DE9" s="611"/>
      <c r="DF9" s="611"/>
      <c r="DG9" s="611"/>
      <c r="DH9" s="611"/>
      <c r="DI9" s="611"/>
      <c r="DJ9" s="611"/>
      <c r="DK9" s="611"/>
      <c r="DL9" s="611"/>
      <c r="DM9" s="611"/>
      <c r="DN9" s="611"/>
      <c r="DO9" s="611"/>
      <c r="DP9" s="612"/>
      <c r="DQ9" s="619">
        <v>43206</v>
      </c>
      <c r="DR9" s="611"/>
      <c r="DS9" s="611"/>
      <c r="DT9" s="611"/>
      <c r="DU9" s="611"/>
      <c r="DV9" s="611"/>
      <c r="DW9" s="611"/>
      <c r="DX9" s="611"/>
      <c r="DY9" s="611"/>
      <c r="DZ9" s="611"/>
      <c r="EA9" s="611"/>
      <c r="EB9" s="611"/>
      <c r="EC9" s="620"/>
    </row>
    <row r="10" spans="2:143" ht="11.25" customHeight="1" x14ac:dyDescent="0.2">
      <c r="B10" s="607" t="s">
        <v>231</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1643</v>
      </c>
      <c r="BH10" s="611"/>
      <c r="BI10" s="611"/>
      <c r="BJ10" s="611"/>
      <c r="BK10" s="611"/>
      <c r="BL10" s="611"/>
      <c r="BM10" s="611"/>
      <c r="BN10" s="612"/>
      <c r="BO10" s="613">
        <v>3.6</v>
      </c>
      <c r="BP10" s="613"/>
      <c r="BQ10" s="613"/>
      <c r="BR10" s="613"/>
      <c r="BS10" s="614" t="s">
        <v>121</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2">
      <c r="B11" s="607" t="s">
        <v>234</v>
      </c>
      <c r="C11" s="608"/>
      <c r="D11" s="608"/>
      <c r="E11" s="608"/>
      <c r="F11" s="608"/>
      <c r="G11" s="608"/>
      <c r="H11" s="608"/>
      <c r="I11" s="608"/>
      <c r="J11" s="608"/>
      <c r="K11" s="608"/>
      <c r="L11" s="608"/>
      <c r="M11" s="608"/>
      <c r="N11" s="608"/>
      <c r="O11" s="608"/>
      <c r="P11" s="608"/>
      <c r="Q11" s="609"/>
      <c r="R11" s="610">
        <v>8395</v>
      </c>
      <c r="S11" s="611"/>
      <c r="T11" s="611"/>
      <c r="U11" s="611"/>
      <c r="V11" s="611"/>
      <c r="W11" s="611"/>
      <c r="X11" s="611"/>
      <c r="Y11" s="612"/>
      <c r="Z11" s="615">
        <v>0.5</v>
      </c>
      <c r="AA11" s="616"/>
      <c r="AB11" s="616"/>
      <c r="AC11" s="622"/>
      <c r="AD11" s="619">
        <v>8395</v>
      </c>
      <c r="AE11" s="611"/>
      <c r="AF11" s="611"/>
      <c r="AG11" s="611"/>
      <c r="AH11" s="611"/>
      <c r="AI11" s="611"/>
      <c r="AJ11" s="611"/>
      <c r="AK11" s="612"/>
      <c r="AL11" s="615">
        <v>1.9</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262</v>
      </c>
      <c r="BH11" s="611"/>
      <c r="BI11" s="611"/>
      <c r="BJ11" s="611"/>
      <c r="BK11" s="611"/>
      <c r="BL11" s="611"/>
      <c r="BM11" s="611"/>
      <c r="BN11" s="612"/>
      <c r="BO11" s="613">
        <v>0.6</v>
      </c>
      <c r="BP11" s="613"/>
      <c r="BQ11" s="613"/>
      <c r="BR11" s="613"/>
      <c r="BS11" s="614" t="s">
        <v>121</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170408</v>
      </c>
      <c r="CS11" s="611"/>
      <c r="CT11" s="611"/>
      <c r="CU11" s="611"/>
      <c r="CV11" s="611"/>
      <c r="CW11" s="611"/>
      <c r="CX11" s="611"/>
      <c r="CY11" s="612"/>
      <c r="CZ11" s="613">
        <v>10.199999999999999</v>
      </c>
      <c r="DA11" s="613"/>
      <c r="DB11" s="613"/>
      <c r="DC11" s="613"/>
      <c r="DD11" s="619">
        <v>125125</v>
      </c>
      <c r="DE11" s="611"/>
      <c r="DF11" s="611"/>
      <c r="DG11" s="611"/>
      <c r="DH11" s="611"/>
      <c r="DI11" s="611"/>
      <c r="DJ11" s="611"/>
      <c r="DK11" s="611"/>
      <c r="DL11" s="611"/>
      <c r="DM11" s="611"/>
      <c r="DN11" s="611"/>
      <c r="DO11" s="611"/>
      <c r="DP11" s="612"/>
      <c r="DQ11" s="619">
        <v>29434</v>
      </c>
      <c r="DR11" s="611"/>
      <c r="DS11" s="611"/>
      <c r="DT11" s="611"/>
      <c r="DU11" s="611"/>
      <c r="DV11" s="611"/>
      <c r="DW11" s="611"/>
      <c r="DX11" s="611"/>
      <c r="DY11" s="611"/>
      <c r="DZ11" s="611"/>
      <c r="EA11" s="611"/>
      <c r="EB11" s="611"/>
      <c r="EC11" s="620"/>
    </row>
    <row r="12" spans="2:143" ht="11.25" customHeight="1" x14ac:dyDescent="0.2">
      <c r="B12" s="607" t="s">
        <v>237</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20141</v>
      </c>
      <c r="BH12" s="611"/>
      <c r="BI12" s="611"/>
      <c r="BJ12" s="611"/>
      <c r="BK12" s="611"/>
      <c r="BL12" s="611"/>
      <c r="BM12" s="611"/>
      <c r="BN12" s="612"/>
      <c r="BO12" s="613">
        <v>43.9</v>
      </c>
      <c r="BP12" s="613"/>
      <c r="BQ12" s="613"/>
      <c r="BR12" s="613"/>
      <c r="BS12" s="614" t="s">
        <v>121</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62592</v>
      </c>
      <c r="CS12" s="611"/>
      <c r="CT12" s="611"/>
      <c r="CU12" s="611"/>
      <c r="CV12" s="611"/>
      <c r="CW12" s="611"/>
      <c r="CX12" s="611"/>
      <c r="CY12" s="612"/>
      <c r="CZ12" s="613">
        <v>3.7</v>
      </c>
      <c r="DA12" s="613"/>
      <c r="DB12" s="613"/>
      <c r="DC12" s="613"/>
      <c r="DD12" s="619">
        <v>6377</v>
      </c>
      <c r="DE12" s="611"/>
      <c r="DF12" s="611"/>
      <c r="DG12" s="611"/>
      <c r="DH12" s="611"/>
      <c r="DI12" s="611"/>
      <c r="DJ12" s="611"/>
      <c r="DK12" s="611"/>
      <c r="DL12" s="611"/>
      <c r="DM12" s="611"/>
      <c r="DN12" s="611"/>
      <c r="DO12" s="611"/>
      <c r="DP12" s="612"/>
      <c r="DQ12" s="619">
        <v>14988</v>
      </c>
      <c r="DR12" s="611"/>
      <c r="DS12" s="611"/>
      <c r="DT12" s="611"/>
      <c r="DU12" s="611"/>
      <c r="DV12" s="611"/>
      <c r="DW12" s="611"/>
      <c r="DX12" s="611"/>
      <c r="DY12" s="611"/>
      <c r="DZ12" s="611"/>
      <c r="EA12" s="611"/>
      <c r="EB12" s="611"/>
      <c r="EC12" s="620"/>
    </row>
    <row r="13" spans="2:143" ht="11.25" customHeight="1" x14ac:dyDescent="0.2">
      <c r="B13" s="607" t="s">
        <v>240</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18823</v>
      </c>
      <c r="BH13" s="611"/>
      <c r="BI13" s="611"/>
      <c r="BJ13" s="611"/>
      <c r="BK13" s="611"/>
      <c r="BL13" s="611"/>
      <c r="BM13" s="611"/>
      <c r="BN13" s="612"/>
      <c r="BO13" s="613">
        <v>41</v>
      </c>
      <c r="BP13" s="613"/>
      <c r="BQ13" s="613"/>
      <c r="BR13" s="613"/>
      <c r="BS13" s="614" t="s">
        <v>121</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193306</v>
      </c>
      <c r="CS13" s="611"/>
      <c r="CT13" s="611"/>
      <c r="CU13" s="611"/>
      <c r="CV13" s="611"/>
      <c r="CW13" s="611"/>
      <c r="CX13" s="611"/>
      <c r="CY13" s="612"/>
      <c r="CZ13" s="613">
        <v>11.6</v>
      </c>
      <c r="DA13" s="613"/>
      <c r="DB13" s="613"/>
      <c r="DC13" s="613"/>
      <c r="DD13" s="619">
        <v>155850</v>
      </c>
      <c r="DE13" s="611"/>
      <c r="DF13" s="611"/>
      <c r="DG13" s="611"/>
      <c r="DH13" s="611"/>
      <c r="DI13" s="611"/>
      <c r="DJ13" s="611"/>
      <c r="DK13" s="611"/>
      <c r="DL13" s="611"/>
      <c r="DM13" s="611"/>
      <c r="DN13" s="611"/>
      <c r="DO13" s="611"/>
      <c r="DP13" s="612"/>
      <c r="DQ13" s="619">
        <v>20707</v>
      </c>
      <c r="DR13" s="611"/>
      <c r="DS13" s="611"/>
      <c r="DT13" s="611"/>
      <c r="DU13" s="611"/>
      <c r="DV13" s="611"/>
      <c r="DW13" s="611"/>
      <c r="DX13" s="611"/>
      <c r="DY13" s="611"/>
      <c r="DZ13" s="611"/>
      <c r="EA13" s="611"/>
      <c r="EB13" s="611"/>
      <c r="EC13" s="620"/>
    </row>
    <row r="14" spans="2:143" ht="11.25" customHeight="1" x14ac:dyDescent="0.2">
      <c r="B14" s="607" t="s">
        <v>243</v>
      </c>
      <c r="C14" s="608"/>
      <c r="D14" s="608"/>
      <c r="E14" s="608"/>
      <c r="F14" s="608"/>
      <c r="G14" s="608"/>
      <c r="H14" s="608"/>
      <c r="I14" s="608"/>
      <c r="J14" s="608"/>
      <c r="K14" s="608"/>
      <c r="L14" s="608"/>
      <c r="M14" s="608"/>
      <c r="N14" s="608"/>
      <c r="O14" s="608"/>
      <c r="P14" s="608"/>
      <c r="Q14" s="609"/>
      <c r="R14" s="610">
        <v>11</v>
      </c>
      <c r="S14" s="611"/>
      <c r="T14" s="611"/>
      <c r="U14" s="611"/>
      <c r="V14" s="611"/>
      <c r="W14" s="611"/>
      <c r="X14" s="611"/>
      <c r="Y14" s="612"/>
      <c r="Z14" s="613">
        <v>0</v>
      </c>
      <c r="AA14" s="613"/>
      <c r="AB14" s="613"/>
      <c r="AC14" s="613"/>
      <c r="AD14" s="614">
        <v>11</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1043</v>
      </c>
      <c r="BH14" s="611"/>
      <c r="BI14" s="611"/>
      <c r="BJ14" s="611"/>
      <c r="BK14" s="611"/>
      <c r="BL14" s="611"/>
      <c r="BM14" s="611"/>
      <c r="BN14" s="612"/>
      <c r="BO14" s="613">
        <v>2.2999999999999998</v>
      </c>
      <c r="BP14" s="613"/>
      <c r="BQ14" s="613"/>
      <c r="BR14" s="613"/>
      <c r="BS14" s="614" t="s">
        <v>121</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9145</v>
      </c>
      <c r="CS14" s="611"/>
      <c r="CT14" s="611"/>
      <c r="CU14" s="611"/>
      <c r="CV14" s="611"/>
      <c r="CW14" s="611"/>
      <c r="CX14" s="611"/>
      <c r="CY14" s="612"/>
      <c r="CZ14" s="613">
        <v>0.5</v>
      </c>
      <c r="DA14" s="613"/>
      <c r="DB14" s="613"/>
      <c r="DC14" s="613"/>
      <c r="DD14" s="619">
        <v>858</v>
      </c>
      <c r="DE14" s="611"/>
      <c r="DF14" s="611"/>
      <c r="DG14" s="611"/>
      <c r="DH14" s="611"/>
      <c r="DI14" s="611"/>
      <c r="DJ14" s="611"/>
      <c r="DK14" s="611"/>
      <c r="DL14" s="611"/>
      <c r="DM14" s="611"/>
      <c r="DN14" s="611"/>
      <c r="DO14" s="611"/>
      <c r="DP14" s="612"/>
      <c r="DQ14" s="619">
        <v>4345</v>
      </c>
      <c r="DR14" s="611"/>
      <c r="DS14" s="611"/>
      <c r="DT14" s="611"/>
      <c r="DU14" s="611"/>
      <c r="DV14" s="611"/>
      <c r="DW14" s="611"/>
      <c r="DX14" s="611"/>
      <c r="DY14" s="611"/>
      <c r="DZ14" s="611"/>
      <c r="EA14" s="611"/>
      <c r="EB14" s="611"/>
      <c r="EC14" s="620"/>
    </row>
    <row r="15" spans="2:143" ht="11.25" customHeight="1" x14ac:dyDescent="0.2">
      <c r="B15" s="607" t="s">
        <v>246</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2335</v>
      </c>
      <c r="BH15" s="611"/>
      <c r="BI15" s="611"/>
      <c r="BJ15" s="611"/>
      <c r="BK15" s="611"/>
      <c r="BL15" s="611"/>
      <c r="BM15" s="611"/>
      <c r="BN15" s="612"/>
      <c r="BO15" s="613">
        <v>5.0999999999999996</v>
      </c>
      <c r="BP15" s="613"/>
      <c r="BQ15" s="613"/>
      <c r="BR15" s="613"/>
      <c r="BS15" s="614" t="s">
        <v>121</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76096</v>
      </c>
      <c r="CS15" s="611"/>
      <c r="CT15" s="611"/>
      <c r="CU15" s="611"/>
      <c r="CV15" s="611"/>
      <c r="CW15" s="611"/>
      <c r="CX15" s="611"/>
      <c r="CY15" s="612"/>
      <c r="CZ15" s="613">
        <v>4.5999999999999996</v>
      </c>
      <c r="DA15" s="613"/>
      <c r="DB15" s="613"/>
      <c r="DC15" s="613"/>
      <c r="DD15" s="619">
        <v>4805</v>
      </c>
      <c r="DE15" s="611"/>
      <c r="DF15" s="611"/>
      <c r="DG15" s="611"/>
      <c r="DH15" s="611"/>
      <c r="DI15" s="611"/>
      <c r="DJ15" s="611"/>
      <c r="DK15" s="611"/>
      <c r="DL15" s="611"/>
      <c r="DM15" s="611"/>
      <c r="DN15" s="611"/>
      <c r="DO15" s="611"/>
      <c r="DP15" s="612"/>
      <c r="DQ15" s="619">
        <v>38127</v>
      </c>
      <c r="DR15" s="611"/>
      <c r="DS15" s="611"/>
      <c r="DT15" s="611"/>
      <c r="DU15" s="611"/>
      <c r="DV15" s="611"/>
      <c r="DW15" s="611"/>
      <c r="DX15" s="611"/>
      <c r="DY15" s="611"/>
      <c r="DZ15" s="611"/>
      <c r="EA15" s="611"/>
      <c r="EB15" s="611"/>
      <c r="EC15" s="620"/>
    </row>
    <row r="16" spans="2:143" ht="11.25" customHeight="1" x14ac:dyDescent="0.2">
      <c r="B16" s="607" t="s">
        <v>249</v>
      </c>
      <c r="C16" s="608"/>
      <c r="D16" s="608"/>
      <c r="E16" s="608"/>
      <c r="F16" s="608"/>
      <c r="G16" s="608"/>
      <c r="H16" s="608"/>
      <c r="I16" s="608"/>
      <c r="J16" s="608"/>
      <c r="K16" s="608"/>
      <c r="L16" s="608"/>
      <c r="M16" s="608"/>
      <c r="N16" s="608"/>
      <c r="O16" s="608"/>
      <c r="P16" s="608"/>
      <c r="Q16" s="609"/>
      <c r="R16" s="610">
        <v>427</v>
      </c>
      <c r="S16" s="611"/>
      <c r="T16" s="611"/>
      <c r="U16" s="611"/>
      <c r="V16" s="611"/>
      <c r="W16" s="611"/>
      <c r="X16" s="611"/>
      <c r="Y16" s="612"/>
      <c r="Z16" s="613">
        <v>0</v>
      </c>
      <c r="AA16" s="613"/>
      <c r="AB16" s="613"/>
      <c r="AC16" s="613"/>
      <c r="AD16" s="614">
        <v>427</v>
      </c>
      <c r="AE16" s="614"/>
      <c r="AF16" s="614"/>
      <c r="AG16" s="614"/>
      <c r="AH16" s="614"/>
      <c r="AI16" s="614"/>
      <c r="AJ16" s="614"/>
      <c r="AK16" s="614"/>
      <c r="AL16" s="615">
        <v>0.1</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2">
      <c r="B17" s="607" t="s">
        <v>252</v>
      </c>
      <c r="C17" s="608"/>
      <c r="D17" s="608"/>
      <c r="E17" s="608"/>
      <c r="F17" s="608"/>
      <c r="G17" s="608"/>
      <c r="H17" s="608"/>
      <c r="I17" s="608"/>
      <c r="J17" s="608"/>
      <c r="K17" s="608"/>
      <c r="L17" s="608"/>
      <c r="M17" s="608"/>
      <c r="N17" s="608"/>
      <c r="O17" s="608"/>
      <c r="P17" s="608"/>
      <c r="Q17" s="609"/>
      <c r="R17" s="610">
        <v>2236</v>
      </c>
      <c r="S17" s="611"/>
      <c r="T17" s="611"/>
      <c r="U17" s="611"/>
      <c r="V17" s="611"/>
      <c r="W17" s="611"/>
      <c r="X17" s="611"/>
      <c r="Y17" s="612"/>
      <c r="Z17" s="613">
        <v>0.1</v>
      </c>
      <c r="AA17" s="613"/>
      <c r="AB17" s="613"/>
      <c r="AC17" s="613"/>
      <c r="AD17" s="614">
        <v>2236</v>
      </c>
      <c r="AE17" s="614"/>
      <c r="AF17" s="614"/>
      <c r="AG17" s="614"/>
      <c r="AH17" s="614"/>
      <c r="AI17" s="614"/>
      <c r="AJ17" s="614"/>
      <c r="AK17" s="614"/>
      <c r="AL17" s="615">
        <v>0.5</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64354</v>
      </c>
      <c r="CS17" s="611"/>
      <c r="CT17" s="611"/>
      <c r="CU17" s="611"/>
      <c r="CV17" s="611"/>
      <c r="CW17" s="611"/>
      <c r="CX17" s="611"/>
      <c r="CY17" s="612"/>
      <c r="CZ17" s="613">
        <v>3.9</v>
      </c>
      <c r="DA17" s="613"/>
      <c r="DB17" s="613"/>
      <c r="DC17" s="613"/>
      <c r="DD17" s="619" t="s">
        <v>121</v>
      </c>
      <c r="DE17" s="611"/>
      <c r="DF17" s="611"/>
      <c r="DG17" s="611"/>
      <c r="DH17" s="611"/>
      <c r="DI17" s="611"/>
      <c r="DJ17" s="611"/>
      <c r="DK17" s="611"/>
      <c r="DL17" s="611"/>
      <c r="DM17" s="611"/>
      <c r="DN17" s="611"/>
      <c r="DO17" s="611"/>
      <c r="DP17" s="612"/>
      <c r="DQ17" s="619">
        <v>62290</v>
      </c>
      <c r="DR17" s="611"/>
      <c r="DS17" s="611"/>
      <c r="DT17" s="611"/>
      <c r="DU17" s="611"/>
      <c r="DV17" s="611"/>
      <c r="DW17" s="611"/>
      <c r="DX17" s="611"/>
      <c r="DY17" s="611"/>
      <c r="DZ17" s="611"/>
      <c r="EA17" s="611"/>
      <c r="EB17" s="611"/>
      <c r="EC17" s="620"/>
    </row>
    <row r="18" spans="2:133" ht="11.25" customHeight="1" x14ac:dyDescent="0.2">
      <c r="B18" s="607" t="s">
        <v>255</v>
      </c>
      <c r="C18" s="608"/>
      <c r="D18" s="608"/>
      <c r="E18" s="608"/>
      <c r="F18" s="608"/>
      <c r="G18" s="608"/>
      <c r="H18" s="608"/>
      <c r="I18" s="608"/>
      <c r="J18" s="608"/>
      <c r="K18" s="608"/>
      <c r="L18" s="608"/>
      <c r="M18" s="608"/>
      <c r="N18" s="608"/>
      <c r="O18" s="608"/>
      <c r="P18" s="608"/>
      <c r="Q18" s="609"/>
      <c r="R18" s="610" t="s">
        <v>121</v>
      </c>
      <c r="S18" s="611"/>
      <c r="T18" s="611"/>
      <c r="U18" s="611"/>
      <c r="V18" s="611"/>
      <c r="W18" s="611"/>
      <c r="X18" s="611"/>
      <c r="Y18" s="612"/>
      <c r="Z18" s="613" t="s">
        <v>121</v>
      </c>
      <c r="AA18" s="613"/>
      <c r="AB18" s="613"/>
      <c r="AC18" s="613"/>
      <c r="AD18" s="614" t="s">
        <v>121</v>
      </c>
      <c r="AE18" s="614"/>
      <c r="AF18" s="614"/>
      <c r="AG18" s="614"/>
      <c r="AH18" s="614"/>
      <c r="AI18" s="614"/>
      <c r="AJ18" s="614"/>
      <c r="AK18" s="614"/>
      <c r="AL18" s="615" t="s">
        <v>121</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258</v>
      </c>
      <c r="C19" s="608"/>
      <c r="D19" s="608"/>
      <c r="E19" s="608"/>
      <c r="F19" s="608"/>
      <c r="G19" s="608"/>
      <c r="H19" s="608"/>
      <c r="I19" s="608"/>
      <c r="J19" s="608"/>
      <c r="K19" s="608"/>
      <c r="L19" s="608"/>
      <c r="M19" s="608"/>
      <c r="N19" s="608"/>
      <c r="O19" s="608"/>
      <c r="P19" s="608"/>
      <c r="Q19" s="609"/>
      <c r="R19" s="610" t="s">
        <v>121</v>
      </c>
      <c r="S19" s="611"/>
      <c r="T19" s="611"/>
      <c r="U19" s="611"/>
      <c r="V19" s="611"/>
      <c r="W19" s="611"/>
      <c r="X19" s="611"/>
      <c r="Y19" s="612"/>
      <c r="Z19" s="613" t="s">
        <v>121</v>
      </c>
      <c r="AA19" s="613"/>
      <c r="AB19" s="613"/>
      <c r="AC19" s="613"/>
      <c r="AD19" s="614" t="s">
        <v>121</v>
      </c>
      <c r="AE19" s="614"/>
      <c r="AF19" s="614"/>
      <c r="AG19" s="614"/>
      <c r="AH19" s="614"/>
      <c r="AI19" s="614"/>
      <c r="AJ19" s="614"/>
      <c r="AK19" s="614"/>
      <c r="AL19" s="615" t="s">
        <v>121</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261</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1669207</v>
      </c>
      <c r="CS20" s="611"/>
      <c r="CT20" s="611"/>
      <c r="CU20" s="611"/>
      <c r="CV20" s="611"/>
      <c r="CW20" s="611"/>
      <c r="CX20" s="611"/>
      <c r="CY20" s="612"/>
      <c r="CZ20" s="613">
        <v>100</v>
      </c>
      <c r="DA20" s="613"/>
      <c r="DB20" s="613"/>
      <c r="DC20" s="613"/>
      <c r="DD20" s="619">
        <v>426531</v>
      </c>
      <c r="DE20" s="611"/>
      <c r="DF20" s="611"/>
      <c r="DG20" s="611"/>
      <c r="DH20" s="611"/>
      <c r="DI20" s="611"/>
      <c r="DJ20" s="611"/>
      <c r="DK20" s="611"/>
      <c r="DL20" s="611"/>
      <c r="DM20" s="611"/>
      <c r="DN20" s="611"/>
      <c r="DO20" s="611"/>
      <c r="DP20" s="612"/>
      <c r="DQ20" s="619">
        <v>791551</v>
      </c>
      <c r="DR20" s="611"/>
      <c r="DS20" s="611"/>
      <c r="DT20" s="611"/>
      <c r="DU20" s="611"/>
      <c r="DV20" s="611"/>
      <c r="DW20" s="611"/>
      <c r="DX20" s="611"/>
      <c r="DY20" s="611"/>
      <c r="DZ20" s="611"/>
      <c r="EA20" s="611"/>
      <c r="EB20" s="611"/>
      <c r="EC20" s="620"/>
    </row>
    <row r="21" spans="2:133" ht="11.25" customHeight="1" x14ac:dyDescent="0.2">
      <c r="B21" s="607" t="s">
        <v>264</v>
      </c>
      <c r="C21" s="608"/>
      <c r="D21" s="608"/>
      <c r="E21" s="608"/>
      <c r="F21" s="608"/>
      <c r="G21" s="608"/>
      <c r="H21" s="608"/>
      <c r="I21" s="608"/>
      <c r="J21" s="608"/>
      <c r="K21" s="608"/>
      <c r="L21" s="608"/>
      <c r="M21" s="608"/>
      <c r="N21" s="608"/>
      <c r="O21" s="608"/>
      <c r="P21" s="608"/>
      <c r="Q21" s="609"/>
      <c r="R21" s="610">
        <v>467898</v>
      </c>
      <c r="S21" s="611"/>
      <c r="T21" s="611"/>
      <c r="U21" s="611"/>
      <c r="V21" s="611"/>
      <c r="W21" s="611"/>
      <c r="X21" s="611"/>
      <c r="Y21" s="612"/>
      <c r="Z21" s="613">
        <v>27.2</v>
      </c>
      <c r="AA21" s="613"/>
      <c r="AB21" s="613"/>
      <c r="AC21" s="613"/>
      <c r="AD21" s="614">
        <v>375830</v>
      </c>
      <c r="AE21" s="614"/>
      <c r="AF21" s="614"/>
      <c r="AG21" s="614"/>
      <c r="AH21" s="614"/>
      <c r="AI21" s="614"/>
      <c r="AJ21" s="614"/>
      <c r="AK21" s="614"/>
      <c r="AL21" s="615">
        <v>86.1</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266</v>
      </c>
      <c r="C22" s="608"/>
      <c r="D22" s="608"/>
      <c r="E22" s="608"/>
      <c r="F22" s="608"/>
      <c r="G22" s="608"/>
      <c r="H22" s="608"/>
      <c r="I22" s="608"/>
      <c r="J22" s="608"/>
      <c r="K22" s="608"/>
      <c r="L22" s="608"/>
      <c r="M22" s="608"/>
      <c r="N22" s="608"/>
      <c r="O22" s="608"/>
      <c r="P22" s="608"/>
      <c r="Q22" s="609"/>
      <c r="R22" s="610">
        <v>375830</v>
      </c>
      <c r="S22" s="611"/>
      <c r="T22" s="611"/>
      <c r="U22" s="611"/>
      <c r="V22" s="611"/>
      <c r="W22" s="611"/>
      <c r="X22" s="611"/>
      <c r="Y22" s="612"/>
      <c r="Z22" s="613">
        <v>21.9</v>
      </c>
      <c r="AA22" s="613"/>
      <c r="AB22" s="613"/>
      <c r="AC22" s="613"/>
      <c r="AD22" s="614">
        <v>375830</v>
      </c>
      <c r="AE22" s="614"/>
      <c r="AF22" s="614"/>
      <c r="AG22" s="614"/>
      <c r="AH22" s="614"/>
      <c r="AI22" s="614"/>
      <c r="AJ22" s="614"/>
      <c r="AK22" s="614"/>
      <c r="AL22" s="615">
        <v>86.1</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269</v>
      </c>
      <c r="C23" s="608"/>
      <c r="D23" s="608"/>
      <c r="E23" s="608"/>
      <c r="F23" s="608"/>
      <c r="G23" s="608"/>
      <c r="H23" s="608"/>
      <c r="I23" s="608"/>
      <c r="J23" s="608"/>
      <c r="K23" s="608"/>
      <c r="L23" s="608"/>
      <c r="M23" s="608"/>
      <c r="N23" s="608"/>
      <c r="O23" s="608"/>
      <c r="P23" s="608"/>
      <c r="Q23" s="609"/>
      <c r="R23" s="610">
        <v>92068</v>
      </c>
      <c r="S23" s="611"/>
      <c r="T23" s="611"/>
      <c r="U23" s="611"/>
      <c r="V23" s="611"/>
      <c r="W23" s="611"/>
      <c r="X23" s="611"/>
      <c r="Y23" s="612"/>
      <c r="Z23" s="613">
        <v>5.4</v>
      </c>
      <c r="AA23" s="613"/>
      <c r="AB23" s="613"/>
      <c r="AC23" s="613"/>
      <c r="AD23" s="614" t="s">
        <v>121</v>
      </c>
      <c r="AE23" s="614"/>
      <c r="AF23" s="614"/>
      <c r="AG23" s="614"/>
      <c r="AH23" s="614"/>
      <c r="AI23" s="614"/>
      <c r="AJ23" s="614"/>
      <c r="AK23" s="614"/>
      <c r="AL23" s="615" t="s">
        <v>121</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2">
      <c r="B24" s="607" t="s">
        <v>276</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236343</v>
      </c>
      <c r="CS24" s="600"/>
      <c r="CT24" s="600"/>
      <c r="CU24" s="600"/>
      <c r="CV24" s="600"/>
      <c r="CW24" s="600"/>
      <c r="CX24" s="600"/>
      <c r="CY24" s="601"/>
      <c r="CZ24" s="604">
        <v>14.2</v>
      </c>
      <c r="DA24" s="605"/>
      <c r="DB24" s="605"/>
      <c r="DC24" s="621"/>
      <c r="DD24" s="642">
        <v>187169</v>
      </c>
      <c r="DE24" s="600"/>
      <c r="DF24" s="600"/>
      <c r="DG24" s="600"/>
      <c r="DH24" s="600"/>
      <c r="DI24" s="600"/>
      <c r="DJ24" s="600"/>
      <c r="DK24" s="601"/>
      <c r="DL24" s="642">
        <v>184402</v>
      </c>
      <c r="DM24" s="600"/>
      <c r="DN24" s="600"/>
      <c r="DO24" s="600"/>
      <c r="DP24" s="600"/>
      <c r="DQ24" s="600"/>
      <c r="DR24" s="600"/>
      <c r="DS24" s="600"/>
      <c r="DT24" s="600"/>
      <c r="DU24" s="600"/>
      <c r="DV24" s="601"/>
      <c r="DW24" s="604">
        <v>42.1</v>
      </c>
      <c r="DX24" s="605"/>
      <c r="DY24" s="605"/>
      <c r="DZ24" s="605"/>
      <c r="EA24" s="605"/>
      <c r="EB24" s="605"/>
      <c r="EC24" s="606"/>
    </row>
    <row r="25" spans="2:133" ht="11.25" customHeight="1" x14ac:dyDescent="0.2">
      <c r="B25" s="607" t="s">
        <v>279</v>
      </c>
      <c r="C25" s="608"/>
      <c r="D25" s="608"/>
      <c r="E25" s="608"/>
      <c r="F25" s="608"/>
      <c r="G25" s="608"/>
      <c r="H25" s="608"/>
      <c r="I25" s="608"/>
      <c r="J25" s="608"/>
      <c r="K25" s="608"/>
      <c r="L25" s="608"/>
      <c r="M25" s="608"/>
      <c r="N25" s="608"/>
      <c r="O25" s="608"/>
      <c r="P25" s="608"/>
      <c r="Q25" s="609"/>
      <c r="R25" s="610">
        <v>527940</v>
      </c>
      <c r="S25" s="611"/>
      <c r="T25" s="611"/>
      <c r="U25" s="611"/>
      <c r="V25" s="611"/>
      <c r="W25" s="611"/>
      <c r="X25" s="611"/>
      <c r="Y25" s="612"/>
      <c r="Z25" s="613">
        <v>30.7</v>
      </c>
      <c r="AA25" s="613"/>
      <c r="AB25" s="613"/>
      <c r="AC25" s="613"/>
      <c r="AD25" s="614">
        <v>435872</v>
      </c>
      <c r="AE25" s="614"/>
      <c r="AF25" s="614"/>
      <c r="AG25" s="614"/>
      <c r="AH25" s="614"/>
      <c r="AI25" s="614"/>
      <c r="AJ25" s="614"/>
      <c r="AK25" s="614"/>
      <c r="AL25" s="615">
        <v>99.9</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154585</v>
      </c>
      <c r="CS25" s="643"/>
      <c r="CT25" s="643"/>
      <c r="CU25" s="643"/>
      <c r="CV25" s="643"/>
      <c r="CW25" s="643"/>
      <c r="CX25" s="643"/>
      <c r="CY25" s="644"/>
      <c r="CZ25" s="615">
        <v>9.3000000000000007</v>
      </c>
      <c r="DA25" s="640"/>
      <c r="DB25" s="640"/>
      <c r="DC25" s="645"/>
      <c r="DD25" s="619">
        <v>117909</v>
      </c>
      <c r="DE25" s="643"/>
      <c r="DF25" s="643"/>
      <c r="DG25" s="643"/>
      <c r="DH25" s="643"/>
      <c r="DI25" s="643"/>
      <c r="DJ25" s="643"/>
      <c r="DK25" s="644"/>
      <c r="DL25" s="619">
        <v>117342</v>
      </c>
      <c r="DM25" s="643"/>
      <c r="DN25" s="643"/>
      <c r="DO25" s="643"/>
      <c r="DP25" s="643"/>
      <c r="DQ25" s="643"/>
      <c r="DR25" s="643"/>
      <c r="DS25" s="643"/>
      <c r="DT25" s="643"/>
      <c r="DU25" s="643"/>
      <c r="DV25" s="644"/>
      <c r="DW25" s="615">
        <v>26.8</v>
      </c>
      <c r="DX25" s="640"/>
      <c r="DY25" s="640"/>
      <c r="DZ25" s="640"/>
      <c r="EA25" s="640"/>
      <c r="EB25" s="640"/>
      <c r="EC25" s="641"/>
    </row>
    <row r="26" spans="2:133" ht="11.25" customHeight="1" x14ac:dyDescent="0.2">
      <c r="B26" s="607" t="s">
        <v>282</v>
      </c>
      <c r="C26" s="608"/>
      <c r="D26" s="608"/>
      <c r="E26" s="608"/>
      <c r="F26" s="608"/>
      <c r="G26" s="608"/>
      <c r="H26" s="608"/>
      <c r="I26" s="608"/>
      <c r="J26" s="608"/>
      <c r="K26" s="608"/>
      <c r="L26" s="608"/>
      <c r="M26" s="608"/>
      <c r="N26" s="608"/>
      <c r="O26" s="608"/>
      <c r="P26" s="608"/>
      <c r="Q26" s="609"/>
      <c r="R26" s="610" t="s">
        <v>121</v>
      </c>
      <c r="S26" s="611"/>
      <c r="T26" s="611"/>
      <c r="U26" s="611"/>
      <c r="V26" s="611"/>
      <c r="W26" s="611"/>
      <c r="X26" s="611"/>
      <c r="Y26" s="612"/>
      <c r="Z26" s="613" t="s">
        <v>121</v>
      </c>
      <c r="AA26" s="613"/>
      <c r="AB26" s="613"/>
      <c r="AC26" s="613"/>
      <c r="AD26" s="614" t="s">
        <v>121</v>
      </c>
      <c r="AE26" s="614"/>
      <c r="AF26" s="614"/>
      <c r="AG26" s="614"/>
      <c r="AH26" s="614"/>
      <c r="AI26" s="614"/>
      <c r="AJ26" s="614"/>
      <c r="AK26" s="614"/>
      <c r="AL26" s="615" t="s">
        <v>121</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78582</v>
      </c>
      <c r="CS26" s="611"/>
      <c r="CT26" s="611"/>
      <c r="CU26" s="611"/>
      <c r="CV26" s="611"/>
      <c r="CW26" s="611"/>
      <c r="CX26" s="611"/>
      <c r="CY26" s="612"/>
      <c r="CZ26" s="615">
        <v>4.7</v>
      </c>
      <c r="DA26" s="640"/>
      <c r="DB26" s="640"/>
      <c r="DC26" s="645"/>
      <c r="DD26" s="619">
        <v>50675</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2">
      <c r="B27" s="607" t="s">
        <v>285</v>
      </c>
      <c r="C27" s="608"/>
      <c r="D27" s="608"/>
      <c r="E27" s="608"/>
      <c r="F27" s="608"/>
      <c r="G27" s="608"/>
      <c r="H27" s="608"/>
      <c r="I27" s="608"/>
      <c r="J27" s="608"/>
      <c r="K27" s="608"/>
      <c r="L27" s="608"/>
      <c r="M27" s="608"/>
      <c r="N27" s="608"/>
      <c r="O27" s="608"/>
      <c r="P27" s="608"/>
      <c r="Q27" s="609"/>
      <c r="R27" s="610">
        <v>598</v>
      </c>
      <c r="S27" s="611"/>
      <c r="T27" s="611"/>
      <c r="U27" s="611"/>
      <c r="V27" s="611"/>
      <c r="W27" s="611"/>
      <c r="X27" s="611"/>
      <c r="Y27" s="612"/>
      <c r="Z27" s="613">
        <v>0</v>
      </c>
      <c r="AA27" s="613"/>
      <c r="AB27" s="613"/>
      <c r="AC27" s="613"/>
      <c r="AD27" s="614" t="s">
        <v>121</v>
      </c>
      <c r="AE27" s="614"/>
      <c r="AF27" s="614"/>
      <c r="AG27" s="614"/>
      <c r="AH27" s="614"/>
      <c r="AI27" s="614"/>
      <c r="AJ27" s="614"/>
      <c r="AK27" s="614"/>
      <c r="AL27" s="615" t="s">
        <v>121</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45920</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17404</v>
      </c>
      <c r="CS27" s="643"/>
      <c r="CT27" s="643"/>
      <c r="CU27" s="643"/>
      <c r="CV27" s="643"/>
      <c r="CW27" s="643"/>
      <c r="CX27" s="643"/>
      <c r="CY27" s="644"/>
      <c r="CZ27" s="615">
        <v>1</v>
      </c>
      <c r="DA27" s="640"/>
      <c r="DB27" s="640"/>
      <c r="DC27" s="645"/>
      <c r="DD27" s="619">
        <v>6970</v>
      </c>
      <c r="DE27" s="643"/>
      <c r="DF27" s="643"/>
      <c r="DG27" s="643"/>
      <c r="DH27" s="643"/>
      <c r="DI27" s="643"/>
      <c r="DJ27" s="643"/>
      <c r="DK27" s="644"/>
      <c r="DL27" s="619">
        <v>4770</v>
      </c>
      <c r="DM27" s="643"/>
      <c r="DN27" s="643"/>
      <c r="DO27" s="643"/>
      <c r="DP27" s="643"/>
      <c r="DQ27" s="643"/>
      <c r="DR27" s="643"/>
      <c r="DS27" s="643"/>
      <c r="DT27" s="643"/>
      <c r="DU27" s="643"/>
      <c r="DV27" s="644"/>
      <c r="DW27" s="615">
        <v>1.1000000000000001</v>
      </c>
      <c r="DX27" s="640"/>
      <c r="DY27" s="640"/>
      <c r="DZ27" s="640"/>
      <c r="EA27" s="640"/>
      <c r="EB27" s="640"/>
      <c r="EC27" s="641"/>
    </row>
    <row r="28" spans="2:133" ht="11.25" customHeight="1" x14ac:dyDescent="0.2">
      <c r="B28" s="607" t="s">
        <v>288</v>
      </c>
      <c r="C28" s="608"/>
      <c r="D28" s="608"/>
      <c r="E28" s="608"/>
      <c r="F28" s="608"/>
      <c r="G28" s="608"/>
      <c r="H28" s="608"/>
      <c r="I28" s="608"/>
      <c r="J28" s="608"/>
      <c r="K28" s="608"/>
      <c r="L28" s="608"/>
      <c r="M28" s="608"/>
      <c r="N28" s="608"/>
      <c r="O28" s="608"/>
      <c r="P28" s="608"/>
      <c r="Q28" s="609"/>
      <c r="R28" s="610">
        <v>23432</v>
      </c>
      <c r="S28" s="611"/>
      <c r="T28" s="611"/>
      <c r="U28" s="611"/>
      <c r="V28" s="611"/>
      <c r="W28" s="611"/>
      <c r="X28" s="611"/>
      <c r="Y28" s="612"/>
      <c r="Z28" s="613">
        <v>1.4</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64354</v>
      </c>
      <c r="CS28" s="611"/>
      <c r="CT28" s="611"/>
      <c r="CU28" s="611"/>
      <c r="CV28" s="611"/>
      <c r="CW28" s="611"/>
      <c r="CX28" s="611"/>
      <c r="CY28" s="612"/>
      <c r="CZ28" s="615">
        <v>3.9</v>
      </c>
      <c r="DA28" s="640"/>
      <c r="DB28" s="640"/>
      <c r="DC28" s="645"/>
      <c r="DD28" s="619">
        <v>62290</v>
      </c>
      <c r="DE28" s="611"/>
      <c r="DF28" s="611"/>
      <c r="DG28" s="611"/>
      <c r="DH28" s="611"/>
      <c r="DI28" s="611"/>
      <c r="DJ28" s="611"/>
      <c r="DK28" s="612"/>
      <c r="DL28" s="619">
        <v>62290</v>
      </c>
      <c r="DM28" s="611"/>
      <c r="DN28" s="611"/>
      <c r="DO28" s="611"/>
      <c r="DP28" s="611"/>
      <c r="DQ28" s="611"/>
      <c r="DR28" s="611"/>
      <c r="DS28" s="611"/>
      <c r="DT28" s="611"/>
      <c r="DU28" s="611"/>
      <c r="DV28" s="612"/>
      <c r="DW28" s="615">
        <v>14.2</v>
      </c>
      <c r="DX28" s="640"/>
      <c r="DY28" s="640"/>
      <c r="DZ28" s="640"/>
      <c r="EA28" s="640"/>
      <c r="EB28" s="640"/>
      <c r="EC28" s="641"/>
    </row>
    <row r="29" spans="2:133" ht="11.25" customHeight="1" x14ac:dyDescent="0.2">
      <c r="B29" s="607" t="s">
        <v>290</v>
      </c>
      <c r="C29" s="608"/>
      <c r="D29" s="608"/>
      <c r="E29" s="608"/>
      <c r="F29" s="608"/>
      <c r="G29" s="608"/>
      <c r="H29" s="608"/>
      <c r="I29" s="608"/>
      <c r="J29" s="608"/>
      <c r="K29" s="608"/>
      <c r="L29" s="608"/>
      <c r="M29" s="608"/>
      <c r="N29" s="608"/>
      <c r="O29" s="608"/>
      <c r="P29" s="608"/>
      <c r="Q29" s="609"/>
      <c r="R29" s="610">
        <v>166</v>
      </c>
      <c r="S29" s="611"/>
      <c r="T29" s="611"/>
      <c r="U29" s="611"/>
      <c r="V29" s="611"/>
      <c r="W29" s="611"/>
      <c r="X29" s="611"/>
      <c r="Y29" s="612"/>
      <c r="Z29" s="613">
        <v>0</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291</v>
      </c>
      <c r="CE29" s="649"/>
      <c r="CF29" s="607" t="s">
        <v>66</v>
      </c>
      <c r="CG29" s="608"/>
      <c r="CH29" s="608"/>
      <c r="CI29" s="608"/>
      <c r="CJ29" s="608"/>
      <c r="CK29" s="608"/>
      <c r="CL29" s="608"/>
      <c r="CM29" s="608"/>
      <c r="CN29" s="608"/>
      <c r="CO29" s="608"/>
      <c r="CP29" s="608"/>
      <c r="CQ29" s="609"/>
      <c r="CR29" s="610">
        <v>64354</v>
      </c>
      <c r="CS29" s="643"/>
      <c r="CT29" s="643"/>
      <c r="CU29" s="643"/>
      <c r="CV29" s="643"/>
      <c r="CW29" s="643"/>
      <c r="CX29" s="643"/>
      <c r="CY29" s="644"/>
      <c r="CZ29" s="615">
        <v>3.9</v>
      </c>
      <c r="DA29" s="640"/>
      <c r="DB29" s="640"/>
      <c r="DC29" s="645"/>
      <c r="DD29" s="619">
        <v>62290</v>
      </c>
      <c r="DE29" s="643"/>
      <c r="DF29" s="643"/>
      <c r="DG29" s="643"/>
      <c r="DH29" s="643"/>
      <c r="DI29" s="643"/>
      <c r="DJ29" s="643"/>
      <c r="DK29" s="644"/>
      <c r="DL29" s="619">
        <v>62290</v>
      </c>
      <c r="DM29" s="643"/>
      <c r="DN29" s="643"/>
      <c r="DO29" s="643"/>
      <c r="DP29" s="643"/>
      <c r="DQ29" s="643"/>
      <c r="DR29" s="643"/>
      <c r="DS29" s="643"/>
      <c r="DT29" s="643"/>
      <c r="DU29" s="643"/>
      <c r="DV29" s="644"/>
      <c r="DW29" s="615">
        <v>14.2</v>
      </c>
      <c r="DX29" s="640"/>
      <c r="DY29" s="640"/>
      <c r="DZ29" s="640"/>
      <c r="EA29" s="640"/>
      <c r="EB29" s="640"/>
      <c r="EC29" s="641"/>
    </row>
    <row r="30" spans="2:133" ht="11.25" customHeight="1" x14ac:dyDescent="0.2">
      <c r="B30" s="607" t="s">
        <v>292</v>
      </c>
      <c r="C30" s="608"/>
      <c r="D30" s="608"/>
      <c r="E30" s="608"/>
      <c r="F30" s="608"/>
      <c r="G30" s="608"/>
      <c r="H30" s="608"/>
      <c r="I30" s="608"/>
      <c r="J30" s="608"/>
      <c r="K30" s="608"/>
      <c r="L30" s="608"/>
      <c r="M30" s="608"/>
      <c r="N30" s="608"/>
      <c r="O30" s="608"/>
      <c r="P30" s="608"/>
      <c r="Q30" s="609"/>
      <c r="R30" s="610">
        <v>94274</v>
      </c>
      <c r="S30" s="611"/>
      <c r="T30" s="611"/>
      <c r="U30" s="611"/>
      <c r="V30" s="611"/>
      <c r="W30" s="611"/>
      <c r="X30" s="611"/>
      <c r="Y30" s="612"/>
      <c r="Z30" s="613">
        <v>5.5</v>
      </c>
      <c r="AA30" s="613"/>
      <c r="AB30" s="613"/>
      <c r="AC30" s="613"/>
      <c r="AD30" s="614" t="s">
        <v>121</v>
      </c>
      <c r="AE30" s="614"/>
      <c r="AF30" s="614"/>
      <c r="AG30" s="614"/>
      <c r="AH30" s="614"/>
      <c r="AI30" s="614"/>
      <c r="AJ30" s="614"/>
      <c r="AK30" s="614"/>
      <c r="AL30" s="615" t="s">
        <v>121</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46"/>
      <c r="BI30" s="646"/>
      <c r="BJ30" s="646"/>
      <c r="BK30" s="646"/>
      <c r="BL30" s="646"/>
      <c r="BM30" s="646"/>
      <c r="BN30" s="646"/>
      <c r="BO30" s="646"/>
      <c r="BP30" s="646"/>
      <c r="BQ30" s="647"/>
      <c r="BR30" s="592" t="s">
        <v>294</v>
      </c>
      <c r="BS30" s="646"/>
      <c r="BT30" s="646"/>
      <c r="BU30" s="646"/>
      <c r="BV30" s="646"/>
      <c r="BW30" s="646"/>
      <c r="BX30" s="646"/>
      <c r="BY30" s="646"/>
      <c r="BZ30" s="646"/>
      <c r="CA30" s="646"/>
      <c r="CB30" s="647"/>
      <c r="CD30" s="650"/>
      <c r="CE30" s="651"/>
      <c r="CF30" s="607" t="s">
        <v>295</v>
      </c>
      <c r="CG30" s="608"/>
      <c r="CH30" s="608"/>
      <c r="CI30" s="608"/>
      <c r="CJ30" s="608"/>
      <c r="CK30" s="608"/>
      <c r="CL30" s="608"/>
      <c r="CM30" s="608"/>
      <c r="CN30" s="608"/>
      <c r="CO30" s="608"/>
      <c r="CP30" s="608"/>
      <c r="CQ30" s="609"/>
      <c r="CR30" s="610">
        <v>63287</v>
      </c>
      <c r="CS30" s="611"/>
      <c r="CT30" s="611"/>
      <c r="CU30" s="611"/>
      <c r="CV30" s="611"/>
      <c r="CW30" s="611"/>
      <c r="CX30" s="611"/>
      <c r="CY30" s="612"/>
      <c r="CZ30" s="615">
        <v>3.8</v>
      </c>
      <c r="DA30" s="640"/>
      <c r="DB30" s="640"/>
      <c r="DC30" s="645"/>
      <c r="DD30" s="619">
        <v>61331</v>
      </c>
      <c r="DE30" s="611"/>
      <c r="DF30" s="611"/>
      <c r="DG30" s="611"/>
      <c r="DH30" s="611"/>
      <c r="DI30" s="611"/>
      <c r="DJ30" s="611"/>
      <c r="DK30" s="612"/>
      <c r="DL30" s="619">
        <v>61331</v>
      </c>
      <c r="DM30" s="611"/>
      <c r="DN30" s="611"/>
      <c r="DO30" s="611"/>
      <c r="DP30" s="611"/>
      <c r="DQ30" s="611"/>
      <c r="DR30" s="611"/>
      <c r="DS30" s="611"/>
      <c r="DT30" s="611"/>
      <c r="DU30" s="611"/>
      <c r="DV30" s="612"/>
      <c r="DW30" s="615">
        <v>14</v>
      </c>
      <c r="DX30" s="640"/>
      <c r="DY30" s="640"/>
      <c r="DZ30" s="640"/>
      <c r="EA30" s="640"/>
      <c r="EB30" s="640"/>
      <c r="EC30" s="641"/>
    </row>
    <row r="31" spans="2:133" ht="11.25" customHeight="1" x14ac:dyDescent="0.2">
      <c r="B31" s="623" t="s">
        <v>296</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297</v>
      </c>
      <c r="AQ31" s="659"/>
      <c r="AR31" s="659"/>
      <c r="AS31" s="659"/>
      <c r="AT31" s="664" t="s">
        <v>298</v>
      </c>
      <c r="AU31" s="212"/>
      <c r="AV31" s="212"/>
      <c r="AW31" s="212"/>
      <c r="AX31" s="596" t="s">
        <v>176</v>
      </c>
      <c r="AY31" s="597"/>
      <c r="AZ31" s="597"/>
      <c r="BA31" s="597"/>
      <c r="BB31" s="597"/>
      <c r="BC31" s="597"/>
      <c r="BD31" s="597"/>
      <c r="BE31" s="597"/>
      <c r="BF31" s="598"/>
      <c r="BG31" s="657">
        <v>99.8</v>
      </c>
      <c r="BH31" s="654"/>
      <c r="BI31" s="654"/>
      <c r="BJ31" s="654"/>
      <c r="BK31" s="654"/>
      <c r="BL31" s="654"/>
      <c r="BM31" s="605">
        <v>98.6</v>
      </c>
      <c r="BN31" s="654"/>
      <c r="BO31" s="654"/>
      <c r="BP31" s="654"/>
      <c r="BQ31" s="655"/>
      <c r="BR31" s="657">
        <v>100</v>
      </c>
      <c r="BS31" s="654"/>
      <c r="BT31" s="654"/>
      <c r="BU31" s="654"/>
      <c r="BV31" s="654"/>
      <c r="BW31" s="654"/>
      <c r="BX31" s="605">
        <v>98.9</v>
      </c>
      <c r="BY31" s="654"/>
      <c r="BZ31" s="654"/>
      <c r="CA31" s="654"/>
      <c r="CB31" s="655"/>
      <c r="CD31" s="650"/>
      <c r="CE31" s="651"/>
      <c r="CF31" s="607" t="s">
        <v>299</v>
      </c>
      <c r="CG31" s="608"/>
      <c r="CH31" s="608"/>
      <c r="CI31" s="608"/>
      <c r="CJ31" s="608"/>
      <c r="CK31" s="608"/>
      <c r="CL31" s="608"/>
      <c r="CM31" s="608"/>
      <c r="CN31" s="608"/>
      <c r="CO31" s="608"/>
      <c r="CP31" s="608"/>
      <c r="CQ31" s="609"/>
      <c r="CR31" s="610">
        <v>1067</v>
      </c>
      <c r="CS31" s="643"/>
      <c r="CT31" s="643"/>
      <c r="CU31" s="643"/>
      <c r="CV31" s="643"/>
      <c r="CW31" s="643"/>
      <c r="CX31" s="643"/>
      <c r="CY31" s="644"/>
      <c r="CZ31" s="615">
        <v>0.1</v>
      </c>
      <c r="DA31" s="640"/>
      <c r="DB31" s="640"/>
      <c r="DC31" s="645"/>
      <c r="DD31" s="619">
        <v>959</v>
      </c>
      <c r="DE31" s="643"/>
      <c r="DF31" s="643"/>
      <c r="DG31" s="643"/>
      <c r="DH31" s="643"/>
      <c r="DI31" s="643"/>
      <c r="DJ31" s="643"/>
      <c r="DK31" s="644"/>
      <c r="DL31" s="619">
        <v>959</v>
      </c>
      <c r="DM31" s="643"/>
      <c r="DN31" s="643"/>
      <c r="DO31" s="643"/>
      <c r="DP31" s="643"/>
      <c r="DQ31" s="643"/>
      <c r="DR31" s="643"/>
      <c r="DS31" s="643"/>
      <c r="DT31" s="643"/>
      <c r="DU31" s="643"/>
      <c r="DV31" s="644"/>
      <c r="DW31" s="615">
        <v>0.2</v>
      </c>
      <c r="DX31" s="640"/>
      <c r="DY31" s="640"/>
      <c r="DZ31" s="640"/>
      <c r="EA31" s="640"/>
      <c r="EB31" s="640"/>
      <c r="EC31" s="641"/>
    </row>
    <row r="32" spans="2:133" ht="11.25" customHeight="1" x14ac:dyDescent="0.2">
      <c r="B32" s="607" t="s">
        <v>300</v>
      </c>
      <c r="C32" s="608"/>
      <c r="D32" s="608"/>
      <c r="E32" s="608"/>
      <c r="F32" s="608"/>
      <c r="G32" s="608"/>
      <c r="H32" s="608"/>
      <c r="I32" s="608"/>
      <c r="J32" s="608"/>
      <c r="K32" s="608"/>
      <c r="L32" s="608"/>
      <c r="M32" s="608"/>
      <c r="N32" s="608"/>
      <c r="O32" s="608"/>
      <c r="P32" s="608"/>
      <c r="Q32" s="609"/>
      <c r="R32" s="610">
        <v>590945</v>
      </c>
      <c r="S32" s="611"/>
      <c r="T32" s="611"/>
      <c r="U32" s="611"/>
      <c r="V32" s="611"/>
      <c r="W32" s="611"/>
      <c r="X32" s="611"/>
      <c r="Y32" s="612"/>
      <c r="Z32" s="613">
        <v>34.4</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301</v>
      </c>
      <c r="AX32" s="607" t="s">
        <v>302</v>
      </c>
      <c r="AY32" s="608"/>
      <c r="AZ32" s="608"/>
      <c r="BA32" s="608"/>
      <c r="BB32" s="608"/>
      <c r="BC32" s="608"/>
      <c r="BD32" s="608"/>
      <c r="BE32" s="608"/>
      <c r="BF32" s="609"/>
      <c r="BG32" s="667">
        <v>99.7</v>
      </c>
      <c r="BH32" s="643"/>
      <c r="BI32" s="643"/>
      <c r="BJ32" s="643"/>
      <c r="BK32" s="643"/>
      <c r="BL32" s="643"/>
      <c r="BM32" s="616">
        <v>97.3</v>
      </c>
      <c r="BN32" s="643"/>
      <c r="BO32" s="643"/>
      <c r="BP32" s="643"/>
      <c r="BQ32" s="656"/>
      <c r="BR32" s="667">
        <v>100</v>
      </c>
      <c r="BS32" s="643"/>
      <c r="BT32" s="643"/>
      <c r="BU32" s="643"/>
      <c r="BV32" s="643"/>
      <c r="BW32" s="643"/>
      <c r="BX32" s="616">
        <v>98.2</v>
      </c>
      <c r="BY32" s="643"/>
      <c r="BZ32" s="643"/>
      <c r="CA32" s="643"/>
      <c r="CB32" s="656"/>
      <c r="CD32" s="652"/>
      <c r="CE32" s="653"/>
      <c r="CF32" s="607" t="s">
        <v>303</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2">
      <c r="B33" s="607" t="s">
        <v>304</v>
      </c>
      <c r="C33" s="608"/>
      <c r="D33" s="608"/>
      <c r="E33" s="608"/>
      <c r="F33" s="608"/>
      <c r="G33" s="608"/>
      <c r="H33" s="608"/>
      <c r="I33" s="608"/>
      <c r="J33" s="608"/>
      <c r="K33" s="608"/>
      <c r="L33" s="608"/>
      <c r="M33" s="608"/>
      <c r="N33" s="608"/>
      <c r="O33" s="608"/>
      <c r="P33" s="608"/>
      <c r="Q33" s="609"/>
      <c r="R33" s="610">
        <v>6703</v>
      </c>
      <c r="S33" s="611"/>
      <c r="T33" s="611"/>
      <c r="U33" s="611"/>
      <c r="V33" s="611"/>
      <c r="W33" s="611"/>
      <c r="X33" s="611"/>
      <c r="Y33" s="612"/>
      <c r="Z33" s="613">
        <v>0.4</v>
      </c>
      <c r="AA33" s="613"/>
      <c r="AB33" s="613"/>
      <c r="AC33" s="613"/>
      <c r="AD33" s="614">
        <v>648</v>
      </c>
      <c r="AE33" s="614"/>
      <c r="AF33" s="614"/>
      <c r="AG33" s="614"/>
      <c r="AH33" s="614"/>
      <c r="AI33" s="614"/>
      <c r="AJ33" s="614"/>
      <c r="AK33" s="614"/>
      <c r="AL33" s="615">
        <v>0.1</v>
      </c>
      <c r="AM33" s="616"/>
      <c r="AN33" s="616"/>
      <c r="AO33" s="617"/>
      <c r="AP33" s="662"/>
      <c r="AQ33" s="663"/>
      <c r="AR33" s="663"/>
      <c r="AS33" s="663"/>
      <c r="AT33" s="666"/>
      <c r="AU33" s="213"/>
      <c r="AV33" s="213"/>
      <c r="AW33" s="213"/>
      <c r="AX33" s="631" t="s">
        <v>305</v>
      </c>
      <c r="AY33" s="632"/>
      <c r="AZ33" s="632"/>
      <c r="BA33" s="632"/>
      <c r="BB33" s="632"/>
      <c r="BC33" s="632"/>
      <c r="BD33" s="632"/>
      <c r="BE33" s="632"/>
      <c r="BF33" s="633"/>
      <c r="BG33" s="668">
        <v>100</v>
      </c>
      <c r="BH33" s="669"/>
      <c r="BI33" s="669"/>
      <c r="BJ33" s="669"/>
      <c r="BK33" s="669"/>
      <c r="BL33" s="669"/>
      <c r="BM33" s="670">
        <v>99.8</v>
      </c>
      <c r="BN33" s="669"/>
      <c r="BO33" s="669"/>
      <c r="BP33" s="669"/>
      <c r="BQ33" s="671"/>
      <c r="BR33" s="668">
        <v>100</v>
      </c>
      <c r="BS33" s="669"/>
      <c r="BT33" s="669"/>
      <c r="BU33" s="669"/>
      <c r="BV33" s="669"/>
      <c r="BW33" s="669"/>
      <c r="BX33" s="670">
        <v>99.8</v>
      </c>
      <c r="BY33" s="669"/>
      <c r="BZ33" s="669"/>
      <c r="CA33" s="669"/>
      <c r="CB33" s="671"/>
      <c r="CD33" s="607" t="s">
        <v>306</v>
      </c>
      <c r="CE33" s="608"/>
      <c r="CF33" s="608"/>
      <c r="CG33" s="608"/>
      <c r="CH33" s="608"/>
      <c r="CI33" s="608"/>
      <c r="CJ33" s="608"/>
      <c r="CK33" s="608"/>
      <c r="CL33" s="608"/>
      <c r="CM33" s="608"/>
      <c r="CN33" s="608"/>
      <c r="CO33" s="608"/>
      <c r="CP33" s="608"/>
      <c r="CQ33" s="609"/>
      <c r="CR33" s="610">
        <v>1006333</v>
      </c>
      <c r="CS33" s="643"/>
      <c r="CT33" s="643"/>
      <c r="CU33" s="643"/>
      <c r="CV33" s="643"/>
      <c r="CW33" s="643"/>
      <c r="CX33" s="643"/>
      <c r="CY33" s="644"/>
      <c r="CZ33" s="615">
        <v>60.3</v>
      </c>
      <c r="DA33" s="640"/>
      <c r="DB33" s="640"/>
      <c r="DC33" s="645"/>
      <c r="DD33" s="619">
        <v>540469</v>
      </c>
      <c r="DE33" s="643"/>
      <c r="DF33" s="643"/>
      <c r="DG33" s="643"/>
      <c r="DH33" s="643"/>
      <c r="DI33" s="643"/>
      <c r="DJ33" s="643"/>
      <c r="DK33" s="644"/>
      <c r="DL33" s="619">
        <v>152141</v>
      </c>
      <c r="DM33" s="643"/>
      <c r="DN33" s="643"/>
      <c r="DO33" s="643"/>
      <c r="DP33" s="643"/>
      <c r="DQ33" s="643"/>
      <c r="DR33" s="643"/>
      <c r="DS33" s="643"/>
      <c r="DT33" s="643"/>
      <c r="DU33" s="643"/>
      <c r="DV33" s="644"/>
      <c r="DW33" s="615">
        <v>34.700000000000003</v>
      </c>
      <c r="DX33" s="640"/>
      <c r="DY33" s="640"/>
      <c r="DZ33" s="640"/>
      <c r="EA33" s="640"/>
      <c r="EB33" s="640"/>
      <c r="EC33" s="641"/>
    </row>
    <row r="34" spans="2:133" ht="11.25" customHeight="1" x14ac:dyDescent="0.2">
      <c r="B34" s="607" t="s">
        <v>307</v>
      </c>
      <c r="C34" s="608"/>
      <c r="D34" s="608"/>
      <c r="E34" s="608"/>
      <c r="F34" s="608"/>
      <c r="G34" s="608"/>
      <c r="H34" s="608"/>
      <c r="I34" s="608"/>
      <c r="J34" s="608"/>
      <c r="K34" s="608"/>
      <c r="L34" s="608"/>
      <c r="M34" s="608"/>
      <c r="N34" s="608"/>
      <c r="O34" s="608"/>
      <c r="P34" s="608"/>
      <c r="Q34" s="609"/>
      <c r="R34" s="610">
        <v>30</v>
      </c>
      <c r="S34" s="611"/>
      <c r="T34" s="611"/>
      <c r="U34" s="611"/>
      <c r="V34" s="611"/>
      <c r="W34" s="611"/>
      <c r="X34" s="611"/>
      <c r="Y34" s="612"/>
      <c r="Z34" s="613">
        <v>0</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308</v>
      </c>
      <c r="CE34" s="608"/>
      <c r="CF34" s="608"/>
      <c r="CG34" s="608"/>
      <c r="CH34" s="608"/>
      <c r="CI34" s="608"/>
      <c r="CJ34" s="608"/>
      <c r="CK34" s="608"/>
      <c r="CL34" s="608"/>
      <c r="CM34" s="608"/>
      <c r="CN34" s="608"/>
      <c r="CO34" s="608"/>
      <c r="CP34" s="608"/>
      <c r="CQ34" s="609"/>
      <c r="CR34" s="610">
        <v>468386</v>
      </c>
      <c r="CS34" s="611"/>
      <c r="CT34" s="611"/>
      <c r="CU34" s="611"/>
      <c r="CV34" s="611"/>
      <c r="CW34" s="611"/>
      <c r="CX34" s="611"/>
      <c r="CY34" s="612"/>
      <c r="CZ34" s="615">
        <v>28.1</v>
      </c>
      <c r="DA34" s="640"/>
      <c r="DB34" s="640"/>
      <c r="DC34" s="645"/>
      <c r="DD34" s="619">
        <v>100904</v>
      </c>
      <c r="DE34" s="611"/>
      <c r="DF34" s="611"/>
      <c r="DG34" s="611"/>
      <c r="DH34" s="611"/>
      <c r="DI34" s="611"/>
      <c r="DJ34" s="611"/>
      <c r="DK34" s="612"/>
      <c r="DL34" s="619">
        <v>92514</v>
      </c>
      <c r="DM34" s="611"/>
      <c r="DN34" s="611"/>
      <c r="DO34" s="611"/>
      <c r="DP34" s="611"/>
      <c r="DQ34" s="611"/>
      <c r="DR34" s="611"/>
      <c r="DS34" s="611"/>
      <c r="DT34" s="611"/>
      <c r="DU34" s="611"/>
      <c r="DV34" s="612"/>
      <c r="DW34" s="615">
        <v>21.1</v>
      </c>
      <c r="DX34" s="640"/>
      <c r="DY34" s="640"/>
      <c r="DZ34" s="640"/>
      <c r="EA34" s="640"/>
      <c r="EB34" s="640"/>
      <c r="EC34" s="641"/>
    </row>
    <row r="35" spans="2:133" ht="11.25" customHeight="1" x14ac:dyDescent="0.2">
      <c r="B35" s="607" t="s">
        <v>309</v>
      </c>
      <c r="C35" s="608"/>
      <c r="D35" s="608"/>
      <c r="E35" s="608"/>
      <c r="F35" s="608"/>
      <c r="G35" s="608"/>
      <c r="H35" s="608"/>
      <c r="I35" s="608"/>
      <c r="J35" s="608"/>
      <c r="K35" s="608"/>
      <c r="L35" s="608"/>
      <c r="M35" s="608"/>
      <c r="N35" s="608"/>
      <c r="O35" s="608"/>
      <c r="P35" s="608"/>
      <c r="Q35" s="609"/>
      <c r="R35" s="610">
        <v>199009</v>
      </c>
      <c r="S35" s="611"/>
      <c r="T35" s="611"/>
      <c r="U35" s="611"/>
      <c r="V35" s="611"/>
      <c r="W35" s="611"/>
      <c r="X35" s="611"/>
      <c r="Y35" s="612"/>
      <c r="Z35" s="613">
        <v>11.6</v>
      </c>
      <c r="AA35" s="613"/>
      <c r="AB35" s="613"/>
      <c r="AC35" s="613"/>
      <c r="AD35" s="614" t="s">
        <v>121</v>
      </c>
      <c r="AE35" s="614"/>
      <c r="AF35" s="614"/>
      <c r="AG35" s="614"/>
      <c r="AH35" s="614"/>
      <c r="AI35" s="614"/>
      <c r="AJ35" s="614"/>
      <c r="AK35" s="614"/>
      <c r="AL35" s="615" t="s">
        <v>121</v>
      </c>
      <c r="AM35" s="616"/>
      <c r="AN35" s="616"/>
      <c r="AO35" s="617"/>
      <c r="AP35" s="216"/>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29072</v>
      </c>
      <c r="CS35" s="643"/>
      <c r="CT35" s="643"/>
      <c r="CU35" s="643"/>
      <c r="CV35" s="643"/>
      <c r="CW35" s="643"/>
      <c r="CX35" s="643"/>
      <c r="CY35" s="644"/>
      <c r="CZ35" s="615">
        <v>1.7</v>
      </c>
      <c r="DA35" s="640"/>
      <c r="DB35" s="640"/>
      <c r="DC35" s="645"/>
      <c r="DD35" s="619">
        <v>9395</v>
      </c>
      <c r="DE35" s="643"/>
      <c r="DF35" s="643"/>
      <c r="DG35" s="643"/>
      <c r="DH35" s="643"/>
      <c r="DI35" s="643"/>
      <c r="DJ35" s="643"/>
      <c r="DK35" s="644"/>
      <c r="DL35" s="619">
        <v>9395</v>
      </c>
      <c r="DM35" s="643"/>
      <c r="DN35" s="643"/>
      <c r="DO35" s="643"/>
      <c r="DP35" s="643"/>
      <c r="DQ35" s="643"/>
      <c r="DR35" s="643"/>
      <c r="DS35" s="643"/>
      <c r="DT35" s="643"/>
      <c r="DU35" s="643"/>
      <c r="DV35" s="644"/>
      <c r="DW35" s="615">
        <v>2.1</v>
      </c>
      <c r="DX35" s="640"/>
      <c r="DY35" s="640"/>
      <c r="DZ35" s="640"/>
      <c r="EA35" s="640"/>
      <c r="EB35" s="640"/>
      <c r="EC35" s="641"/>
    </row>
    <row r="36" spans="2:133" ht="11.25" customHeight="1" x14ac:dyDescent="0.2">
      <c r="B36" s="607" t="s">
        <v>313</v>
      </c>
      <c r="C36" s="608"/>
      <c r="D36" s="608"/>
      <c r="E36" s="608"/>
      <c r="F36" s="608"/>
      <c r="G36" s="608"/>
      <c r="H36" s="608"/>
      <c r="I36" s="608"/>
      <c r="J36" s="608"/>
      <c r="K36" s="608"/>
      <c r="L36" s="608"/>
      <c r="M36" s="608"/>
      <c r="N36" s="608"/>
      <c r="O36" s="608"/>
      <c r="P36" s="608"/>
      <c r="Q36" s="609"/>
      <c r="R36" s="610">
        <v>139933</v>
      </c>
      <c r="S36" s="611"/>
      <c r="T36" s="611"/>
      <c r="U36" s="611"/>
      <c r="V36" s="611"/>
      <c r="W36" s="611"/>
      <c r="X36" s="611"/>
      <c r="Y36" s="612"/>
      <c r="Z36" s="613">
        <v>8.1</v>
      </c>
      <c r="AA36" s="613"/>
      <c r="AB36" s="613"/>
      <c r="AC36" s="613"/>
      <c r="AD36" s="614" t="s">
        <v>121</v>
      </c>
      <c r="AE36" s="614"/>
      <c r="AF36" s="614"/>
      <c r="AG36" s="614"/>
      <c r="AH36" s="614"/>
      <c r="AI36" s="614"/>
      <c r="AJ36" s="614"/>
      <c r="AK36" s="614"/>
      <c r="AL36" s="615" t="s">
        <v>121</v>
      </c>
      <c r="AM36" s="616"/>
      <c r="AN36" s="616"/>
      <c r="AO36" s="617"/>
      <c r="AP36" s="216"/>
      <c r="AQ36" s="676" t="s">
        <v>314</v>
      </c>
      <c r="AR36" s="677"/>
      <c r="AS36" s="677"/>
      <c r="AT36" s="677"/>
      <c r="AU36" s="677"/>
      <c r="AV36" s="677"/>
      <c r="AW36" s="677"/>
      <c r="AX36" s="677"/>
      <c r="AY36" s="678"/>
      <c r="AZ36" s="599">
        <v>64642</v>
      </c>
      <c r="BA36" s="600"/>
      <c r="BB36" s="600"/>
      <c r="BC36" s="600"/>
      <c r="BD36" s="600"/>
      <c r="BE36" s="600"/>
      <c r="BF36" s="672"/>
      <c r="BG36" s="596" t="s">
        <v>315</v>
      </c>
      <c r="BH36" s="597"/>
      <c r="BI36" s="597"/>
      <c r="BJ36" s="597"/>
      <c r="BK36" s="597"/>
      <c r="BL36" s="597"/>
      <c r="BM36" s="597"/>
      <c r="BN36" s="597"/>
      <c r="BO36" s="597"/>
      <c r="BP36" s="597"/>
      <c r="BQ36" s="597"/>
      <c r="BR36" s="597"/>
      <c r="BS36" s="597"/>
      <c r="BT36" s="597"/>
      <c r="BU36" s="598"/>
      <c r="BV36" s="599">
        <v>14661</v>
      </c>
      <c r="BW36" s="600"/>
      <c r="BX36" s="600"/>
      <c r="BY36" s="600"/>
      <c r="BZ36" s="600"/>
      <c r="CA36" s="600"/>
      <c r="CB36" s="672"/>
      <c r="CD36" s="607" t="s">
        <v>316</v>
      </c>
      <c r="CE36" s="608"/>
      <c r="CF36" s="608"/>
      <c r="CG36" s="608"/>
      <c r="CH36" s="608"/>
      <c r="CI36" s="608"/>
      <c r="CJ36" s="608"/>
      <c r="CK36" s="608"/>
      <c r="CL36" s="608"/>
      <c r="CM36" s="608"/>
      <c r="CN36" s="608"/>
      <c r="CO36" s="608"/>
      <c r="CP36" s="608"/>
      <c r="CQ36" s="609"/>
      <c r="CR36" s="610">
        <v>91125</v>
      </c>
      <c r="CS36" s="611"/>
      <c r="CT36" s="611"/>
      <c r="CU36" s="611"/>
      <c r="CV36" s="611"/>
      <c r="CW36" s="611"/>
      <c r="CX36" s="611"/>
      <c r="CY36" s="612"/>
      <c r="CZ36" s="615">
        <v>5.5</v>
      </c>
      <c r="DA36" s="640"/>
      <c r="DB36" s="640"/>
      <c r="DC36" s="645"/>
      <c r="DD36" s="619">
        <v>35875</v>
      </c>
      <c r="DE36" s="611"/>
      <c r="DF36" s="611"/>
      <c r="DG36" s="611"/>
      <c r="DH36" s="611"/>
      <c r="DI36" s="611"/>
      <c r="DJ36" s="611"/>
      <c r="DK36" s="612"/>
      <c r="DL36" s="619">
        <v>22436</v>
      </c>
      <c r="DM36" s="611"/>
      <c r="DN36" s="611"/>
      <c r="DO36" s="611"/>
      <c r="DP36" s="611"/>
      <c r="DQ36" s="611"/>
      <c r="DR36" s="611"/>
      <c r="DS36" s="611"/>
      <c r="DT36" s="611"/>
      <c r="DU36" s="611"/>
      <c r="DV36" s="612"/>
      <c r="DW36" s="615">
        <v>5.0999999999999996</v>
      </c>
      <c r="DX36" s="640"/>
      <c r="DY36" s="640"/>
      <c r="DZ36" s="640"/>
      <c r="EA36" s="640"/>
      <c r="EB36" s="640"/>
      <c r="EC36" s="641"/>
    </row>
    <row r="37" spans="2:133" ht="11.25" customHeight="1" x14ac:dyDescent="0.2">
      <c r="B37" s="607" t="s">
        <v>317</v>
      </c>
      <c r="C37" s="608"/>
      <c r="D37" s="608"/>
      <c r="E37" s="608"/>
      <c r="F37" s="608"/>
      <c r="G37" s="608"/>
      <c r="H37" s="608"/>
      <c r="I37" s="608"/>
      <c r="J37" s="608"/>
      <c r="K37" s="608"/>
      <c r="L37" s="608"/>
      <c r="M37" s="608"/>
      <c r="N37" s="608"/>
      <c r="O37" s="608"/>
      <c r="P37" s="608"/>
      <c r="Q37" s="609"/>
      <c r="R37" s="610">
        <v>132659</v>
      </c>
      <c r="S37" s="611"/>
      <c r="T37" s="611"/>
      <c r="U37" s="611"/>
      <c r="V37" s="611"/>
      <c r="W37" s="611"/>
      <c r="X37" s="611"/>
      <c r="Y37" s="612"/>
      <c r="Z37" s="613">
        <v>7.7</v>
      </c>
      <c r="AA37" s="613"/>
      <c r="AB37" s="613"/>
      <c r="AC37" s="613"/>
      <c r="AD37" s="614">
        <v>1</v>
      </c>
      <c r="AE37" s="614"/>
      <c r="AF37" s="614"/>
      <c r="AG37" s="614"/>
      <c r="AH37" s="614"/>
      <c r="AI37" s="614"/>
      <c r="AJ37" s="614"/>
      <c r="AK37" s="614"/>
      <c r="AL37" s="615">
        <v>0</v>
      </c>
      <c r="AM37" s="616"/>
      <c r="AN37" s="616"/>
      <c r="AO37" s="617"/>
      <c r="AQ37" s="673" t="s">
        <v>318</v>
      </c>
      <c r="AR37" s="674"/>
      <c r="AS37" s="674"/>
      <c r="AT37" s="674"/>
      <c r="AU37" s="674"/>
      <c r="AV37" s="674"/>
      <c r="AW37" s="674"/>
      <c r="AX37" s="674"/>
      <c r="AY37" s="675"/>
      <c r="AZ37" s="610">
        <v>23990</v>
      </c>
      <c r="BA37" s="611"/>
      <c r="BB37" s="611"/>
      <c r="BC37" s="611"/>
      <c r="BD37" s="643"/>
      <c r="BE37" s="643"/>
      <c r="BF37" s="656"/>
      <c r="BG37" s="607" t="s">
        <v>319</v>
      </c>
      <c r="BH37" s="608"/>
      <c r="BI37" s="608"/>
      <c r="BJ37" s="608"/>
      <c r="BK37" s="608"/>
      <c r="BL37" s="608"/>
      <c r="BM37" s="608"/>
      <c r="BN37" s="608"/>
      <c r="BO37" s="608"/>
      <c r="BP37" s="608"/>
      <c r="BQ37" s="608"/>
      <c r="BR37" s="608"/>
      <c r="BS37" s="608"/>
      <c r="BT37" s="608"/>
      <c r="BU37" s="609"/>
      <c r="BV37" s="610">
        <v>14661</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8973</v>
      </c>
      <c r="CS37" s="643"/>
      <c r="CT37" s="643"/>
      <c r="CU37" s="643"/>
      <c r="CV37" s="643"/>
      <c r="CW37" s="643"/>
      <c r="CX37" s="643"/>
      <c r="CY37" s="644"/>
      <c r="CZ37" s="615">
        <v>0.5</v>
      </c>
      <c r="DA37" s="640"/>
      <c r="DB37" s="640"/>
      <c r="DC37" s="645"/>
      <c r="DD37" s="619">
        <v>1973</v>
      </c>
      <c r="DE37" s="643"/>
      <c r="DF37" s="643"/>
      <c r="DG37" s="643"/>
      <c r="DH37" s="643"/>
      <c r="DI37" s="643"/>
      <c r="DJ37" s="643"/>
      <c r="DK37" s="644"/>
      <c r="DL37" s="619">
        <v>1864</v>
      </c>
      <c r="DM37" s="643"/>
      <c r="DN37" s="643"/>
      <c r="DO37" s="643"/>
      <c r="DP37" s="643"/>
      <c r="DQ37" s="643"/>
      <c r="DR37" s="643"/>
      <c r="DS37" s="643"/>
      <c r="DT37" s="643"/>
      <c r="DU37" s="643"/>
      <c r="DV37" s="644"/>
      <c r="DW37" s="615">
        <v>0.4</v>
      </c>
      <c r="DX37" s="640"/>
      <c r="DY37" s="640"/>
      <c r="DZ37" s="640"/>
      <c r="EA37" s="640"/>
      <c r="EB37" s="640"/>
      <c r="EC37" s="641"/>
    </row>
    <row r="38" spans="2:133" ht="11.25" customHeight="1" x14ac:dyDescent="0.2">
      <c r="B38" s="607" t="s">
        <v>321</v>
      </c>
      <c r="C38" s="608"/>
      <c r="D38" s="608"/>
      <c r="E38" s="608"/>
      <c r="F38" s="608"/>
      <c r="G38" s="608"/>
      <c r="H38" s="608"/>
      <c r="I38" s="608"/>
      <c r="J38" s="608"/>
      <c r="K38" s="608"/>
      <c r="L38" s="608"/>
      <c r="M38" s="608"/>
      <c r="N38" s="608"/>
      <c r="O38" s="608"/>
      <c r="P38" s="608"/>
      <c r="Q38" s="609"/>
      <c r="R38" s="610">
        <v>1400</v>
      </c>
      <c r="S38" s="611"/>
      <c r="T38" s="611"/>
      <c r="U38" s="611"/>
      <c r="V38" s="611"/>
      <c r="W38" s="611"/>
      <c r="X38" s="611"/>
      <c r="Y38" s="612"/>
      <c r="Z38" s="613">
        <v>0.1</v>
      </c>
      <c r="AA38" s="613"/>
      <c r="AB38" s="613"/>
      <c r="AC38" s="613"/>
      <c r="AD38" s="614" t="s">
        <v>121</v>
      </c>
      <c r="AE38" s="614"/>
      <c r="AF38" s="614"/>
      <c r="AG38" s="614"/>
      <c r="AH38" s="614"/>
      <c r="AI38" s="614"/>
      <c r="AJ38" s="614"/>
      <c r="AK38" s="614"/>
      <c r="AL38" s="615" t="s">
        <v>121</v>
      </c>
      <c r="AM38" s="616"/>
      <c r="AN38" s="616"/>
      <c r="AO38" s="617"/>
      <c r="AQ38" s="673" t="s">
        <v>322</v>
      </c>
      <c r="AR38" s="674"/>
      <c r="AS38" s="674"/>
      <c r="AT38" s="674"/>
      <c r="AU38" s="674"/>
      <c r="AV38" s="674"/>
      <c r="AW38" s="674"/>
      <c r="AX38" s="674"/>
      <c r="AY38" s="675"/>
      <c r="AZ38" s="610">
        <v>19694</v>
      </c>
      <c r="BA38" s="611"/>
      <c r="BB38" s="611"/>
      <c r="BC38" s="611"/>
      <c r="BD38" s="643"/>
      <c r="BE38" s="643"/>
      <c r="BF38" s="656"/>
      <c r="BG38" s="607" t="s">
        <v>323</v>
      </c>
      <c r="BH38" s="608"/>
      <c r="BI38" s="608"/>
      <c r="BJ38" s="608"/>
      <c r="BK38" s="608"/>
      <c r="BL38" s="608"/>
      <c r="BM38" s="608"/>
      <c r="BN38" s="608"/>
      <c r="BO38" s="608"/>
      <c r="BP38" s="608"/>
      <c r="BQ38" s="608"/>
      <c r="BR38" s="608"/>
      <c r="BS38" s="608"/>
      <c r="BT38" s="608"/>
      <c r="BU38" s="609"/>
      <c r="BV38" s="610">
        <v>57</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64642</v>
      </c>
      <c r="CS38" s="611"/>
      <c r="CT38" s="611"/>
      <c r="CU38" s="611"/>
      <c r="CV38" s="611"/>
      <c r="CW38" s="611"/>
      <c r="CX38" s="611"/>
      <c r="CY38" s="612"/>
      <c r="CZ38" s="615">
        <v>3.9</v>
      </c>
      <c r="DA38" s="640"/>
      <c r="DB38" s="640"/>
      <c r="DC38" s="645"/>
      <c r="DD38" s="619">
        <v>41353</v>
      </c>
      <c r="DE38" s="611"/>
      <c r="DF38" s="611"/>
      <c r="DG38" s="611"/>
      <c r="DH38" s="611"/>
      <c r="DI38" s="611"/>
      <c r="DJ38" s="611"/>
      <c r="DK38" s="612"/>
      <c r="DL38" s="619">
        <v>27796</v>
      </c>
      <c r="DM38" s="611"/>
      <c r="DN38" s="611"/>
      <c r="DO38" s="611"/>
      <c r="DP38" s="611"/>
      <c r="DQ38" s="611"/>
      <c r="DR38" s="611"/>
      <c r="DS38" s="611"/>
      <c r="DT38" s="611"/>
      <c r="DU38" s="611"/>
      <c r="DV38" s="612"/>
      <c r="DW38" s="615">
        <v>6.3</v>
      </c>
      <c r="DX38" s="640"/>
      <c r="DY38" s="640"/>
      <c r="DZ38" s="640"/>
      <c r="EA38" s="640"/>
      <c r="EB38" s="640"/>
      <c r="EC38" s="641"/>
    </row>
    <row r="39" spans="2:133" ht="11.25" customHeight="1" x14ac:dyDescent="0.2">
      <c r="B39" s="607" t="s">
        <v>325</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326</v>
      </c>
      <c r="AR39" s="674"/>
      <c r="AS39" s="674"/>
      <c r="AT39" s="674"/>
      <c r="AU39" s="674"/>
      <c r="AV39" s="674"/>
      <c r="AW39" s="674"/>
      <c r="AX39" s="674"/>
      <c r="AY39" s="675"/>
      <c r="AZ39" s="610" t="s">
        <v>121</v>
      </c>
      <c r="BA39" s="611"/>
      <c r="BB39" s="611"/>
      <c r="BC39" s="611"/>
      <c r="BD39" s="643"/>
      <c r="BE39" s="643"/>
      <c r="BF39" s="656"/>
      <c r="BG39" s="607" t="s">
        <v>327</v>
      </c>
      <c r="BH39" s="608"/>
      <c r="BI39" s="608"/>
      <c r="BJ39" s="608"/>
      <c r="BK39" s="608"/>
      <c r="BL39" s="608"/>
      <c r="BM39" s="608"/>
      <c r="BN39" s="608"/>
      <c r="BO39" s="608"/>
      <c r="BP39" s="608"/>
      <c r="BQ39" s="608"/>
      <c r="BR39" s="608"/>
      <c r="BS39" s="608"/>
      <c r="BT39" s="608"/>
      <c r="BU39" s="609"/>
      <c r="BV39" s="610">
        <v>87</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353108</v>
      </c>
      <c r="CS39" s="643"/>
      <c r="CT39" s="643"/>
      <c r="CU39" s="643"/>
      <c r="CV39" s="643"/>
      <c r="CW39" s="643"/>
      <c r="CX39" s="643"/>
      <c r="CY39" s="644"/>
      <c r="CZ39" s="615">
        <v>21.2</v>
      </c>
      <c r="DA39" s="640"/>
      <c r="DB39" s="640"/>
      <c r="DC39" s="645"/>
      <c r="DD39" s="619">
        <v>352942</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0"/>
      <c r="DY39" s="640"/>
      <c r="DZ39" s="640"/>
      <c r="EA39" s="640"/>
      <c r="EB39" s="640"/>
      <c r="EC39" s="641"/>
    </row>
    <row r="40" spans="2:133" ht="11.25" customHeight="1" x14ac:dyDescent="0.2">
      <c r="B40" s="607" t="s">
        <v>329</v>
      </c>
      <c r="C40" s="608"/>
      <c r="D40" s="608"/>
      <c r="E40" s="608"/>
      <c r="F40" s="608"/>
      <c r="G40" s="608"/>
      <c r="H40" s="608"/>
      <c r="I40" s="608"/>
      <c r="J40" s="608"/>
      <c r="K40" s="608"/>
      <c r="L40" s="608"/>
      <c r="M40" s="608"/>
      <c r="N40" s="608"/>
      <c r="O40" s="608"/>
      <c r="P40" s="608"/>
      <c r="Q40" s="609"/>
      <c r="R40" s="610">
        <v>1400</v>
      </c>
      <c r="S40" s="611"/>
      <c r="T40" s="611"/>
      <c r="U40" s="611"/>
      <c r="V40" s="611"/>
      <c r="W40" s="611"/>
      <c r="X40" s="611"/>
      <c r="Y40" s="612"/>
      <c r="Z40" s="613">
        <v>0.1</v>
      </c>
      <c r="AA40" s="613"/>
      <c r="AB40" s="613"/>
      <c r="AC40" s="613"/>
      <c r="AD40" s="614" t="s">
        <v>121</v>
      </c>
      <c r="AE40" s="614"/>
      <c r="AF40" s="614"/>
      <c r="AG40" s="614"/>
      <c r="AH40" s="614"/>
      <c r="AI40" s="614"/>
      <c r="AJ40" s="614"/>
      <c r="AK40" s="614"/>
      <c r="AL40" s="615" t="s">
        <v>121</v>
      </c>
      <c r="AM40" s="616"/>
      <c r="AN40" s="616"/>
      <c r="AO40" s="617"/>
      <c r="AQ40" s="673" t="s">
        <v>330</v>
      </c>
      <c r="AR40" s="674"/>
      <c r="AS40" s="674"/>
      <c r="AT40" s="674"/>
      <c r="AU40" s="674"/>
      <c r="AV40" s="674"/>
      <c r="AW40" s="674"/>
      <c r="AX40" s="674"/>
      <c r="AY40" s="675"/>
      <c r="AZ40" s="610" t="s">
        <v>121</v>
      </c>
      <c r="BA40" s="611"/>
      <c r="BB40" s="611"/>
      <c r="BC40" s="611"/>
      <c r="BD40" s="643"/>
      <c r="BE40" s="643"/>
      <c r="BF40" s="656"/>
      <c r="BG40" s="660" t="s">
        <v>331</v>
      </c>
      <c r="BH40" s="661"/>
      <c r="BI40" s="661"/>
      <c r="BJ40" s="661"/>
      <c r="BK40" s="661"/>
      <c r="BL40" s="217"/>
      <c r="BM40" s="608" t="s">
        <v>332</v>
      </c>
      <c r="BN40" s="608"/>
      <c r="BO40" s="608"/>
      <c r="BP40" s="608"/>
      <c r="BQ40" s="608"/>
      <c r="BR40" s="608"/>
      <c r="BS40" s="608"/>
      <c r="BT40" s="608"/>
      <c r="BU40" s="609"/>
      <c r="BV40" s="610">
        <v>62</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0"/>
      <c r="DB40" s="640"/>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2">
      <c r="B41" s="631" t="s">
        <v>334</v>
      </c>
      <c r="C41" s="632"/>
      <c r="D41" s="632"/>
      <c r="E41" s="632"/>
      <c r="F41" s="632"/>
      <c r="G41" s="632"/>
      <c r="H41" s="632"/>
      <c r="I41" s="632"/>
      <c r="J41" s="632"/>
      <c r="K41" s="632"/>
      <c r="L41" s="632"/>
      <c r="M41" s="632"/>
      <c r="N41" s="632"/>
      <c r="O41" s="632"/>
      <c r="P41" s="632"/>
      <c r="Q41" s="633"/>
      <c r="R41" s="682">
        <v>1717089</v>
      </c>
      <c r="S41" s="683"/>
      <c r="T41" s="683"/>
      <c r="U41" s="683"/>
      <c r="V41" s="683"/>
      <c r="W41" s="683"/>
      <c r="X41" s="683"/>
      <c r="Y41" s="687"/>
      <c r="Z41" s="688">
        <v>100</v>
      </c>
      <c r="AA41" s="688"/>
      <c r="AB41" s="688"/>
      <c r="AC41" s="688"/>
      <c r="AD41" s="689">
        <v>436521</v>
      </c>
      <c r="AE41" s="689"/>
      <c r="AF41" s="689"/>
      <c r="AG41" s="689"/>
      <c r="AH41" s="689"/>
      <c r="AI41" s="689"/>
      <c r="AJ41" s="689"/>
      <c r="AK41" s="689"/>
      <c r="AL41" s="690">
        <v>100</v>
      </c>
      <c r="AM41" s="670"/>
      <c r="AN41" s="670"/>
      <c r="AO41" s="691"/>
      <c r="AQ41" s="673" t="s">
        <v>335</v>
      </c>
      <c r="AR41" s="674"/>
      <c r="AS41" s="674"/>
      <c r="AT41" s="674"/>
      <c r="AU41" s="674"/>
      <c r="AV41" s="674"/>
      <c r="AW41" s="674"/>
      <c r="AX41" s="674"/>
      <c r="AY41" s="675"/>
      <c r="AZ41" s="610">
        <v>17175</v>
      </c>
      <c r="BA41" s="611"/>
      <c r="BB41" s="611"/>
      <c r="BC41" s="611"/>
      <c r="BD41" s="643"/>
      <c r="BE41" s="643"/>
      <c r="BF41" s="656"/>
      <c r="BG41" s="660"/>
      <c r="BH41" s="661"/>
      <c r="BI41" s="661"/>
      <c r="BJ41" s="661"/>
      <c r="BK41" s="661"/>
      <c r="BL41" s="217"/>
      <c r="BM41" s="608" t="s">
        <v>336</v>
      </c>
      <c r="BN41" s="608"/>
      <c r="BO41" s="608"/>
      <c r="BP41" s="608"/>
      <c r="BQ41" s="608"/>
      <c r="BR41" s="608"/>
      <c r="BS41" s="608"/>
      <c r="BT41" s="608"/>
      <c r="BU41" s="609"/>
      <c r="BV41" s="610" t="s">
        <v>121</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0"/>
      <c r="DB41" s="640"/>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338</v>
      </c>
      <c r="AR42" s="680"/>
      <c r="AS42" s="680"/>
      <c r="AT42" s="680"/>
      <c r="AU42" s="680"/>
      <c r="AV42" s="680"/>
      <c r="AW42" s="680"/>
      <c r="AX42" s="680"/>
      <c r="AY42" s="681"/>
      <c r="AZ42" s="682">
        <v>3783</v>
      </c>
      <c r="BA42" s="683"/>
      <c r="BB42" s="683"/>
      <c r="BC42" s="683"/>
      <c r="BD42" s="669"/>
      <c r="BE42" s="669"/>
      <c r="BF42" s="671"/>
      <c r="BG42" s="662"/>
      <c r="BH42" s="663"/>
      <c r="BI42" s="663"/>
      <c r="BJ42" s="663"/>
      <c r="BK42" s="663"/>
      <c r="BL42" s="218"/>
      <c r="BM42" s="632" t="s">
        <v>339</v>
      </c>
      <c r="BN42" s="632"/>
      <c r="BO42" s="632"/>
      <c r="BP42" s="632"/>
      <c r="BQ42" s="632"/>
      <c r="BR42" s="632"/>
      <c r="BS42" s="632"/>
      <c r="BT42" s="632"/>
      <c r="BU42" s="633"/>
      <c r="BV42" s="682">
        <v>318</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426531</v>
      </c>
      <c r="CS42" s="643"/>
      <c r="CT42" s="643"/>
      <c r="CU42" s="643"/>
      <c r="CV42" s="643"/>
      <c r="CW42" s="643"/>
      <c r="CX42" s="643"/>
      <c r="CY42" s="644"/>
      <c r="CZ42" s="615">
        <v>25.6</v>
      </c>
      <c r="DA42" s="640"/>
      <c r="DB42" s="640"/>
      <c r="DC42" s="645"/>
      <c r="DD42" s="619">
        <v>63913</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341</v>
      </c>
      <c r="CD43" s="607" t="s">
        <v>342</v>
      </c>
      <c r="CE43" s="608"/>
      <c r="CF43" s="608"/>
      <c r="CG43" s="608"/>
      <c r="CH43" s="608"/>
      <c r="CI43" s="608"/>
      <c r="CJ43" s="608"/>
      <c r="CK43" s="608"/>
      <c r="CL43" s="608"/>
      <c r="CM43" s="608"/>
      <c r="CN43" s="608"/>
      <c r="CO43" s="608"/>
      <c r="CP43" s="608"/>
      <c r="CQ43" s="609"/>
      <c r="CR43" s="610">
        <v>18144</v>
      </c>
      <c r="CS43" s="643"/>
      <c r="CT43" s="643"/>
      <c r="CU43" s="643"/>
      <c r="CV43" s="643"/>
      <c r="CW43" s="643"/>
      <c r="CX43" s="643"/>
      <c r="CY43" s="644"/>
      <c r="CZ43" s="615">
        <v>1.1000000000000001</v>
      </c>
      <c r="DA43" s="640"/>
      <c r="DB43" s="640"/>
      <c r="DC43" s="645"/>
      <c r="DD43" s="619">
        <v>2719</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291</v>
      </c>
      <c r="CE44" s="649"/>
      <c r="CF44" s="607" t="s">
        <v>344</v>
      </c>
      <c r="CG44" s="608"/>
      <c r="CH44" s="608"/>
      <c r="CI44" s="608"/>
      <c r="CJ44" s="608"/>
      <c r="CK44" s="608"/>
      <c r="CL44" s="608"/>
      <c r="CM44" s="608"/>
      <c r="CN44" s="608"/>
      <c r="CO44" s="608"/>
      <c r="CP44" s="608"/>
      <c r="CQ44" s="609"/>
      <c r="CR44" s="610">
        <v>426531</v>
      </c>
      <c r="CS44" s="611"/>
      <c r="CT44" s="611"/>
      <c r="CU44" s="611"/>
      <c r="CV44" s="611"/>
      <c r="CW44" s="611"/>
      <c r="CX44" s="611"/>
      <c r="CY44" s="612"/>
      <c r="CZ44" s="615">
        <v>25.6</v>
      </c>
      <c r="DA44" s="616"/>
      <c r="DB44" s="616"/>
      <c r="DC44" s="622"/>
      <c r="DD44" s="619">
        <v>63913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130344</v>
      </c>
      <c r="CS45" s="643"/>
      <c r="CT45" s="643"/>
      <c r="CU45" s="643"/>
      <c r="CV45" s="643"/>
      <c r="CW45" s="643"/>
      <c r="CX45" s="643"/>
      <c r="CY45" s="644"/>
      <c r="CZ45" s="615">
        <v>7.8</v>
      </c>
      <c r="DA45" s="640"/>
      <c r="DB45" s="640"/>
      <c r="DC45" s="645"/>
      <c r="DD45" s="619">
        <v>4750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347</v>
      </c>
      <c r="CG46" s="608"/>
      <c r="CH46" s="608"/>
      <c r="CI46" s="608"/>
      <c r="CJ46" s="608"/>
      <c r="CK46" s="608"/>
      <c r="CL46" s="608"/>
      <c r="CM46" s="608"/>
      <c r="CN46" s="608"/>
      <c r="CO46" s="608"/>
      <c r="CP46" s="608"/>
      <c r="CQ46" s="609"/>
      <c r="CR46" s="610">
        <v>295213</v>
      </c>
      <c r="CS46" s="611"/>
      <c r="CT46" s="611"/>
      <c r="CU46" s="611"/>
      <c r="CV46" s="611"/>
      <c r="CW46" s="611"/>
      <c r="CX46" s="611"/>
      <c r="CY46" s="612"/>
      <c r="CZ46" s="615">
        <v>17.7</v>
      </c>
      <c r="DA46" s="616"/>
      <c r="DB46" s="616"/>
      <c r="DC46" s="622"/>
      <c r="DD46" s="619">
        <v>58189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348</v>
      </c>
      <c r="CG47" s="608"/>
      <c r="CH47" s="608"/>
      <c r="CI47" s="608"/>
      <c r="CJ47" s="608"/>
      <c r="CK47" s="608"/>
      <c r="CL47" s="608"/>
      <c r="CM47" s="608"/>
      <c r="CN47" s="608"/>
      <c r="CO47" s="608"/>
      <c r="CP47" s="608"/>
      <c r="CQ47" s="609"/>
      <c r="CR47" s="610" t="s">
        <v>121</v>
      </c>
      <c r="CS47" s="643"/>
      <c r="CT47" s="643"/>
      <c r="CU47" s="643"/>
      <c r="CV47" s="643"/>
      <c r="CW47" s="643"/>
      <c r="CX47" s="643"/>
      <c r="CY47" s="644"/>
      <c r="CZ47" s="615" t="s">
        <v>121</v>
      </c>
      <c r="DA47" s="640"/>
      <c r="DB47" s="640"/>
      <c r="DC47" s="645"/>
      <c r="DD47" s="619" t="s">
        <v>121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350</v>
      </c>
      <c r="CE49" s="632"/>
      <c r="CF49" s="632"/>
      <c r="CG49" s="632"/>
      <c r="CH49" s="632"/>
      <c r="CI49" s="632"/>
      <c r="CJ49" s="632"/>
      <c r="CK49" s="632"/>
      <c r="CL49" s="632"/>
      <c r="CM49" s="632"/>
      <c r="CN49" s="632"/>
      <c r="CO49" s="632"/>
      <c r="CP49" s="632"/>
      <c r="CQ49" s="633"/>
      <c r="CR49" s="682">
        <v>1669207</v>
      </c>
      <c r="CS49" s="669"/>
      <c r="CT49" s="669"/>
      <c r="CU49" s="669"/>
      <c r="CV49" s="669"/>
      <c r="CW49" s="669"/>
      <c r="CX49" s="669"/>
      <c r="CY49" s="698"/>
      <c r="CZ49" s="690">
        <v>100</v>
      </c>
      <c r="DA49" s="699"/>
      <c r="DB49" s="699"/>
      <c r="DC49" s="700"/>
      <c r="DD49" s="701">
        <v>791551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fSHl25ThNadfqpqiiJhU5gN0JvZvJmtn40kOkdZ/sP4qdxIw7L7LX/GeA/lP9AVU+4STacggLC9tsdx81YvzA==" saltValue="8G/N00vID7W7W6HwmZ7T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373</v>
      </c>
      <c r="C7" s="737"/>
      <c r="D7" s="737"/>
      <c r="E7" s="737"/>
      <c r="F7" s="737"/>
      <c r="G7" s="737"/>
      <c r="H7" s="737"/>
      <c r="I7" s="737"/>
      <c r="J7" s="737"/>
      <c r="K7" s="737"/>
      <c r="L7" s="737"/>
      <c r="M7" s="737"/>
      <c r="N7" s="737"/>
      <c r="O7" s="737"/>
      <c r="P7" s="738"/>
      <c r="Q7" s="739">
        <v>1677</v>
      </c>
      <c r="R7" s="740"/>
      <c r="S7" s="740"/>
      <c r="T7" s="740"/>
      <c r="U7" s="740"/>
      <c r="V7" s="740">
        <v>1635</v>
      </c>
      <c r="W7" s="740"/>
      <c r="X7" s="740"/>
      <c r="Y7" s="740"/>
      <c r="Z7" s="740"/>
      <c r="AA7" s="740">
        <v>42</v>
      </c>
      <c r="AB7" s="740"/>
      <c r="AC7" s="740"/>
      <c r="AD7" s="740"/>
      <c r="AE7" s="741"/>
      <c r="AF7" s="742">
        <v>42</v>
      </c>
      <c r="AG7" s="743"/>
      <c r="AH7" s="743"/>
      <c r="AI7" s="743"/>
      <c r="AJ7" s="744"/>
      <c r="AK7" s="745">
        <v>2</v>
      </c>
      <c r="AL7" s="746"/>
      <c r="AM7" s="746"/>
      <c r="AN7" s="746"/>
      <c r="AO7" s="746"/>
      <c r="AP7" s="746">
        <v>434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
      <c r="A8" s="232">
        <v>2</v>
      </c>
      <c r="B8" s="767" t="s">
        <v>374</v>
      </c>
      <c r="C8" s="768"/>
      <c r="D8" s="768"/>
      <c r="E8" s="768"/>
      <c r="F8" s="768"/>
      <c r="G8" s="768"/>
      <c r="H8" s="768"/>
      <c r="I8" s="768"/>
      <c r="J8" s="768"/>
      <c r="K8" s="768"/>
      <c r="L8" s="768"/>
      <c r="M8" s="768"/>
      <c r="N8" s="768"/>
      <c r="O8" s="768"/>
      <c r="P8" s="769"/>
      <c r="Q8" s="770">
        <v>59</v>
      </c>
      <c r="R8" s="771"/>
      <c r="S8" s="771"/>
      <c r="T8" s="771"/>
      <c r="U8" s="771"/>
      <c r="V8" s="771">
        <v>54</v>
      </c>
      <c r="W8" s="771"/>
      <c r="X8" s="771"/>
      <c r="Y8" s="771"/>
      <c r="Z8" s="771"/>
      <c r="AA8" s="771">
        <v>4</v>
      </c>
      <c r="AB8" s="771"/>
      <c r="AC8" s="771"/>
      <c r="AD8" s="771"/>
      <c r="AE8" s="772"/>
      <c r="AF8" s="773">
        <v>4</v>
      </c>
      <c r="AG8" s="774"/>
      <c r="AH8" s="774"/>
      <c r="AI8" s="774"/>
      <c r="AJ8" s="775"/>
      <c r="AK8" s="756" t="s">
        <v>548</v>
      </c>
      <c r="AL8" s="757"/>
      <c r="AM8" s="757"/>
      <c r="AN8" s="757"/>
      <c r="AO8" s="757"/>
      <c r="AP8" s="757" t="s">
        <v>548</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t="s">
        <v>375</v>
      </c>
      <c r="C9" s="768"/>
      <c r="D9" s="768"/>
      <c r="E9" s="768"/>
      <c r="F9" s="768"/>
      <c r="G9" s="768"/>
      <c r="H9" s="768"/>
      <c r="I9" s="768"/>
      <c r="J9" s="768"/>
      <c r="K9" s="768"/>
      <c r="L9" s="768"/>
      <c r="M9" s="768"/>
      <c r="N9" s="768"/>
      <c r="O9" s="768"/>
      <c r="P9" s="769"/>
      <c r="Q9" s="770">
        <v>25</v>
      </c>
      <c r="R9" s="771"/>
      <c r="S9" s="771"/>
      <c r="T9" s="771"/>
      <c r="U9" s="771"/>
      <c r="V9" s="771">
        <v>24</v>
      </c>
      <c r="W9" s="771"/>
      <c r="X9" s="771"/>
      <c r="Y9" s="771"/>
      <c r="Z9" s="771"/>
      <c r="AA9" s="771">
        <v>2</v>
      </c>
      <c r="AB9" s="771"/>
      <c r="AC9" s="771"/>
      <c r="AD9" s="771"/>
      <c r="AE9" s="772"/>
      <c r="AF9" s="773">
        <v>2</v>
      </c>
      <c r="AG9" s="774"/>
      <c r="AH9" s="774"/>
      <c r="AI9" s="774"/>
      <c r="AJ9" s="775"/>
      <c r="AK9" s="756" t="s">
        <v>548</v>
      </c>
      <c r="AL9" s="757"/>
      <c r="AM9" s="757"/>
      <c r="AN9" s="757"/>
      <c r="AO9" s="757"/>
      <c r="AP9" s="757" t="s">
        <v>548</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377</v>
      </c>
      <c r="B23" s="776" t="s">
        <v>378</v>
      </c>
      <c r="C23" s="777"/>
      <c r="D23" s="777"/>
      <c r="E23" s="777"/>
      <c r="F23" s="777"/>
      <c r="G23" s="777"/>
      <c r="H23" s="777"/>
      <c r="I23" s="777"/>
      <c r="J23" s="777"/>
      <c r="K23" s="777"/>
      <c r="L23" s="777"/>
      <c r="M23" s="777"/>
      <c r="N23" s="777"/>
      <c r="O23" s="777"/>
      <c r="P23" s="778"/>
      <c r="Q23" s="779">
        <v>1717</v>
      </c>
      <c r="R23" s="780"/>
      <c r="S23" s="780"/>
      <c r="T23" s="780"/>
      <c r="U23" s="780"/>
      <c r="V23" s="780">
        <v>1669</v>
      </c>
      <c r="W23" s="780"/>
      <c r="X23" s="780"/>
      <c r="Y23" s="780"/>
      <c r="Z23" s="780"/>
      <c r="AA23" s="780">
        <v>48</v>
      </c>
      <c r="AB23" s="780"/>
      <c r="AC23" s="780"/>
      <c r="AD23" s="780"/>
      <c r="AE23" s="781"/>
      <c r="AF23" s="782">
        <v>48</v>
      </c>
      <c r="AG23" s="780"/>
      <c r="AH23" s="780"/>
      <c r="AI23" s="780"/>
      <c r="AJ23" s="783"/>
      <c r="AK23" s="784"/>
      <c r="AL23" s="785"/>
      <c r="AM23" s="785"/>
      <c r="AN23" s="785"/>
      <c r="AO23" s="785"/>
      <c r="AP23" s="780">
        <v>434</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356</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363</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389</v>
      </c>
      <c r="C28" s="737"/>
      <c r="D28" s="737"/>
      <c r="E28" s="737"/>
      <c r="F28" s="737"/>
      <c r="G28" s="737"/>
      <c r="H28" s="737"/>
      <c r="I28" s="737"/>
      <c r="J28" s="737"/>
      <c r="K28" s="737"/>
      <c r="L28" s="737"/>
      <c r="M28" s="737"/>
      <c r="N28" s="737"/>
      <c r="O28" s="737"/>
      <c r="P28" s="738"/>
      <c r="Q28" s="809">
        <v>162</v>
      </c>
      <c r="R28" s="810"/>
      <c r="S28" s="810"/>
      <c r="T28" s="810"/>
      <c r="U28" s="810"/>
      <c r="V28" s="810">
        <v>140</v>
      </c>
      <c r="W28" s="810"/>
      <c r="X28" s="810"/>
      <c r="Y28" s="810"/>
      <c r="Z28" s="810"/>
      <c r="AA28" s="810">
        <v>22</v>
      </c>
      <c r="AB28" s="810"/>
      <c r="AC28" s="810"/>
      <c r="AD28" s="810"/>
      <c r="AE28" s="811"/>
      <c r="AF28" s="812">
        <v>22</v>
      </c>
      <c r="AG28" s="810"/>
      <c r="AH28" s="810"/>
      <c r="AI28" s="810"/>
      <c r="AJ28" s="813"/>
      <c r="AK28" s="814">
        <v>17</v>
      </c>
      <c r="AL28" s="815"/>
      <c r="AM28" s="815"/>
      <c r="AN28" s="815"/>
      <c r="AO28" s="815"/>
      <c r="AP28" s="815" t="s">
        <v>548</v>
      </c>
      <c r="AQ28" s="815"/>
      <c r="AR28" s="815"/>
      <c r="AS28" s="815"/>
      <c r="AT28" s="815"/>
      <c r="AU28" s="815" t="s">
        <v>548</v>
      </c>
      <c r="AV28" s="815"/>
      <c r="AW28" s="815"/>
      <c r="AX28" s="815"/>
      <c r="AY28" s="815"/>
      <c r="AZ28" s="816" t="s">
        <v>548</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390</v>
      </c>
      <c r="C29" s="768"/>
      <c r="D29" s="768"/>
      <c r="E29" s="768"/>
      <c r="F29" s="768"/>
      <c r="G29" s="768"/>
      <c r="H29" s="768"/>
      <c r="I29" s="768"/>
      <c r="J29" s="768"/>
      <c r="K29" s="768"/>
      <c r="L29" s="768"/>
      <c r="M29" s="768"/>
      <c r="N29" s="768"/>
      <c r="O29" s="768"/>
      <c r="P29" s="769"/>
      <c r="Q29" s="770">
        <v>14</v>
      </c>
      <c r="R29" s="771"/>
      <c r="S29" s="771"/>
      <c r="T29" s="771"/>
      <c r="U29" s="771"/>
      <c r="V29" s="771">
        <v>11</v>
      </c>
      <c r="W29" s="771"/>
      <c r="X29" s="771"/>
      <c r="Y29" s="771"/>
      <c r="Z29" s="771"/>
      <c r="AA29" s="771">
        <v>3</v>
      </c>
      <c r="AB29" s="771"/>
      <c r="AC29" s="771"/>
      <c r="AD29" s="771"/>
      <c r="AE29" s="772"/>
      <c r="AF29" s="773">
        <v>3</v>
      </c>
      <c r="AG29" s="774"/>
      <c r="AH29" s="774"/>
      <c r="AI29" s="774"/>
      <c r="AJ29" s="775"/>
      <c r="AK29" s="821">
        <v>3</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391</v>
      </c>
      <c r="C30" s="768"/>
      <c r="D30" s="768"/>
      <c r="E30" s="768"/>
      <c r="F30" s="768"/>
      <c r="G30" s="768"/>
      <c r="H30" s="768"/>
      <c r="I30" s="768"/>
      <c r="J30" s="768"/>
      <c r="K30" s="768"/>
      <c r="L30" s="768"/>
      <c r="M30" s="768"/>
      <c r="N30" s="768"/>
      <c r="O30" s="768"/>
      <c r="P30" s="769"/>
      <c r="Q30" s="770">
        <v>6</v>
      </c>
      <c r="R30" s="771"/>
      <c r="S30" s="771"/>
      <c r="T30" s="771"/>
      <c r="U30" s="771"/>
      <c r="V30" s="771">
        <v>6</v>
      </c>
      <c r="W30" s="771"/>
      <c r="X30" s="771"/>
      <c r="Y30" s="771"/>
      <c r="Z30" s="771"/>
      <c r="AA30" s="771">
        <v>0</v>
      </c>
      <c r="AB30" s="771"/>
      <c r="AC30" s="771"/>
      <c r="AD30" s="771"/>
      <c r="AE30" s="772"/>
      <c r="AF30" s="773">
        <v>0</v>
      </c>
      <c r="AG30" s="774"/>
      <c r="AH30" s="774"/>
      <c r="AI30" s="774"/>
      <c r="AJ30" s="775"/>
      <c r="AK30" s="821">
        <v>5</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392</v>
      </c>
      <c r="C31" s="768"/>
      <c r="D31" s="768"/>
      <c r="E31" s="768"/>
      <c r="F31" s="768"/>
      <c r="G31" s="768"/>
      <c r="H31" s="768"/>
      <c r="I31" s="768"/>
      <c r="J31" s="768"/>
      <c r="K31" s="768"/>
      <c r="L31" s="768"/>
      <c r="M31" s="768"/>
      <c r="N31" s="768"/>
      <c r="O31" s="768"/>
      <c r="P31" s="769"/>
      <c r="Q31" s="770">
        <v>0</v>
      </c>
      <c r="R31" s="771"/>
      <c r="S31" s="771"/>
      <c r="T31" s="771"/>
      <c r="U31" s="771"/>
      <c r="V31" s="771">
        <v>0</v>
      </c>
      <c r="W31" s="771"/>
      <c r="X31" s="771"/>
      <c r="Y31" s="771"/>
      <c r="Z31" s="771"/>
      <c r="AA31" s="771">
        <v>0</v>
      </c>
      <c r="AB31" s="771"/>
      <c r="AC31" s="771"/>
      <c r="AD31" s="771"/>
      <c r="AE31" s="772"/>
      <c r="AF31" s="773">
        <v>0</v>
      </c>
      <c r="AG31" s="774"/>
      <c r="AH31" s="774"/>
      <c r="AI31" s="774"/>
      <c r="AJ31" s="775"/>
      <c r="AK31" s="821">
        <v>0</v>
      </c>
      <c r="AL31" s="817"/>
      <c r="AM31" s="817"/>
      <c r="AN31" s="817"/>
      <c r="AO31" s="817"/>
      <c r="AP31" s="817" t="s">
        <v>548</v>
      </c>
      <c r="AQ31" s="817"/>
      <c r="AR31" s="817"/>
      <c r="AS31" s="817"/>
      <c r="AT31" s="817"/>
      <c r="AU31" s="817" t="s">
        <v>548</v>
      </c>
      <c r="AV31" s="817"/>
      <c r="AW31" s="817"/>
      <c r="AX31" s="817"/>
      <c r="AY31" s="817"/>
      <c r="AZ31" s="818" t="s">
        <v>548</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38</v>
      </c>
      <c r="R32" s="771"/>
      <c r="S32" s="771"/>
      <c r="T32" s="771"/>
      <c r="U32" s="771"/>
      <c r="V32" s="771">
        <v>38</v>
      </c>
      <c r="W32" s="771"/>
      <c r="X32" s="771"/>
      <c r="Y32" s="771"/>
      <c r="Z32" s="771"/>
      <c r="AA32" s="771">
        <v>0</v>
      </c>
      <c r="AB32" s="771"/>
      <c r="AC32" s="771"/>
      <c r="AD32" s="771"/>
      <c r="AE32" s="772"/>
      <c r="AF32" s="773">
        <v>0</v>
      </c>
      <c r="AG32" s="774"/>
      <c r="AH32" s="774"/>
      <c r="AI32" s="774"/>
      <c r="AJ32" s="775"/>
      <c r="AK32" s="821">
        <v>20</v>
      </c>
      <c r="AL32" s="817"/>
      <c r="AM32" s="817"/>
      <c r="AN32" s="817"/>
      <c r="AO32" s="817"/>
      <c r="AP32" s="817">
        <v>16</v>
      </c>
      <c r="AQ32" s="817"/>
      <c r="AR32" s="817"/>
      <c r="AS32" s="817"/>
      <c r="AT32" s="817"/>
      <c r="AU32" s="817">
        <v>14</v>
      </c>
      <c r="AV32" s="817"/>
      <c r="AW32" s="817"/>
      <c r="AX32" s="817"/>
      <c r="AY32" s="817"/>
      <c r="AZ32" s="818" t="s">
        <v>548</v>
      </c>
      <c r="BA32" s="818"/>
      <c r="BB32" s="818"/>
      <c r="BC32" s="818"/>
      <c r="BD32" s="818"/>
      <c r="BE32" s="819" t="s">
        <v>394</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395</v>
      </c>
      <c r="C33" s="768"/>
      <c r="D33" s="768"/>
      <c r="E33" s="768"/>
      <c r="F33" s="768"/>
      <c r="G33" s="768"/>
      <c r="H33" s="768"/>
      <c r="I33" s="768"/>
      <c r="J33" s="768"/>
      <c r="K33" s="768"/>
      <c r="L33" s="768"/>
      <c r="M33" s="768"/>
      <c r="N33" s="768"/>
      <c r="O33" s="768"/>
      <c r="P33" s="769"/>
      <c r="Q33" s="770">
        <v>69</v>
      </c>
      <c r="R33" s="771"/>
      <c r="S33" s="771"/>
      <c r="T33" s="771"/>
      <c r="U33" s="771"/>
      <c r="V33" s="771">
        <v>66</v>
      </c>
      <c r="W33" s="771"/>
      <c r="X33" s="771"/>
      <c r="Y33" s="771"/>
      <c r="Z33" s="771"/>
      <c r="AA33" s="771">
        <v>3</v>
      </c>
      <c r="AB33" s="771"/>
      <c r="AC33" s="771"/>
      <c r="AD33" s="771"/>
      <c r="AE33" s="772"/>
      <c r="AF33" s="773">
        <v>3</v>
      </c>
      <c r="AG33" s="774"/>
      <c r="AH33" s="774"/>
      <c r="AI33" s="774"/>
      <c r="AJ33" s="775"/>
      <c r="AK33" s="821">
        <v>24</v>
      </c>
      <c r="AL33" s="817"/>
      <c r="AM33" s="817"/>
      <c r="AN33" s="817"/>
      <c r="AO33" s="817"/>
      <c r="AP33" s="817" t="s">
        <v>548</v>
      </c>
      <c r="AQ33" s="817"/>
      <c r="AR33" s="817"/>
      <c r="AS33" s="817"/>
      <c r="AT33" s="817"/>
      <c r="AU33" s="817" t="s">
        <v>548</v>
      </c>
      <c r="AV33" s="817"/>
      <c r="AW33" s="817"/>
      <c r="AX33" s="817"/>
      <c r="AY33" s="817"/>
      <c r="AZ33" s="818" t="s">
        <v>548</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377</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28</v>
      </c>
      <c r="AG63" s="831"/>
      <c r="AH63" s="831"/>
      <c r="AI63" s="831"/>
      <c r="AJ63" s="832"/>
      <c r="AK63" s="833"/>
      <c r="AL63" s="828"/>
      <c r="AM63" s="828"/>
      <c r="AN63" s="828"/>
      <c r="AO63" s="828"/>
      <c r="AP63" s="831">
        <v>16</v>
      </c>
      <c r="AQ63" s="831"/>
      <c r="AR63" s="831"/>
      <c r="AS63" s="831"/>
      <c r="AT63" s="831"/>
      <c r="AU63" s="831">
        <v>14</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399</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400</v>
      </c>
      <c r="AV66" s="721"/>
      <c r="AW66" s="721"/>
      <c r="AX66" s="721"/>
      <c r="AY66" s="722"/>
      <c r="AZ66" s="720" t="s">
        <v>363</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549</v>
      </c>
      <c r="C68" s="857"/>
      <c r="D68" s="857"/>
      <c r="E68" s="857"/>
      <c r="F68" s="857"/>
      <c r="G68" s="857"/>
      <c r="H68" s="857"/>
      <c r="I68" s="857"/>
      <c r="J68" s="857"/>
      <c r="K68" s="857"/>
      <c r="L68" s="857"/>
      <c r="M68" s="857"/>
      <c r="N68" s="857"/>
      <c r="O68" s="857"/>
      <c r="P68" s="858"/>
      <c r="Q68" s="859">
        <v>579</v>
      </c>
      <c r="R68" s="853"/>
      <c r="S68" s="853"/>
      <c r="T68" s="853"/>
      <c r="U68" s="853"/>
      <c r="V68" s="853">
        <v>578</v>
      </c>
      <c r="W68" s="853"/>
      <c r="X68" s="853"/>
      <c r="Y68" s="853"/>
      <c r="Z68" s="853"/>
      <c r="AA68" s="853">
        <v>1</v>
      </c>
      <c r="AB68" s="853"/>
      <c r="AC68" s="853"/>
      <c r="AD68" s="853"/>
      <c r="AE68" s="853"/>
      <c r="AF68" s="853">
        <v>1</v>
      </c>
      <c r="AG68" s="853"/>
      <c r="AH68" s="853"/>
      <c r="AI68" s="853"/>
      <c r="AJ68" s="853"/>
      <c r="AK68" s="853"/>
      <c r="AL68" s="853"/>
      <c r="AM68" s="853"/>
      <c r="AN68" s="853"/>
      <c r="AO68" s="853"/>
      <c r="AP68" s="853">
        <v>347</v>
      </c>
      <c r="AQ68" s="853"/>
      <c r="AR68" s="853"/>
      <c r="AS68" s="853"/>
      <c r="AT68" s="853"/>
      <c r="AU68" s="853">
        <v>13</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550</v>
      </c>
      <c r="C69" s="861"/>
      <c r="D69" s="861"/>
      <c r="E69" s="861"/>
      <c r="F69" s="861"/>
      <c r="G69" s="861"/>
      <c r="H69" s="861"/>
      <c r="I69" s="861"/>
      <c r="J69" s="861"/>
      <c r="K69" s="861"/>
      <c r="L69" s="861"/>
      <c r="M69" s="861"/>
      <c r="N69" s="861"/>
      <c r="O69" s="861"/>
      <c r="P69" s="862"/>
      <c r="Q69" s="863">
        <v>992</v>
      </c>
      <c r="R69" s="817"/>
      <c r="S69" s="817"/>
      <c r="T69" s="817"/>
      <c r="U69" s="817"/>
      <c r="V69" s="817">
        <v>963</v>
      </c>
      <c r="W69" s="817"/>
      <c r="X69" s="817"/>
      <c r="Y69" s="817"/>
      <c r="Z69" s="817"/>
      <c r="AA69" s="817">
        <v>29</v>
      </c>
      <c r="AB69" s="817"/>
      <c r="AC69" s="817"/>
      <c r="AD69" s="817"/>
      <c r="AE69" s="817"/>
      <c r="AF69" s="817">
        <v>29</v>
      </c>
      <c r="AG69" s="817"/>
      <c r="AH69" s="817"/>
      <c r="AI69" s="817"/>
      <c r="AJ69" s="817"/>
      <c r="AK69" s="817">
        <v>49</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551</v>
      </c>
      <c r="C70" s="861"/>
      <c r="D70" s="861"/>
      <c r="E70" s="861"/>
      <c r="F70" s="861"/>
      <c r="G70" s="861"/>
      <c r="H70" s="861"/>
      <c r="I70" s="861"/>
      <c r="J70" s="861"/>
      <c r="K70" s="861"/>
      <c r="L70" s="861"/>
      <c r="M70" s="861"/>
      <c r="N70" s="861"/>
      <c r="O70" s="861"/>
      <c r="P70" s="862"/>
      <c r="Q70" s="863">
        <v>249</v>
      </c>
      <c r="R70" s="817"/>
      <c r="S70" s="817"/>
      <c r="T70" s="817"/>
      <c r="U70" s="817"/>
      <c r="V70" s="817">
        <v>194</v>
      </c>
      <c r="W70" s="817"/>
      <c r="X70" s="817"/>
      <c r="Y70" s="817"/>
      <c r="Z70" s="817"/>
      <c r="AA70" s="817">
        <v>55</v>
      </c>
      <c r="AB70" s="817"/>
      <c r="AC70" s="817"/>
      <c r="AD70" s="817"/>
      <c r="AE70" s="817"/>
      <c r="AF70" s="817">
        <v>55</v>
      </c>
      <c r="AG70" s="817"/>
      <c r="AH70" s="817"/>
      <c r="AI70" s="817"/>
      <c r="AJ70" s="817"/>
      <c r="AK70" s="817">
        <v>17</v>
      </c>
      <c r="AL70" s="817"/>
      <c r="AM70" s="817"/>
      <c r="AN70" s="817"/>
      <c r="AO70" s="817"/>
      <c r="AP70" s="817" t="s">
        <v>548</v>
      </c>
      <c r="AQ70" s="817"/>
      <c r="AR70" s="817"/>
      <c r="AS70" s="817"/>
      <c r="AT70" s="817"/>
      <c r="AU70" s="817" t="s">
        <v>548</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552</v>
      </c>
      <c r="C71" s="861"/>
      <c r="D71" s="861"/>
      <c r="E71" s="861"/>
      <c r="F71" s="861"/>
      <c r="G71" s="861"/>
      <c r="H71" s="861"/>
      <c r="I71" s="861"/>
      <c r="J71" s="861"/>
      <c r="K71" s="861"/>
      <c r="L71" s="861"/>
      <c r="M71" s="861"/>
      <c r="N71" s="861"/>
      <c r="O71" s="861"/>
      <c r="P71" s="862"/>
      <c r="Q71" s="863">
        <v>9878</v>
      </c>
      <c r="R71" s="817"/>
      <c r="S71" s="817"/>
      <c r="T71" s="817"/>
      <c r="U71" s="817"/>
      <c r="V71" s="817">
        <v>9787</v>
      </c>
      <c r="W71" s="817"/>
      <c r="X71" s="817"/>
      <c r="Y71" s="817"/>
      <c r="Z71" s="817"/>
      <c r="AA71" s="817">
        <v>92</v>
      </c>
      <c r="AB71" s="817"/>
      <c r="AC71" s="817"/>
      <c r="AD71" s="817"/>
      <c r="AE71" s="817"/>
      <c r="AF71" s="817">
        <v>92</v>
      </c>
      <c r="AG71" s="817"/>
      <c r="AH71" s="817"/>
      <c r="AI71" s="817"/>
      <c r="AJ71" s="817"/>
      <c r="AK71" s="817">
        <v>5083</v>
      </c>
      <c r="AL71" s="817"/>
      <c r="AM71" s="817"/>
      <c r="AN71" s="817"/>
      <c r="AO71" s="817"/>
      <c r="AP71" s="817" t="s">
        <v>548</v>
      </c>
      <c r="AQ71" s="817"/>
      <c r="AR71" s="817"/>
      <c r="AS71" s="817"/>
      <c r="AT71" s="817"/>
      <c r="AU71" s="817" t="s">
        <v>548</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553</v>
      </c>
      <c r="C72" s="861"/>
      <c r="D72" s="861"/>
      <c r="E72" s="861"/>
      <c r="F72" s="861"/>
      <c r="G72" s="861"/>
      <c r="H72" s="861"/>
      <c r="I72" s="861"/>
      <c r="J72" s="861"/>
      <c r="K72" s="861"/>
      <c r="L72" s="861"/>
      <c r="M72" s="861"/>
      <c r="N72" s="861"/>
      <c r="O72" s="861"/>
      <c r="P72" s="862"/>
      <c r="Q72" s="864">
        <v>1600855</v>
      </c>
      <c r="R72" s="865"/>
      <c r="S72" s="865"/>
      <c r="T72" s="865"/>
      <c r="U72" s="821"/>
      <c r="V72" s="866">
        <v>1567252</v>
      </c>
      <c r="W72" s="865"/>
      <c r="X72" s="865"/>
      <c r="Y72" s="865"/>
      <c r="Z72" s="821"/>
      <c r="AA72" s="866">
        <v>33603</v>
      </c>
      <c r="AB72" s="865"/>
      <c r="AC72" s="865"/>
      <c r="AD72" s="865"/>
      <c r="AE72" s="821"/>
      <c r="AF72" s="866">
        <v>33603</v>
      </c>
      <c r="AG72" s="865"/>
      <c r="AH72" s="865"/>
      <c r="AI72" s="865"/>
      <c r="AJ72" s="821"/>
      <c r="AK72" s="866">
        <v>22693</v>
      </c>
      <c r="AL72" s="865"/>
      <c r="AM72" s="865"/>
      <c r="AN72" s="865"/>
      <c r="AO72" s="821"/>
      <c r="AP72" s="817" t="s">
        <v>548</v>
      </c>
      <c r="AQ72" s="817"/>
      <c r="AR72" s="817"/>
      <c r="AS72" s="817"/>
      <c r="AT72" s="817"/>
      <c r="AU72" s="817" t="s">
        <v>548</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554</v>
      </c>
      <c r="C73" s="861"/>
      <c r="D73" s="861"/>
      <c r="E73" s="861"/>
      <c r="F73" s="861"/>
      <c r="G73" s="861"/>
      <c r="H73" s="861"/>
      <c r="I73" s="861"/>
      <c r="J73" s="861"/>
      <c r="K73" s="861"/>
      <c r="L73" s="861"/>
      <c r="M73" s="861"/>
      <c r="N73" s="861"/>
      <c r="O73" s="861"/>
      <c r="P73" s="862"/>
      <c r="Q73" s="863">
        <v>4164</v>
      </c>
      <c r="R73" s="817"/>
      <c r="S73" s="817"/>
      <c r="T73" s="817"/>
      <c r="U73" s="817"/>
      <c r="V73" s="817">
        <v>3933</v>
      </c>
      <c r="W73" s="817"/>
      <c r="X73" s="817"/>
      <c r="Y73" s="817"/>
      <c r="Z73" s="817"/>
      <c r="AA73" s="817">
        <v>231</v>
      </c>
      <c r="AB73" s="817"/>
      <c r="AC73" s="817"/>
      <c r="AD73" s="817"/>
      <c r="AE73" s="817"/>
      <c r="AF73" s="817">
        <v>231</v>
      </c>
      <c r="AG73" s="817"/>
      <c r="AH73" s="817"/>
      <c r="AI73" s="817"/>
      <c r="AJ73" s="817"/>
      <c r="AK73" s="817" t="s">
        <v>548</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555</v>
      </c>
      <c r="C74" s="861"/>
      <c r="D74" s="861"/>
      <c r="E74" s="861"/>
      <c r="F74" s="861"/>
      <c r="G74" s="861"/>
      <c r="H74" s="861"/>
      <c r="I74" s="861"/>
      <c r="J74" s="861"/>
      <c r="K74" s="861"/>
      <c r="L74" s="861"/>
      <c r="M74" s="861"/>
      <c r="N74" s="861"/>
      <c r="O74" s="861"/>
      <c r="P74" s="862"/>
      <c r="Q74" s="863">
        <v>3</v>
      </c>
      <c r="R74" s="817"/>
      <c r="S74" s="817"/>
      <c r="T74" s="817"/>
      <c r="U74" s="817"/>
      <c r="V74" s="817">
        <v>2</v>
      </c>
      <c r="W74" s="817"/>
      <c r="X74" s="817"/>
      <c r="Y74" s="817"/>
      <c r="Z74" s="817"/>
      <c r="AA74" s="817">
        <v>1</v>
      </c>
      <c r="AB74" s="817"/>
      <c r="AC74" s="817"/>
      <c r="AD74" s="817"/>
      <c r="AE74" s="817"/>
      <c r="AF74" s="817">
        <v>1</v>
      </c>
      <c r="AG74" s="817"/>
      <c r="AH74" s="817"/>
      <c r="AI74" s="817"/>
      <c r="AJ74" s="817"/>
      <c r="AK74" s="817" t="s">
        <v>548</v>
      </c>
      <c r="AL74" s="817"/>
      <c r="AM74" s="817"/>
      <c r="AN74" s="817"/>
      <c r="AO74" s="817"/>
      <c r="AP74" s="817" t="s">
        <v>548</v>
      </c>
      <c r="AQ74" s="817"/>
      <c r="AR74" s="817"/>
      <c r="AS74" s="817"/>
      <c r="AT74" s="817"/>
      <c r="AU74" s="817" t="s">
        <v>548</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377</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34012</v>
      </c>
      <c r="AG88" s="831"/>
      <c r="AH88" s="831"/>
      <c r="AI88" s="831"/>
      <c r="AJ88" s="831"/>
      <c r="AK88" s="828"/>
      <c r="AL88" s="828"/>
      <c r="AM88" s="828"/>
      <c r="AN88" s="828"/>
      <c r="AO88" s="828"/>
      <c r="AP88" s="831">
        <v>347</v>
      </c>
      <c r="AQ88" s="831"/>
      <c r="AR88" s="831"/>
      <c r="AS88" s="831"/>
      <c r="AT88" s="831"/>
      <c r="AU88" s="831">
        <v>13</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293</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293</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293</v>
      </c>
      <c r="DR109" s="880"/>
      <c r="DS109" s="880"/>
      <c r="DT109" s="880"/>
      <c r="DU109" s="881"/>
      <c r="DV109" s="879" t="s">
        <v>412</v>
      </c>
      <c r="DW109" s="880"/>
      <c r="DX109" s="880"/>
      <c r="DY109" s="880"/>
      <c r="DZ109" s="882"/>
    </row>
    <row r="110" spans="1:131" s="224" customFormat="1" ht="26.25" customHeight="1" x14ac:dyDescent="0.2">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67064</v>
      </c>
      <c r="AB110" s="887"/>
      <c r="AC110" s="887"/>
      <c r="AD110" s="887"/>
      <c r="AE110" s="888"/>
      <c r="AF110" s="889">
        <v>66268</v>
      </c>
      <c r="AG110" s="887"/>
      <c r="AH110" s="887"/>
      <c r="AI110" s="887"/>
      <c r="AJ110" s="888"/>
      <c r="AK110" s="889">
        <v>64354</v>
      </c>
      <c r="AL110" s="887"/>
      <c r="AM110" s="887"/>
      <c r="AN110" s="887"/>
      <c r="AO110" s="888"/>
      <c r="AP110" s="890">
        <v>16.399999999999999</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557973</v>
      </c>
      <c r="BR110" s="918"/>
      <c r="BS110" s="918"/>
      <c r="BT110" s="918"/>
      <c r="BU110" s="918"/>
      <c r="BV110" s="918">
        <v>496176</v>
      </c>
      <c r="BW110" s="918"/>
      <c r="BX110" s="918"/>
      <c r="BY110" s="918"/>
      <c r="BZ110" s="918"/>
      <c r="CA110" s="918">
        <v>434289</v>
      </c>
      <c r="CB110" s="918"/>
      <c r="CC110" s="918"/>
      <c r="CD110" s="918"/>
      <c r="CE110" s="918"/>
      <c r="CF110" s="931">
        <v>110.7</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15169</v>
      </c>
      <c r="BR112" s="913"/>
      <c r="BS112" s="913"/>
      <c r="BT112" s="913"/>
      <c r="BU112" s="913"/>
      <c r="BV112" s="913">
        <v>14154</v>
      </c>
      <c r="BW112" s="913"/>
      <c r="BX112" s="913"/>
      <c r="BY112" s="913"/>
      <c r="BZ112" s="913"/>
      <c r="CA112" s="913">
        <v>14077</v>
      </c>
      <c r="CB112" s="913"/>
      <c r="CC112" s="913"/>
      <c r="CD112" s="913"/>
      <c r="CE112" s="913"/>
      <c r="CF112" s="907">
        <v>3.6</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2384</v>
      </c>
      <c r="AB113" s="925"/>
      <c r="AC113" s="925"/>
      <c r="AD113" s="925"/>
      <c r="AE113" s="926"/>
      <c r="AF113" s="927">
        <v>2172</v>
      </c>
      <c r="AG113" s="925"/>
      <c r="AH113" s="925"/>
      <c r="AI113" s="925"/>
      <c r="AJ113" s="926"/>
      <c r="AK113" s="927">
        <v>1379</v>
      </c>
      <c r="AL113" s="925"/>
      <c r="AM113" s="925"/>
      <c r="AN113" s="925"/>
      <c r="AO113" s="926"/>
      <c r="AP113" s="928">
        <v>0.4</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20096</v>
      </c>
      <c r="BR113" s="913"/>
      <c r="BS113" s="913"/>
      <c r="BT113" s="913"/>
      <c r="BU113" s="913"/>
      <c r="BV113" s="913">
        <v>16771</v>
      </c>
      <c r="BW113" s="913"/>
      <c r="BX113" s="913"/>
      <c r="BY113" s="913"/>
      <c r="BZ113" s="913"/>
      <c r="CA113" s="913">
        <v>12852</v>
      </c>
      <c r="CB113" s="913"/>
      <c r="CC113" s="913"/>
      <c r="CD113" s="913"/>
      <c r="CE113" s="913"/>
      <c r="CF113" s="907">
        <v>3.3</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3953</v>
      </c>
      <c r="AB114" s="946"/>
      <c r="AC114" s="946"/>
      <c r="AD114" s="946"/>
      <c r="AE114" s="947"/>
      <c r="AF114" s="948">
        <v>4063</v>
      </c>
      <c r="AG114" s="946"/>
      <c r="AH114" s="946"/>
      <c r="AI114" s="946"/>
      <c r="AJ114" s="947"/>
      <c r="AK114" s="948">
        <v>4063</v>
      </c>
      <c r="AL114" s="946"/>
      <c r="AM114" s="946"/>
      <c r="AN114" s="946"/>
      <c r="AO114" s="947"/>
      <c r="AP114" s="949">
        <v>1</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t="s">
        <v>121</v>
      </c>
      <c r="BR114" s="913"/>
      <c r="BS114" s="913"/>
      <c r="BT114" s="913"/>
      <c r="BU114" s="913"/>
      <c r="BV114" s="913" t="s">
        <v>121</v>
      </c>
      <c r="BW114" s="913"/>
      <c r="BX114" s="913"/>
      <c r="BY114" s="913"/>
      <c r="BZ114" s="913"/>
      <c r="CA114" s="913">
        <v>8185</v>
      </c>
      <c r="CB114" s="913"/>
      <c r="CC114" s="913"/>
      <c r="CD114" s="913"/>
      <c r="CE114" s="913"/>
      <c r="CF114" s="907">
        <v>2.1</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176</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73401</v>
      </c>
      <c r="AB117" s="966"/>
      <c r="AC117" s="966"/>
      <c r="AD117" s="966"/>
      <c r="AE117" s="967"/>
      <c r="AF117" s="968">
        <v>72503</v>
      </c>
      <c r="AG117" s="966"/>
      <c r="AH117" s="966"/>
      <c r="AI117" s="966"/>
      <c r="AJ117" s="967"/>
      <c r="AK117" s="968">
        <v>69796</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293</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176</v>
      </c>
      <c r="BA119" s="245"/>
      <c r="BB119" s="245"/>
      <c r="BC119" s="245"/>
      <c r="BD119" s="245"/>
      <c r="BE119" s="245"/>
      <c r="BF119" s="245"/>
      <c r="BG119" s="245"/>
      <c r="BH119" s="245"/>
      <c r="BI119" s="245"/>
      <c r="BJ119" s="245"/>
      <c r="BK119" s="245"/>
      <c r="BL119" s="245"/>
      <c r="BM119" s="245"/>
      <c r="BN119" s="245"/>
      <c r="BO119" s="964" t="s">
        <v>442</v>
      </c>
      <c r="BP119" s="992"/>
      <c r="BQ119" s="986">
        <v>593238</v>
      </c>
      <c r="BR119" s="987"/>
      <c r="BS119" s="987"/>
      <c r="BT119" s="987"/>
      <c r="BU119" s="987"/>
      <c r="BV119" s="987">
        <v>527101</v>
      </c>
      <c r="BW119" s="987"/>
      <c r="BX119" s="987"/>
      <c r="BY119" s="987"/>
      <c r="BZ119" s="987"/>
      <c r="CA119" s="987">
        <v>469403</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2365011</v>
      </c>
      <c r="BR120" s="918"/>
      <c r="BS120" s="918"/>
      <c r="BT120" s="918"/>
      <c r="BU120" s="918"/>
      <c r="BV120" s="918">
        <v>2495062</v>
      </c>
      <c r="BW120" s="918"/>
      <c r="BX120" s="918"/>
      <c r="BY120" s="918"/>
      <c r="BZ120" s="918"/>
      <c r="CA120" s="918">
        <v>2651011</v>
      </c>
      <c r="CB120" s="918"/>
      <c r="CC120" s="918"/>
      <c r="CD120" s="918"/>
      <c r="CE120" s="918"/>
      <c r="CF120" s="931">
        <v>676</v>
      </c>
      <c r="CG120" s="932"/>
      <c r="CH120" s="932"/>
      <c r="CI120" s="932"/>
      <c r="CJ120" s="932"/>
      <c r="CK120" s="993" t="s">
        <v>446</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15169</v>
      </c>
      <c r="DH120" s="918"/>
      <c r="DI120" s="918"/>
      <c r="DJ120" s="918"/>
      <c r="DK120" s="918"/>
      <c r="DL120" s="918">
        <v>14154</v>
      </c>
      <c r="DM120" s="918"/>
      <c r="DN120" s="918"/>
      <c r="DO120" s="918"/>
      <c r="DP120" s="918"/>
      <c r="DQ120" s="918">
        <v>14077</v>
      </c>
      <c r="DR120" s="918"/>
      <c r="DS120" s="918"/>
      <c r="DT120" s="918"/>
      <c r="DU120" s="918"/>
      <c r="DV120" s="919">
        <v>3.6</v>
      </c>
      <c r="DW120" s="919"/>
      <c r="DX120" s="919"/>
      <c r="DY120" s="919"/>
      <c r="DZ120" s="920"/>
    </row>
    <row r="121" spans="1:130" s="224" customFormat="1" ht="26.25" customHeight="1" x14ac:dyDescent="0.2">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7898</v>
      </c>
      <c r="BR121" s="913"/>
      <c r="BS121" s="913"/>
      <c r="BT121" s="913"/>
      <c r="BU121" s="913"/>
      <c r="BV121" s="913">
        <v>5976</v>
      </c>
      <c r="BW121" s="913"/>
      <c r="BX121" s="913"/>
      <c r="BY121" s="913"/>
      <c r="BZ121" s="913"/>
      <c r="CA121" s="913">
        <v>4020</v>
      </c>
      <c r="CB121" s="913"/>
      <c r="CC121" s="913"/>
      <c r="CD121" s="913"/>
      <c r="CE121" s="913"/>
      <c r="CF121" s="907">
        <v>1</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2">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461550</v>
      </c>
      <c r="BR122" s="987"/>
      <c r="BS122" s="987"/>
      <c r="BT122" s="987"/>
      <c r="BU122" s="987"/>
      <c r="BV122" s="987">
        <v>416357</v>
      </c>
      <c r="BW122" s="987"/>
      <c r="BX122" s="987"/>
      <c r="BY122" s="987"/>
      <c r="BZ122" s="987"/>
      <c r="CA122" s="987">
        <v>370858</v>
      </c>
      <c r="CB122" s="987"/>
      <c r="CC122" s="987"/>
      <c r="CD122" s="987"/>
      <c r="CE122" s="987"/>
      <c r="CF122" s="1004">
        <v>94.6</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176</v>
      </c>
      <c r="BA123" s="245"/>
      <c r="BB123" s="245"/>
      <c r="BC123" s="245"/>
      <c r="BD123" s="245"/>
      <c r="BE123" s="245"/>
      <c r="BF123" s="245"/>
      <c r="BG123" s="245"/>
      <c r="BH123" s="245"/>
      <c r="BI123" s="245"/>
      <c r="BJ123" s="245"/>
      <c r="BK123" s="245"/>
      <c r="BL123" s="245"/>
      <c r="BM123" s="245"/>
      <c r="BN123" s="245"/>
      <c r="BO123" s="964" t="s">
        <v>450</v>
      </c>
      <c r="BP123" s="992"/>
      <c r="BQ123" s="1050">
        <v>2834459</v>
      </c>
      <c r="BR123" s="1051"/>
      <c r="BS123" s="1051"/>
      <c r="BT123" s="1051"/>
      <c r="BU123" s="1051"/>
      <c r="BV123" s="1051">
        <v>2917395</v>
      </c>
      <c r="BW123" s="1051"/>
      <c r="BX123" s="1051"/>
      <c r="BY123" s="1051"/>
      <c r="BZ123" s="1051"/>
      <c r="CA123" s="1051">
        <v>3025889</v>
      </c>
      <c r="CB123" s="1051"/>
      <c r="CC123" s="1051"/>
      <c r="CD123" s="1051"/>
      <c r="CE123" s="1051"/>
      <c r="CF123" s="988"/>
      <c r="CG123" s="989"/>
      <c r="CH123" s="989"/>
      <c r="CI123" s="989"/>
      <c r="CJ123" s="990"/>
      <c r="CK123" s="996"/>
      <c r="CL123" s="997"/>
      <c r="CM123" s="997"/>
      <c r="CN123" s="997"/>
      <c r="CO123" s="998"/>
      <c r="CP123" s="1006" t="s">
        <v>395</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2064</v>
      </c>
      <c r="AB128" s="1033"/>
      <c r="AC128" s="1033"/>
      <c r="AD128" s="1033"/>
      <c r="AE128" s="1034"/>
      <c r="AF128" s="1035">
        <v>2064</v>
      </c>
      <c r="AG128" s="1033"/>
      <c r="AH128" s="1033"/>
      <c r="AI128" s="1033"/>
      <c r="AJ128" s="1034"/>
      <c r="AK128" s="1035">
        <v>2064</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444494</v>
      </c>
      <c r="AB129" s="946"/>
      <c r="AC129" s="946"/>
      <c r="AD129" s="946"/>
      <c r="AE129" s="947"/>
      <c r="AF129" s="948">
        <v>442109</v>
      </c>
      <c r="AG129" s="946"/>
      <c r="AH129" s="946"/>
      <c r="AI129" s="946"/>
      <c r="AJ129" s="947"/>
      <c r="AK129" s="948">
        <v>440829</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49602</v>
      </c>
      <c r="AB130" s="946"/>
      <c r="AC130" s="946"/>
      <c r="AD130" s="946"/>
      <c r="AE130" s="947"/>
      <c r="AF130" s="948">
        <v>50870</v>
      </c>
      <c r="AG130" s="946"/>
      <c r="AH130" s="946"/>
      <c r="AI130" s="946"/>
      <c r="AJ130" s="947"/>
      <c r="AK130" s="948">
        <v>48687</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5.0999999999999996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394892</v>
      </c>
      <c r="AB131" s="973"/>
      <c r="AC131" s="973"/>
      <c r="AD131" s="973"/>
      <c r="AE131" s="974"/>
      <c r="AF131" s="972">
        <v>391239</v>
      </c>
      <c r="AG131" s="973"/>
      <c r="AH131" s="973"/>
      <c r="AI131" s="973"/>
      <c r="AJ131" s="974"/>
      <c r="AK131" s="972">
        <v>392142</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5.5040365470000001</v>
      </c>
      <c r="AB132" s="1084"/>
      <c r="AC132" s="1084"/>
      <c r="AD132" s="1084"/>
      <c r="AE132" s="1085"/>
      <c r="AF132" s="1086">
        <v>5.0018019679999997</v>
      </c>
      <c r="AG132" s="1084"/>
      <c r="AH132" s="1084"/>
      <c r="AI132" s="1084"/>
      <c r="AJ132" s="1085"/>
      <c r="AK132" s="1086">
        <v>4.8566590669999998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5.6</v>
      </c>
      <c r="AB133" s="1067"/>
      <c r="AC133" s="1067"/>
      <c r="AD133" s="1067"/>
      <c r="AE133" s="1068"/>
      <c r="AF133" s="1066">
        <v>5.8</v>
      </c>
      <c r="AG133" s="1067"/>
      <c r="AH133" s="1067"/>
      <c r="AI133" s="1067"/>
      <c r="AJ133" s="1068"/>
      <c r="AK133" s="1066">
        <v>5.0999999999999996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qBB4enlJqFIJqEtC2Hgdf9jx+po8dEFvYwGJ2M1//7uHjSA6w54Y2WEnbb0/B1acUh0Mo7KMN6jiwbLoHYGMA==" saltValue="FEB1PIICBwj4KxEvfwch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76LFcBfbOGg4j1p8F7ZJ4c/lynfu7Fshqb+xuRJVQ51x+cfLlnjRvIbGrNe1G0VqWVWqr5pcS2zfyHpR1oOLw==" saltValue="m5ViYuI2USOPFiYuYEP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38qI6+Myh/vST2fH2//XKuj76OPILGa4QjZHZQykqQfmt+UnSULL3LvSDs81CKD5/FjGK3JQ4gd5l2Oq1KYrQ==" saltValue="VD020Br+DAJ7erIrAOIc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1" t="s">
        <v>479</v>
      </c>
      <c r="AP7" s="265"/>
      <c r="AQ7" s="266" t="s">
        <v>480</v>
      </c>
      <c r="AR7" s="267"/>
    </row>
    <row r="8" spans="1:46" ht="13.2" x14ac:dyDescent="0.2">
      <c r="A8" s="259"/>
      <c r="AK8" s="268"/>
      <c r="AL8" s="269"/>
      <c r="AM8" s="269"/>
      <c r="AN8" s="270"/>
      <c r="AO8" s="1102"/>
      <c r="AP8" s="271" t="s">
        <v>481</v>
      </c>
      <c r="AQ8" s="272" t="s">
        <v>482</v>
      </c>
      <c r="AR8" s="273" t="s">
        <v>483</v>
      </c>
    </row>
    <row r="9" spans="1:46" ht="13.2" x14ac:dyDescent="0.2">
      <c r="A9" s="259"/>
      <c r="AK9" s="1103" t="s">
        <v>484</v>
      </c>
      <c r="AL9" s="1104"/>
      <c r="AM9" s="1104"/>
      <c r="AN9" s="1105"/>
      <c r="AO9" s="274">
        <v>154585</v>
      </c>
      <c r="AP9" s="274">
        <v>531220</v>
      </c>
      <c r="AQ9" s="275">
        <v>273733</v>
      </c>
      <c r="AR9" s="276">
        <v>94.1</v>
      </c>
    </row>
    <row r="10" spans="1:46" ht="13.5" customHeight="1" x14ac:dyDescent="0.2">
      <c r="A10" s="259"/>
      <c r="AK10" s="1103" t="s">
        <v>485</v>
      </c>
      <c r="AL10" s="1104"/>
      <c r="AM10" s="1104"/>
      <c r="AN10" s="1105"/>
      <c r="AO10" s="277">
        <v>1783</v>
      </c>
      <c r="AP10" s="277">
        <v>6127</v>
      </c>
      <c r="AQ10" s="278">
        <v>30345</v>
      </c>
      <c r="AR10" s="279">
        <v>-79.8</v>
      </c>
    </row>
    <row r="11" spans="1:46" ht="13.5" customHeight="1" x14ac:dyDescent="0.2">
      <c r="A11" s="259"/>
      <c r="AK11" s="1103" t="s">
        <v>486</v>
      </c>
      <c r="AL11" s="1104"/>
      <c r="AM11" s="1104"/>
      <c r="AN11" s="1105"/>
      <c r="AO11" s="277" t="s">
        <v>487</v>
      </c>
      <c r="AP11" s="277" t="s">
        <v>487</v>
      </c>
      <c r="AQ11" s="278">
        <v>4149</v>
      </c>
      <c r="AR11" s="279" t="s">
        <v>487</v>
      </c>
    </row>
    <row r="12" spans="1:46" ht="13.5" customHeight="1" x14ac:dyDescent="0.2">
      <c r="A12" s="259"/>
      <c r="AK12" s="1103" t="s">
        <v>488</v>
      </c>
      <c r="AL12" s="1104"/>
      <c r="AM12" s="1104"/>
      <c r="AN12" s="1105"/>
      <c r="AO12" s="277" t="s">
        <v>487</v>
      </c>
      <c r="AP12" s="277" t="s">
        <v>487</v>
      </c>
      <c r="AQ12" s="278" t="s">
        <v>487</v>
      </c>
      <c r="AR12" s="279" t="s">
        <v>487</v>
      </c>
    </row>
    <row r="13" spans="1:46" ht="13.5" customHeight="1" x14ac:dyDescent="0.2">
      <c r="A13" s="259"/>
      <c r="AK13" s="1103" t="s">
        <v>489</v>
      </c>
      <c r="AL13" s="1104"/>
      <c r="AM13" s="1104"/>
      <c r="AN13" s="1105"/>
      <c r="AO13" s="277">
        <v>6901</v>
      </c>
      <c r="AP13" s="277">
        <v>23715</v>
      </c>
      <c r="AQ13" s="278">
        <v>9494</v>
      </c>
      <c r="AR13" s="279">
        <v>149.80000000000001</v>
      </c>
    </row>
    <row r="14" spans="1:46" ht="13.5" customHeight="1" x14ac:dyDescent="0.2">
      <c r="A14" s="259"/>
      <c r="AK14" s="1103" t="s">
        <v>490</v>
      </c>
      <c r="AL14" s="1104"/>
      <c r="AM14" s="1104"/>
      <c r="AN14" s="1105"/>
      <c r="AO14" s="277">
        <v>18144</v>
      </c>
      <c r="AP14" s="277">
        <v>62351</v>
      </c>
      <c r="AQ14" s="278">
        <v>5033</v>
      </c>
      <c r="AR14" s="279">
        <v>1138.8</v>
      </c>
    </row>
    <row r="15" spans="1:46" ht="13.5" customHeight="1" x14ac:dyDescent="0.2">
      <c r="A15" s="259"/>
      <c r="AK15" s="1106" t="s">
        <v>491</v>
      </c>
      <c r="AL15" s="1107"/>
      <c r="AM15" s="1107"/>
      <c r="AN15" s="1108"/>
      <c r="AO15" s="277">
        <v>-17763</v>
      </c>
      <c r="AP15" s="277">
        <v>-61041</v>
      </c>
      <c r="AQ15" s="278">
        <v>-17000</v>
      </c>
      <c r="AR15" s="279">
        <v>259.10000000000002</v>
      </c>
    </row>
    <row r="16" spans="1:46" ht="13.2" x14ac:dyDescent="0.2">
      <c r="A16" s="259"/>
      <c r="AK16" s="1106" t="s">
        <v>176</v>
      </c>
      <c r="AL16" s="1107"/>
      <c r="AM16" s="1107"/>
      <c r="AN16" s="1108"/>
      <c r="AO16" s="277">
        <v>163650</v>
      </c>
      <c r="AP16" s="277">
        <v>562371</v>
      </c>
      <c r="AQ16" s="278">
        <v>305754</v>
      </c>
      <c r="AR16" s="279">
        <v>83.9</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09" t="s">
        <v>496</v>
      </c>
      <c r="AL21" s="1110"/>
      <c r="AM21" s="1110"/>
      <c r="AN21" s="1111"/>
      <c r="AO21" s="289">
        <v>51.55</v>
      </c>
      <c r="AP21" s="290">
        <v>26.54</v>
      </c>
      <c r="AQ21" s="291">
        <v>25.01</v>
      </c>
      <c r="AS21" s="292"/>
      <c r="AT21" s="288"/>
    </row>
    <row r="22" spans="1:46" s="260" customFormat="1" ht="13.2" x14ac:dyDescent="0.2">
      <c r="A22" s="288"/>
      <c r="AK22" s="1109" t="s">
        <v>497</v>
      </c>
      <c r="AL22" s="1110"/>
      <c r="AM22" s="1110"/>
      <c r="AN22" s="1111"/>
      <c r="AO22" s="293">
        <v>80.2</v>
      </c>
      <c r="AP22" s="294">
        <v>93.9</v>
      </c>
      <c r="AQ22" s="295">
        <v>-13.7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1" t="s">
        <v>479</v>
      </c>
      <c r="AP30" s="265"/>
      <c r="AQ30" s="266" t="s">
        <v>480</v>
      </c>
      <c r="AR30" s="267"/>
    </row>
    <row r="31" spans="1:46" ht="13.2" x14ac:dyDescent="0.2">
      <c r="A31" s="259"/>
      <c r="AK31" s="268"/>
      <c r="AL31" s="269"/>
      <c r="AM31" s="269"/>
      <c r="AN31" s="270"/>
      <c r="AO31" s="1102"/>
      <c r="AP31" s="271" t="s">
        <v>481</v>
      </c>
      <c r="AQ31" s="272" t="s">
        <v>482</v>
      </c>
      <c r="AR31" s="273" t="s">
        <v>483</v>
      </c>
    </row>
    <row r="32" spans="1:46" ht="27" customHeight="1" x14ac:dyDescent="0.2">
      <c r="A32" s="259"/>
      <c r="AK32" s="1117" t="s">
        <v>501</v>
      </c>
      <c r="AL32" s="1118"/>
      <c r="AM32" s="1118"/>
      <c r="AN32" s="1119"/>
      <c r="AO32" s="303">
        <v>64354</v>
      </c>
      <c r="AP32" s="303">
        <v>221148</v>
      </c>
      <c r="AQ32" s="304">
        <v>170830</v>
      </c>
      <c r="AR32" s="305">
        <v>29.5</v>
      </c>
    </row>
    <row r="33" spans="1:46" ht="13.5" customHeight="1" x14ac:dyDescent="0.2">
      <c r="A33" s="259"/>
      <c r="AK33" s="1117" t="s">
        <v>502</v>
      </c>
      <c r="AL33" s="1118"/>
      <c r="AM33" s="1118"/>
      <c r="AN33" s="1119"/>
      <c r="AO33" s="303" t="s">
        <v>487</v>
      </c>
      <c r="AP33" s="303" t="s">
        <v>487</v>
      </c>
      <c r="AQ33" s="304" t="s">
        <v>487</v>
      </c>
      <c r="AR33" s="305" t="s">
        <v>487</v>
      </c>
    </row>
    <row r="34" spans="1:46" ht="27" customHeight="1" x14ac:dyDescent="0.2">
      <c r="A34" s="259"/>
      <c r="AK34" s="1117" t="s">
        <v>503</v>
      </c>
      <c r="AL34" s="1118"/>
      <c r="AM34" s="1118"/>
      <c r="AN34" s="1119"/>
      <c r="AO34" s="303" t="s">
        <v>487</v>
      </c>
      <c r="AP34" s="303" t="s">
        <v>487</v>
      </c>
      <c r="AQ34" s="304" t="s">
        <v>487</v>
      </c>
      <c r="AR34" s="305" t="s">
        <v>487</v>
      </c>
    </row>
    <row r="35" spans="1:46" ht="27" customHeight="1" x14ac:dyDescent="0.2">
      <c r="A35" s="259"/>
      <c r="AK35" s="1117" t="s">
        <v>504</v>
      </c>
      <c r="AL35" s="1118"/>
      <c r="AM35" s="1118"/>
      <c r="AN35" s="1119"/>
      <c r="AO35" s="303">
        <v>1379</v>
      </c>
      <c r="AP35" s="303">
        <v>4739</v>
      </c>
      <c r="AQ35" s="304">
        <v>32606</v>
      </c>
      <c r="AR35" s="305">
        <v>-85.5</v>
      </c>
    </row>
    <row r="36" spans="1:46" ht="27" customHeight="1" x14ac:dyDescent="0.2">
      <c r="A36" s="259"/>
      <c r="AK36" s="1117" t="s">
        <v>505</v>
      </c>
      <c r="AL36" s="1118"/>
      <c r="AM36" s="1118"/>
      <c r="AN36" s="1119"/>
      <c r="AO36" s="303">
        <v>4063</v>
      </c>
      <c r="AP36" s="303">
        <v>13962</v>
      </c>
      <c r="AQ36" s="304">
        <v>4875</v>
      </c>
      <c r="AR36" s="305">
        <v>186.4</v>
      </c>
    </row>
    <row r="37" spans="1:46" ht="13.5" customHeight="1" x14ac:dyDescent="0.2">
      <c r="A37" s="259"/>
      <c r="AK37" s="1117" t="s">
        <v>506</v>
      </c>
      <c r="AL37" s="1118"/>
      <c r="AM37" s="1118"/>
      <c r="AN37" s="1119"/>
      <c r="AO37" s="303" t="s">
        <v>487</v>
      </c>
      <c r="AP37" s="303" t="s">
        <v>487</v>
      </c>
      <c r="AQ37" s="304">
        <v>993</v>
      </c>
      <c r="AR37" s="305" t="s">
        <v>487</v>
      </c>
    </row>
    <row r="38" spans="1:46" ht="27" customHeight="1" x14ac:dyDescent="0.2">
      <c r="A38" s="259"/>
      <c r="AK38" s="1120" t="s">
        <v>507</v>
      </c>
      <c r="AL38" s="1121"/>
      <c r="AM38" s="1121"/>
      <c r="AN38" s="1122"/>
      <c r="AO38" s="306" t="s">
        <v>487</v>
      </c>
      <c r="AP38" s="306" t="s">
        <v>487</v>
      </c>
      <c r="AQ38" s="307">
        <v>50</v>
      </c>
      <c r="AR38" s="295" t="s">
        <v>487</v>
      </c>
      <c r="AS38" s="302"/>
    </row>
    <row r="39" spans="1:46" ht="13.2" x14ac:dyDescent="0.2">
      <c r="A39" s="259"/>
      <c r="AK39" s="1120" t="s">
        <v>508</v>
      </c>
      <c r="AL39" s="1121"/>
      <c r="AM39" s="1121"/>
      <c r="AN39" s="1122"/>
      <c r="AO39" s="303">
        <v>-2064</v>
      </c>
      <c r="AP39" s="303">
        <v>-7093</v>
      </c>
      <c r="AQ39" s="304">
        <v>-6626</v>
      </c>
      <c r="AR39" s="305">
        <v>7</v>
      </c>
      <c r="AS39" s="302"/>
    </row>
    <row r="40" spans="1:46" ht="27" customHeight="1" x14ac:dyDescent="0.2">
      <c r="A40" s="259"/>
      <c r="AK40" s="1117" t="s">
        <v>509</v>
      </c>
      <c r="AL40" s="1118"/>
      <c r="AM40" s="1118"/>
      <c r="AN40" s="1119"/>
      <c r="AO40" s="303">
        <v>-48687</v>
      </c>
      <c r="AP40" s="303">
        <v>-167309</v>
      </c>
      <c r="AQ40" s="304">
        <v>-145454</v>
      </c>
      <c r="AR40" s="305">
        <v>15</v>
      </c>
      <c r="AS40" s="302"/>
    </row>
    <row r="41" spans="1:46" ht="13.2" x14ac:dyDescent="0.2">
      <c r="A41" s="259"/>
      <c r="AK41" s="1123" t="s">
        <v>286</v>
      </c>
      <c r="AL41" s="1124"/>
      <c r="AM41" s="1124"/>
      <c r="AN41" s="1125"/>
      <c r="AO41" s="303">
        <v>19045</v>
      </c>
      <c r="AP41" s="303">
        <v>65447</v>
      </c>
      <c r="AQ41" s="304">
        <v>57274</v>
      </c>
      <c r="AR41" s="305">
        <v>14.3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12" t="s">
        <v>479</v>
      </c>
      <c r="AN49" s="1114" t="s">
        <v>512</v>
      </c>
      <c r="AO49" s="1115"/>
      <c r="AP49" s="1115"/>
      <c r="AQ49" s="1115"/>
      <c r="AR49" s="1116"/>
    </row>
    <row r="50" spans="1:44" ht="13.2" x14ac:dyDescent="0.2">
      <c r="A50" s="259"/>
      <c r="AK50" s="317"/>
      <c r="AL50" s="318"/>
      <c r="AM50" s="1113"/>
      <c r="AN50" s="319" t="s">
        <v>513</v>
      </c>
      <c r="AO50" s="320" t="s">
        <v>514</v>
      </c>
      <c r="AP50" s="321" t="s">
        <v>515</v>
      </c>
      <c r="AQ50" s="322" t="s">
        <v>516</v>
      </c>
      <c r="AR50" s="323" t="s">
        <v>517</v>
      </c>
    </row>
    <row r="51" spans="1:44" ht="13.2" x14ac:dyDescent="0.2">
      <c r="A51" s="259"/>
      <c r="AK51" s="315" t="s">
        <v>518</v>
      </c>
      <c r="AL51" s="316"/>
      <c r="AM51" s="324">
        <v>254635</v>
      </c>
      <c r="AN51" s="325">
        <v>800739</v>
      </c>
      <c r="AO51" s="326">
        <v>-34.299999999999997</v>
      </c>
      <c r="AP51" s="327">
        <v>316937</v>
      </c>
      <c r="AQ51" s="328">
        <v>9.4</v>
      </c>
      <c r="AR51" s="329">
        <v>-43.7</v>
      </c>
    </row>
    <row r="52" spans="1:44" ht="13.2" x14ac:dyDescent="0.2">
      <c r="A52" s="259"/>
      <c r="AK52" s="330"/>
      <c r="AL52" s="331" t="s">
        <v>519</v>
      </c>
      <c r="AM52" s="332">
        <v>240885</v>
      </c>
      <c r="AN52" s="333">
        <v>757500</v>
      </c>
      <c r="AO52" s="334">
        <v>109.8</v>
      </c>
      <c r="AP52" s="335">
        <v>199150</v>
      </c>
      <c r="AQ52" s="336">
        <v>27.5</v>
      </c>
      <c r="AR52" s="337">
        <v>82.3</v>
      </c>
    </row>
    <row r="53" spans="1:44" ht="13.2" x14ac:dyDescent="0.2">
      <c r="A53" s="259"/>
      <c r="AK53" s="315" t="s">
        <v>520</v>
      </c>
      <c r="AL53" s="316"/>
      <c r="AM53" s="324">
        <v>509358</v>
      </c>
      <c r="AN53" s="325">
        <v>1659147</v>
      </c>
      <c r="AO53" s="326">
        <v>107.2</v>
      </c>
      <c r="AP53" s="327">
        <v>332350</v>
      </c>
      <c r="AQ53" s="328">
        <v>4.9000000000000004</v>
      </c>
      <c r="AR53" s="329">
        <v>102.3</v>
      </c>
    </row>
    <row r="54" spans="1:44" ht="13.2" x14ac:dyDescent="0.2">
      <c r="A54" s="259"/>
      <c r="AK54" s="330"/>
      <c r="AL54" s="331" t="s">
        <v>519</v>
      </c>
      <c r="AM54" s="332">
        <v>481924</v>
      </c>
      <c r="AN54" s="333">
        <v>1569785</v>
      </c>
      <c r="AO54" s="334">
        <v>107.2</v>
      </c>
      <c r="AP54" s="335">
        <v>200453</v>
      </c>
      <c r="AQ54" s="336">
        <v>0.7</v>
      </c>
      <c r="AR54" s="337">
        <v>106.5</v>
      </c>
    </row>
    <row r="55" spans="1:44" ht="13.2" x14ac:dyDescent="0.2">
      <c r="A55" s="259"/>
      <c r="AK55" s="315" t="s">
        <v>521</v>
      </c>
      <c r="AL55" s="316"/>
      <c r="AM55" s="324">
        <v>231075</v>
      </c>
      <c r="AN55" s="325">
        <v>772826</v>
      </c>
      <c r="AO55" s="326">
        <v>-53.4</v>
      </c>
      <c r="AP55" s="327">
        <v>362690</v>
      </c>
      <c r="AQ55" s="328">
        <v>9.1</v>
      </c>
      <c r="AR55" s="329">
        <v>-62.5</v>
      </c>
    </row>
    <row r="56" spans="1:44" ht="13.2" x14ac:dyDescent="0.2">
      <c r="A56" s="259"/>
      <c r="AK56" s="330"/>
      <c r="AL56" s="331" t="s">
        <v>519</v>
      </c>
      <c r="AM56" s="332">
        <v>140366</v>
      </c>
      <c r="AN56" s="333">
        <v>469452</v>
      </c>
      <c r="AO56" s="334">
        <v>-70.099999999999994</v>
      </c>
      <c r="AP56" s="335">
        <v>172580</v>
      </c>
      <c r="AQ56" s="336">
        <v>-13.9</v>
      </c>
      <c r="AR56" s="337">
        <v>-56.2</v>
      </c>
    </row>
    <row r="57" spans="1:44" ht="13.2" x14ac:dyDescent="0.2">
      <c r="A57" s="259"/>
      <c r="AK57" s="315" t="s">
        <v>522</v>
      </c>
      <c r="AL57" s="316"/>
      <c r="AM57" s="324">
        <v>413994</v>
      </c>
      <c r="AN57" s="325">
        <v>1417788</v>
      </c>
      <c r="AO57" s="326">
        <v>83.5</v>
      </c>
      <c r="AP57" s="327">
        <v>296093</v>
      </c>
      <c r="AQ57" s="328">
        <v>-18.399999999999999</v>
      </c>
      <c r="AR57" s="329">
        <v>101.9</v>
      </c>
    </row>
    <row r="58" spans="1:44" ht="13.2" x14ac:dyDescent="0.2">
      <c r="A58" s="259"/>
      <c r="AK58" s="330"/>
      <c r="AL58" s="331" t="s">
        <v>519</v>
      </c>
      <c r="AM58" s="332">
        <v>159789</v>
      </c>
      <c r="AN58" s="333">
        <v>547223</v>
      </c>
      <c r="AO58" s="334">
        <v>16.600000000000001</v>
      </c>
      <c r="AP58" s="335">
        <v>140545</v>
      </c>
      <c r="AQ58" s="336">
        <v>-18.600000000000001</v>
      </c>
      <c r="AR58" s="337">
        <v>35.200000000000003</v>
      </c>
    </row>
    <row r="59" spans="1:44" ht="13.2" x14ac:dyDescent="0.2">
      <c r="A59" s="259"/>
      <c r="AK59" s="315" t="s">
        <v>523</v>
      </c>
      <c r="AL59" s="316"/>
      <c r="AM59" s="324">
        <v>426531</v>
      </c>
      <c r="AN59" s="325">
        <v>1465742</v>
      </c>
      <c r="AO59" s="326">
        <v>3.4</v>
      </c>
      <c r="AP59" s="327">
        <v>308655</v>
      </c>
      <c r="AQ59" s="328">
        <v>4.2</v>
      </c>
      <c r="AR59" s="329">
        <v>-0.8</v>
      </c>
    </row>
    <row r="60" spans="1:44" ht="13.2" x14ac:dyDescent="0.2">
      <c r="A60" s="259"/>
      <c r="AK60" s="330"/>
      <c r="AL60" s="331" t="s">
        <v>519</v>
      </c>
      <c r="AM60" s="332">
        <v>295213</v>
      </c>
      <c r="AN60" s="333">
        <v>1014478</v>
      </c>
      <c r="AO60" s="334">
        <v>85.4</v>
      </c>
      <c r="AP60" s="335">
        <v>169887</v>
      </c>
      <c r="AQ60" s="336">
        <v>20.9</v>
      </c>
      <c r="AR60" s="337">
        <v>64.5</v>
      </c>
    </row>
    <row r="61" spans="1:44" ht="13.2" x14ac:dyDescent="0.2">
      <c r="A61" s="259"/>
      <c r="AK61" s="315" t="s">
        <v>524</v>
      </c>
      <c r="AL61" s="338"/>
      <c r="AM61" s="324">
        <v>367119</v>
      </c>
      <c r="AN61" s="325">
        <v>1223248</v>
      </c>
      <c r="AO61" s="326">
        <v>21.3</v>
      </c>
      <c r="AP61" s="327">
        <v>323345</v>
      </c>
      <c r="AQ61" s="339">
        <v>1.8</v>
      </c>
      <c r="AR61" s="329">
        <v>19.5</v>
      </c>
    </row>
    <row r="62" spans="1:44" ht="13.2" x14ac:dyDescent="0.2">
      <c r="A62" s="259"/>
      <c r="AK62" s="330"/>
      <c r="AL62" s="331" t="s">
        <v>519</v>
      </c>
      <c r="AM62" s="332">
        <v>263635</v>
      </c>
      <c r="AN62" s="333">
        <v>871688</v>
      </c>
      <c r="AO62" s="334">
        <v>49.8</v>
      </c>
      <c r="AP62" s="335">
        <v>176523</v>
      </c>
      <c r="AQ62" s="336">
        <v>3.3</v>
      </c>
      <c r="AR62" s="337">
        <v>46.5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badXsSHxpYVWUZEZTEDQkabmxDF3qryGWzWbvhawUNlG77cn4CMnPQVJH6LBBc91tkfL4VEsLyRyUhgq8oi5aw==" saltValue="VUJRmoT12Ggw07jUd2PJ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wSWZRQQvwGh02jfLe+dhAr0qXxBDwBRm453L++CMUIglzTDRKgh1MiKovg+zEpH/UwIuL5u0KfGx1d9o4rItCQ==" saltValue="cybjA9sAGEDsSy2mHvM8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J68fvoKzWnUN3GZL9CZfidpaBqdO8a+EWcwls8sxNbJGjgujDoiPT5Ed98u/H/2VuRKxRFVEdHVqv2NiNzCKPQ==" saltValue="/WKspFwiDfigALoMn0G/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416.45</v>
      </c>
      <c r="G47" s="12">
        <v>309.06</v>
      </c>
      <c r="H47" s="12">
        <v>227.83</v>
      </c>
      <c r="I47" s="12">
        <v>235.1</v>
      </c>
      <c r="J47" s="13">
        <v>259.57</v>
      </c>
    </row>
    <row r="48" spans="2:10" ht="57.75" customHeight="1" x14ac:dyDescent="0.2">
      <c r="B48" s="14"/>
      <c r="C48" s="1128" t="s">
        <v>4</v>
      </c>
      <c r="D48" s="1128"/>
      <c r="E48" s="1129"/>
      <c r="F48" s="15">
        <v>14.82</v>
      </c>
      <c r="G48" s="16">
        <v>5.43</v>
      </c>
      <c r="H48" s="16">
        <v>27.89</v>
      </c>
      <c r="I48" s="16">
        <v>22.54</v>
      </c>
      <c r="J48" s="17">
        <v>10.86</v>
      </c>
    </row>
    <row r="49" spans="2:10" ht="57.75" customHeight="1" thickBot="1" x14ac:dyDescent="0.25">
      <c r="B49" s="18"/>
      <c r="C49" s="1130" t="s">
        <v>5</v>
      </c>
      <c r="D49" s="1130"/>
      <c r="E49" s="1131"/>
      <c r="F49" s="19">
        <v>93.91</v>
      </c>
      <c r="G49" s="20" t="s">
        <v>531</v>
      </c>
      <c r="H49" s="20" t="s">
        <v>532</v>
      </c>
      <c r="I49" s="20">
        <v>0.54</v>
      </c>
      <c r="J49" s="21">
        <v>12.04</v>
      </c>
    </row>
    <row r="50" spans="2:10" ht="13.2" x14ac:dyDescent="0.2"/>
  </sheetData>
  <sheetProtection algorithmName="SHA-512" hashValue="/HqE+Av2oD694tNMK6rUDvG8RYiZIhewlJkfYPEKPHGHy3mbge3lTiOD+hLjF8h1p5duUb/l1KOnriR7qHEQnQ==" saltValue="EsQk5NVOTl1hwDNhT2tJ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533</v>
      </c>
      <c r="D34" s="1136"/>
      <c r="E34" s="1137"/>
      <c r="F34" s="32">
        <v>14.07</v>
      </c>
      <c r="G34" s="33">
        <v>4.49</v>
      </c>
      <c r="H34" s="33">
        <v>27.28</v>
      </c>
      <c r="I34" s="33">
        <v>22.18</v>
      </c>
      <c r="J34" s="34">
        <v>9.5</v>
      </c>
      <c r="K34" s="22"/>
      <c r="L34" s="22"/>
      <c r="M34" s="22"/>
      <c r="N34" s="22"/>
      <c r="O34" s="22"/>
      <c r="P34" s="22"/>
    </row>
    <row r="35" spans="1:16" ht="39" customHeight="1" x14ac:dyDescent="0.2">
      <c r="A35" s="22"/>
      <c r="B35" s="35"/>
      <c r="C35" s="1132" t="s">
        <v>534</v>
      </c>
      <c r="D35" s="1132"/>
      <c r="E35" s="1133"/>
      <c r="F35" s="36">
        <v>3.91</v>
      </c>
      <c r="G35" s="37">
        <v>2.75</v>
      </c>
      <c r="H35" s="37">
        <v>1.82</v>
      </c>
      <c r="I35" s="37">
        <v>1.72</v>
      </c>
      <c r="J35" s="38">
        <v>4.92</v>
      </c>
      <c r="K35" s="22"/>
      <c r="L35" s="22"/>
      <c r="M35" s="22"/>
      <c r="N35" s="22"/>
      <c r="O35" s="22"/>
      <c r="P35" s="22"/>
    </row>
    <row r="36" spans="1:16" ht="39" customHeight="1" x14ac:dyDescent="0.2">
      <c r="A36" s="22"/>
      <c r="B36" s="35"/>
      <c r="C36" s="1132" t="s">
        <v>535</v>
      </c>
      <c r="D36" s="1132"/>
      <c r="E36" s="1133"/>
      <c r="F36" s="36">
        <v>0.57999999999999996</v>
      </c>
      <c r="G36" s="37">
        <v>0.32</v>
      </c>
      <c r="H36" s="37">
        <v>0.02</v>
      </c>
      <c r="I36" s="37">
        <v>0.03</v>
      </c>
      <c r="J36" s="38">
        <v>1.01</v>
      </c>
      <c r="K36" s="22"/>
      <c r="L36" s="22"/>
      <c r="M36" s="22"/>
      <c r="N36" s="22"/>
      <c r="O36" s="22"/>
      <c r="P36" s="22"/>
    </row>
    <row r="37" spans="1:16" ht="39" customHeight="1" x14ac:dyDescent="0.2">
      <c r="A37" s="22"/>
      <c r="B37" s="35"/>
      <c r="C37" s="1132" t="s">
        <v>536</v>
      </c>
      <c r="D37" s="1132"/>
      <c r="E37" s="1133"/>
      <c r="F37" s="36">
        <v>0.22</v>
      </c>
      <c r="G37" s="37">
        <v>0.38</v>
      </c>
      <c r="H37" s="37">
        <v>0.22</v>
      </c>
      <c r="I37" s="37">
        <v>0.5</v>
      </c>
      <c r="J37" s="38">
        <v>0.67</v>
      </c>
      <c r="K37" s="22"/>
      <c r="L37" s="22"/>
      <c r="M37" s="22"/>
      <c r="N37" s="22"/>
      <c r="O37" s="22"/>
      <c r="P37" s="22"/>
    </row>
    <row r="38" spans="1:16" ht="39" customHeight="1" x14ac:dyDescent="0.2">
      <c r="A38" s="22"/>
      <c r="B38" s="35"/>
      <c r="C38" s="1132" t="s">
        <v>537</v>
      </c>
      <c r="D38" s="1132"/>
      <c r="E38" s="1133"/>
      <c r="F38" s="36">
        <v>0.76</v>
      </c>
      <c r="G38" s="37">
        <v>1.03</v>
      </c>
      <c r="H38" s="37">
        <v>0.83</v>
      </c>
      <c r="I38" s="37">
        <v>1.03</v>
      </c>
      <c r="J38" s="38">
        <v>0.62</v>
      </c>
      <c r="K38" s="22"/>
      <c r="L38" s="22"/>
      <c r="M38" s="22"/>
      <c r="N38" s="22"/>
      <c r="O38" s="22"/>
      <c r="P38" s="22"/>
    </row>
    <row r="39" spans="1:16" ht="39" customHeight="1" x14ac:dyDescent="0.2">
      <c r="A39" s="22"/>
      <c r="B39" s="35"/>
      <c r="C39" s="1132" t="s">
        <v>538</v>
      </c>
      <c r="D39" s="1132"/>
      <c r="E39" s="1133"/>
      <c r="F39" s="36">
        <v>0.15</v>
      </c>
      <c r="G39" s="37">
        <v>0.61</v>
      </c>
      <c r="H39" s="37">
        <v>0.56999999999999995</v>
      </c>
      <c r="I39" s="37">
        <v>0.32</v>
      </c>
      <c r="J39" s="38">
        <v>0.34</v>
      </c>
      <c r="K39" s="22"/>
      <c r="L39" s="22"/>
      <c r="M39" s="22"/>
      <c r="N39" s="22"/>
      <c r="O39" s="22"/>
      <c r="P39" s="22"/>
    </row>
    <row r="40" spans="1:16" ht="39" customHeight="1" x14ac:dyDescent="0.2">
      <c r="A40" s="22"/>
      <c r="B40" s="35"/>
      <c r="C40" s="1132" t="s">
        <v>539</v>
      </c>
      <c r="D40" s="1132"/>
      <c r="E40" s="1133"/>
      <c r="F40" s="36">
        <v>0.08</v>
      </c>
      <c r="G40" s="37">
        <v>0.17</v>
      </c>
      <c r="H40" s="37">
        <v>0.23</v>
      </c>
      <c r="I40" s="37">
        <v>0.91</v>
      </c>
      <c r="J40" s="38">
        <v>0.13</v>
      </c>
      <c r="K40" s="22"/>
      <c r="L40" s="22"/>
      <c r="M40" s="22"/>
      <c r="N40" s="22"/>
      <c r="O40" s="22"/>
      <c r="P40" s="22"/>
    </row>
    <row r="41" spans="1:16" ht="39" customHeight="1" x14ac:dyDescent="0.2">
      <c r="A41" s="22"/>
      <c r="B41" s="35"/>
      <c r="C41" s="1132" t="s">
        <v>540</v>
      </c>
      <c r="D41" s="1132"/>
      <c r="E41" s="1133"/>
      <c r="F41" s="36">
        <v>0</v>
      </c>
      <c r="G41" s="37">
        <v>0.15</v>
      </c>
      <c r="H41" s="37">
        <v>0.41</v>
      </c>
      <c r="I41" s="37">
        <v>0.32</v>
      </c>
      <c r="J41" s="38">
        <v>0.04</v>
      </c>
      <c r="K41" s="22"/>
      <c r="L41" s="22"/>
      <c r="M41" s="22"/>
      <c r="N41" s="22"/>
      <c r="O41" s="22"/>
      <c r="P41" s="22"/>
    </row>
    <row r="42" spans="1:16" ht="39" customHeight="1" x14ac:dyDescent="0.2">
      <c r="A42" s="22"/>
      <c r="B42" s="39"/>
      <c r="C42" s="1132" t="s">
        <v>541</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542</v>
      </c>
      <c r="D43" s="1134"/>
      <c r="E43" s="1135"/>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ZpPEpmxaN0yp7H/5IzsB/Km+QxsPY1eKj8Yhp8xfa2dhafRKV9enrhiI2DQ0s+dbfliD228nd7zjNjQEzQruw==" saltValue="9/nLWgtv6kUgPGD7HGDm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53</v>
      </c>
      <c r="L45" s="58">
        <v>66</v>
      </c>
      <c r="M45" s="58">
        <v>67</v>
      </c>
      <c r="N45" s="58">
        <v>66</v>
      </c>
      <c r="O45" s="59">
        <v>64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2">
      <c r="A48" s="46"/>
      <c r="B48" s="1140"/>
      <c r="C48" s="1141"/>
      <c r="D48" s="60"/>
      <c r="E48" s="1146" t="s">
        <v>13</v>
      </c>
      <c r="F48" s="1146"/>
      <c r="G48" s="1146"/>
      <c r="H48" s="1146"/>
      <c r="I48" s="1146"/>
      <c r="J48" s="1147"/>
      <c r="K48" s="61">
        <v>3</v>
      </c>
      <c r="L48" s="62">
        <v>3</v>
      </c>
      <c r="M48" s="62">
        <v>2</v>
      </c>
      <c r="N48" s="62">
        <v>2</v>
      </c>
      <c r="O48" s="63">
        <v>1</v>
      </c>
      <c r="P48" s="46"/>
      <c r="Q48" s="46"/>
      <c r="R48" s="46"/>
      <c r="S48" s="46"/>
      <c r="T48" s="46"/>
      <c r="U48" s="46"/>
    </row>
    <row r="49" spans="1:21" ht="30.75" customHeight="1" x14ac:dyDescent="0.2">
      <c r="A49" s="46"/>
      <c r="B49" s="1140"/>
      <c r="C49" s="1141"/>
      <c r="D49" s="60"/>
      <c r="E49" s="1146" t="s">
        <v>14</v>
      </c>
      <c r="F49" s="1146"/>
      <c r="G49" s="1146"/>
      <c r="H49" s="1146"/>
      <c r="I49" s="1146"/>
      <c r="J49" s="1147"/>
      <c r="K49" s="61">
        <v>7</v>
      </c>
      <c r="L49" s="62">
        <v>6</v>
      </c>
      <c r="M49" s="62">
        <v>4</v>
      </c>
      <c r="N49" s="62">
        <v>4</v>
      </c>
      <c r="O49" s="63">
        <v>4</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487</v>
      </c>
      <c r="L50" s="62" t="s">
        <v>487</v>
      </c>
      <c r="M50" s="62" t="s">
        <v>487</v>
      </c>
      <c r="N50" s="62" t="s">
        <v>487</v>
      </c>
      <c r="O50" s="63" t="s">
        <v>487</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50</v>
      </c>
      <c r="L52" s="62">
        <v>52</v>
      </c>
      <c r="M52" s="62">
        <v>52</v>
      </c>
      <c r="N52" s="62">
        <v>53</v>
      </c>
      <c r="O52" s="63">
        <v>51</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13</v>
      </c>
      <c r="L53" s="67">
        <v>23</v>
      </c>
      <c r="M53" s="67">
        <v>21</v>
      </c>
      <c r="N53" s="67">
        <v>19</v>
      </c>
      <c r="O53" s="68">
        <v>18</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lyGYFuS0u3TT/8D0pe5l2XpKavH/AU3kYV2DCobHYLsY9uQiyQZx4edUYRFu4SCizaJAHk3rSFs7YNTeVgUlg==" saltValue="lFY6w1zzZPR363ew0X3O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69" t="s">
        <v>30</v>
      </c>
      <c r="C41" s="1170"/>
      <c r="D41" s="103"/>
      <c r="E41" s="1175" t="s">
        <v>31</v>
      </c>
      <c r="F41" s="1175"/>
      <c r="G41" s="1175"/>
      <c r="H41" s="1176"/>
      <c r="I41" s="342">
        <v>664</v>
      </c>
      <c r="J41" s="343">
        <v>610</v>
      </c>
      <c r="K41" s="343">
        <v>558</v>
      </c>
      <c r="L41" s="343">
        <v>496</v>
      </c>
      <c r="M41" s="344">
        <v>434</v>
      </c>
    </row>
    <row r="42" spans="2:13" ht="27.75" customHeight="1" x14ac:dyDescent="0.2">
      <c r="B42" s="1171"/>
      <c r="C42" s="1172"/>
      <c r="D42" s="104"/>
      <c r="E42" s="1177" t="s">
        <v>32</v>
      </c>
      <c r="F42" s="1177"/>
      <c r="G42" s="1177"/>
      <c r="H42" s="1178"/>
      <c r="I42" s="345" t="s">
        <v>487</v>
      </c>
      <c r="J42" s="346" t="s">
        <v>487</v>
      </c>
      <c r="K42" s="346" t="s">
        <v>487</v>
      </c>
      <c r="L42" s="346" t="s">
        <v>487</v>
      </c>
      <c r="M42" s="347" t="s">
        <v>487</v>
      </c>
    </row>
    <row r="43" spans="2:13" ht="27.75" customHeight="1" x14ac:dyDescent="0.2">
      <c r="B43" s="1171"/>
      <c r="C43" s="1172"/>
      <c r="D43" s="104"/>
      <c r="E43" s="1177" t="s">
        <v>33</v>
      </c>
      <c r="F43" s="1177"/>
      <c r="G43" s="1177"/>
      <c r="H43" s="1178"/>
      <c r="I43" s="345">
        <v>20</v>
      </c>
      <c r="J43" s="346">
        <v>17</v>
      </c>
      <c r="K43" s="346">
        <v>15</v>
      </c>
      <c r="L43" s="346">
        <v>14</v>
      </c>
      <c r="M43" s="347">
        <v>14</v>
      </c>
    </row>
    <row r="44" spans="2:13" ht="27.75" customHeight="1" x14ac:dyDescent="0.2">
      <c r="B44" s="1171"/>
      <c r="C44" s="1172"/>
      <c r="D44" s="104"/>
      <c r="E44" s="1177" t="s">
        <v>34</v>
      </c>
      <c r="F44" s="1177"/>
      <c r="G44" s="1177"/>
      <c r="H44" s="1178"/>
      <c r="I44" s="345">
        <v>30</v>
      </c>
      <c r="J44" s="346">
        <v>24</v>
      </c>
      <c r="K44" s="346">
        <v>20</v>
      </c>
      <c r="L44" s="346">
        <v>17</v>
      </c>
      <c r="M44" s="347">
        <v>13</v>
      </c>
    </row>
    <row r="45" spans="2:13" ht="27.75" customHeight="1" x14ac:dyDescent="0.2">
      <c r="B45" s="1171"/>
      <c r="C45" s="1172"/>
      <c r="D45" s="104"/>
      <c r="E45" s="1177" t="s">
        <v>35</v>
      </c>
      <c r="F45" s="1177"/>
      <c r="G45" s="1177"/>
      <c r="H45" s="1178"/>
      <c r="I45" s="345" t="s">
        <v>487</v>
      </c>
      <c r="J45" s="346" t="s">
        <v>487</v>
      </c>
      <c r="K45" s="346" t="s">
        <v>487</v>
      </c>
      <c r="L45" s="346" t="s">
        <v>487</v>
      </c>
      <c r="M45" s="347">
        <v>8</v>
      </c>
    </row>
    <row r="46" spans="2:13" ht="27.75" customHeight="1" x14ac:dyDescent="0.2">
      <c r="B46" s="1171"/>
      <c r="C46" s="1172"/>
      <c r="D46" s="105"/>
      <c r="E46" s="1177" t="s">
        <v>36</v>
      </c>
      <c r="F46" s="1177"/>
      <c r="G46" s="1177"/>
      <c r="H46" s="1178"/>
      <c r="I46" s="345" t="s">
        <v>487</v>
      </c>
      <c r="J46" s="346" t="s">
        <v>487</v>
      </c>
      <c r="K46" s="346" t="s">
        <v>487</v>
      </c>
      <c r="L46" s="346" t="s">
        <v>487</v>
      </c>
      <c r="M46" s="347" t="s">
        <v>487</v>
      </c>
    </row>
    <row r="47" spans="2:13" ht="27.75" customHeight="1" x14ac:dyDescent="0.2">
      <c r="B47" s="1171"/>
      <c r="C47" s="1172"/>
      <c r="D47" s="106"/>
      <c r="E47" s="1179" t="s">
        <v>37</v>
      </c>
      <c r="F47" s="1180"/>
      <c r="G47" s="1180"/>
      <c r="H47" s="1181"/>
      <c r="I47" s="345" t="s">
        <v>487</v>
      </c>
      <c r="J47" s="346" t="s">
        <v>487</v>
      </c>
      <c r="K47" s="346" t="s">
        <v>487</v>
      </c>
      <c r="L47" s="346" t="s">
        <v>487</v>
      </c>
      <c r="M47" s="347" t="s">
        <v>487</v>
      </c>
    </row>
    <row r="48" spans="2:13" ht="27.75" customHeight="1" x14ac:dyDescent="0.2">
      <c r="B48" s="1171"/>
      <c r="C48" s="1172"/>
      <c r="D48" s="104"/>
      <c r="E48" s="1177" t="s">
        <v>38</v>
      </c>
      <c r="F48" s="1177"/>
      <c r="G48" s="1177"/>
      <c r="H48" s="1178"/>
      <c r="I48" s="345" t="s">
        <v>487</v>
      </c>
      <c r="J48" s="346" t="s">
        <v>487</v>
      </c>
      <c r="K48" s="346" t="s">
        <v>487</v>
      </c>
      <c r="L48" s="346" t="s">
        <v>487</v>
      </c>
      <c r="M48" s="347" t="s">
        <v>487</v>
      </c>
    </row>
    <row r="49" spans="2:13" ht="27.75" customHeight="1" x14ac:dyDescent="0.2">
      <c r="B49" s="1173"/>
      <c r="C49" s="1174"/>
      <c r="D49" s="104"/>
      <c r="E49" s="1177" t="s">
        <v>39</v>
      </c>
      <c r="F49" s="1177"/>
      <c r="G49" s="1177"/>
      <c r="H49" s="1178"/>
      <c r="I49" s="345" t="s">
        <v>487</v>
      </c>
      <c r="J49" s="346" t="s">
        <v>487</v>
      </c>
      <c r="K49" s="346" t="s">
        <v>487</v>
      </c>
      <c r="L49" s="346" t="s">
        <v>487</v>
      </c>
      <c r="M49" s="347" t="s">
        <v>487</v>
      </c>
    </row>
    <row r="50" spans="2:13" ht="27.75" customHeight="1" x14ac:dyDescent="0.2">
      <c r="B50" s="1182" t="s">
        <v>40</v>
      </c>
      <c r="C50" s="1183"/>
      <c r="D50" s="107"/>
      <c r="E50" s="1177" t="s">
        <v>41</v>
      </c>
      <c r="F50" s="1177"/>
      <c r="G50" s="1177"/>
      <c r="H50" s="1178"/>
      <c r="I50" s="345">
        <v>2530</v>
      </c>
      <c r="J50" s="346">
        <v>2450</v>
      </c>
      <c r="K50" s="346">
        <v>2365</v>
      </c>
      <c r="L50" s="346">
        <v>2495</v>
      </c>
      <c r="M50" s="347">
        <v>2651</v>
      </c>
    </row>
    <row r="51" spans="2:13" ht="27.75" customHeight="1" x14ac:dyDescent="0.2">
      <c r="B51" s="1171"/>
      <c r="C51" s="1172"/>
      <c r="D51" s="104"/>
      <c r="E51" s="1177" t="s">
        <v>42</v>
      </c>
      <c r="F51" s="1177"/>
      <c r="G51" s="1177"/>
      <c r="H51" s="1178"/>
      <c r="I51" s="345">
        <v>12</v>
      </c>
      <c r="J51" s="346">
        <v>10</v>
      </c>
      <c r="K51" s="346">
        <v>8</v>
      </c>
      <c r="L51" s="346">
        <v>6</v>
      </c>
      <c r="M51" s="347">
        <v>4</v>
      </c>
    </row>
    <row r="52" spans="2:13" ht="27.75" customHeight="1" x14ac:dyDescent="0.2">
      <c r="B52" s="1173"/>
      <c r="C52" s="1174"/>
      <c r="D52" s="104"/>
      <c r="E52" s="1177" t="s">
        <v>43</v>
      </c>
      <c r="F52" s="1177"/>
      <c r="G52" s="1177"/>
      <c r="H52" s="1178"/>
      <c r="I52" s="345">
        <v>534</v>
      </c>
      <c r="J52" s="346">
        <v>499</v>
      </c>
      <c r="K52" s="346">
        <v>462</v>
      </c>
      <c r="L52" s="346">
        <v>416</v>
      </c>
      <c r="M52" s="347">
        <v>371</v>
      </c>
    </row>
    <row r="53" spans="2:13" ht="27.75" customHeight="1" thickBot="1" x14ac:dyDescent="0.25">
      <c r="B53" s="1184" t="s">
        <v>19</v>
      </c>
      <c r="C53" s="1185"/>
      <c r="D53" s="108"/>
      <c r="E53" s="1186" t="s">
        <v>44</v>
      </c>
      <c r="F53" s="1186"/>
      <c r="G53" s="1186"/>
      <c r="H53" s="1187"/>
      <c r="I53" s="348">
        <v>-2362</v>
      </c>
      <c r="J53" s="349">
        <v>-2308</v>
      </c>
      <c r="K53" s="349">
        <v>-2241</v>
      </c>
      <c r="L53" s="349">
        <v>-2390</v>
      </c>
      <c r="M53" s="350">
        <v>-2556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A3iU/SqM4qFgl3YBhvIrbXduKejUbxPPzX67TReLVxtkaBhrmaZzBCYywxegKyCIVYEMUz4fp2Sm6NrMZIk0cg==" saltValue="DDTTZFJ1CAXo0QBHVJud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1013</v>
      </c>
      <c r="G55" s="120">
        <v>1039</v>
      </c>
      <c r="H55" s="121">
        <v>1144</v>
      </c>
    </row>
    <row r="56" spans="2:8" ht="52.5" customHeight="1" x14ac:dyDescent="0.2">
      <c r="B56" s="122"/>
      <c r="C56" s="1198" t="s">
        <v>47</v>
      </c>
      <c r="D56" s="1198"/>
      <c r="E56" s="1199"/>
      <c r="F56" s="123">
        <v>25</v>
      </c>
      <c r="G56" s="123">
        <v>25</v>
      </c>
      <c r="H56" s="124">
        <v>25</v>
      </c>
    </row>
    <row r="57" spans="2:8" ht="53.25" customHeight="1" x14ac:dyDescent="0.2">
      <c r="B57" s="122"/>
      <c r="C57" s="1200" t="s">
        <v>48</v>
      </c>
      <c r="D57" s="1200"/>
      <c r="E57" s="1201"/>
      <c r="F57" s="125">
        <v>1328</v>
      </c>
      <c r="G57" s="125">
        <v>1431</v>
      </c>
      <c r="H57" s="126">
        <v>1482</v>
      </c>
    </row>
    <row r="58" spans="2:8" ht="45.75" customHeight="1" x14ac:dyDescent="0.2">
      <c r="B58" s="127"/>
      <c r="C58" s="1188" t="s">
        <v>556</v>
      </c>
      <c r="D58" s="1189"/>
      <c r="E58" s="1190"/>
      <c r="F58" s="128">
        <v>416</v>
      </c>
      <c r="G58" s="128">
        <v>416</v>
      </c>
      <c r="H58" s="129">
        <v>416</v>
      </c>
    </row>
    <row r="59" spans="2:8" ht="45.75" customHeight="1" x14ac:dyDescent="0.2">
      <c r="B59" s="127"/>
      <c r="C59" s="1188" t="s">
        <v>557</v>
      </c>
      <c r="D59" s="1189"/>
      <c r="E59" s="1190"/>
      <c r="F59" s="128">
        <v>200</v>
      </c>
      <c r="G59" s="128">
        <v>300</v>
      </c>
      <c r="H59" s="129">
        <v>400</v>
      </c>
    </row>
    <row r="60" spans="2:8" ht="45.75" customHeight="1" x14ac:dyDescent="0.2">
      <c r="B60" s="127"/>
      <c r="C60" s="1188" t="s">
        <v>558</v>
      </c>
      <c r="D60" s="1189"/>
      <c r="E60" s="1190"/>
      <c r="F60" s="128">
        <v>442</v>
      </c>
      <c r="G60" s="128">
        <v>396</v>
      </c>
      <c r="H60" s="129">
        <v>296</v>
      </c>
    </row>
    <row r="61" spans="2:8" ht="45.75" customHeight="1" x14ac:dyDescent="0.2">
      <c r="B61" s="127"/>
      <c r="C61" s="1188" t="s">
        <v>559</v>
      </c>
      <c r="D61" s="1189"/>
      <c r="E61" s="1190"/>
      <c r="F61" s="128">
        <v>135</v>
      </c>
      <c r="G61" s="128">
        <v>184</v>
      </c>
      <c r="H61" s="129">
        <v>234</v>
      </c>
    </row>
    <row r="62" spans="2:8" ht="45.75" customHeight="1" thickBot="1" x14ac:dyDescent="0.25">
      <c r="B62" s="130"/>
      <c r="C62" s="1191" t="s">
        <v>560</v>
      </c>
      <c r="D62" s="1192"/>
      <c r="E62" s="1193"/>
      <c r="F62" s="131">
        <v>58</v>
      </c>
      <c r="G62" s="131">
        <v>58</v>
      </c>
      <c r="H62" s="132">
        <v>58</v>
      </c>
    </row>
    <row r="63" spans="2:8" ht="52.5" customHeight="1" thickBot="1" x14ac:dyDescent="0.25">
      <c r="B63" s="133"/>
      <c r="C63" s="1194" t="s">
        <v>49</v>
      </c>
      <c r="D63" s="1194"/>
      <c r="E63" s="1195"/>
      <c r="F63" s="134">
        <v>2365</v>
      </c>
      <c r="G63" s="134">
        <v>2495</v>
      </c>
      <c r="H63" s="135">
        <v>2651</v>
      </c>
    </row>
    <row r="64" spans="2:8" ht="13.2" x14ac:dyDescent="0.2"/>
  </sheetData>
  <sheetProtection algorithmName="SHA-512" hashValue="i8cETj0mKmfXVu9x70e4oKUey5XVPllwn0L24a65e0BLa8UZ1BKnZ/d13yNjqoG+uZg42IqpN5Y16swhFTZfPA==" saltValue="1YRXjrtD2CmjsqpNvmdB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800739</v>
      </c>
      <c r="E3" s="154"/>
      <c r="F3" s="155">
        <v>316937</v>
      </c>
      <c r="G3" s="156"/>
      <c r="H3" s="157"/>
    </row>
    <row r="4" spans="1:8" x14ac:dyDescent="0.2">
      <c r="A4" s="158"/>
      <c r="B4" s="159"/>
      <c r="C4" s="160"/>
      <c r="D4" s="161">
        <v>757500</v>
      </c>
      <c r="E4" s="162"/>
      <c r="F4" s="163">
        <v>199150</v>
      </c>
      <c r="G4" s="164"/>
      <c r="H4" s="165"/>
    </row>
    <row r="5" spans="1:8" x14ac:dyDescent="0.2">
      <c r="A5" s="146" t="s">
        <v>520</v>
      </c>
      <c r="B5" s="151"/>
      <c r="C5" s="152"/>
      <c r="D5" s="153">
        <v>1659147</v>
      </c>
      <c r="E5" s="154"/>
      <c r="F5" s="155">
        <v>332350</v>
      </c>
      <c r="G5" s="156"/>
      <c r="H5" s="157"/>
    </row>
    <row r="6" spans="1:8" x14ac:dyDescent="0.2">
      <c r="A6" s="158"/>
      <c r="B6" s="159"/>
      <c r="C6" s="160"/>
      <c r="D6" s="161">
        <v>1569785</v>
      </c>
      <c r="E6" s="162"/>
      <c r="F6" s="163">
        <v>200453</v>
      </c>
      <c r="G6" s="164"/>
      <c r="H6" s="165"/>
    </row>
    <row r="7" spans="1:8" x14ac:dyDescent="0.2">
      <c r="A7" s="146" t="s">
        <v>521</v>
      </c>
      <c r="B7" s="151"/>
      <c r="C7" s="152"/>
      <c r="D7" s="153">
        <v>772826</v>
      </c>
      <c r="E7" s="154"/>
      <c r="F7" s="155">
        <v>362690</v>
      </c>
      <c r="G7" s="156"/>
      <c r="H7" s="157"/>
    </row>
    <row r="8" spans="1:8" x14ac:dyDescent="0.2">
      <c r="A8" s="158"/>
      <c r="B8" s="159"/>
      <c r="C8" s="160"/>
      <c r="D8" s="161">
        <v>469452</v>
      </c>
      <c r="E8" s="162"/>
      <c r="F8" s="163">
        <v>172580</v>
      </c>
      <c r="G8" s="164"/>
      <c r="H8" s="165"/>
    </row>
    <row r="9" spans="1:8" x14ac:dyDescent="0.2">
      <c r="A9" s="146" t="s">
        <v>522</v>
      </c>
      <c r="B9" s="151"/>
      <c r="C9" s="152"/>
      <c r="D9" s="153">
        <v>1417788</v>
      </c>
      <c r="E9" s="154"/>
      <c r="F9" s="155">
        <v>296093</v>
      </c>
      <c r="G9" s="156"/>
      <c r="H9" s="157"/>
    </row>
    <row r="10" spans="1:8" x14ac:dyDescent="0.2">
      <c r="A10" s="158"/>
      <c r="B10" s="159"/>
      <c r="C10" s="160"/>
      <c r="D10" s="161">
        <v>547223</v>
      </c>
      <c r="E10" s="162"/>
      <c r="F10" s="163">
        <v>140545</v>
      </c>
      <c r="G10" s="164"/>
      <c r="H10" s="165"/>
    </row>
    <row r="11" spans="1:8" x14ac:dyDescent="0.2">
      <c r="A11" s="146" t="s">
        <v>523</v>
      </c>
      <c r="B11" s="151"/>
      <c r="C11" s="152"/>
      <c r="D11" s="153">
        <v>1465742</v>
      </c>
      <c r="E11" s="154"/>
      <c r="F11" s="155">
        <v>308655</v>
      </c>
      <c r="G11" s="156"/>
      <c r="H11" s="157"/>
    </row>
    <row r="12" spans="1:8" x14ac:dyDescent="0.2">
      <c r="A12" s="158"/>
      <c r="B12" s="159"/>
      <c r="C12" s="166"/>
      <c r="D12" s="161">
        <v>1014478</v>
      </c>
      <c r="E12" s="162"/>
      <c r="F12" s="163">
        <v>169887</v>
      </c>
      <c r="G12" s="164"/>
      <c r="H12" s="165"/>
    </row>
    <row r="13" spans="1:8" x14ac:dyDescent="0.2">
      <c r="A13" s="146"/>
      <c r="B13" s="151"/>
      <c r="C13" s="152"/>
      <c r="D13" s="153">
        <v>1223248</v>
      </c>
      <c r="E13" s="154"/>
      <c r="F13" s="155">
        <v>323345</v>
      </c>
      <c r="G13" s="167"/>
      <c r="H13" s="157"/>
    </row>
    <row r="14" spans="1:8" x14ac:dyDescent="0.2">
      <c r="A14" s="158"/>
      <c r="B14" s="159"/>
      <c r="C14" s="160"/>
      <c r="D14" s="161">
        <v>871688</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14.82</v>
      </c>
      <c r="C19" s="168">
        <f>ROUND(VALUE(SUBSTITUTE(実質収支比率等に係る経年分析!G$48,"▲","-")),2)</f>
        <v>5.43</v>
      </c>
      <c r="D19" s="168">
        <f>ROUND(VALUE(SUBSTITUTE(実質収支比率等に係る経年分析!H$48,"▲","-")),2)</f>
        <v>27.89</v>
      </c>
      <c r="E19" s="168">
        <f>ROUND(VALUE(SUBSTITUTE(実質収支比率等に係る経年分析!I$48,"▲","-")),2)</f>
        <v>22.54</v>
      </c>
      <c r="F19" s="168">
        <f>ROUND(VALUE(SUBSTITUTE(実質収支比率等に係る経年分析!J$48,"▲","-")),2)</f>
        <v>10.86</v>
      </c>
    </row>
    <row r="20" spans="1:11" x14ac:dyDescent="0.2">
      <c r="A20" s="168" t="s">
        <v>53</v>
      </c>
      <c r="B20" s="168">
        <f>ROUND(VALUE(SUBSTITUTE(実質収支比率等に係る経年分析!F$47,"▲","-")),2)</f>
        <v>416.45</v>
      </c>
      <c r="C20" s="168">
        <f>ROUND(VALUE(SUBSTITUTE(実質収支比率等に係る経年分析!G$47,"▲","-")),2)</f>
        <v>309.06</v>
      </c>
      <c r="D20" s="168">
        <f>ROUND(VALUE(SUBSTITUTE(実質収支比率等に係る経年分析!H$47,"▲","-")),2)</f>
        <v>227.83</v>
      </c>
      <c r="E20" s="168">
        <f>ROUND(VALUE(SUBSTITUTE(実質収支比率等に係る経年分析!I$47,"▲","-")),2)</f>
        <v>235.1</v>
      </c>
      <c r="F20" s="168">
        <f>ROUND(VALUE(SUBSTITUTE(実質収支比率等に係る経年分析!J$47,"▲","-")),2)</f>
        <v>259.57</v>
      </c>
    </row>
    <row r="21" spans="1:11" x14ac:dyDescent="0.2">
      <c r="A21" s="168" t="s">
        <v>54</v>
      </c>
      <c r="B21" s="168">
        <f>IF(ISNUMBER(VALUE(SUBSTITUTE(実質収支比率等に係る経年分析!F$49,"▲","-"))),ROUND(VALUE(SUBSTITUTE(実質収支比率等に係る経年分析!F$49,"▲","-")),2),NA())</f>
        <v>93.91</v>
      </c>
      <c r="C21" s="168">
        <f>IF(ISNUMBER(VALUE(SUBSTITUTE(実質収支比率等に係る経年分析!G$49,"▲","-"))),ROUND(VALUE(SUBSTITUTE(実質収支比率等に係る経年分析!G$49,"▲","-")),2),NA())</f>
        <v>-92.55</v>
      </c>
      <c r="D21" s="168">
        <f>IF(ISNUMBER(VALUE(SUBSTITUTE(実質収支比率等に係る経年分析!H$49,"▲","-"))),ROUND(VALUE(SUBSTITUTE(実質収支比率等に係る経年分析!H$49,"▲","-")),2),NA())</f>
        <v>-15.03</v>
      </c>
      <c r="E21" s="168">
        <f>IF(ISNUMBER(VALUE(SUBSTITUTE(実質収支比率等に係る経年分析!I$49,"▲","-"))),ROUND(VALUE(SUBSTITUTE(実質収支比率等に係る経年分析!I$49,"▲","-")),2),NA())</f>
        <v>0.54</v>
      </c>
      <c r="F21" s="168">
        <f>IF(ISNUMBER(VALUE(SUBSTITUTE(実質収支比率等に係る経年分析!J$49,"▲","-"))),ROUND(VALUE(SUBSTITUTE(実質収支比率等に係る経年分析!J$49,"▲","-")),2),NA())</f>
        <v>12.04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0.41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0.32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0.91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2">
      <c r="A31" s="169" t="str">
        <f>IF(連結実質赤字比率に係る赤字・黒字の構成分析!C$39="",NA(),連結実質赤字比率に係る赤字・黒字の構成分析!C$39)</f>
        <v>産業センター運営事業会計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0.56999999999999995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0.34</v>
      </c>
    </row>
    <row r="32" spans="1:11" x14ac:dyDescent="0.2">
      <c r="A32" s="169" t="str">
        <f>IF(連結実質赤字比率に係る赤字・黒字の構成分析!C$38="",NA(),連結実質赤字比率に係る赤字・黒字の構成分析!C$38)</f>
        <v>観光施設事業会計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0.62</v>
      </c>
    </row>
    <row r="33" spans="1:16" x14ac:dyDescent="0.2">
      <c r="A33" s="169" t="str">
        <f>IF(連結実質赤字比率に係る赤字・黒字の構成分析!C$37="",NA(),連結実質赤字比率に係る赤字・黒字の構成分析!C$37)</f>
        <v>介護保険事業会計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0.67</v>
      </c>
    </row>
    <row r="34" spans="1:16" x14ac:dyDescent="0.2">
      <c r="A34" s="169" t="str">
        <f>IF(連結実質赤字比率に係る赤字・黒字の構成分析!C$36="",NA(),連結実質赤字比率に係る赤字・黒字の構成分析!C$36)</f>
        <v>航路事業会計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0.57999999999999996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1.01</v>
      </c>
    </row>
    <row r="35" spans="1:16" x14ac:dyDescent="0.2">
      <c r="A35" s="169" t="str">
        <f>IF(連結実質赤字比率に係る赤字・黒字の構成分析!C$35="",NA(),連結実質赤字比率に係る赤字・黒字の構成分析!C$35)</f>
        <v>国民健康保険運営事業会計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2.75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4.49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27.28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22.18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50</v>
      </c>
      <c r="E42" s="170"/>
      <c r="F42" s="170"/>
      <c r="G42" s="170">
        <f>'実質公債費比率（分子）の構造'!L$52</f>
        <v>52</v>
      </c>
      <c r="H42" s="170"/>
      <c r="I42" s="170"/>
      <c r="J42" s="170">
        <f>'実質公債費比率（分子）の構造'!M$52</f>
        <v>52</v>
      </c>
      <c r="K42" s="170"/>
      <c r="L42" s="170"/>
      <c r="M42" s="170">
        <f>'実質公債費比率（分子）の構造'!N$52</f>
        <v>53</v>
      </c>
      <c r="N42" s="170"/>
      <c r="O42" s="170"/>
      <c r="P42" s="170">
        <f>'実質公債費比率（分子）の構造'!O$52</f>
        <v>51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7</v>
      </c>
      <c r="C45" s="170"/>
      <c r="D45" s="170"/>
      <c r="E45" s="170">
        <f>'実質公債費比率（分子）の構造'!L$49</f>
        <v>6</v>
      </c>
      <c r="F45" s="170"/>
      <c r="G45" s="170"/>
      <c r="H45" s="170">
        <f>'実質公債費比率（分子）の構造'!M$49</f>
        <v>4</v>
      </c>
      <c r="I45" s="170"/>
      <c r="J45" s="170"/>
      <c r="K45" s="170">
        <f>'実質公債費比率（分子）の構造'!N$49</f>
        <v>4</v>
      </c>
      <c r="L45" s="170"/>
      <c r="M45" s="170"/>
      <c r="N45" s="170">
        <f>'実質公債費比率（分子）の構造'!O$49</f>
        <v>4</v>
      </c>
      <c r="O45" s="170"/>
      <c r="P45" s="170"/>
    </row>
    <row r="46" spans="1:16" x14ac:dyDescent="0.2">
      <c r="A46" s="170" t="s">
        <v>64</v>
      </c>
      <c r="B46" s="170">
        <f>'実質公債費比率（分子）の構造'!K$48</f>
        <v>3</v>
      </c>
      <c r="C46" s="170"/>
      <c r="D46" s="170"/>
      <c r="E46" s="170">
        <f>'実質公債費比率（分子）の構造'!L$48</f>
        <v>3</v>
      </c>
      <c r="F46" s="170"/>
      <c r="G46" s="170"/>
      <c r="H46" s="170">
        <f>'実質公債費比率（分子）の構造'!M$48</f>
        <v>2</v>
      </c>
      <c r="I46" s="170"/>
      <c r="J46" s="170"/>
      <c r="K46" s="170">
        <f>'実質公債費比率（分子）の構造'!N$48</f>
        <v>2</v>
      </c>
      <c r="L46" s="170"/>
      <c r="M46" s="170"/>
      <c r="N46" s="170">
        <f>'実質公債費比率（分子）の構造'!O$48</f>
        <v>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53</v>
      </c>
      <c r="C49" s="170"/>
      <c r="D49" s="170"/>
      <c r="E49" s="170">
        <f>'実質公債費比率（分子）の構造'!L$45</f>
        <v>66</v>
      </c>
      <c r="F49" s="170"/>
      <c r="G49" s="170"/>
      <c r="H49" s="170">
        <f>'実質公債費比率（分子）の構造'!M$45</f>
        <v>67</v>
      </c>
      <c r="I49" s="170"/>
      <c r="J49" s="170"/>
      <c r="K49" s="170">
        <f>'実質公債費比率（分子）の構造'!N$45</f>
        <v>66</v>
      </c>
      <c r="L49" s="170"/>
      <c r="M49" s="170"/>
      <c r="N49" s="170">
        <f>'実質公債費比率（分子）の構造'!O$45</f>
        <v>64</v>
      </c>
      <c r="O49" s="170"/>
      <c r="P49" s="170"/>
    </row>
    <row r="50" spans="1:16" x14ac:dyDescent="0.2">
      <c r="A50" s="170" t="s">
        <v>67</v>
      </c>
      <c r="B50" s="170" t="e">
        <f>NA()</f>
        <v>#N/A</v>
      </c>
      <c r="C50" s="170">
        <f>IF(ISNUMBER('実質公債費比率（分子）の構造'!K$53),'実質公債費比率（分子）の構造'!K$53,NA())</f>
        <v>13</v>
      </c>
      <c r="D50" s="170" t="e">
        <f>NA()</f>
        <v>#N/A</v>
      </c>
      <c r="E50" s="170" t="e">
        <f>NA()</f>
        <v>#N/A</v>
      </c>
      <c r="F50" s="170">
        <f>IF(ISNUMBER('実質公債費比率（分子）の構造'!L$53),'実質公債費比率（分子）の構造'!L$53,NA())</f>
        <v>23</v>
      </c>
      <c r="G50" s="170" t="e">
        <f>NA()</f>
        <v>#N/A</v>
      </c>
      <c r="H50" s="170" t="e">
        <f>NA()</f>
        <v>#N/A</v>
      </c>
      <c r="I50" s="170">
        <f>IF(ISNUMBER('実質公債費比率（分子）の構造'!M$53),'実質公債費比率（分子）の構造'!M$53,NA())</f>
        <v>21</v>
      </c>
      <c r="J50" s="170" t="e">
        <f>NA()</f>
        <v>#N/A</v>
      </c>
      <c r="K50" s="170" t="e">
        <f>NA()</f>
        <v>#N/A</v>
      </c>
      <c r="L50" s="170">
        <f>IF(ISNUMBER('実質公債費比率（分子）の構造'!N$53),'実質公債費比率（分子）の構造'!N$53,NA())</f>
        <v>19</v>
      </c>
      <c r="M50" s="170" t="e">
        <f>NA()</f>
        <v>#N/A</v>
      </c>
      <c r="N50" s="170" t="e">
        <f>NA()</f>
        <v>#N/A</v>
      </c>
      <c r="O50" s="170">
        <f>IF(ISNUMBER('実質公債費比率（分子）の構造'!O$53),'実質公債費比率（分子）の構造'!O$53,NA())</f>
        <v>18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534</v>
      </c>
      <c r="E56" s="169"/>
      <c r="F56" s="169"/>
      <c r="G56" s="169">
        <f>'将来負担比率（分子）の構造'!J$52</f>
        <v>499</v>
      </c>
      <c r="H56" s="169"/>
      <c r="I56" s="169"/>
      <c r="J56" s="169">
        <f>'将来負担比率（分子）の構造'!K$52</f>
        <v>462</v>
      </c>
      <c r="K56" s="169"/>
      <c r="L56" s="169"/>
      <c r="M56" s="169">
        <f>'将来負担比率（分子）の構造'!L$52</f>
        <v>416</v>
      </c>
      <c r="N56" s="169"/>
      <c r="O56" s="169"/>
      <c r="P56" s="169">
        <f>'将来負担比率（分子）の構造'!M$52</f>
        <v>371</v>
      </c>
    </row>
    <row r="57" spans="1:16" x14ac:dyDescent="0.2">
      <c r="A57" s="169" t="s">
        <v>42</v>
      </c>
      <c r="B57" s="169"/>
      <c r="C57" s="169"/>
      <c r="D57" s="169">
        <f>'将来負担比率（分子）の構造'!I$51</f>
        <v>12</v>
      </c>
      <c r="E57" s="169"/>
      <c r="F57" s="169"/>
      <c r="G57" s="169">
        <f>'将来負担比率（分子）の構造'!J$51</f>
        <v>10</v>
      </c>
      <c r="H57" s="169"/>
      <c r="I57" s="169"/>
      <c r="J57" s="169">
        <f>'将来負担比率（分子）の構造'!K$51</f>
        <v>8</v>
      </c>
      <c r="K57" s="169"/>
      <c r="L57" s="169"/>
      <c r="M57" s="169">
        <f>'将来負担比率（分子）の構造'!L$51</f>
        <v>6</v>
      </c>
      <c r="N57" s="169"/>
      <c r="O57" s="169"/>
      <c r="P57" s="169">
        <f>'将来負担比率（分子）の構造'!M$51</f>
        <v>4</v>
      </c>
    </row>
    <row r="58" spans="1:16" x14ac:dyDescent="0.2">
      <c r="A58" s="169" t="s">
        <v>41</v>
      </c>
      <c r="B58" s="169"/>
      <c r="C58" s="169"/>
      <c r="D58" s="169">
        <f>'将来負担比率（分子）の構造'!I$50</f>
        <v>2530</v>
      </c>
      <c r="E58" s="169"/>
      <c r="F58" s="169"/>
      <c r="G58" s="169">
        <f>'将来負担比率（分子）の構造'!J$50</f>
        <v>2450</v>
      </c>
      <c r="H58" s="169"/>
      <c r="I58" s="169"/>
      <c r="J58" s="169">
        <f>'将来負担比率（分子）の構造'!K$50</f>
        <v>2365</v>
      </c>
      <c r="K58" s="169"/>
      <c r="L58" s="169"/>
      <c r="M58" s="169">
        <f>'将来負担比率（分子）の構造'!L$50</f>
        <v>2495</v>
      </c>
      <c r="N58" s="169"/>
      <c r="O58" s="169"/>
      <c r="P58" s="169">
        <f>'将来負担比率（分子）の構造'!M$50</f>
        <v>2651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f>'将来負担比率（分子）の構造'!M$45</f>
        <v>8</v>
      </c>
      <c r="O62" s="169"/>
      <c r="P62" s="169"/>
    </row>
    <row r="63" spans="1:16" x14ac:dyDescent="0.2">
      <c r="A63" s="169" t="s">
        <v>34</v>
      </c>
      <c r="B63" s="169">
        <f>'将来負担比率（分子）の構造'!I$44</f>
        <v>30</v>
      </c>
      <c r="C63" s="169"/>
      <c r="D63" s="169"/>
      <c r="E63" s="169">
        <f>'将来負担比率（分子）の構造'!J$44</f>
        <v>24</v>
      </c>
      <c r="F63" s="169"/>
      <c r="G63" s="169"/>
      <c r="H63" s="169">
        <f>'将来負担比率（分子）の構造'!K$44</f>
        <v>20</v>
      </c>
      <c r="I63" s="169"/>
      <c r="J63" s="169"/>
      <c r="K63" s="169">
        <f>'将来負担比率（分子）の構造'!L$44</f>
        <v>17</v>
      </c>
      <c r="L63" s="169"/>
      <c r="M63" s="169"/>
      <c r="N63" s="169">
        <f>'将来負担比率（分子）の構造'!M$44</f>
        <v>13</v>
      </c>
      <c r="O63" s="169"/>
      <c r="P63" s="169"/>
    </row>
    <row r="64" spans="1:16" x14ac:dyDescent="0.2">
      <c r="A64" s="169" t="s">
        <v>33</v>
      </c>
      <c r="B64" s="169">
        <f>'将来負担比率（分子）の構造'!I$43</f>
        <v>20</v>
      </c>
      <c r="C64" s="169"/>
      <c r="D64" s="169"/>
      <c r="E64" s="169">
        <f>'将来負担比率（分子）の構造'!J$43</f>
        <v>17</v>
      </c>
      <c r="F64" s="169"/>
      <c r="G64" s="169"/>
      <c r="H64" s="169">
        <f>'将来負担比率（分子）の構造'!K$43</f>
        <v>15</v>
      </c>
      <c r="I64" s="169"/>
      <c r="J64" s="169"/>
      <c r="K64" s="169">
        <f>'将来負担比率（分子）の構造'!L$43</f>
        <v>14</v>
      </c>
      <c r="L64" s="169"/>
      <c r="M64" s="169"/>
      <c r="N64" s="169">
        <f>'将来負担比率（分子）の構造'!M$43</f>
        <v>14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664</v>
      </c>
      <c r="C66" s="169"/>
      <c r="D66" s="169"/>
      <c r="E66" s="169">
        <f>'将来負担比率（分子）の構造'!J$41</f>
        <v>610</v>
      </c>
      <c r="F66" s="169"/>
      <c r="G66" s="169"/>
      <c r="H66" s="169">
        <f>'将来負担比率（分子）の構造'!K$41</f>
        <v>558</v>
      </c>
      <c r="I66" s="169"/>
      <c r="J66" s="169"/>
      <c r="K66" s="169">
        <f>'将来負担比率（分子）の構造'!L$41</f>
        <v>496</v>
      </c>
      <c r="L66" s="169"/>
      <c r="M66" s="169"/>
      <c r="N66" s="169">
        <f>'将来負担比率（分子）の構造'!M$41</f>
        <v>434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1013</v>
      </c>
      <c r="C72" s="173">
        <f>基金残高に係る経年分析!G55</f>
        <v>1039</v>
      </c>
      <c r="D72" s="173">
        <f>基金残高に係る経年分析!H55</f>
        <v>1144</v>
      </c>
    </row>
    <row r="73" spans="1:16" x14ac:dyDescent="0.2">
      <c r="A73" s="172" t="s">
        <v>74</v>
      </c>
      <c r="B73" s="173">
        <f>基金残高に係る経年分析!F56</f>
        <v>25</v>
      </c>
      <c r="C73" s="173">
        <f>基金残高に係る経年分析!G56</f>
        <v>25</v>
      </c>
      <c r="D73" s="173">
        <f>基金残高に係る経年分析!H56</f>
        <v>25</v>
      </c>
    </row>
    <row r="74" spans="1:16" x14ac:dyDescent="0.2">
      <c r="A74" s="172" t="s">
        <v>75</v>
      </c>
      <c r="B74" s="173">
        <f>基金残高に係る経年分析!F57</f>
        <v>1328</v>
      </c>
      <c r="C74" s="173">
        <f>基金残高に係る経年分析!G57</f>
        <v>1431</v>
      </c>
      <c r="D74" s="173">
        <f>基金残高に係る経年分析!H57</f>
        <v>1482</v>
      </c>
    </row>
  </sheetData>
  <sheetProtection algorithmName="SHA-512" hashValue="FBlW2DqK92YrXBVkL5xEPK2geYlKT8smYaHiqIMgmsDMaIV6HrSwqABsr2CDNU9Uu02EMzb9BXp2jPZS12zn+Q==" saltValue="3XZw1nYTQYwuGQT+L6ic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北里　迪遥</cp:lastModifiedBy>
  <cp:lastPrinted>2025-03-06T01:50:50Z</cp:lastPrinted>
  <dcterms:created xsi:type="dcterms:W3CDTF">2025-02-19T01:57:13Z</dcterms:created>
  <dcterms:modified xsi:type="dcterms:W3CDTF">2025-03-21T07:13:04Z</dcterms:modified>
  <cp:category/>
</cp:coreProperties>
</file>