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7850E946-092E-46C4-8F7D-E9F129A4D265}" xr6:coauthVersionLast="47" xr6:coauthVersionMax="47" xr10:uidLastSave="{00000000-0000-0000-0000-000000000000}"/>
  <bookViews>
    <workbookView xWindow="-120" yWindow="-120" windowWidth="29040" windowHeight="15720" tabRatio="8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CO34" i="10"/>
  <c r="CO35" i="10" s="1"/>
  <c r="BW34" i="10"/>
  <c r="BW35" i="10" s="1"/>
  <c r="BW36" i="10" s="1"/>
  <c r="BW37" i="10" s="1"/>
  <c r="BW38" i="10" s="1"/>
  <c r="BW39" i="10" s="1"/>
  <c r="BW40" i="10" s="1"/>
  <c r="BW41" i="10" s="1"/>
  <c r="BW42" i="10" s="1"/>
  <c r="BW43" i="10" s="1"/>
  <c r="BE34" i="10"/>
  <c r="C34" i="10"/>
  <c r="U34" i="10" s="1"/>
  <c r="U35" i="10" s="1"/>
  <c r="U36" i="10" s="1"/>
  <c r="U37"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<sst xmlns="http://schemas.openxmlformats.org/spreadsheetml/2006/main" count="1065" uniqueCount="562">
  <si>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</si>
  <si>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</si>
  <si>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</si>
  <si>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</si>
  <si>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</si>
  <si>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</si>
  <si>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</si>
  <si>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</si>
  <si>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</si>
  <si>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</si>
  <si>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</si>
  <si>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</si>
  <si>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</si>
  <si>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</si>
  <si>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</si>
  <si>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</si>
  <si>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</si>
  <si>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</si>
  <si>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</si>
  <si>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</si>
  <si>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</si>
  <si>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</si>
  <si>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</si>
  <si>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</si>
  <si>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</si>
  <si>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</si>
  <si>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</si>
  <si>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</si>
  <si>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</si>
  <si>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</si>
  <si>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</si>
  <si>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</si>
  <si>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</si>
  <si>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</si>
  <si>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</si>
  <si>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</si>
  <si>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</si>
  <si>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</si>
  <si>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</si>
  <si>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</si>
  <si>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</si>
  <si>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</si>
  <si>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</si>
  <si>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</si>
  <si>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</si>
  <si>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</si>
  <si>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</si>
  <si>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</si>
  <si>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</si>
  <si>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</si>
  <si>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</si>
  <si>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</si>
  <si>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</si>
  <si>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</si>
  <si>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</si>
  <si>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</si>
  <si>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</si>
  <si>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</si>
  <si>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</si>
  <si>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</si>
  <si>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</si>
  <si>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</si>
  <si>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</si>
  <si>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</si>
  <si>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</si>
  <si>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</si>
  <si>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</si>
  <si>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</si>
  <si>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</si>
  <si>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</si>
  <si>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</si>
  <si>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</si>
  <si>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</si>
  <si>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</si>
  <si>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</si>
  <si>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</si>
  <si>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</si>
  <si>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</si>
  <si>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</si>
  <si>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</si>
  <si>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</si>
  <si>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</si>
  <si>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</si>
  <si>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</si>
  <si>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</si>
  <si>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</si>
  <si>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</si>
  <si>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</si>
  <si>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</si>
  <si>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</si>
  <si>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</si>
  <si>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</si>
  <si>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</si>
  <si>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</si>
  <si>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清瀬市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</si>
  <si>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</si>
  <si>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</si>
  <si>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</si>
  <si>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</si>
  <si>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</si>
  <si>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</si>
  <si>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</si>
  <si>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</si>
  <si>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</si>
  <si>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</si>
  <si>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</si>
  <si>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</si>
  <si>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</si>
  <si>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</si>
  <si>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</si>
  <si>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</si>
  <si>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</si>
  <si>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</si>
  <si>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</si>
  <si>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</si>
  <si>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</si>
  <si>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</si>
  <si>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</si>
  <si>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</si>
  <si>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</si>
  <si>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</si>
  <si>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</si>
  <si>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</si>
  <si>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</si>
  <si>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</si>
  <si>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</si>
  <si>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</si>
  <si>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</si>
  <si>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</si>
  <si>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</si>
  <si>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</si>
  <si>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</si>
  <si>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</si>
  <si>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</si>
  <si>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</si>
  <si>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</si>
  <si>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</si>
  <si>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</si>
  <si>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</si>
  <si>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</si>
  <si>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</si>
  <si>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</si>
  <si>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</si>
  <si>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</si>
  <si>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</si>
  <si>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</si>
  <si>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</si>
  <si>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</si>
  <si>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</si>
  <si>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</si>
  <si>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</si>
  <si>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</si>
  <si>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</si>
  <si>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</si>
  <si>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</si>
  <si>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</si>
  <si>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</si>
  <si>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</si>
  <si>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</si>
  <si>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</si>
  <si>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</si>
  <si>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</si>
  <si>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</si>
  <si>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</si>
  <si>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</si>
  <si>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</si>
  <si>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</si>
  <si>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</si>
  <si>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</si>
  <si>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</si>
  <si>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</si>
  <si>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</si>
  <si>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</si>
  <si>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</si>
  <si>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</si>
  <si>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</si>
  <si>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</si>
  <si>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</si>
  <si>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</si>
  <si>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</si>
  <si>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</si>
  <si>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</si>
  <si>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</si>
  <si>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</si>
  <si>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</si>
  <si>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</si>
  <si>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</si>
  <si>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</si>
  <si>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</si>
  <si>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</si>
  <si>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</si>
  <si>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</si>
  <si>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</si>
  <si>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</si>
  <si>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</si>
  <si>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</si>
  <si>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</si>
  <si>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</si>
  <si>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</si>
  <si>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</si>
  <si>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</si>
  <si>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</si>
  <si>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</si>
  <si>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</si>
  <si>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東京都清瀬市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</si>
  <si>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</si>
  <si>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</si>
  <si>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</si>
  <si>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</si>
  <si>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</si>
  <si>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</si>
  <si>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</si>
  <si>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</si>
  <si>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</si>
  <si>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</si>
  <si>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</si>
  <si>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</si>
  <si>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</si>
  <si>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</si>
  <si>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</si>
  <si>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</si>
  <si>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</si>
  <si>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</si>
  <si>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</si>
  <si>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</si>
  <si>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</si>
  <si>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</si>
  <si>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</si>
  <si>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</si>
  <si>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</si>
  <si>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</si>
  <si>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</si>
  <si>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</si>
  <si>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</si>
  <si>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</si>
  <si>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</si>
  <si>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</si>
  <si>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</si>
  <si>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</si>
  <si>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</si>
  <si>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</si>
  <si>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</si>
  <si>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</si>
  <si>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</si>
  <si>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</si>
  <si>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</si>
  <si>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</si>
  <si>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</si>
  <si>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</si>
  <si>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</si>
  <si>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</si>
  <si>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</si>
  <si>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</si>
  <si>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</si>
  <si>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</si>
  <si>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</si>
  <si>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</si>
  <si>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</si>
  <si>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</si>
  <si>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</si>
  <si>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</si>
  <si>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</si>
  <si>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</si>
  <si>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</si>
  <si>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</si>
  <si>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</si>
  <si>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</si>
  <si>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</si>
  <si>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</si>
  <si>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</si>
  <si>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</si>
  <si>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</si>
  <si>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</si>
  <si>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</si>
  <si>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</si>
  <si>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</si>
  <si>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</si>
  <si>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</si>
  <si>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</si>
  <si>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</si>
  <si>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</si>
  <si>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</si>
  <si>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</si>
  <si>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</si>
  <si>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</si>
  <si>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</si>
  <si>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</si>
  <si>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</si>
  <si>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</si>
  <si>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</si>
  <si>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</si>
  <si>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</si>
  <si>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</si>
  <si>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</si>
  <si>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</si>
  <si>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</si>
  <si>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</si>
  <si>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</si>
  <si>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</si>
  <si>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</si>
  <si>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</si>
  <si>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</si>
  <si>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</si>
  <si>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</si>
  <si>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</si>
  <si>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</si>
  <si>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</si>
  <si>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</si>
  <si>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</si>
  <si>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</si>
  <si>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</si>
  <si>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</si>
  <si>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</si>
  <si>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</si>
  <si>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</si>
  <si>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</si>
  <si>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</si>
  <si>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</si>
  <si>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</si>
  <si>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</si>
  <si>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</si>
  <si>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</si>
  <si>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</si>
  <si>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</si>
  <si>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</si>
  <si>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</si>
  <si>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</si>
  <si>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</si>
  <si>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</si>
  <si>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</si>
  <si>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</si>
  <si>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</si>
  <si>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</si>
  <si>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</si>
  <si>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</si>
  <si>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</si>
  <si>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</si>
  <si>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</si>
  <si>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</si>
  <si>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</si>
  <si>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</si>
  <si>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</si>
  <si>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</si>
  <si>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</si>
  <si>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</si>
  <si>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</si>
  <si>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</si>
  <si>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</si>
  <si>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</si>
  <si>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</si>
  <si>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</si>
  <si>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</si>
  <si>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</si>
  <si>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</si>
  <si>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</si>
  <si>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東京都清瀬市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</si>
  <si>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</si>
  <si>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</si>
  <si>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</si>
  <si>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</si>
  <si>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</si>
  <si>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</si>
  <si>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</si>
  <si>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</si>
  <si>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</si>
  <si>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</si>
  <si>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</si>
  <si>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</si>
  <si>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</si>
  <si>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</si>
  <si>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</si>
  <si>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</si>
  <si>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</si>
  <si>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</si>
  <si>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</si>
  <si>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</si>
  <si>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</si>
  <si>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</si>
  <si>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</si>
  <si>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</si>
  <si>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</si>
  <si>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</si>
  <si>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</si>
  <si>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</si>
  <si>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</si>
  <si>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</si>
  <si>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</si>
  <si>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</si>
  <si>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</si>
  <si>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</si>
  <si>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</si>
  <si>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</si>
  <si>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駐車場事業特別会計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</si>
  <si>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</si>
  <si>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</si>
  <si>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</si>
  <si>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</si>
  <si>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</si>
  <si>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</si>
  <si>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</si>
  <si>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</si>
  <si>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</si>
  <si>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</si>
  <si>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</si>
  <si>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</si>
  <si>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</si>
  <si>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</si>
  <si>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</si>
  <si>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</si>
  <si>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</si>
  <si>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</si>
  <si>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</si>
  <si>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</si>
  <si>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</si>
  <si>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</si>
  <si>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</si>
  <si>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</si>
  <si>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</si>
  <si>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</si>
  <si>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</si>
  <si>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</si>
  <si>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</si>
  <si>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</si>
  <si>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</si>
  <si>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</si>
  <si>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</si>
  <si>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</si>
  <si>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</si>
  <si>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</si>
  <si>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</si>
  <si>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</si>
  <si>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</si>
  <si>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</si>
  <si>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</si>
  <si>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</si>
  <si>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</si>
  <si>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</si>
  <si>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</si>
  <si>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</si>
  <si>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</si>
  <si>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</si>
  <si>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</si>
  <si>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</si>
  <si>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</si>
  <si>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</si>
  <si>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</si>
  <si>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</si>
  <si>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</si>
  <si>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</si>
  <si>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</si>
  <si>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</si>
  <si>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</si>
  <si>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</si>
  <si>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</si>
  <si>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</si>
  <si>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</si>
  <si>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</si>
  <si>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</si>
  <si>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</si>
  <si>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</si>
  <si>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</si>
  <si>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</si>
  <si>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</si>
  <si>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</si>
  <si>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</si>
  <si>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</si>
  <si>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</si>
  <si>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</si>
  <si>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</si>
  <si>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</si>
  <si>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</si>
  <si>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</si>
  <si>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</si>
  <si>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</si>
  <si>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</si>
  <si>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</si>
  <si>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</si>
  <si>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</si>
  <si>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</si>
  <si>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</si>
  <si>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</si>
  <si>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</si>
  <si>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</si>
  <si>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</si>
  <si>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</si>
  <si>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</si>
  <si>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</si>
  <si>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</si>
  <si>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</si>
  <si>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</si>
  <si>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</si>
  <si>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</si>
  <si>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</si>
  <si>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</si>
  <si>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</si>
  <si>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</si>
  <si>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</si>
  <si>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</si>
  <si>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</si>
  <si>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</si>
  <si>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</si>
  <si>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</si>
  <si>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</si>
  <si>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</si>
  <si>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</si>
  <si>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</si>
  <si>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</si>
  <si>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</si>
  <si>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</si>
  <si>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</si>
  <si>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</si>
  <si>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</si>
  <si>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</si>
  <si>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</si>
  <si>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</si>
  <si>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</si>
  <si>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</si>
  <si>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</si>
  <si>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</si>
  <si>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</si>
  <si>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</si>
  <si>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</si>
  <si>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</si>
  <si>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</si>
  <si>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</si>
  <si>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</si>
  <si>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</si>
  <si>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</si>
  <si>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</si>
  <si>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</si>
  <si>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1.18</t>
  </si>
  <si>
    <t>▲ 0.50</t>
  </si>
  <si>
    <t>一般会計</t>
  </si>
  <si>
    <t>下水道事業会計</t>
  </si>
  <si>
    <t>介護保険特別会計</t>
  </si>
  <si>
    <t>国民健康保険事業特別会計</t>
  </si>
  <si>
    <t>後期高齢者医療特別会計</t>
  </si>
  <si>
    <t>駐車場事業特別会計</t>
  </si>
  <si>
    <t>その他会計（赤字）</t>
  </si>
  <si>
    <t>その他会計（黒字）</t>
  </si>
  <si>
    <t>R01</t>
    <phoneticPr fontId="5"/>
  </si>
  <si>
    <t>R02</t>
    <phoneticPr fontId="5"/>
  </si>
  <si>
    <t>R03</t>
    <phoneticPr fontId="5"/>
  </si>
  <si>
    <t>R04</t>
    <phoneticPr fontId="5"/>
  </si>
  <si>
    <t>R05</t>
    <phoneticPr fontId="5"/>
  </si>
  <si>
    <t>-</t>
    <phoneticPr fontId="2"/>
  </si>
  <si>
    <t>柳泉園組合</t>
    <rPh sb="0" eb="1">
      <t>リュウ</t>
    </rPh>
    <rPh sb="1" eb="2">
      <t>セン</t>
    </rPh>
    <rPh sb="2" eb="3">
      <t>エン</t>
    </rPh>
    <rPh sb="3" eb="5">
      <t>クミアイ</t>
    </rPh>
    <phoneticPr fontId="31"/>
  </si>
  <si>
    <t>東京都市町村職員退職手当組合</t>
    <rPh sb="0" eb="3">
      <t>トウキョウト</t>
    </rPh>
    <rPh sb="3" eb="6">
      <t>シチョウソン</t>
    </rPh>
    <rPh sb="6" eb="8">
      <t>ショクイン</t>
    </rPh>
    <rPh sb="8" eb="10">
      <t>タイショク</t>
    </rPh>
    <rPh sb="10" eb="12">
      <t>テアテ</t>
    </rPh>
    <rPh sb="12" eb="14">
      <t>クミアイ</t>
    </rPh>
    <phoneticPr fontId="31"/>
  </si>
  <si>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ホショウナド</t>
    </rPh>
    <rPh sb="17" eb="19">
      <t>クミアイ</t>
    </rPh>
    <phoneticPr fontId="31"/>
  </si>
  <si>
    <t>東京たま広域資源循環組合</t>
    <rPh sb="0" eb="2">
      <t>トウキョウ</t>
    </rPh>
    <rPh sb="4" eb="6">
      <t>コウイキ</t>
    </rPh>
    <rPh sb="6" eb="8">
      <t>シゲン</t>
    </rPh>
    <rPh sb="8" eb="10">
      <t>ジュンカン</t>
    </rPh>
    <rPh sb="10" eb="12">
      <t>クミアイ</t>
    </rPh>
    <phoneticPr fontId="31"/>
  </si>
  <si>
    <t>東京市町村総合事務組合（一般会計）</t>
    <rPh sb="0" eb="2">
      <t>トウキョウ</t>
    </rPh>
    <rPh sb="2" eb="5">
      <t>シチョウソン</t>
    </rPh>
    <rPh sb="5" eb="7">
      <t>ソウゴウ</t>
    </rPh>
    <rPh sb="7" eb="9">
      <t>ジム</t>
    </rPh>
    <rPh sb="9" eb="11">
      <t>クミアイ</t>
    </rPh>
    <rPh sb="12" eb="16">
      <t>イッパンカイケイ</t>
    </rPh>
    <phoneticPr fontId="31"/>
  </si>
  <si>
    <t>多摩六都科学館組合</t>
    <rPh sb="0" eb="2">
      <t>タマ</t>
    </rPh>
    <rPh sb="2" eb="3">
      <t>ロク</t>
    </rPh>
    <rPh sb="3" eb="4">
      <t>ト</t>
    </rPh>
    <rPh sb="4" eb="7">
      <t>カガクカン</t>
    </rPh>
    <rPh sb="7" eb="9">
      <t>クミアイ</t>
    </rPh>
    <phoneticPr fontId="31"/>
  </si>
  <si>
    <t>昭和病院企業団</t>
    <rPh sb="0" eb="2">
      <t>ショウワ</t>
    </rPh>
    <rPh sb="2" eb="4">
      <t>ビョウイン</t>
    </rPh>
    <rPh sb="4" eb="6">
      <t>キギョウ</t>
    </rPh>
    <rPh sb="6" eb="7">
      <t>ダン</t>
    </rPh>
    <phoneticPr fontId="31"/>
  </si>
  <si>
    <t>東京都後期高齢者医療広域連合（一般会計）</t>
    <rPh sb="0" eb="3">
      <t>トウキョウト</t>
    </rPh>
    <rPh sb="3" eb="5">
      <t>コウキ</t>
    </rPh>
    <rPh sb="5" eb="7">
      <t>コウレイ</t>
    </rPh>
    <rPh sb="7" eb="8">
      <t>モノ</t>
    </rPh>
    <rPh sb="8" eb="10">
      <t>イリョウ</t>
    </rPh>
    <rPh sb="10" eb="12">
      <t>コウイキ</t>
    </rPh>
    <rPh sb="12" eb="14">
      <t>レンゴウ</t>
    </rPh>
    <rPh sb="15" eb="17">
      <t>イッパン</t>
    </rPh>
    <rPh sb="17" eb="19">
      <t>カイケイ</t>
    </rPh>
    <phoneticPr fontId="31"/>
  </si>
  <si>
    <t>東京都後期高齢者医療広域連合（後期高齢者医療特別会計）</t>
    <rPh sb="0" eb="3">
      <t>トウキョウト</t>
    </rPh>
    <rPh sb="3" eb="5">
      <t>コウキ</t>
    </rPh>
    <rPh sb="5" eb="7">
      <t>コウレイ</t>
    </rPh>
    <rPh sb="7" eb="8">
      <t>モノ</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31"/>
  </si>
  <si>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31"/>
  </si>
  <si>
    <t>清瀬都市開発株式会社</t>
    <rPh sb="0" eb="2">
      <t>キヨセ</t>
    </rPh>
    <rPh sb="2" eb="4">
      <t>トシ</t>
    </rPh>
    <rPh sb="4" eb="6">
      <t>カイハツ</t>
    </rPh>
    <rPh sb="6" eb="10">
      <t>カブシキガイシャ</t>
    </rPh>
    <phoneticPr fontId="2"/>
  </si>
  <si>
    <t>清瀬市土地開発公社</t>
    <rPh sb="0" eb="2">
      <t>キヨセ</t>
    </rPh>
    <rPh sb="2" eb="3">
      <t>シ</t>
    </rPh>
    <rPh sb="3" eb="5">
      <t>トチ</t>
    </rPh>
    <rPh sb="5" eb="7">
      <t>カイハツ</t>
    </rPh>
    <rPh sb="7" eb="9">
      <t>コウシャ</t>
    </rPh>
    <phoneticPr fontId="2"/>
  </si>
  <si>
    <t>公共施設整備基金</t>
    <phoneticPr fontId="5"/>
  </si>
  <si>
    <t>緑地保全基金</t>
    <phoneticPr fontId="2"/>
  </si>
  <si>
    <t>教育基金</t>
    <phoneticPr fontId="2"/>
  </si>
  <si>
    <t>まちづくり応援基金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</si>
</sst>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BC58-4E2B-B79B-17DA566227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37691</c:v>
                </c:pt>
                <c:pt idx="1">
                  <c:v>71997</c:v>
                </c:pt>
                <c:pt idx="2">
                  <c:v>34603</c:v>
                </c:pt>
                <c:pt idx="3">
                  <c:v>32541</c:v>
                </c:pt>
                <c:pt idx="4">
                  <c:v>34391</c:v>
                </c:pt>
              </c:numCache>
            </c:numRef>
          </c:val>
          <c:smooth val="0"/>
          <c:extLst>
            <c:ext xmlns:c16="http://schemas.microsoft.com/office/drawing/2014/chart" uri="{C3380CC4-5D6E-409C-BE32-E72D297353CC}">
              <c16:uniqueId val="{00000001-BC58-4E2B-B79B-17DA566227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4.45</c:v>
                </c:pt>
                <c:pt idx="1">
                  <c:v>7.44</c:v>
                </c:pt>
                <c:pt idx="2">
                  <c:v>12.81</c:v>
                </c:pt>
                <c:pt idx="3">
                  <c:v>14.47</c:v>
                </c:pt>
                <c:pt idx="4">
                  <c:v>10.58</c:v>
                </c:pt>
              </c:numCache>
            </c:numRef>
          </c:val>
          <c:extLst>
            <c:ext xmlns:c16="http://schemas.microsoft.com/office/drawing/2014/chart" uri="{C3380CC4-5D6E-409C-BE32-E72D297353CC}">
              <c16:uniqueId val="{00000000-995C-4519-B242-98E4D43BF0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9.6999999999999993</c:v>
                </c:pt>
                <c:pt idx="1">
                  <c:v>8.14</c:v>
                </c:pt>
                <c:pt idx="2">
                  <c:v>7.16</c:v>
                </c:pt>
                <c:pt idx="3">
                  <c:v>7.73</c:v>
                </c:pt>
                <c:pt idx="4">
                  <c:v>10.71</c:v>
                </c:pt>
              </c:numCache>
            </c:numRef>
          </c:val>
          <c:extLst>
            <c:ext xmlns:c16="http://schemas.microsoft.com/office/drawing/2014/chart" uri="{C3380CC4-5D6E-409C-BE32-E72D297353CC}">
              <c16:uniqueId val="{00000001-995C-4519-B242-98E4D43BF0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-1.18</c:v>
                </c:pt>
                <c:pt idx="1">
                  <c:v>1.46</c:v>
                </c:pt>
                <c:pt idx="2">
                  <c:v>4.91</c:v>
                </c:pt>
                <c:pt idx="3">
                  <c:v>1.78</c:v>
                </c:pt>
                <c:pt idx="4">
                  <c:v>-0.5</c:v>
                </c:pt>
              </c:numCache>
            </c:numRef>
          </c:val>
          <c:smooth val="0"/>
          <c:extLst>
            <c:ext xmlns:c16="http://schemas.microsoft.com/office/drawing/2014/chart" uri="{C3380CC4-5D6E-409C-BE32-E72D297353CC}">
              <c16:uniqueId val="{00000002-995C-4519-B242-98E4D43BF0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F24-4E64-B996-490D3FC4E5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24-4E64-B996-490D3FC4E59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F24-4E64-B996-490D3FC4E59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F24-4E64-B996-490D3FC4E592}"/>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7.0000000000000007E-2</c:v>
                </c:pt>
                <c:pt idx="6">
                  <c:v>#N/A</c:v>
                </c:pt>
                <c:pt idx="7">
                  <c:v>0.02</c:v>
                </c:pt>
                <c:pt idx="8">
                  <c:v>#N/A</c:v>
                </c:pt>
                <c:pt idx="9">
                  <c:v>0.05</c:v>
                </c:pt>
              </c:numCache>
            </c:numRef>
          </c:val>
          <c:extLst>
            <c:ext xmlns:c16="http://schemas.microsoft.com/office/drawing/2014/chart" uri="{C3380CC4-5D6E-409C-BE32-E72D297353CC}">
              <c16:uniqueId val="{00000004-DF24-4E64-B996-490D3FC4E59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0.16</c:v>
                </c:pt>
                <c:pt idx="4">
                  <c:v>#N/A</c:v>
                </c:pt>
                <c:pt idx="5">
                  <c:v>0.09</c:v>
                </c:pt>
                <c:pt idx="6">
                  <c:v>#N/A</c:v>
                </c:pt>
                <c:pt idx="7">
                  <c:v>0.16</c:v>
                </c:pt>
                <c:pt idx="8">
                  <c:v>#N/A</c:v>
                </c:pt>
                <c:pt idx="9">
                  <c:v>0.09</c:v>
                </c:pt>
              </c:numCache>
            </c:numRef>
          </c:val>
          <c:extLst>
            <c:ext xmlns:c16="http://schemas.microsoft.com/office/drawing/2014/chart" uri="{C3380CC4-5D6E-409C-BE32-E72D297353CC}">
              <c16:uniqueId val="{00000005-DF24-4E64-B996-490D3FC4E59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0.67</c:v>
                </c:pt>
                <c:pt idx="2">
                  <c:v>#N/A</c:v>
                </c:pt>
                <c:pt idx="3">
                  <c:v>2.09</c:v>
                </c:pt>
                <c:pt idx="4">
                  <c:v>#N/A</c:v>
                </c:pt>
                <c:pt idx="5">
                  <c:v>0.66</c:v>
                </c:pt>
                <c:pt idx="6">
                  <c:v>#N/A</c:v>
                </c:pt>
                <c:pt idx="7">
                  <c:v>1.2</c:v>
                </c:pt>
                <c:pt idx="8">
                  <c:v>#N/A</c:v>
                </c:pt>
                <c:pt idx="9">
                  <c:v>0.72</c:v>
                </c:pt>
              </c:numCache>
            </c:numRef>
          </c:val>
          <c:extLst>
            <c:ext xmlns:c16="http://schemas.microsoft.com/office/drawing/2014/chart" uri="{C3380CC4-5D6E-409C-BE32-E72D297353CC}">
              <c16:uniqueId val="{00000006-DF24-4E64-B996-490D3FC4E59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1.22</c:v>
                </c:pt>
                <c:pt idx="2">
                  <c:v>#N/A</c:v>
                </c:pt>
                <c:pt idx="3">
                  <c:v>2.06</c:v>
                </c:pt>
                <c:pt idx="4">
                  <c:v>#N/A</c:v>
                </c:pt>
                <c:pt idx="5">
                  <c:v>2.42</c:v>
                </c:pt>
                <c:pt idx="6">
                  <c:v>#N/A</c:v>
                </c:pt>
                <c:pt idx="7">
                  <c:v>2.34</c:v>
                </c:pt>
                <c:pt idx="8">
                  <c:v>#N/A</c:v>
                </c:pt>
                <c:pt idx="9">
                  <c:v>2.41</c:v>
                </c:pt>
              </c:numCache>
            </c:numRef>
          </c:val>
          <c:extLst>
            <c:ext xmlns:c16="http://schemas.microsoft.com/office/drawing/2014/chart" uri="{C3380CC4-5D6E-409C-BE32-E72D297353CC}">
              <c16:uniqueId val="{00000007-DF24-4E64-B996-490D3FC4E59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c:v>
                </c:pt>
                <c:pt idx="2">
                  <c:v>#N/A</c:v>
                </c:pt>
                <c:pt idx="3">
                  <c:v>1.5</c:v>
                </c:pt>
                <c:pt idx="4">
                  <c:v>#N/A</c:v>
                </c:pt>
                <c:pt idx="5">
                  <c:v>2.15</c:v>
                </c:pt>
                <c:pt idx="6">
                  <c:v>#N/A</c:v>
                </c:pt>
                <c:pt idx="7">
                  <c:v>3.26</c:v>
                </c:pt>
                <c:pt idx="8">
                  <c:v>#N/A</c:v>
                </c:pt>
                <c:pt idx="9">
                  <c:v>3.27</c:v>
                </c:pt>
              </c:numCache>
            </c:numRef>
          </c:val>
          <c:extLst>
            <c:ext xmlns:c16="http://schemas.microsoft.com/office/drawing/2014/chart" uri="{C3380CC4-5D6E-409C-BE32-E72D297353CC}">
              <c16:uniqueId val="{00000008-DF24-4E64-B996-490D3FC4E5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4.4400000000000004</c:v>
                </c:pt>
                <c:pt idx="2">
                  <c:v>#N/A</c:v>
                </c:pt>
                <c:pt idx="3">
                  <c:v>7.43</c:v>
                </c:pt>
                <c:pt idx="4">
                  <c:v>#N/A</c:v>
                </c:pt>
                <c:pt idx="5">
                  <c:v>12.8</c:v>
                </c:pt>
                <c:pt idx="6">
                  <c:v>#N/A</c:v>
                </c:pt>
                <c:pt idx="7">
                  <c:v>14.46</c:v>
                </c:pt>
                <c:pt idx="8">
                  <c:v>#N/A</c:v>
                </c:pt>
                <c:pt idx="9">
                  <c:v>10.57</c:v>
                </c:pt>
              </c:numCache>
            </c:numRef>
          </c:val>
          <c:extLst>
            <c:ext xmlns:c16="http://schemas.microsoft.com/office/drawing/2014/chart" uri="{C3380CC4-5D6E-409C-BE32-E72D297353CC}">
              <c16:uniqueId val="{00000009-DF24-4E64-B996-490D3FC4E5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1483</c:v>
                </c:pt>
                <c:pt idx="5">
                  <c:v>1372</c:v>
                </c:pt>
                <c:pt idx="8">
                  <c:v>1408</c:v>
                </c:pt>
                <c:pt idx="11">
                  <c:v>1413</c:v>
                </c:pt>
                <c:pt idx="14">
                  <c:v>1390</c:v>
                </c:pt>
              </c:numCache>
            </c:numRef>
          </c:val>
          <c:extLst>
            <c:ext xmlns:c16="http://schemas.microsoft.com/office/drawing/2014/chart" uri="{C3380CC4-5D6E-409C-BE32-E72D297353CC}">
              <c16:uniqueId val="{00000000-08C5-4E87-915D-A803F0C514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08C5-4E87-915D-A803F0C514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4</c:v>
                </c:pt>
                <c:pt idx="6">
                  <c:v>3</c:v>
                </c:pt>
                <c:pt idx="9">
                  <c:v>2</c:v>
                </c:pt>
                <c:pt idx="12">
                  <c:v>3</c:v>
                </c:pt>
              </c:numCache>
            </c:numRef>
          </c:val>
          <c:extLst>
            <c:ext xmlns:c16="http://schemas.microsoft.com/office/drawing/2014/chart" uri="{C3380CC4-5D6E-409C-BE32-E72D297353CC}">
              <c16:uniqueId val="{00000002-08C5-4E87-915D-A803F0C514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60</c:v>
                </c:pt>
                <c:pt idx="3">
                  <c:v>42</c:v>
                </c:pt>
                <c:pt idx="6">
                  <c:v>22</c:v>
                </c:pt>
                <c:pt idx="9">
                  <c:v>14</c:v>
                </c:pt>
                <c:pt idx="12">
                  <c:v>10</c:v>
                </c:pt>
              </c:numCache>
            </c:numRef>
          </c:val>
          <c:extLst>
            <c:ext xmlns:c16="http://schemas.microsoft.com/office/drawing/2014/chart" uri="{C3380CC4-5D6E-409C-BE32-E72D297353CC}">
              <c16:uniqueId val="{00000003-08C5-4E87-915D-A803F0C514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48</c:v>
                </c:pt>
                <c:pt idx="3">
                  <c:v>38</c:v>
                </c:pt>
                <c:pt idx="6">
                  <c:v>33</c:v>
                </c:pt>
                <c:pt idx="9">
                  <c:v>38</c:v>
                </c:pt>
                <c:pt idx="12">
                  <c:v>39</c:v>
                </c:pt>
              </c:numCache>
            </c:numRef>
          </c:val>
          <c:extLst>
            <c:ext xmlns:c16="http://schemas.microsoft.com/office/drawing/2014/chart" uri="{C3380CC4-5D6E-409C-BE32-E72D297353CC}">
              <c16:uniqueId val="{00000004-08C5-4E87-915D-A803F0C514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C5-4E87-915D-A803F0C514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C5-4E87-915D-A803F0C514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1877</c:v>
                </c:pt>
                <c:pt idx="3">
                  <c:v>1913</c:v>
                </c:pt>
                <c:pt idx="6">
                  <c:v>1946</c:v>
                </c:pt>
                <c:pt idx="9">
                  <c:v>1947</c:v>
                </c:pt>
                <c:pt idx="12">
                  <c:v>1967</c:v>
                </c:pt>
              </c:numCache>
            </c:numRef>
          </c:val>
          <c:extLst>
            <c:ext xmlns:c16="http://schemas.microsoft.com/office/drawing/2014/chart" uri="{C3380CC4-5D6E-409C-BE32-E72D297353CC}">
              <c16:uniqueId val="{00000007-08C5-4E87-915D-A803F0C514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505</c:v>
                </c:pt>
                <c:pt idx="2">
                  <c:v>#N/A</c:v>
                </c:pt>
                <c:pt idx="3">
                  <c:v>#N/A</c:v>
                </c:pt>
                <c:pt idx="4">
                  <c:v>626</c:v>
                </c:pt>
                <c:pt idx="5">
                  <c:v>#N/A</c:v>
                </c:pt>
                <c:pt idx="6">
                  <c:v>#N/A</c:v>
                </c:pt>
                <c:pt idx="7">
                  <c:v>596</c:v>
                </c:pt>
                <c:pt idx="8">
                  <c:v>#N/A</c:v>
                </c:pt>
                <c:pt idx="9">
                  <c:v>#N/A</c:v>
                </c:pt>
                <c:pt idx="10">
                  <c:v>588</c:v>
                </c:pt>
                <c:pt idx="11">
                  <c:v>#N/A</c:v>
                </c:pt>
                <c:pt idx="12">
                  <c:v>#N/A</c:v>
                </c:pt>
                <c:pt idx="13">
                  <c:v>629</c:v>
                </c:pt>
                <c:pt idx="14">
                  <c:v>#N/A</c:v>
                </c:pt>
              </c:numCache>
            </c:numRef>
          </c:val>
          <c:smooth val="0"/>
          <c:extLst>
            <c:ext xmlns:c16="http://schemas.microsoft.com/office/drawing/2014/chart" uri="{C3380CC4-5D6E-409C-BE32-E72D297353CC}">
              <c16:uniqueId val="{00000008-08C5-4E87-915D-A803F0C514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15996</c:v>
                </c:pt>
                <c:pt idx="5">
                  <c:v>16566</c:v>
                </c:pt>
                <c:pt idx="8">
                  <c:v>16557</c:v>
                </c:pt>
                <c:pt idx="11">
                  <c:v>15869</c:v>
                </c:pt>
                <c:pt idx="14">
                  <c:v>14955</c:v>
                </c:pt>
              </c:numCache>
            </c:numRef>
          </c:val>
          <c:extLst>
            <c:ext xmlns:c16="http://schemas.microsoft.com/office/drawing/2014/chart" uri="{C3380CC4-5D6E-409C-BE32-E72D297353CC}">
              <c16:uniqueId val="{00000000-4224-415F-9BE4-2B52B39A73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1274</c:v>
                </c:pt>
                <c:pt idx="5">
                  <c:v>1315</c:v>
                </c:pt>
                <c:pt idx="8">
                  <c:v>1968</c:v>
                </c:pt>
                <c:pt idx="11">
                  <c:v>2384</c:v>
                </c:pt>
                <c:pt idx="14">
                  <c:v>2763</c:v>
                </c:pt>
              </c:numCache>
            </c:numRef>
          </c:val>
          <c:extLst>
            <c:ext xmlns:c16="http://schemas.microsoft.com/office/drawing/2014/chart" uri="{C3380CC4-5D6E-409C-BE32-E72D297353CC}">
              <c16:uniqueId val="{00000001-4224-415F-9BE4-2B52B39A73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5109</c:v>
                </c:pt>
                <c:pt idx="5">
                  <c:v>3964</c:v>
                </c:pt>
                <c:pt idx="8">
                  <c:v>4160</c:v>
                </c:pt>
                <c:pt idx="11">
                  <c:v>4406</c:v>
                </c:pt>
                <c:pt idx="14">
                  <c:v>5432</c:v>
                </c:pt>
              </c:numCache>
            </c:numRef>
          </c:val>
          <c:extLst>
            <c:ext xmlns:c16="http://schemas.microsoft.com/office/drawing/2014/chart" uri="{C3380CC4-5D6E-409C-BE32-E72D297353CC}">
              <c16:uniqueId val="{00000002-4224-415F-9BE4-2B52B39A73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24-415F-9BE4-2B52B39A73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24-415F-9BE4-2B52B39A73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42</c:v>
                </c:pt>
                <c:pt idx="3">
                  <c:v>199</c:v>
                </c:pt>
                <c:pt idx="6">
                  <c:v>30</c:v>
                </c:pt>
                <c:pt idx="9">
                  <c:v>26</c:v>
                </c:pt>
                <c:pt idx="12">
                  <c:v>23</c:v>
                </c:pt>
              </c:numCache>
            </c:numRef>
          </c:val>
          <c:extLst>
            <c:ext xmlns:c16="http://schemas.microsoft.com/office/drawing/2014/chart" uri="{C3380CC4-5D6E-409C-BE32-E72D297353CC}">
              <c16:uniqueId val="{00000005-4224-415F-9BE4-2B52B39A73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4400</c:v>
                </c:pt>
                <c:pt idx="3">
                  <c:v>4328</c:v>
                </c:pt>
                <c:pt idx="6">
                  <c:v>4259</c:v>
                </c:pt>
                <c:pt idx="9">
                  <c:v>4167</c:v>
                </c:pt>
                <c:pt idx="12">
                  <c:v>4107</c:v>
                </c:pt>
              </c:numCache>
            </c:numRef>
          </c:val>
          <c:extLst>
            <c:ext xmlns:c16="http://schemas.microsoft.com/office/drawing/2014/chart" uri="{C3380CC4-5D6E-409C-BE32-E72D297353CC}">
              <c16:uniqueId val="{00000006-4224-415F-9BE4-2B52B39A73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188</c:v>
                </c:pt>
                <c:pt idx="3">
                  <c:v>148</c:v>
                </c:pt>
                <c:pt idx="6">
                  <c:v>119</c:v>
                </c:pt>
                <c:pt idx="9">
                  <c:v>106</c:v>
                </c:pt>
                <c:pt idx="12">
                  <c:v>91</c:v>
                </c:pt>
              </c:numCache>
            </c:numRef>
          </c:val>
          <c:extLst>
            <c:ext xmlns:c16="http://schemas.microsoft.com/office/drawing/2014/chart" uri="{C3380CC4-5D6E-409C-BE32-E72D297353CC}">
              <c16:uniqueId val="{00000007-4224-415F-9BE4-2B52B39A73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336</c:v>
                </c:pt>
                <c:pt idx="3">
                  <c:v>295</c:v>
                </c:pt>
                <c:pt idx="6">
                  <c:v>350</c:v>
                </c:pt>
                <c:pt idx="9">
                  <c:v>385</c:v>
                </c:pt>
                <c:pt idx="12">
                  <c:v>427</c:v>
                </c:pt>
              </c:numCache>
            </c:numRef>
          </c:val>
          <c:extLst>
            <c:ext xmlns:c16="http://schemas.microsoft.com/office/drawing/2014/chart" uri="{C3380CC4-5D6E-409C-BE32-E72D297353CC}">
              <c16:uniqueId val="{00000008-4224-415F-9BE4-2B52B39A73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880</c:v>
                </c:pt>
                <c:pt idx="3">
                  <c:v>1561</c:v>
                </c:pt>
                <c:pt idx="6">
                  <c:v>2139</c:v>
                </c:pt>
                <c:pt idx="9">
                  <c:v>2431</c:v>
                </c:pt>
                <c:pt idx="12">
                  <c:v>2435</c:v>
                </c:pt>
              </c:numCache>
            </c:numRef>
          </c:val>
          <c:extLst>
            <c:ext xmlns:c16="http://schemas.microsoft.com/office/drawing/2014/chart" uri="{C3380CC4-5D6E-409C-BE32-E72D297353CC}">
              <c16:uniqueId val="{00000009-4224-415F-9BE4-2B52B39A73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19886</c:v>
                </c:pt>
                <c:pt idx="3">
                  <c:v>21336</c:v>
                </c:pt>
                <c:pt idx="6">
                  <c:v>21463</c:v>
                </c:pt>
                <c:pt idx="9">
                  <c:v>20938</c:v>
                </c:pt>
                <c:pt idx="12">
                  <c:v>20163</c:v>
                </c:pt>
              </c:numCache>
            </c:numRef>
          </c:val>
          <c:extLst>
            <c:ext xmlns:c16="http://schemas.microsoft.com/office/drawing/2014/chart" uri="{C3380CC4-5D6E-409C-BE32-E72D297353CC}">
              <c16:uniqueId val="{0000000A-4224-415F-9BE4-2B52B39A73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3353</c:v>
                </c:pt>
                <c:pt idx="2">
                  <c:v>#N/A</c:v>
                </c:pt>
                <c:pt idx="3">
                  <c:v>#N/A</c:v>
                </c:pt>
                <c:pt idx="4">
                  <c:v>6021</c:v>
                </c:pt>
                <c:pt idx="5">
                  <c:v>#N/A</c:v>
                </c:pt>
                <c:pt idx="6">
                  <c:v>#N/A</c:v>
                </c:pt>
                <c:pt idx="7">
                  <c:v>5676</c:v>
                </c:pt>
                <c:pt idx="8">
                  <c:v>#N/A</c:v>
                </c:pt>
                <c:pt idx="9">
                  <c:v>#N/A</c:v>
                </c:pt>
                <c:pt idx="10">
                  <c:v>5393</c:v>
                </c:pt>
                <c:pt idx="11">
                  <c:v>#N/A</c:v>
                </c:pt>
                <c:pt idx="12">
                  <c:v>#N/A</c:v>
                </c:pt>
                <c:pt idx="13">
                  <c:v>4096</c:v>
                </c:pt>
                <c:pt idx="14">
                  <c:v>#N/A</c:v>
                </c:pt>
              </c:numCache>
            </c:numRef>
          </c:val>
          <c:smooth val="0"/>
          <c:extLst>
            <c:ext xmlns:c16="http://schemas.microsoft.com/office/drawing/2014/chart" uri="{C3380CC4-5D6E-409C-BE32-E72D297353CC}">
              <c16:uniqueId val="{0000000B-4224-415F-9BE4-2B52B39A73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1184</c:v>
                </c:pt>
                <c:pt idx="1">
                  <c:v>1251</c:v>
                </c:pt>
                <c:pt idx="2">
                  <c:v>1766</c:v>
                </c:pt>
              </c:numCache>
            </c:numRef>
          </c:val>
          <c:extLst>
            <c:ext xmlns:c16="http://schemas.microsoft.com/office/drawing/2014/chart" uri="{C3380CC4-5D6E-409C-BE32-E72D297353CC}">
              <c16:uniqueId val="{00000000-51EF-46B3-8844-BDA848EC1B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489</c:v>
                </c:pt>
                <c:pt idx="1">
                  <c:v>489</c:v>
                </c:pt>
                <c:pt idx="2">
                  <c:v>571</c:v>
                </c:pt>
              </c:numCache>
            </c:numRef>
          </c:val>
          <c:extLst>
            <c:ext xmlns:c16="http://schemas.microsoft.com/office/drawing/2014/chart" uri="{C3380CC4-5D6E-409C-BE32-E72D297353CC}">
              <c16:uniqueId val="{00000001-51EF-46B3-8844-BDA848EC1B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1900</c:v>
                </c:pt>
                <c:pt idx="1">
                  <c:v>1997</c:v>
                </c:pt>
                <c:pt idx="2">
                  <c:v>2342</c:v>
                </c:pt>
              </c:numCache>
            </c:numRef>
          </c:val>
          <c:extLst>
            <c:ext xmlns:c16="http://schemas.microsoft.com/office/drawing/2014/chart" uri="{C3380CC4-5D6E-409C-BE32-E72D297353CC}">
              <c16:uniqueId val="{00000002-51EF-46B3-8844-BDA848EC1B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74,596
73,120
10.23
38,217,840
36,109,097
1,743,395
16,482,722
20,162,774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類似団体と比較すると平均を少し下回る水準であり、東京都多摩地域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位と最下位となっている。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理由としては高齢化率が高く、市内に高度医療機関が多く存在するため、医療費や社会保障費などの民生費が大きい一方で、個人市民税額が少額であること、大口の納税法人がほとんどないことなど、担税力が弱いこと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コンビニ収納や口座振替の推進を行い、税収の徴収強化に努めるとともに、生活保護費をはじめとする社会保障関係経費については、生活困窮者の自立支援事業などを進めて行政運営コストの削減を行い、財政基盤の強化に努める</a:t>
          </a:r>
          <a:r>
            <a:rPr kumimoji="1" lang="ja-JP"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46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166158</xdr:rowOff>
    </xdr:from>
    <xdr:to>
      <xdr:col>15</xdr:col>
      <xdr:colOff>133350</xdr:colOff>
      <xdr:row>42</xdr:row>
      <xdr:rowOff>96308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81085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歳入では、臨時財政対策債が減額となったものの、市税や法人事業税交付金、株式等譲渡所得割交付金が増額となったことなどにより、経常一般財源が</a:t>
          </a:r>
          <a:r>
            <a:rPr kumimoji="1" lang="en-US" altLang="ja-JP" sz="1200">
              <a:latin typeface="ＭＳ Ｐゴシック" panose="020B0600070205080204" pitchFamily="50" charset="-128"/>
              <a:ea typeface="ＭＳ Ｐゴシック" panose="020B0600070205080204" pitchFamily="50" charset="-128"/>
            </a:rPr>
            <a:t>9,505</a:t>
          </a:r>
          <a:r>
            <a:rPr kumimoji="1" lang="ja-JP" altLang="en-US" sz="1200">
              <a:latin typeface="ＭＳ Ｐゴシック" panose="020B0600070205080204" pitchFamily="50" charset="-128"/>
              <a:ea typeface="ＭＳ Ｐゴシック" panose="020B0600070205080204" pitchFamily="50" charset="-128"/>
            </a:rPr>
            <a:t>万円増額となった。歳出では、指定管理者制度導入に伴う物件費の増加や、特別会計等への繰出金の増加により、経常経費充当一般財源全体では</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1,366</a:t>
          </a:r>
          <a:r>
            <a:rPr kumimoji="1" lang="ja-JP" altLang="en-US" sz="1200">
              <a:latin typeface="ＭＳ Ｐゴシック" panose="020B0600070205080204" pitchFamily="50" charset="-128"/>
              <a:ea typeface="ＭＳ Ｐゴシック" panose="020B0600070205080204" pitchFamily="50" charset="-128"/>
            </a:rPr>
            <a:t>万円増額となり、経常収支比率は前年度と比べ</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ポイント悪化し、</a:t>
          </a:r>
          <a:r>
            <a:rPr kumimoji="1" lang="en-US" altLang="ja-JP" sz="1200">
              <a:latin typeface="ＭＳ Ｐゴシック" panose="020B0600070205080204" pitchFamily="50" charset="-128"/>
              <a:ea typeface="ＭＳ Ｐゴシック" panose="020B0600070205080204" pitchFamily="50" charset="-128"/>
            </a:rPr>
            <a:t>93.9</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今後も自立支援給付費をはじめとする社会保障関係経費の増加や公共施設の改修など、多額の財源を要する課題が多くあることから、引き続き財政の健全化に努める。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112014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50220"/>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20320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8131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62</xdr:row>
      <xdr:rowOff>1016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8131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1016</xdr:rowOff>
    </xdr:from>
    <xdr:to>
      <xdr:col>11</xdr:col>
      <xdr:colOff>31750</xdr:colOff>
      <xdr:row>62</xdr:row>
      <xdr:rowOff>169926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3091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33291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6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121666</xdr:rowOff>
    </xdr:from>
    <xdr:to>
      <xdr:col>11</xdr:col>
      <xdr:colOff>82550</xdr:colOff>
      <xdr:row>62</xdr:row>
      <xdr:rowOff>51816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61993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34053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最低賃金の上昇等に伴う人件費の増加や委託業務増加による物件費の増加により、人件費、物件費等の合計額の人口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人当たりの金額が高止まりしている。</a:t>
          </a:r>
        </a:p>
        <a:p>
          <a:r>
            <a:rPr kumimoji="1" lang="ja-JP" altLang="en-US" sz="1200">
              <a:latin typeface="ＭＳ Ｐゴシック" panose="020B0600070205080204" pitchFamily="50" charset="-128"/>
              <a:ea typeface="ＭＳ Ｐゴシック" panose="020B0600070205080204" pitchFamily="50" charset="-128"/>
            </a:rPr>
            <a:t>　これまでは保育所や一部の小学校給食業務を直営で行っており、委託料（物件費）が低く、人件費が高い傾向にあった。引き続き給食調理業務の委託化や、既存事業の見直しを行い時間外勤務を縮小するなどして人件費削減に努めているが、指定管理の増など、物件費の増加は避けられない状況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73509</xdr:rowOff>
    </xdr:from>
    <xdr:to>
      <xdr:col>23</xdr:col>
      <xdr:colOff>133350</xdr:colOff>
      <xdr:row>82</xdr:row>
      <xdr:rowOff>88528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32409"/>
          <a:ext cx="8382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88528</xdr:rowOff>
    </xdr:from>
    <xdr:to>
      <xdr:col>19</xdr:col>
      <xdr:colOff>133350</xdr:colOff>
      <xdr:row>82</xdr:row>
      <xdr:rowOff>109753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147428"/>
          <a:ext cx="889000" cy="2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11447</xdr:rowOff>
    </xdr:from>
    <xdr:to>
      <xdr:col>15</xdr:col>
      <xdr:colOff>82550</xdr:colOff>
      <xdr:row>82</xdr:row>
      <xdr:rowOff>109753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70347"/>
          <a:ext cx="889000" cy="9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46986</xdr:rowOff>
    </xdr:from>
    <xdr:to>
      <xdr:col>11</xdr:col>
      <xdr:colOff>31750</xdr:colOff>
      <xdr:row>82</xdr:row>
      <xdr:rowOff>11447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34436"/>
          <a:ext cx="889000" cy="13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22709</xdr:rowOff>
    </xdr:from>
    <xdr:to>
      <xdr:col>23</xdr:col>
      <xdr:colOff>184150</xdr:colOff>
      <xdr:row>82</xdr:row>
      <xdr:rowOff>124309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39236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2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37728</xdr:rowOff>
    </xdr:from>
    <xdr:to>
      <xdr:col>19</xdr:col>
      <xdr:colOff>184150</xdr:colOff>
      <xdr:row>82</xdr:row>
      <xdr:rowOff>139328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149505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6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58953</xdr:rowOff>
    </xdr:from>
    <xdr:to>
      <xdr:col>15</xdr:col>
      <xdr:colOff>133350</xdr:colOff>
      <xdr:row>82</xdr:row>
      <xdr:rowOff>160553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1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170730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8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132097</xdr:rowOff>
    </xdr:from>
    <xdr:to>
      <xdr:col>11</xdr:col>
      <xdr:colOff>82550</xdr:colOff>
      <xdr:row>82</xdr:row>
      <xdr:rowOff>62247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72424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8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167636</xdr:rowOff>
    </xdr:from>
    <xdr:to>
      <xdr:col>7</xdr:col>
      <xdr:colOff>31750</xdr:colOff>
      <xdr:row>81</xdr:row>
      <xdr:rowOff>97786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107963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5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ラスパイレス指数は、類似団体平均を上回っているが、これは昇任制度が異なることなどが要因と考えられる。</a:t>
          </a:r>
        </a:p>
        <a:p>
          <a:r>
            <a:rPr kumimoji="1" lang="ja-JP" altLang="en-US" sz="1200">
              <a:latin typeface="ＭＳ Ｐゴシック" panose="020B0600070205080204" pitchFamily="50" charset="-128"/>
              <a:ea typeface="ＭＳ Ｐゴシック" panose="020B0600070205080204" pitchFamily="50" charset="-128"/>
            </a:rPr>
            <a:t>　指数の低下に向けて、俸給や各種手当の見直しを随時行い、給与の適正化に努める。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151341</xdr:rowOff>
    </xdr:from>
    <xdr:to>
      <xdr:col>81</xdr:col>
      <xdr:colOff>44450</xdr:colOff>
      <xdr:row>88</xdr:row>
      <xdr:rowOff>20109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6749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151341</xdr:rowOff>
    </xdr:from>
    <xdr:to>
      <xdr:col>77</xdr:col>
      <xdr:colOff>44450</xdr:colOff>
      <xdr:row>88</xdr:row>
      <xdr:rowOff>140759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6749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140759</xdr:rowOff>
    </xdr:from>
    <xdr:to>
      <xdr:col>72</xdr:col>
      <xdr:colOff>203200</xdr:colOff>
      <xdr:row>88</xdr:row>
      <xdr:rowOff>140759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2283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88</xdr:row>
      <xdr:rowOff>140759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881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140759</xdr:rowOff>
    </xdr:from>
    <xdr:to>
      <xdr:col>81</xdr:col>
      <xdr:colOff>95250</xdr:colOff>
      <xdr:row>88</xdr:row>
      <xdr:rowOff>70909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112836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100541</xdr:rowOff>
    </xdr:from>
    <xdr:to>
      <xdr:col>77</xdr:col>
      <xdr:colOff>95250</xdr:colOff>
      <xdr:row>88</xdr:row>
      <xdr:rowOff>30691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15468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0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89959</xdr:rowOff>
    </xdr:from>
    <xdr:to>
      <xdr:col>73</xdr:col>
      <xdr:colOff>44450</xdr:colOff>
      <xdr:row>89</xdr:row>
      <xdr:rowOff>20109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4886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89959</xdr:rowOff>
    </xdr:from>
    <xdr:to>
      <xdr:col>68</xdr:col>
      <xdr:colOff>203200</xdr:colOff>
      <xdr:row>89</xdr:row>
      <xdr:rowOff>20109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4886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49741</xdr:rowOff>
    </xdr:from>
    <xdr:to>
      <xdr:col>64</xdr:col>
      <xdr:colOff>152400</xdr:colOff>
      <xdr:row>88</xdr:row>
      <xdr:rowOff>151341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136118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年度以降、行財政改革に基づく定員適正化の確実な実施により、職員数の削減を行ってきた。</a:t>
          </a:r>
        </a:p>
        <a:p>
          <a:r>
            <a:rPr kumimoji="1" lang="ja-JP" altLang="en-US" sz="1200">
              <a:latin typeface="ＭＳ Ｐゴシック" panose="020B0600070205080204" pitchFamily="50" charset="-128"/>
              <a:ea typeface="ＭＳ Ｐゴシック" panose="020B0600070205080204" pitchFamily="50" charset="-128"/>
            </a:rPr>
            <a:t>　その結果、近年は全会計ベースで当初の目標である</a:t>
          </a:r>
          <a:r>
            <a:rPr kumimoji="1" lang="en-US" altLang="ja-JP" sz="1200">
              <a:latin typeface="ＭＳ Ｐゴシック" panose="020B0600070205080204" pitchFamily="50" charset="-128"/>
              <a:ea typeface="ＭＳ Ｐゴシック" panose="020B0600070205080204" pitchFamily="50" charset="-128"/>
            </a:rPr>
            <a:t>450</a:t>
          </a:r>
          <a:r>
            <a:rPr kumimoji="1" lang="ja-JP" altLang="en-US" sz="1200">
              <a:latin typeface="ＭＳ Ｐゴシック" panose="020B0600070205080204" pitchFamily="50" charset="-128"/>
              <a:ea typeface="ＭＳ Ｐゴシック" panose="020B0600070205080204" pitchFamily="50" charset="-128"/>
            </a:rPr>
            <a:t>人を下回っていたが、令和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年度には</a:t>
          </a:r>
          <a:r>
            <a:rPr kumimoji="1" lang="en-US" altLang="ja-JP" sz="1200">
              <a:latin typeface="ＭＳ Ｐゴシック" panose="020B0600070205080204" pitchFamily="50" charset="-128"/>
              <a:ea typeface="ＭＳ Ｐゴシック" panose="020B0600070205080204" pitchFamily="50" charset="-128"/>
            </a:rPr>
            <a:t>466</a:t>
          </a:r>
          <a:r>
            <a:rPr kumimoji="1" lang="ja-JP" altLang="en-US" sz="1200">
              <a:latin typeface="ＭＳ Ｐゴシック" panose="020B0600070205080204" pitchFamily="50" charset="-128"/>
              <a:ea typeface="ＭＳ Ｐゴシック" panose="020B0600070205080204" pitchFamily="50" charset="-128"/>
            </a:rPr>
            <a:t>人の職員数となっており、令和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年度から増加している。令和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年度には再び減少に転じているが、今後とも行財政改革に基づく定員適正化の確実な実施を行い、人件費の抑制に努める。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144569</xdr:rowOff>
    </xdr:from>
    <xdr:to>
      <xdr:col>81</xdr:col>
      <xdr:colOff>44450</xdr:colOff>
      <xdr:row>60</xdr:row>
      <xdr:rowOff>1270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60119"/>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29421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28827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29421</xdr:rowOff>
    </xdr:from>
    <xdr:to>
      <xdr:col>72</xdr:col>
      <xdr:colOff>203200</xdr:colOff>
      <xdr:row>60</xdr:row>
      <xdr:rowOff>29421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16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164677</xdr:rowOff>
    </xdr:from>
    <xdr:to>
      <xdr:col>68</xdr:col>
      <xdr:colOff>152400</xdr:colOff>
      <xdr:row>60</xdr:row>
      <xdr:rowOff>29421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8022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93769</xdr:rowOff>
    </xdr:from>
    <xdr:to>
      <xdr:col>81</xdr:col>
      <xdr:colOff>95250</xdr:colOff>
      <xdr:row>60</xdr:row>
      <xdr:rowOff>23919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110296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5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150071</xdr:rowOff>
    </xdr:from>
    <xdr:to>
      <xdr:col>73</xdr:col>
      <xdr:colOff>44450</xdr:colOff>
      <xdr:row>60</xdr:row>
      <xdr:rowOff>80221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90398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150071</xdr:rowOff>
    </xdr:from>
    <xdr:to>
      <xdr:col>68</xdr:col>
      <xdr:colOff>203200</xdr:colOff>
      <xdr:row>60</xdr:row>
      <xdr:rowOff>80221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90398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113877</xdr:rowOff>
    </xdr:from>
    <xdr:to>
      <xdr:col>64</xdr:col>
      <xdr:colOff>152400</xdr:colOff>
      <xdr:row>60</xdr:row>
      <xdr:rowOff>44027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54204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過去からの起債抑制策により、類似団体平均を下回っている。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しかしながら、令和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年度に市庁舎の建替工事のために</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8,200</a:t>
          </a:r>
          <a:r>
            <a:rPr kumimoji="1" lang="ja-JP" altLang="en-US" sz="1100">
              <a:latin typeface="ＭＳ Ｐゴシック" panose="020B0600070205080204" pitchFamily="50" charset="-128"/>
              <a:ea typeface="ＭＳ Ｐゴシック" panose="020B0600070205080204" pitchFamily="50" charset="-128"/>
            </a:rPr>
            <a:t>万円、令和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年度に健康センター大規模改修工事のために</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4,900</a:t>
          </a:r>
          <a:r>
            <a:rPr kumimoji="1" lang="ja-JP" altLang="en-US" sz="1100">
              <a:latin typeface="ＭＳ Ｐゴシック" panose="020B0600070205080204" pitchFamily="50" charset="-128"/>
              <a:ea typeface="ＭＳ Ｐゴシック" panose="020B0600070205080204" pitchFamily="50" charset="-128"/>
            </a:rPr>
            <a:t>万円、令和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年度に小中学校の大規模改修のために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7,700</a:t>
          </a:r>
          <a:r>
            <a:rPr kumimoji="1" lang="ja-JP" altLang="en-US" sz="1100">
              <a:latin typeface="ＭＳ Ｐゴシック" panose="020B0600070205080204" pitchFamily="50" charset="-128"/>
              <a:ea typeface="ＭＳ Ｐゴシック" panose="020B0600070205080204" pitchFamily="50" charset="-128"/>
            </a:rPr>
            <a:t>万円の地方債を発行しているほか、その他公共施設の改修工事等による地方債発行もあるため、類似団体平均に近づいている。</a:t>
          </a:r>
        </a:p>
        <a:p>
          <a:r>
            <a:rPr kumimoji="1" lang="ja-JP" altLang="en-US" sz="1100">
              <a:latin typeface="ＭＳ Ｐゴシック" panose="020B0600070205080204" pitchFamily="50" charset="-128"/>
              <a:ea typeface="ＭＳ Ｐゴシック" panose="020B0600070205080204" pitchFamily="50" charset="-128"/>
            </a:rPr>
            <a:t>　今後も市内公共施設老朽化に伴う改修工事が見込まれることから、実質公債費比率の動向には注視していく必要がある。新規事業の実施等について総点検を図り、新規発行の抑制に努める。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46567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38523</xdr:rowOff>
    </xdr:from>
    <xdr:to>
      <xdr:col>77</xdr:col>
      <xdr:colOff>44450</xdr:colOff>
      <xdr:row>40</xdr:row>
      <xdr:rowOff>46567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8965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38523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88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22437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86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年度に市庁舎建て替えに伴い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8,200</a:t>
          </a:r>
          <a:r>
            <a:rPr kumimoji="1" lang="ja-JP" altLang="en-US" sz="1300">
              <a:latin typeface="ＭＳ Ｐゴシック" panose="020B0600070205080204" pitchFamily="50" charset="-128"/>
              <a:ea typeface="ＭＳ Ｐゴシック" panose="020B0600070205080204" pitchFamily="50" charset="-128"/>
            </a:rPr>
            <a:t>万円の地方債を発行したことにより、比率が大きく悪化した。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年度から改善傾向にあるものの、今後も将来への負担を少しでも軽減できるよう、新規事業の実施等について総点検を図り、財政の健全化を図る。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51707</xdr:rowOff>
    </xdr:from>
    <xdr:to>
      <xdr:col>81</xdr:col>
      <xdr:colOff>44450</xdr:colOff>
      <xdr:row>15</xdr:row>
      <xdr:rowOff>158569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23457"/>
          <a:ext cx="8382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158569</xdr:rowOff>
    </xdr:from>
    <xdr:to>
      <xdr:col>77</xdr:col>
      <xdr:colOff>44450</xdr:colOff>
      <xdr:row>15</xdr:row>
      <xdr:rowOff>168910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3031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168910</xdr:rowOff>
    </xdr:from>
    <xdr:to>
      <xdr:col>72</xdr:col>
      <xdr:colOff>203200</xdr:colOff>
      <xdr:row>16</xdr:row>
      <xdr:rowOff>51465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40660"/>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14938</xdr:rowOff>
    </xdr:from>
    <xdr:to>
      <xdr:col>68</xdr:col>
      <xdr:colOff>152400</xdr:colOff>
      <xdr:row>16</xdr:row>
      <xdr:rowOff>51465</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586688"/>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907</xdr:rowOff>
    </xdr:from>
    <xdr:to>
      <xdr:col>81</xdr:col>
      <xdr:colOff>95250</xdr:colOff>
      <xdr:row>15</xdr:row>
      <xdr:rowOff>102507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144434</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4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107769</xdr:rowOff>
    </xdr:from>
    <xdr:to>
      <xdr:col>77</xdr:col>
      <xdr:colOff>95250</xdr:colOff>
      <xdr:row>16</xdr:row>
      <xdr:rowOff>37919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22696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65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118110</xdr:rowOff>
    </xdr:from>
    <xdr:to>
      <xdr:col>73</xdr:col>
      <xdr:colOff>44450</xdr:colOff>
      <xdr:row>16</xdr:row>
      <xdr:rowOff>48260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33037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665</xdr:rowOff>
    </xdr:from>
    <xdr:to>
      <xdr:col>68</xdr:col>
      <xdr:colOff>203200</xdr:colOff>
      <xdr:row>16</xdr:row>
      <xdr:rowOff>102265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87042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83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135588</xdr:rowOff>
    </xdr:from>
    <xdr:to>
      <xdr:col>64</xdr:col>
      <xdr:colOff>152400</xdr:colOff>
      <xdr:row>15</xdr:row>
      <xdr:rowOff>65738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53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50515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62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74,596
73,120
10.23
38,217,840
36,109,097
1,743,395
16,482,722
20,162,774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類似団体平均に比べて高い水準となっているのは、保育所や一部の小学校給食業務を直営で行っていることなどが要因となっている。</a:t>
          </a:r>
        </a:p>
        <a:p>
          <a:r>
            <a:rPr kumimoji="1" lang="ja-JP" altLang="en-US" sz="1200">
              <a:latin typeface="ＭＳ Ｐゴシック" panose="020B0600070205080204" pitchFamily="50" charset="-128"/>
              <a:ea typeface="ＭＳ Ｐゴシック" panose="020B0600070205080204" pitchFamily="50" charset="-128"/>
            </a:rPr>
            <a:t>　人件費の抑制のため、定員適正化の確実な実施により、平成</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年には</a:t>
          </a:r>
          <a:r>
            <a:rPr kumimoji="1" lang="en-US" altLang="ja-JP" sz="1200">
              <a:latin typeface="ＭＳ Ｐゴシック" panose="020B0600070205080204" pitchFamily="50" charset="-128"/>
              <a:ea typeface="ＭＳ Ｐゴシック" panose="020B0600070205080204" pitchFamily="50" charset="-128"/>
            </a:rPr>
            <a:t>708</a:t>
          </a:r>
          <a:r>
            <a:rPr kumimoji="1" lang="ja-JP" altLang="en-US" sz="1200">
              <a:latin typeface="ＭＳ Ｐゴシック" panose="020B0600070205080204" pitchFamily="50" charset="-128"/>
              <a:ea typeface="ＭＳ Ｐゴシック" panose="020B0600070205080204" pitchFamily="50" charset="-128"/>
            </a:rPr>
            <a:t>名だった職員数も</a:t>
          </a:r>
          <a:r>
            <a:rPr kumimoji="1" lang="ja-JP" altLang="en-US" sz="12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5</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年度には</a:t>
          </a:r>
          <a:r>
            <a:rPr kumimoji="1" lang="en-US" altLang="ja-JP" sz="1200">
              <a:solidFill>
                <a:schemeClr val="tx1"/>
              </a:solidFill>
              <a:latin typeface="ＭＳ Ｐゴシック" panose="020B0600070205080204" pitchFamily="50" charset="-128"/>
              <a:ea typeface="ＭＳ Ｐゴシック" panose="020B0600070205080204" pitchFamily="50" charset="-128"/>
            </a:rPr>
            <a:t>438</a:t>
          </a:r>
          <a:r>
            <a:rPr kumimoji="1" lang="ja-JP" altLang="en-US" sz="1200">
              <a:solidFill>
                <a:schemeClr val="tx1"/>
              </a:solidFill>
              <a:latin typeface="ＭＳ Ｐゴシック" panose="020B0600070205080204" pitchFamily="50" charset="-128"/>
              <a:ea typeface="ＭＳ Ｐゴシック" panose="020B0600070205080204" pitchFamily="50" charset="-128"/>
            </a:rPr>
            <a:t>名と職員削減を行っている。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近年では業務委託等により数値が改善されて</a:t>
          </a:r>
          <a:r>
            <a:rPr kumimoji="1" lang="ja-JP" altLang="en-US" sz="1200">
              <a:latin typeface="ＭＳ Ｐゴシック" panose="020B0600070205080204" pitchFamily="50" charset="-128"/>
              <a:ea typeface="ＭＳ Ｐゴシック" panose="020B0600070205080204" pitchFamily="50" charset="-128"/>
            </a:rPr>
            <a:t>おり、今後も職員定員管理や給食調理業務の委託化、学童クラブの指定管理制度導入などを順次行い、引き続き人件費削減に努める。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25763</xdr:rowOff>
    </xdr:from>
    <xdr:to>
      <xdr:col>24</xdr:col>
      <xdr:colOff>25400</xdr:colOff>
      <xdr:row>36</xdr:row>
      <xdr:rowOff>64951</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979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51889</xdr:rowOff>
    </xdr:from>
    <xdr:to>
      <xdr:col>19</xdr:col>
      <xdr:colOff>187325</xdr:colOff>
      <xdr:row>36</xdr:row>
      <xdr:rowOff>64951</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2408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51889</xdr:rowOff>
    </xdr:from>
    <xdr:to>
      <xdr:col>15</xdr:col>
      <xdr:colOff>98425</xdr:colOff>
      <xdr:row>36</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2408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110672</xdr:rowOff>
    </xdr:from>
    <xdr:to>
      <xdr:col>11</xdr:col>
      <xdr:colOff>9525</xdr:colOff>
      <xdr:row>36</xdr:row>
      <xdr:rowOff>169454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828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118490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1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14151</xdr:rowOff>
    </xdr:from>
    <xdr:to>
      <xdr:col>20</xdr:col>
      <xdr:colOff>38100</xdr:colOff>
      <xdr:row>36</xdr:row>
      <xdr:rowOff>115751</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100528</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1089</xdr:rowOff>
    </xdr:from>
    <xdr:to>
      <xdr:col>15</xdr:col>
      <xdr:colOff>149225</xdr:colOff>
      <xdr:row>36</xdr:row>
      <xdr:rowOff>102689</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87466</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59872</xdr:rowOff>
    </xdr:from>
    <xdr:to>
      <xdr:col>11</xdr:col>
      <xdr:colOff>60325</xdr:colOff>
      <xdr:row>36</xdr:row>
      <xdr:rowOff>161472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146249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118654</xdr:rowOff>
    </xdr:from>
    <xdr:to>
      <xdr:col>6</xdr:col>
      <xdr:colOff>171450</xdr:colOff>
      <xdr:row>37</xdr:row>
      <xdr:rowOff>48804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33581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類似団体と比較して高い水準となっている。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業務の委託に伴い人件費から委託費（物件費）へのシフトが起きているが、人件費、物件費をあわせた経常収支比率は低下傾向にある。今後も順次民間委託化を進めていく。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106426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8391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140716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7418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37846</xdr:rowOff>
    </xdr:from>
    <xdr:to>
      <xdr:col>73</xdr:col>
      <xdr:colOff>180975</xdr:colOff>
      <xdr:row>16</xdr:row>
      <xdr:rowOff>30988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0959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37846</xdr:rowOff>
    </xdr:from>
    <xdr:to>
      <xdr:col>69</xdr:col>
      <xdr:colOff>92075</xdr:colOff>
      <xdr:row>15</xdr:row>
      <xdr:rowOff>56134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609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55626</xdr:rowOff>
    </xdr:from>
    <xdr:to>
      <xdr:col>82</xdr:col>
      <xdr:colOff>158750</xdr:colOff>
      <xdr:row>17</xdr:row>
      <xdr:rowOff>157226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27703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158496</xdr:rowOff>
    </xdr:from>
    <xdr:to>
      <xdr:col>69</xdr:col>
      <xdr:colOff>142875</xdr:colOff>
      <xdr:row>15</xdr:row>
      <xdr:rowOff>88646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98823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117111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類似団体平均に比べて高い水準となっているのは、高齢化率や生活保護率が高いこと、自立支援給付費の支出が多いことが主な要因である。</a:t>
          </a:r>
        </a:p>
        <a:p>
          <a:r>
            <a:rPr kumimoji="1" lang="ja-JP" altLang="en-US" sz="1200">
              <a:latin typeface="ＭＳ Ｐゴシック" panose="020B0600070205080204" pitchFamily="50" charset="-128"/>
              <a:ea typeface="ＭＳ Ｐゴシック" panose="020B0600070205080204" pitchFamily="50" charset="-128"/>
            </a:rPr>
            <a:t>　扶助費の抑制については、高齢化の進行や景気動向に左右されるため難しい状況ではあるが、生活困窮者の自立支援事業の継続や、就労可能な障害者に対しては自立や社会参加を促し、給付費の伸びを鈍化させる等の対策を行い、抑制していきた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27940</xdr:rowOff>
    </xdr:from>
    <xdr:to>
      <xdr:col>24</xdr:col>
      <xdr:colOff>25400</xdr:colOff>
      <xdr:row>58</xdr:row>
      <xdr:rowOff>35560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72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27940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1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119380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18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119380</xdr:rowOff>
    </xdr:from>
    <xdr:to>
      <xdr:col>11</xdr:col>
      <xdr:colOff>9525</xdr:colOff>
      <xdr:row>59</xdr:row>
      <xdr:rowOff>85090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63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148590</xdr:rowOff>
    </xdr:from>
    <xdr:to>
      <xdr:col>20</xdr:col>
      <xdr:colOff>38100</xdr:colOff>
      <xdr:row>58</xdr:row>
      <xdr:rowOff>78740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63517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68580</xdr:rowOff>
    </xdr:from>
    <xdr:to>
      <xdr:col>11</xdr:col>
      <xdr:colOff>60325</xdr:colOff>
      <xdr:row>58</xdr:row>
      <xdr:rowOff>170180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154957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34290</xdr:rowOff>
    </xdr:from>
    <xdr:to>
      <xdr:col>6</xdr:col>
      <xdr:colOff>171450</xdr:colOff>
      <xdr:row>59</xdr:row>
      <xdr:rowOff>135890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120667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令和元年度までは類似団体と同水準で推移していたが、令和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年度より類似団体　平均と比較すると高い水準となっている。これは高齢化の進行等により年々増加する繰出金による要因が大きい。医療費の適正化や介護予防事業を推進等の対策に積極的に取り組み、引き続き繰出金の抑制に努めたい。</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57</xdr:row>
      <xdr:rowOff>135165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96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124278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98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98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近年は類似団体平均より継続して下回っている。今後も引き続き、補助金適正化検討委員会や予算編成においてに補助金等の見直しやスクラップ＆ビルドを検討し、適正化を図る。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119380</xdr:rowOff>
    </xdr:from>
    <xdr:to>
      <xdr:col>82</xdr:col>
      <xdr:colOff>107950</xdr:colOff>
      <xdr:row>37</xdr:row>
      <xdr:rowOff>8890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91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111760</xdr:rowOff>
    </xdr:from>
    <xdr:to>
      <xdr:col>78</xdr:col>
      <xdr:colOff>69850</xdr:colOff>
      <xdr:row>36</xdr:row>
      <xdr:rowOff>119380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37</xdr:row>
      <xdr:rowOff>1270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54610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4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146067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68580</xdr:rowOff>
    </xdr:from>
    <xdr:to>
      <xdr:col>78</xdr:col>
      <xdr:colOff>120650</xdr:colOff>
      <xdr:row>36</xdr:row>
      <xdr:rowOff>170180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60960</xdr:rowOff>
    </xdr:from>
    <xdr:to>
      <xdr:col>74</xdr:col>
      <xdr:colOff>31750</xdr:colOff>
      <xdr:row>36</xdr:row>
      <xdr:rowOff>162560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過年度からの起債抑制により、類似団体平均を下回っている。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しかしながら、令和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年度に市庁舎の建替工事のために</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8,200</a:t>
          </a:r>
          <a:r>
            <a:rPr kumimoji="1" lang="ja-JP" altLang="en-US" sz="1200">
              <a:latin typeface="ＭＳ Ｐゴシック" panose="020B0600070205080204" pitchFamily="50" charset="-128"/>
              <a:ea typeface="ＭＳ Ｐゴシック" panose="020B0600070205080204" pitchFamily="50" charset="-128"/>
            </a:rPr>
            <a:t>万円、令和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年度に健康センター大規模改修工事のために</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4,900</a:t>
          </a:r>
          <a:r>
            <a:rPr kumimoji="1" lang="ja-JP" altLang="en-US" sz="1200">
              <a:latin typeface="ＭＳ Ｐゴシック" panose="020B0600070205080204" pitchFamily="50" charset="-128"/>
              <a:ea typeface="ＭＳ Ｐゴシック" panose="020B0600070205080204" pitchFamily="50" charset="-128"/>
            </a:rPr>
            <a:t>万円、令和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年度に小中学校の大規模改修のために</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7,700</a:t>
          </a:r>
          <a:r>
            <a:rPr kumimoji="1" lang="ja-JP" altLang="en-US" sz="1200">
              <a:latin typeface="ＭＳ Ｐゴシック" panose="020B0600070205080204" pitchFamily="50" charset="-128"/>
              <a:ea typeface="ＭＳ Ｐゴシック" panose="020B0600070205080204" pitchFamily="50" charset="-128"/>
            </a:rPr>
            <a:t>万円の地方債を発行したこと等に加えて、今後も市内公共施設老朽化に伴う大規模改修工事が見込まれることから、公債費の動向には注視していく必要がある。起債が見込まれる新規事業の実施等について十分な検討を図り、新発債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020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130810</xdr:rowOff>
    </xdr:from>
    <xdr:to>
      <xdr:col>19</xdr:col>
      <xdr:colOff>187325</xdr:colOff>
      <xdr:row>75</xdr:row>
      <xdr:rowOff>161289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89560"/>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130810</xdr:rowOff>
    </xdr:from>
    <xdr:to>
      <xdr:col>15</xdr:col>
      <xdr:colOff>98425</xdr:colOff>
      <xdr:row>76</xdr:row>
      <xdr:rowOff>5080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89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5080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35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80010</xdr:rowOff>
    </xdr:from>
    <xdr:to>
      <xdr:col>15</xdr:col>
      <xdr:colOff>149225</xdr:colOff>
      <xdr:row>76</xdr:row>
      <xdr:rowOff>10161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20337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類似団体平均に比べて高い水準になっている。これは人件費及び扶助費による要因が大きい。</a:t>
          </a:r>
        </a:p>
        <a:p>
          <a:r>
            <a:rPr kumimoji="1" lang="ja-JP" altLang="en-US" sz="1200">
              <a:latin typeface="ＭＳ Ｐゴシック" panose="020B0600070205080204" pitchFamily="50" charset="-128"/>
              <a:ea typeface="ＭＳ Ｐゴシック" panose="020B0600070205080204" pitchFamily="50" charset="-128"/>
            </a:rPr>
            <a:t>　人件費については、正規職員の平均年齢が高いことや、保育所や一部の小学校給食業務を直営で行っていることが要因であるため、給食調理業務の委託化等を順次行うなど人件費削減に努める。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86995</xdr:rowOff>
    </xdr:from>
    <xdr:to>
      <xdr:col>82</xdr:col>
      <xdr:colOff>107950</xdr:colOff>
      <xdr:row>78</xdr:row>
      <xdr:rowOff>24130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8864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86995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1148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52705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1148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52705</xdr:rowOff>
    </xdr:from>
    <xdr:to>
      <xdr:col>69</xdr:col>
      <xdr:colOff>92075</xdr:colOff>
      <xdr:row>78</xdr:row>
      <xdr:rowOff>81280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5435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144780</xdr:rowOff>
    </xdr:from>
    <xdr:to>
      <xdr:col>82</xdr:col>
      <xdr:colOff>158750</xdr:colOff>
      <xdr:row>78</xdr:row>
      <xdr:rowOff>74930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116857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36195</xdr:rowOff>
    </xdr:from>
    <xdr:to>
      <xdr:col>78</xdr:col>
      <xdr:colOff>120650</xdr:colOff>
      <xdr:row>77</xdr:row>
      <xdr:rowOff>137795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122572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xdr:rowOff>
    </xdr:from>
    <xdr:to>
      <xdr:col>69</xdr:col>
      <xdr:colOff>142875</xdr:colOff>
      <xdr:row>77</xdr:row>
      <xdr:rowOff>103505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88282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147892</xdr:rowOff>
    </xdr:from>
    <xdr:to>
      <xdr:col>29</xdr:col>
      <xdr:colOff>127000</xdr:colOff>
      <xdr:row>17</xdr:row>
      <xdr:rowOff>166980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10167"/>
          <a:ext cx="647700" cy="19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125603</xdr:rowOff>
    </xdr:from>
    <xdr:to>
      <xdr:col>26</xdr:col>
      <xdr:colOff>50800</xdr:colOff>
      <xdr:row>17</xdr:row>
      <xdr:rowOff>147892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87878"/>
          <a:ext cx="698500" cy="2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121399</xdr:rowOff>
    </xdr:from>
    <xdr:to>
      <xdr:col>22</xdr:col>
      <xdr:colOff>114300</xdr:colOff>
      <xdr:row>17</xdr:row>
      <xdr:rowOff>125603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83674"/>
          <a:ext cx="698500" cy="4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121399</xdr:rowOff>
    </xdr:from>
    <xdr:to>
      <xdr:col>18</xdr:col>
      <xdr:colOff>177800</xdr:colOff>
      <xdr:row>17</xdr:row>
      <xdr:rowOff>149060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3674"/>
          <a:ext cx="698500" cy="27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116180</xdr:rowOff>
    </xdr:from>
    <xdr:to>
      <xdr:col>29</xdr:col>
      <xdr:colOff>177800</xdr:colOff>
      <xdr:row>18</xdr:row>
      <xdr:rowOff>46330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8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88257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97092</xdr:rowOff>
    </xdr:from>
    <xdr:to>
      <xdr:col>26</xdr:col>
      <xdr:colOff>101600</xdr:colOff>
      <xdr:row>18</xdr:row>
      <xdr:rowOff>27242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9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12019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5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74803</xdr:rowOff>
    </xdr:from>
    <xdr:to>
      <xdr:col>22</xdr:col>
      <xdr:colOff>165100</xdr:colOff>
      <xdr:row>18</xdr:row>
      <xdr:rowOff>4953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7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161180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70599</xdr:rowOff>
    </xdr:from>
    <xdr:to>
      <xdr:col>19</xdr:col>
      <xdr:colOff>38100</xdr:colOff>
      <xdr:row>18</xdr:row>
      <xdr:rowOff>749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2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156976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98260</xdr:rowOff>
    </xdr:from>
    <xdr:to>
      <xdr:col>15</xdr:col>
      <xdr:colOff>101600</xdr:colOff>
      <xdr:row>18</xdr:row>
      <xdr:rowOff>28410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6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4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55056</xdr:rowOff>
    </xdr:from>
    <xdr:to>
      <xdr:col>29</xdr:col>
      <xdr:colOff>127000</xdr:colOff>
      <xdr:row>36</xdr:row>
      <xdr:rowOff>74193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08306"/>
          <a:ext cx="647700" cy="19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70960</xdr:rowOff>
    </xdr:from>
    <xdr:to>
      <xdr:col>26</xdr:col>
      <xdr:colOff>50800</xdr:colOff>
      <xdr:row>36</xdr:row>
      <xdr:rowOff>74193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24210"/>
          <a:ext cx="698500" cy="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58453</xdr:rowOff>
    </xdr:from>
    <xdr:to>
      <xdr:col>22</xdr:col>
      <xdr:colOff>114300</xdr:colOff>
      <xdr:row>36</xdr:row>
      <xdr:rowOff>70960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011703"/>
          <a:ext cx="698500" cy="1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58453</xdr:rowOff>
    </xdr:from>
    <xdr:to>
      <xdr:col>18</xdr:col>
      <xdr:colOff>177800</xdr:colOff>
      <xdr:row>36</xdr:row>
      <xdr:rowOff>109920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11703"/>
          <a:ext cx="698500" cy="51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4256</xdr:rowOff>
    </xdr:from>
    <xdr:to>
      <xdr:col>29</xdr:col>
      <xdr:colOff>177800</xdr:colOff>
      <xdr:row>36</xdr:row>
      <xdr:rowOff>105856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5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319233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2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23393</xdr:rowOff>
    </xdr:from>
    <xdr:to>
      <xdr:col>26</xdr:col>
      <xdr:colOff>101600</xdr:colOff>
      <xdr:row>36</xdr:row>
      <xdr:rowOff>124993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7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109770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6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20160</xdr:rowOff>
    </xdr:from>
    <xdr:to>
      <xdr:col>22</xdr:col>
      <xdr:colOff>165100</xdr:colOff>
      <xdr:row>36</xdr:row>
      <xdr:rowOff>121760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73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106537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5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7653</xdr:rowOff>
    </xdr:from>
    <xdr:to>
      <xdr:col>19</xdr:col>
      <xdr:colOff>38100</xdr:colOff>
      <xdr:row>36</xdr:row>
      <xdr:rowOff>109253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6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94030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4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59120</xdr:rowOff>
    </xdr:from>
    <xdr:to>
      <xdr:col>15</xdr:col>
      <xdr:colOff>101600</xdr:colOff>
      <xdr:row>36</xdr:row>
      <xdr:rowOff>160720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1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145497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9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74,596
73,120
10.23
38,217,840
36,109,097
1,743,395
16,482,722
20,162,774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117392</xdr:rowOff>
    </xdr:from>
    <xdr:to>
      <xdr:col>24</xdr:col>
      <xdr:colOff>63500</xdr:colOff>
      <xdr:row>36</xdr:row>
      <xdr:rowOff>147377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89592"/>
          <a:ext cx="8382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77940</xdr:rowOff>
    </xdr:from>
    <xdr:to>
      <xdr:col>19</xdr:col>
      <xdr:colOff>177800</xdr:colOff>
      <xdr:row>36</xdr:row>
      <xdr:rowOff>117392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50140"/>
          <a:ext cx="8890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77940</xdr:rowOff>
    </xdr:from>
    <xdr:to>
      <xdr:col>15</xdr:col>
      <xdr:colOff>50800</xdr:colOff>
      <xdr:row>36</xdr:row>
      <xdr:rowOff>112935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50140"/>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112935</xdr:rowOff>
    </xdr:from>
    <xdr:to>
      <xdr:col>10</xdr:col>
      <xdr:colOff>114300</xdr:colOff>
      <xdr:row>36</xdr:row>
      <xdr:rowOff>154521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85135"/>
          <a:ext cx="889000" cy="4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96577</xdr:rowOff>
    </xdr:from>
    <xdr:to>
      <xdr:col>24</xdr:col>
      <xdr:colOff>114300</xdr:colOff>
      <xdr:row>37</xdr:row>
      <xdr:rowOff>26727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75004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66592</xdr:rowOff>
    </xdr:from>
    <xdr:to>
      <xdr:col>20</xdr:col>
      <xdr:colOff>38100</xdr:colOff>
      <xdr:row>36</xdr:row>
      <xdr:rowOff>168192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159319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27140</xdr:rowOff>
    </xdr:from>
    <xdr:to>
      <xdr:col>15</xdr:col>
      <xdr:colOff>101600</xdr:colOff>
      <xdr:row>36</xdr:row>
      <xdr:rowOff>128740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145267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7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62135</xdr:rowOff>
    </xdr:from>
    <xdr:to>
      <xdr:col>10</xdr:col>
      <xdr:colOff>165100</xdr:colOff>
      <xdr:row>36</xdr:row>
      <xdr:rowOff>163735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103721</xdr:rowOff>
    </xdr:from>
    <xdr:to>
      <xdr:col>6</xdr:col>
      <xdr:colOff>38100</xdr:colOff>
      <xdr:row>37</xdr:row>
      <xdr:rowOff>33871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50398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92723</xdr:rowOff>
    </xdr:from>
    <xdr:to>
      <xdr:col>24</xdr:col>
      <xdr:colOff>63500</xdr:colOff>
      <xdr:row>56</xdr:row>
      <xdr:rowOff>96279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93923"/>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84036</xdr:rowOff>
    </xdr:from>
    <xdr:to>
      <xdr:col>19</xdr:col>
      <xdr:colOff>177800</xdr:colOff>
      <xdr:row>56</xdr:row>
      <xdr:rowOff>92723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8523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84036</xdr:rowOff>
    </xdr:from>
    <xdr:to>
      <xdr:col>15</xdr:col>
      <xdr:colOff>50800</xdr:colOff>
      <xdr:row>57</xdr:row>
      <xdr:rowOff>40157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85236"/>
          <a:ext cx="889000" cy="12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40157</xdr:rowOff>
    </xdr:from>
    <xdr:to>
      <xdr:col>10</xdr:col>
      <xdr:colOff>114300</xdr:colOff>
      <xdr:row>57</xdr:row>
      <xdr:rowOff>168618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12807"/>
          <a:ext cx="889000" cy="1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45479</xdr:rowOff>
    </xdr:from>
    <xdr:to>
      <xdr:col>24</xdr:col>
      <xdr:colOff>114300</xdr:colOff>
      <xdr:row>56</xdr:row>
      <xdr:rowOff>147079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4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23906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2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41923</xdr:rowOff>
    </xdr:from>
    <xdr:to>
      <xdr:col>20</xdr:col>
      <xdr:colOff>38100</xdr:colOff>
      <xdr:row>56</xdr:row>
      <xdr:rowOff>143523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4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134650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3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33236</xdr:rowOff>
    </xdr:from>
    <xdr:to>
      <xdr:col>15</xdr:col>
      <xdr:colOff>101600</xdr:colOff>
      <xdr:row>56</xdr:row>
      <xdr:rowOff>134836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151363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0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160807</xdr:rowOff>
    </xdr:from>
    <xdr:to>
      <xdr:col>10</xdr:col>
      <xdr:colOff>165100</xdr:colOff>
      <xdr:row>57</xdr:row>
      <xdr:rowOff>90957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82084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117818</xdr:rowOff>
    </xdr:from>
    <xdr:to>
      <xdr:col>6</xdr:col>
      <xdr:colOff>38100</xdr:colOff>
      <xdr:row>58</xdr:row>
      <xdr:rowOff>47968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39095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17780</xdr:rowOff>
    </xdr:from>
    <xdr:to>
      <xdr:col>24</xdr:col>
      <xdr:colOff>63500</xdr:colOff>
      <xdr:row>79</xdr:row>
      <xdr:rowOff>17971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62330"/>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17780</xdr:rowOff>
    </xdr:from>
    <xdr:to>
      <xdr:col>19</xdr:col>
      <xdr:colOff>177800</xdr:colOff>
      <xdr:row>79</xdr:row>
      <xdr:rowOff>20980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6233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20980</xdr:rowOff>
    </xdr:from>
    <xdr:to>
      <xdr:col>15</xdr:col>
      <xdr:colOff>50800</xdr:colOff>
      <xdr:row>79</xdr:row>
      <xdr:rowOff>31648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6553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31610</xdr:rowOff>
    </xdr:from>
    <xdr:to>
      <xdr:col>10</xdr:col>
      <xdr:colOff>114300</xdr:colOff>
      <xdr:row>79</xdr:row>
      <xdr:rowOff>31648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7616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138621</xdr:rowOff>
    </xdr:from>
    <xdr:to>
      <xdr:col>24</xdr:col>
      <xdr:colOff>114300</xdr:colOff>
      <xdr:row>79</xdr:row>
      <xdr:rowOff>68771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53548</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138430</xdr:rowOff>
    </xdr:from>
    <xdr:to>
      <xdr:col>20</xdr:col>
      <xdr:colOff>38100</xdr:colOff>
      <xdr:row>79</xdr:row>
      <xdr:rowOff>68580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59707</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604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141630</xdr:rowOff>
    </xdr:from>
    <xdr:to>
      <xdr:col>15</xdr:col>
      <xdr:colOff>101600</xdr:colOff>
      <xdr:row>79</xdr:row>
      <xdr:rowOff>71780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62907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60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152298</xdr:rowOff>
    </xdr:from>
    <xdr:to>
      <xdr:col>10</xdr:col>
      <xdr:colOff>165100</xdr:colOff>
      <xdr:row>79</xdr:row>
      <xdr:rowOff>82448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2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73575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618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152260</xdr:rowOff>
    </xdr:from>
    <xdr:to>
      <xdr:col>6</xdr:col>
      <xdr:colOff>38100</xdr:colOff>
      <xdr:row>79</xdr:row>
      <xdr:rowOff>82410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73537</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61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153829</xdr:rowOff>
    </xdr:from>
    <xdr:to>
      <xdr:col>24</xdr:col>
      <xdr:colOff>63500</xdr:colOff>
      <xdr:row>93</xdr:row>
      <xdr:rowOff>98923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27229"/>
          <a:ext cx="838200" cy="11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106291</xdr:rowOff>
    </xdr:from>
    <xdr:to>
      <xdr:col>19</xdr:col>
      <xdr:colOff>177800</xdr:colOff>
      <xdr:row>93</xdr:row>
      <xdr:rowOff>98923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879691"/>
          <a:ext cx="889000" cy="16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106291</xdr:rowOff>
    </xdr:from>
    <xdr:to>
      <xdr:col>15</xdr:col>
      <xdr:colOff>50800</xdr:colOff>
      <xdr:row>94</xdr:row>
      <xdr:rowOff>24474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879691"/>
          <a:ext cx="889000" cy="26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4456</xdr:rowOff>
    </xdr:from>
    <xdr:to>
      <xdr:col>10</xdr:col>
      <xdr:colOff>114300</xdr:colOff>
      <xdr:row>94</xdr:row>
      <xdr:rowOff>24474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120756"/>
          <a:ext cx="889000" cy="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103029</xdr:rowOff>
    </xdr:from>
    <xdr:to>
      <xdr:col>24</xdr:col>
      <xdr:colOff>114300</xdr:colOff>
      <xdr:row>93</xdr:row>
      <xdr:rowOff>33179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7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125906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2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48123</xdr:rowOff>
    </xdr:from>
    <xdr:to>
      <xdr:col>20</xdr:col>
      <xdr:colOff>38100</xdr:colOff>
      <xdr:row>93</xdr:row>
      <xdr:rowOff>149723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9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166250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76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55491</xdr:rowOff>
    </xdr:from>
    <xdr:to>
      <xdr:col>15</xdr:col>
      <xdr:colOff>101600</xdr:colOff>
      <xdr:row>92</xdr:row>
      <xdr:rowOff>157091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82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2168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60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145124</xdr:rowOff>
    </xdr:from>
    <xdr:to>
      <xdr:col>10</xdr:col>
      <xdr:colOff>165100</xdr:colOff>
      <xdr:row>94</xdr:row>
      <xdr:rowOff>75274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08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91801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86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125106</xdr:rowOff>
    </xdr:from>
    <xdr:to>
      <xdr:col>6</xdr:col>
      <xdr:colOff>38100</xdr:colOff>
      <xdr:row>94</xdr:row>
      <xdr:rowOff>55256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0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71783</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84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109144</xdr:rowOff>
    </xdr:from>
    <xdr:to>
      <xdr:col>55</xdr:col>
      <xdr:colOff>0</xdr:colOff>
      <xdr:row>37</xdr:row>
      <xdr:rowOff>10663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281344"/>
          <a:ext cx="8382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109144</xdr:rowOff>
    </xdr:from>
    <xdr:to>
      <xdr:col>50</xdr:col>
      <xdr:colOff>114300</xdr:colOff>
      <xdr:row>37</xdr:row>
      <xdr:rowOff>19753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81344"/>
          <a:ext cx="889000" cy="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137749</xdr:rowOff>
    </xdr:from>
    <xdr:to>
      <xdr:col>45</xdr:col>
      <xdr:colOff>177800</xdr:colOff>
      <xdr:row>37</xdr:row>
      <xdr:rowOff>19753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24149"/>
          <a:ext cx="889000" cy="73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137749</xdr:rowOff>
    </xdr:from>
    <xdr:to>
      <xdr:col>41</xdr:col>
      <xdr:colOff>50800</xdr:colOff>
      <xdr:row>37</xdr:row>
      <xdr:rowOff>91991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24149"/>
          <a:ext cx="889000" cy="81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131313</xdr:rowOff>
    </xdr:from>
    <xdr:to>
      <xdr:col>55</xdr:col>
      <xdr:colOff>50800</xdr:colOff>
      <xdr:row>37</xdr:row>
      <xdr:rowOff>61463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0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109740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8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58344</xdr:rowOff>
    </xdr:from>
    <xdr:to>
      <xdr:col>50</xdr:col>
      <xdr:colOff>165100</xdr:colOff>
      <xdr:row>36</xdr:row>
      <xdr:rowOff>159944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5021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0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140403</xdr:rowOff>
    </xdr:from>
    <xdr:to>
      <xdr:col>46</xdr:col>
      <xdr:colOff>38100</xdr:colOff>
      <xdr:row>37</xdr:row>
      <xdr:rowOff>70553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61680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86949</xdr:rowOff>
    </xdr:from>
    <xdr:to>
      <xdr:col>41</xdr:col>
      <xdr:colOff>101600</xdr:colOff>
      <xdr:row>33</xdr:row>
      <xdr:rowOff>17099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7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8226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6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41191</xdr:rowOff>
    </xdr:from>
    <xdr:to>
      <xdr:col>36</xdr:col>
      <xdr:colOff>165100</xdr:colOff>
      <xdr:row>37</xdr:row>
      <xdr:rowOff>142791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8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133918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7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122034</xdr:rowOff>
    </xdr:from>
    <xdr:to>
      <xdr:col>55</xdr:col>
      <xdr:colOff>0</xdr:colOff>
      <xdr:row>56</xdr:row>
      <xdr:rowOff>145529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723234"/>
          <a:ext cx="8382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119342</xdr:rowOff>
    </xdr:from>
    <xdr:to>
      <xdr:col>50</xdr:col>
      <xdr:colOff>114300</xdr:colOff>
      <xdr:row>56</xdr:row>
      <xdr:rowOff>145529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720542"/>
          <a:ext cx="889000" cy="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158788</xdr:rowOff>
    </xdr:from>
    <xdr:to>
      <xdr:col>45</xdr:col>
      <xdr:colOff>177800</xdr:colOff>
      <xdr:row>56</xdr:row>
      <xdr:rowOff>119342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245638"/>
          <a:ext cx="889000" cy="4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158788</xdr:rowOff>
    </xdr:from>
    <xdr:to>
      <xdr:col>41</xdr:col>
      <xdr:colOff>50800</xdr:colOff>
      <xdr:row>56</xdr:row>
      <xdr:rowOff>80125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245638"/>
          <a:ext cx="889000" cy="4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71234</xdr:rowOff>
    </xdr:from>
    <xdr:to>
      <xdr:col>55</xdr:col>
      <xdr:colOff>50800</xdr:colOff>
      <xdr:row>57</xdr:row>
      <xdr:rowOff>1384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49661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94729</xdr:rowOff>
    </xdr:from>
    <xdr:to>
      <xdr:col>50</xdr:col>
      <xdr:colOff>165100</xdr:colOff>
      <xdr:row>57</xdr:row>
      <xdr:rowOff>24879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9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16006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68542</xdr:rowOff>
    </xdr:from>
    <xdr:to>
      <xdr:col>46</xdr:col>
      <xdr:colOff>38100</xdr:colOff>
      <xdr:row>56</xdr:row>
      <xdr:rowOff>170142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6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161269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7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107988</xdr:rowOff>
    </xdr:from>
    <xdr:to>
      <xdr:col>41</xdr:col>
      <xdr:colOff>101600</xdr:colOff>
      <xdr:row>54</xdr:row>
      <xdr:rowOff>38138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19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54665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97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29325</xdr:rowOff>
    </xdr:from>
    <xdr:to>
      <xdr:col>36</xdr:col>
      <xdr:colOff>165100</xdr:colOff>
      <xdr:row>56</xdr:row>
      <xdr:rowOff>130925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3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122052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7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11570</xdr:rowOff>
    </xdr:from>
    <xdr:to>
      <xdr:col>55</xdr:col>
      <xdr:colOff>0</xdr:colOff>
      <xdr:row>79</xdr:row>
      <xdr:rowOff>28048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56120"/>
          <a:ext cx="8382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11570</xdr:rowOff>
    </xdr:from>
    <xdr:to>
      <xdr:col>50</xdr:col>
      <xdr:colOff>114300</xdr:colOff>
      <xdr:row>79</xdr:row>
      <xdr:rowOff>42831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56120"/>
          <a:ext cx="889000" cy="3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39058</xdr:rowOff>
    </xdr:from>
    <xdr:to>
      <xdr:col>45</xdr:col>
      <xdr:colOff>177800</xdr:colOff>
      <xdr:row>79</xdr:row>
      <xdr:rowOff>42831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83608"/>
          <a:ext cx="889000" cy="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39058</xdr:rowOff>
    </xdr:from>
    <xdr:to>
      <xdr:col>41</xdr:col>
      <xdr:colOff>50800</xdr:colOff>
      <xdr:row>79</xdr:row>
      <xdr:rowOff>44450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83608"/>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148698</xdr:rowOff>
    </xdr:from>
    <xdr:to>
      <xdr:col>55</xdr:col>
      <xdr:colOff>50800</xdr:colOff>
      <xdr:row>79</xdr:row>
      <xdr:rowOff>78848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63625</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36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132220</xdr:rowOff>
    </xdr:from>
    <xdr:to>
      <xdr:col>50</xdr:col>
      <xdr:colOff>165100</xdr:colOff>
      <xdr:row>79</xdr:row>
      <xdr:rowOff>62370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53497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163481</xdr:rowOff>
    </xdr:from>
    <xdr:to>
      <xdr:col>46</xdr:col>
      <xdr:colOff>38100</xdr:colOff>
      <xdr:row>79</xdr:row>
      <xdr:rowOff>93631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84758</xdr:rowOff>
    </xdr:from>
    <xdr:ext cx="31393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93333" y="136293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159708</xdr:rowOff>
    </xdr:from>
    <xdr:to>
      <xdr:col>41</xdr:col>
      <xdr:colOff>101600</xdr:colOff>
      <xdr:row>79</xdr:row>
      <xdr:rowOff>89858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80985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2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133251</xdr:rowOff>
    </xdr:from>
    <xdr:to>
      <xdr:col>55</xdr:col>
      <xdr:colOff>0</xdr:colOff>
      <xdr:row>98</xdr:row>
      <xdr:rowOff>28535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63901"/>
          <a:ext cx="838200" cy="6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41287</xdr:rowOff>
    </xdr:from>
    <xdr:to>
      <xdr:col>50</xdr:col>
      <xdr:colOff>114300</xdr:colOff>
      <xdr:row>97</xdr:row>
      <xdr:rowOff>133251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671937"/>
          <a:ext cx="889000" cy="9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34348</xdr:rowOff>
    </xdr:from>
    <xdr:to>
      <xdr:col>45</xdr:col>
      <xdr:colOff>177800</xdr:colOff>
      <xdr:row>97</xdr:row>
      <xdr:rowOff>41287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150648"/>
          <a:ext cx="889000" cy="52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34348</xdr:rowOff>
    </xdr:from>
    <xdr:to>
      <xdr:col>41</xdr:col>
      <xdr:colOff>50800</xdr:colOff>
      <xdr:row>96</xdr:row>
      <xdr:rowOff>72916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150648"/>
          <a:ext cx="889000" cy="38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149185</xdr:rowOff>
    </xdr:from>
    <xdr:to>
      <xdr:col>55</xdr:col>
      <xdr:colOff>50800</xdr:colOff>
      <xdr:row>98</xdr:row>
      <xdr:rowOff>79335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7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127612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5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82451</xdr:rowOff>
    </xdr:from>
    <xdr:to>
      <xdr:col>50</xdr:col>
      <xdr:colOff>165100</xdr:colOff>
      <xdr:row>98</xdr:row>
      <xdr:rowOff>12601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1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3728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0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161937</xdr:rowOff>
    </xdr:from>
    <xdr:to>
      <xdr:col>46</xdr:col>
      <xdr:colOff>38100</xdr:colOff>
      <xdr:row>97</xdr:row>
      <xdr:rowOff>92087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83214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154998</xdr:rowOff>
    </xdr:from>
    <xdr:to>
      <xdr:col>41</xdr:col>
      <xdr:colOff>101600</xdr:colOff>
      <xdr:row>94</xdr:row>
      <xdr:rowOff>85148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0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101675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8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22116</xdr:rowOff>
    </xdr:from>
    <xdr:to>
      <xdr:col>36</xdr:col>
      <xdr:colOff>165100</xdr:colOff>
      <xdr:row>96</xdr:row>
      <xdr:rowOff>123716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4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140243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25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130465</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45565"/>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79665</xdr:rowOff>
    </xdr:from>
    <xdr:to>
      <xdr:col>67</xdr:col>
      <xdr:colOff>101600</xdr:colOff>
      <xdr:row>39</xdr:row>
      <xdr:rowOff>9815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942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52439</xdr:rowOff>
    </xdr:from>
    <xdr:to>
      <xdr:col>85</xdr:col>
      <xdr:colOff>127000</xdr:colOff>
      <xdr:row>77</xdr:row>
      <xdr:rowOff>56311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54089"/>
          <a:ext cx="838200" cy="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56311</xdr:rowOff>
    </xdr:from>
    <xdr:to>
      <xdr:col>81</xdr:col>
      <xdr:colOff>50800</xdr:colOff>
      <xdr:row>77</xdr:row>
      <xdr:rowOff>57671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57961"/>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57671</xdr:rowOff>
    </xdr:from>
    <xdr:to>
      <xdr:col>76</xdr:col>
      <xdr:colOff>114300</xdr:colOff>
      <xdr:row>77</xdr:row>
      <xdr:rowOff>62916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59321"/>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62916</xdr:rowOff>
    </xdr:from>
    <xdr:to>
      <xdr:col>71</xdr:col>
      <xdr:colOff>177800</xdr:colOff>
      <xdr:row>77</xdr:row>
      <xdr:rowOff>67971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64566"/>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1639</xdr:rowOff>
    </xdr:from>
    <xdr:to>
      <xdr:col>85</xdr:col>
      <xdr:colOff>177800</xdr:colOff>
      <xdr:row>77</xdr:row>
      <xdr:rowOff>103239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0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151516</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5511</xdr:rowOff>
    </xdr:from>
    <xdr:to>
      <xdr:col>81</xdr:col>
      <xdr:colOff>101600</xdr:colOff>
      <xdr:row>77</xdr:row>
      <xdr:rowOff>107111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98238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9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6871</xdr:rowOff>
    </xdr:from>
    <xdr:to>
      <xdr:col>76</xdr:col>
      <xdr:colOff>165100</xdr:colOff>
      <xdr:row>77</xdr:row>
      <xdr:rowOff>108471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99598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0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12116</xdr:rowOff>
    </xdr:from>
    <xdr:to>
      <xdr:col>72</xdr:col>
      <xdr:colOff>38100</xdr:colOff>
      <xdr:row>77</xdr:row>
      <xdr:rowOff>113716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104843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17171</xdr:rowOff>
    </xdr:from>
    <xdr:to>
      <xdr:col>67</xdr:col>
      <xdr:colOff>101600</xdr:colOff>
      <xdr:row>77</xdr:row>
      <xdr:rowOff>118771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1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109898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1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34773</xdr:rowOff>
    </xdr:from>
    <xdr:to>
      <xdr:col>85</xdr:col>
      <xdr:colOff>127000</xdr:colOff>
      <xdr:row>97</xdr:row>
      <xdr:rowOff>126816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65423"/>
          <a:ext cx="838200" cy="9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126816</xdr:rowOff>
    </xdr:from>
    <xdr:to>
      <xdr:col>81</xdr:col>
      <xdr:colOff>50800</xdr:colOff>
      <xdr:row>97</xdr:row>
      <xdr:rowOff>128663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57466"/>
          <a:ext cx="8890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128663</xdr:rowOff>
    </xdr:from>
    <xdr:to>
      <xdr:col>76</xdr:col>
      <xdr:colOff>114300</xdr:colOff>
      <xdr:row>98</xdr:row>
      <xdr:rowOff>27063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59313"/>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21130</xdr:rowOff>
    </xdr:from>
    <xdr:to>
      <xdr:col>71</xdr:col>
      <xdr:colOff>177800</xdr:colOff>
      <xdr:row>98</xdr:row>
      <xdr:rowOff>27063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23230"/>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155423</xdr:rowOff>
    </xdr:from>
    <xdr:to>
      <xdr:col>85</xdr:col>
      <xdr:colOff>177800</xdr:colOff>
      <xdr:row>97</xdr:row>
      <xdr:rowOff>85573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1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6850</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6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76016</xdr:rowOff>
    </xdr:from>
    <xdr:to>
      <xdr:col>81</xdr:col>
      <xdr:colOff>101600</xdr:colOff>
      <xdr:row>98</xdr:row>
      <xdr:rowOff>6166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168743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7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77863</xdr:rowOff>
    </xdr:from>
    <xdr:to>
      <xdr:col>76</xdr:col>
      <xdr:colOff>165100</xdr:colOff>
      <xdr:row>98</xdr:row>
      <xdr:rowOff>8013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0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170590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0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147713</xdr:rowOff>
    </xdr:from>
    <xdr:to>
      <xdr:col>72</xdr:col>
      <xdr:colOff>38100</xdr:colOff>
      <xdr:row>98</xdr:row>
      <xdr:rowOff>77863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7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68990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141780</xdr:rowOff>
    </xdr:from>
    <xdr:to>
      <xdr:col>67</xdr:col>
      <xdr:colOff>101600</xdr:colOff>
      <xdr:row>98</xdr:row>
      <xdr:rowOff>71930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88457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4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24130</xdr:rowOff>
    </xdr:from>
    <xdr:to>
      <xdr:col>116</xdr:col>
      <xdr:colOff>63500</xdr:colOff>
      <xdr:row>39</xdr:row>
      <xdr:rowOff>25781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10680"/>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24130</xdr:rowOff>
    </xdr:from>
    <xdr:to>
      <xdr:col>111</xdr:col>
      <xdr:colOff>177800</xdr:colOff>
      <xdr:row>39</xdr:row>
      <xdr:rowOff>24511</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71068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122936</xdr:rowOff>
    </xdr:from>
    <xdr:to>
      <xdr:col>107</xdr:col>
      <xdr:colOff>50800</xdr:colOff>
      <xdr:row>39</xdr:row>
      <xdr:rowOff>24511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38036"/>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122936</xdr:rowOff>
    </xdr:from>
    <xdr:to>
      <xdr:col>102</xdr:col>
      <xdr:colOff>114300</xdr:colOff>
      <xdr:row>39</xdr:row>
      <xdr:rowOff>7747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38036"/>
          <a:ext cx="889000" cy="5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146431</xdr:rowOff>
    </xdr:from>
    <xdr:to>
      <xdr:col>116</xdr:col>
      <xdr:colOff>114300</xdr:colOff>
      <xdr:row>39</xdr:row>
      <xdr:rowOff>76581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61358</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76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144780</xdr:rowOff>
    </xdr:from>
    <xdr:to>
      <xdr:col>112</xdr:col>
      <xdr:colOff>38100</xdr:colOff>
      <xdr:row>39</xdr:row>
      <xdr:rowOff>74930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66057</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52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145161</xdr:rowOff>
    </xdr:from>
    <xdr:to>
      <xdr:col>107</xdr:col>
      <xdr:colOff>101600</xdr:colOff>
      <xdr:row>39</xdr:row>
      <xdr:rowOff>75311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66438</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52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72136</xdr:rowOff>
    </xdr:from>
    <xdr:to>
      <xdr:col>102</xdr:col>
      <xdr:colOff>165100</xdr:colOff>
      <xdr:row>39</xdr:row>
      <xdr:rowOff>2286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164863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128397</xdr:rowOff>
    </xdr:from>
    <xdr:to>
      <xdr:col>98</xdr:col>
      <xdr:colOff>38100</xdr:colOff>
      <xdr:row>39</xdr:row>
      <xdr:rowOff>58547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4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49674</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3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32334</xdr:rowOff>
    </xdr:from>
    <xdr:to>
      <xdr:col>116</xdr:col>
      <xdr:colOff>63500</xdr:colOff>
      <xdr:row>59</xdr:row>
      <xdr:rowOff>38735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4788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22619</xdr:rowOff>
    </xdr:from>
    <xdr:to>
      <xdr:col>111</xdr:col>
      <xdr:colOff>177800</xdr:colOff>
      <xdr:row>59</xdr:row>
      <xdr:rowOff>32334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3816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20828</xdr:rowOff>
    </xdr:from>
    <xdr:to>
      <xdr:col>107</xdr:col>
      <xdr:colOff>50800</xdr:colOff>
      <xdr:row>59</xdr:row>
      <xdr:rowOff>22619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36378"/>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20828</xdr:rowOff>
    </xdr:from>
    <xdr:to>
      <xdr:col>102</xdr:col>
      <xdr:colOff>114300</xdr:colOff>
      <xdr:row>59</xdr:row>
      <xdr:rowOff>35611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36378"/>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159385</xdr:rowOff>
    </xdr:from>
    <xdr:to>
      <xdr:col>116</xdr:col>
      <xdr:colOff>114300</xdr:colOff>
      <xdr:row>59</xdr:row>
      <xdr:rowOff>89535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74312</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152984</xdr:rowOff>
    </xdr:from>
    <xdr:to>
      <xdr:col>112</xdr:col>
      <xdr:colOff>38100</xdr:colOff>
      <xdr:row>59</xdr:row>
      <xdr:rowOff>83134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74261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8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143269</xdr:rowOff>
    </xdr:from>
    <xdr:to>
      <xdr:col>107</xdr:col>
      <xdr:colOff>101600</xdr:colOff>
      <xdr:row>59</xdr:row>
      <xdr:rowOff>73419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64546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80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141478</xdr:rowOff>
    </xdr:from>
    <xdr:to>
      <xdr:col>102</xdr:col>
      <xdr:colOff>165100</xdr:colOff>
      <xdr:row>59</xdr:row>
      <xdr:rowOff>71628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62755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78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156261</xdr:rowOff>
    </xdr:from>
    <xdr:to>
      <xdr:col>98</xdr:col>
      <xdr:colOff>38100</xdr:colOff>
      <xdr:row>59</xdr:row>
      <xdr:rowOff>86411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77538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3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166446</xdr:rowOff>
    </xdr:from>
    <xdr:to>
      <xdr:col>116</xdr:col>
      <xdr:colOff>63500</xdr:colOff>
      <xdr:row>74</xdr:row>
      <xdr:rowOff>55380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82296"/>
          <a:ext cx="838200" cy="6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55380</xdr:rowOff>
    </xdr:from>
    <xdr:to>
      <xdr:col>111</xdr:col>
      <xdr:colOff>177800</xdr:colOff>
      <xdr:row>74</xdr:row>
      <xdr:rowOff>169810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42680"/>
          <a:ext cx="889000" cy="11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169810</xdr:rowOff>
    </xdr:from>
    <xdr:to>
      <xdr:col>107</xdr:col>
      <xdr:colOff>50800</xdr:colOff>
      <xdr:row>75</xdr:row>
      <xdr:rowOff>34250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57110"/>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14492</xdr:rowOff>
    </xdr:from>
    <xdr:to>
      <xdr:col>102</xdr:col>
      <xdr:colOff>114300</xdr:colOff>
      <xdr:row>75</xdr:row>
      <xdr:rowOff>34250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873242"/>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115646</xdr:rowOff>
    </xdr:from>
    <xdr:to>
      <xdr:col>116</xdr:col>
      <xdr:colOff>114300</xdr:colOff>
      <xdr:row>74</xdr:row>
      <xdr:rowOff>45796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138523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8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4580</xdr:rowOff>
    </xdr:from>
    <xdr:to>
      <xdr:col>112</xdr:col>
      <xdr:colOff>38100</xdr:colOff>
      <xdr:row>74</xdr:row>
      <xdr:rowOff>106180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9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122707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6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119010</xdr:rowOff>
    </xdr:from>
    <xdr:to>
      <xdr:col>107</xdr:col>
      <xdr:colOff>101600</xdr:colOff>
      <xdr:row>75</xdr:row>
      <xdr:rowOff>49160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65687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58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154900</xdr:rowOff>
    </xdr:from>
    <xdr:to>
      <xdr:col>102</xdr:col>
      <xdr:colOff>165100</xdr:colOff>
      <xdr:row>75</xdr:row>
      <xdr:rowOff>85050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101577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135142</xdr:rowOff>
    </xdr:from>
    <xdr:to>
      <xdr:col>98</xdr:col>
      <xdr:colOff>38100</xdr:colOff>
      <xdr:row>75</xdr:row>
      <xdr:rowOff>65292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2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81819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9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義務的経費について見ると、人件費については住民一人当たり</a:t>
          </a:r>
          <a:r>
            <a:rPr kumimoji="1" lang="en-US" altLang="ja-JP" sz="1200">
              <a:latin typeface="ＭＳ Ｐゴシック" panose="020B0600070205080204" pitchFamily="50" charset="-128"/>
              <a:ea typeface="ＭＳ Ｐゴシック" panose="020B0600070205080204" pitchFamily="50" charset="-128"/>
            </a:rPr>
            <a:t>61,597</a:t>
          </a:r>
          <a:r>
            <a:rPr kumimoji="1" lang="ja-JP" altLang="en-US" sz="1200">
              <a:latin typeface="ＭＳ Ｐゴシック" panose="020B0600070205080204" pitchFamily="50" charset="-128"/>
              <a:ea typeface="ＭＳ Ｐゴシック" panose="020B0600070205080204" pitchFamily="50" charset="-128"/>
            </a:rPr>
            <a:t>円となっており、概ね類似団体と同水準である。今後も、人事給与・定員適正化に取り組むとともに、技能労務職の退職不補充により人件費の抑制を図る。扶助費については、住民一人当たり</a:t>
          </a:r>
          <a:r>
            <a:rPr kumimoji="1" lang="en-US" altLang="ja-JP" sz="1200">
              <a:latin typeface="ＭＳ Ｐゴシック" panose="020B0600070205080204" pitchFamily="50" charset="-128"/>
              <a:ea typeface="ＭＳ Ｐゴシック" panose="020B0600070205080204" pitchFamily="50" charset="-128"/>
            </a:rPr>
            <a:t>165,202</a:t>
          </a:r>
          <a:r>
            <a:rPr kumimoji="1" lang="ja-JP" altLang="en-US" sz="1200">
              <a:latin typeface="ＭＳ Ｐゴシック" panose="020B0600070205080204" pitchFamily="50" charset="-128"/>
              <a:ea typeface="ＭＳ Ｐゴシック" panose="020B0600070205080204" pitchFamily="50" charset="-128"/>
            </a:rPr>
            <a:t>円であり、類似団体内順位で</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位と高い水準となっている。本市の大きな課題である増大する扶助費については、引き続き生活困窮者の自立支援事業などを進めることで抑制を図る。最後に公債費については、過年度からの起債抑制により類似団体と比べても低い水準となっている。今後も市内公共施設老朽化に伴う大規模改修工事等が見込まれることから、起債が見込まれる新規事業の実施等について十分な検討を図り、新発債の抑制に努める。</a:t>
          </a:r>
        </a:p>
        <a:p>
          <a:r>
            <a:rPr kumimoji="1" lang="ja-JP" altLang="en-US" sz="1200">
              <a:latin typeface="ＭＳ Ｐゴシック" panose="020B0600070205080204" pitchFamily="50" charset="-128"/>
              <a:ea typeface="ＭＳ Ｐゴシック" panose="020B0600070205080204" pitchFamily="50" charset="-128"/>
            </a:rPr>
            <a:t>　その他の経費について見ると、普通建設事業費全体においては住民一人当たり</a:t>
          </a:r>
          <a:r>
            <a:rPr kumimoji="1" lang="en-US" altLang="ja-JP" sz="1200">
              <a:latin typeface="ＭＳ Ｐゴシック" panose="020B0600070205080204" pitchFamily="50" charset="-128"/>
              <a:ea typeface="ＭＳ Ｐゴシック" panose="020B0600070205080204" pitchFamily="50" charset="-128"/>
            </a:rPr>
            <a:t>34,391</a:t>
          </a:r>
          <a:r>
            <a:rPr kumimoji="1" lang="ja-JP" altLang="en-US" sz="1200">
              <a:latin typeface="ＭＳ Ｐゴシック" panose="020B0600070205080204" pitchFamily="50" charset="-128"/>
              <a:ea typeface="ＭＳ Ｐゴシック" panose="020B0600070205080204" pitchFamily="50" charset="-128"/>
            </a:rPr>
            <a:t>円となっている。令和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年度は小中学校の大規模改修等に伴い増加となっている。物件費については住民一人当たり</a:t>
          </a:r>
          <a:r>
            <a:rPr kumimoji="1" lang="en-US" altLang="ja-JP" sz="1200">
              <a:latin typeface="ＭＳ Ｐゴシック" panose="020B0600070205080204" pitchFamily="50" charset="-128"/>
              <a:ea typeface="ＭＳ Ｐゴシック" panose="020B0600070205080204" pitchFamily="50" charset="-128"/>
            </a:rPr>
            <a:t>66,419</a:t>
          </a:r>
          <a:r>
            <a:rPr kumimoji="1" lang="ja-JP" altLang="en-US" sz="1200">
              <a:latin typeface="ＭＳ Ｐゴシック" panose="020B0600070205080204" pitchFamily="50" charset="-128"/>
              <a:ea typeface="ＭＳ Ｐゴシック" panose="020B0600070205080204" pitchFamily="50" charset="-128"/>
            </a:rPr>
            <a:t>円となっており、令和元年以前は類似団体平均に比べて低い水準となっていたが、業務の委託化等に伴い増加傾向となっており、類似団体と同水準となっている。補助費等については住民一人当たり</a:t>
          </a:r>
          <a:r>
            <a:rPr kumimoji="1" lang="en-US" altLang="ja-JP" sz="1200">
              <a:latin typeface="ＭＳ Ｐゴシック" panose="020B0600070205080204" pitchFamily="50" charset="-128"/>
              <a:ea typeface="ＭＳ Ｐゴシック" panose="020B0600070205080204" pitchFamily="50" charset="-128"/>
            </a:rPr>
            <a:t>49,434</a:t>
          </a:r>
          <a:r>
            <a:rPr kumimoji="1" lang="ja-JP" altLang="en-US" sz="1200">
              <a:latin typeface="ＭＳ Ｐゴシック" panose="020B0600070205080204" pitchFamily="50" charset="-128"/>
              <a:ea typeface="ＭＳ Ｐゴシック" panose="020B0600070205080204" pitchFamily="50" charset="-128"/>
            </a:rPr>
            <a:t>円となっている。新型コロナウイルスワクチン接種事業の清算事務に伴う国庫負担金や国庫補助金の返還額が減少した等の理由により、令和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年度は減額となっている。繰出金については住民一人当</a:t>
          </a:r>
          <a:r>
            <a:rPr kumimoji="1" lang="en-US" altLang="ja-JP" sz="1200">
              <a:latin typeface="ＭＳ Ｐゴシック" panose="020B0600070205080204" pitchFamily="50" charset="-128"/>
              <a:ea typeface="ＭＳ Ｐゴシック" panose="020B0600070205080204" pitchFamily="50" charset="-128"/>
            </a:rPr>
            <a:t>49,431</a:t>
          </a:r>
          <a:r>
            <a:rPr kumimoji="1" lang="ja-JP" altLang="en-US" sz="1200">
              <a:latin typeface="ＭＳ Ｐゴシック" panose="020B0600070205080204" pitchFamily="50" charset="-128"/>
              <a:ea typeface="ＭＳ Ｐゴシック" panose="020B0600070205080204" pitchFamily="50" charset="-128"/>
            </a:rPr>
            <a:t>円となっており、類似団体平均に比べて高い水準となっている。医療費の適正化や介護予防事業の推進等の対策に積極的に取り組み、引き続き繰出金の抑制に努めたい。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東京都清瀬市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74,596
73,120
10.23
38,217,840
36,109,097
1,743,395
16,482,722
20,162,774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110439</xdr:rowOff>
    </xdr:from>
    <xdr:to>
      <xdr:col>24</xdr:col>
      <xdr:colOff>63500</xdr:colOff>
      <xdr:row>33</xdr:row>
      <xdr:rowOff>144729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6828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144729</xdr:rowOff>
    </xdr:from>
    <xdr:to>
      <xdr:col>19</xdr:col>
      <xdr:colOff>177800</xdr:colOff>
      <xdr:row>33</xdr:row>
      <xdr:rowOff>157988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0257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137871</xdr:rowOff>
    </xdr:from>
    <xdr:to>
      <xdr:col>15</xdr:col>
      <xdr:colOff>50800</xdr:colOff>
      <xdr:row>33</xdr:row>
      <xdr:rowOff>157988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95721"/>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135585</xdr:rowOff>
    </xdr:from>
    <xdr:to>
      <xdr:col>10</xdr:col>
      <xdr:colOff>114300</xdr:colOff>
      <xdr:row>33</xdr:row>
      <xdr:rowOff>137871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9343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59639</xdr:rowOff>
    </xdr:from>
    <xdr:to>
      <xdr:col>24</xdr:col>
      <xdr:colOff>114300</xdr:colOff>
      <xdr:row>33</xdr:row>
      <xdr:rowOff>161239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82516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93929</xdr:rowOff>
    </xdr:from>
    <xdr:to>
      <xdr:col>20</xdr:col>
      <xdr:colOff>38100</xdr:colOff>
      <xdr:row>34</xdr:row>
      <xdr:rowOff>24079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40606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107188</xdr:rowOff>
    </xdr:from>
    <xdr:to>
      <xdr:col>15</xdr:col>
      <xdr:colOff>101600</xdr:colOff>
      <xdr:row>34</xdr:row>
      <xdr:rowOff>37338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53865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87071</xdr:rowOff>
    </xdr:from>
    <xdr:to>
      <xdr:col>10</xdr:col>
      <xdr:colOff>165100</xdr:colOff>
      <xdr:row>34</xdr:row>
      <xdr:rowOff>17221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4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33748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2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84785</xdr:rowOff>
    </xdr:from>
    <xdr:to>
      <xdr:col>6</xdr:col>
      <xdr:colOff>38100</xdr:colOff>
      <xdr:row>34</xdr:row>
      <xdr:rowOff>14935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31462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18778</xdr:rowOff>
    </xdr:from>
    <xdr:to>
      <xdr:col>24</xdr:col>
      <xdr:colOff>63500</xdr:colOff>
      <xdr:row>56</xdr:row>
      <xdr:rowOff>107490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19978"/>
          <a:ext cx="838200" cy="8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11616</xdr:rowOff>
    </xdr:from>
    <xdr:to>
      <xdr:col>19</xdr:col>
      <xdr:colOff>177800</xdr:colOff>
      <xdr:row>56</xdr:row>
      <xdr:rowOff>107490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12816"/>
          <a:ext cx="889000" cy="9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120276</xdr:rowOff>
    </xdr:from>
    <xdr:to>
      <xdr:col>15</xdr:col>
      <xdr:colOff>50800</xdr:colOff>
      <xdr:row>56</xdr:row>
      <xdr:rowOff>11616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692776"/>
          <a:ext cx="889000" cy="9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120276</xdr:rowOff>
    </xdr:from>
    <xdr:to>
      <xdr:col>10</xdr:col>
      <xdr:colOff>114300</xdr:colOff>
      <xdr:row>56</xdr:row>
      <xdr:rowOff>73063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692776"/>
          <a:ext cx="889000" cy="98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139428</xdr:rowOff>
    </xdr:from>
    <xdr:to>
      <xdr:col>24</xdr:col>
      <xdr:colOff>114300</xdr:colOff>
      <xdr:row>56</xdr:row>
      <xdr:rowOff>69578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162305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56690</xdr:rowOff>
    </xdr:from>
    <xdr:to>
      <xdr:col>20</xdr:col>
      <xdr:colOff>38100</xdr:colOff>
      <xdr:row>56</xdr:row>
      <xdr:rowOff>158290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149417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5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132266</xdr:rowOff>
    </xdr:from>
    <xdr:to>
      <xdr:col>15</xdr:col>
      <xdr:colOff>101600</xdr:colOff>
      <xdr:row>56</xdr:row>
      <xdr:rowOff>62416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78943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69476</xdr:rowOff>
    </xdr:from>
    <xdr:to>
      <xdr:col>10</xdr:col>
      <xdr:colOff>165100</xdr:colOff>
      <xdr:row>50</xdr:row>
      <xdr:rowOff>171076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64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16153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41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22263</xdr:rowOff>
    </xdr:from>
    <xdr:to>
      <xdr:col>6</xdr:col>
      <xdr:colOff>38100</xdr:colOff>
      <xdr:row>56</xdr:row>
      <xdr:rowOff>123863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140390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73187</xdr:rowOff>
    </xdr:from>
    <xdr:to>
      <xdr:col>24</xdr:col>
      <xdr:colOff>63500</xdr:colOff>
      <xdr:row>72</xdr:row>
      <xdr:rowOff>141433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417587"/>
          <a:ext cx="838200" cy="6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63205</xdr:rowOff>
    </xdr:from>
    <xdr:to>
      <xdr:col>19</xdr:col>
      <xdr:colOff>177800</xdr:colOff>
      <xdr:row>72</xdr:row>
      <xdr:rowOff>141433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407605"/>
          <a:ext cx="889000" cy="7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63205</xdr:rowOff>
    </xdr:from>
    <xdr:to>
      <xdr:col>15</xdr:col>
      <xdr:colOff>50800</xdr:colOff>
      <xdr:row>74</xdr:row>
      <xdr:rowOff>31658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407605"/>
          <a:ext cx="889000" cy="3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31658</xdr:rowOff>
    </xdr:from>
    <xdr:to>
      <xdr:col>10</xdr:col>
      <xdr:colOff>114300</xdr:colOff>
      <xdr:row>74</xdr:row>
      <xdr:rowOff>47022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18958"/>
          <a:ext cx="889000" cy="1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22387</xdr:rowOff>
    </xdr:from>
    <xdr:to>
      <xdr:col>24</xdr:col>
      <xdr:colOff>114300</xdr:colOff>
      <xdr:row>72</xdr:row>
      <xdr:rowOff>123987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36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45264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2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90633</xdr:rowOff>
    </xdr:from>
    <xdr:to>
      <xdr:col>20</xdr:col>
      <xdr:colOff>38100</xdr:colOff>
      <xdr:row>73</xdr:row>
      <xdr:rowOff>20783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3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37310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1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12405</xdr:rowOff>
    </xdr:from>
    <xdr:to>
      <xdr:col>15</xdr:col>
      <xdr:colOff>101600</xdr:colOff>
      <xdr:row>72</xdr:row>
      <xdr:rowOff>114005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35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130532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1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152308</xdr:rowOff>
    </xdr:from>
    <xdr:to>
      <xdr:col>10</xdr:col>
      <xdr:colOff>165100</xdr:colOff>
      <xdr:row>74</xdr:row>
      <xdr:rowOff>82458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6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98985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4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167672</xdr:rowOff>
    </xdr:from>
    <xdr:to>
      <xdr:col>6</xdr:col>
      <xdr:colOff>38100</xdr:colOff>
      <xdr:row>74</xdr:row>
      <xdr:rowOff>97822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8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114349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7395</xdr:rowOff>
    </xdr:from>
    <xdr:to>
      <xdr:col>24</xdr:col>
      <xdr:colOff>63500</xdr:colOff>
      <xdr:row>99</xdr:row>
      <xdr:rowOff>79546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09495"/>
          <a:ext cx="838200" cy="24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7395</xdr:rowOff>
    </xdr:from>
    <xdr:to>
      <xdr:col>19</xdr:col>
      <xdr:colOff>177800</xdr:colOff>
      <xdr:row>99</xdr:row>
      <xdr:rowOff>11761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09495"/>
          <a:ext cx="889000" cy="17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11761</xdr:rowOff>
    </xdr:from>
    <xdr:to>
      <xdr:col>15</xdr:col>
      <xdr:colOff>50800</xdr:colOff>
      <xdr:row>99</xdr:row>
      <xdr:rowOff>127355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85311"/>
          <a:ext cx="889000" cy="1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127355</xdr:rowOff>
    </xdr:from>
    <xdr:to>
      <xdr:col>10</xdr:col>
      <xdr:colOff>114300</xdr:colOff>
      <xdr:row>99</xdr:row>
      <xdr:rowOff>169983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100905"/>
          <a:ext cx="889000" cy="4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28746</xdr:rowOff>
    </xdr:from>
    <xdr:to>
      <xdr:col>24</xdr:col>
      <xdr:colOff>114300</xdr:colOff>
      <xdr:row>99</xdr:row>
      <xdr:rowOff>130346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700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115123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1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128045</xdr:rowOff>
    </xdr:from>
    <xdr:to>
      <xdr:col>20</xdr:col>
      <xdr:colOff>38100</xdr:colOff>
      <xdr:row>98</xdr:row>
      <xdr:rowOff>58195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5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74722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5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132411</xdr:rowOff>
    </xdr:from>
    <xdr:to>
      <xdr:col>15</xdr:col>
      <xdr:colOff>101600</xdr:colOff>
      <xdr:row>99</xdr:row>
      <xdr:rowOff>62561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53688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76555</xdr:rowOff>
    </xdr:from>
    <xdr:to>
      <xdr:col>10</xdr:col>
      <xdr:colOff>165100</xdr:colOff>
      <xdr:row>100</xdr:row>
      <xdr:rowOff>6705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5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169282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119183</xdr:rowOff>
    </xdr:from>
    <xdr:to>
      <xdr:col>6</xdr:col>
      <xdr:colOff>38100</xdr:colOff>
      <xdr:row>100</xdr:row>
      <xdr:rowOff>49333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9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40460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8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53485</xdr:rowOff>
    </xdr:from>
    <xdr:to>
      <xdr:col>55</xdr:col>
      <xdr:colOff>0</xdr:colOff>
      <xdr:row>36</xdr:row>
      <xdr:rowOff>154396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225685"/>
          <a:ext cx="8382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92674</xdr:rowOff>
    </xdr:from>
    <xdr:to>
      <xdr:col>50</xdr:col>
      <xdr:colOff>114300</xdr:colOff>
      <xdr:row>36</xdr:row>
      <xdr:rowOff>154396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264874"/>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92674</xdr:rowOff>
    </xdr:from>
    <xdr:to>
      <xdr:col>45</xdr:col>
      <xdr:colOff>177800</xdr:colOff>
      <xdr:row>36</xdr:row>
      <xdr:rowOff>98552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264874"/>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89408</xdr:rowOff>
    </xdr:from>
    <xdr:to>
      <xdr:col>41</xdr:col>
      <xdr:colOff>50800</xdr:colOff>
      <xdr:row>36</xdr:row>
      <xdr:rowOff>98552</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261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2685</xdr:rowOff>
    </xdr:from>
    <xdr:to>
      <xdr:col>55</xdr:col>
      <xdr:colOff>50800</xdr:colOff>
      <xdr:row>36</xdr:row>
      <xdr:rowOff>104285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1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25562</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0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103596</xdr:rowOff>
    </xdr:from>
    <xdr:to>
      <xdr:col>50</xdr:col>
      <xdr:colOff>165100</xdr:colOff>
      <xdr:row>37</xdr:row>
      <xdr:rowOff>33746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27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50273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605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41874</xdr:rowOff>
    </xdr:from>
    <xdr:to>
      <xdr:col>46</xdr:col>
      <xdr:colOff>38100</xdr:colOff>
      <xdr:row>36</xdr:row>
      <xdr:rowOff>143474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2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160001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598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47752</xdr:rowOff>
    </xdr:from>
    <xdr:to>
      <xdr:col>41</xdr:col>
      <xdr:colOff>101600</xdr:colOff>
      <xdr:row>36</xdr:row>
      <xdr:rowOff>149352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165879</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26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38608</xdr:rowOff>
    </xdr:from>
    <xdr:to>
      <xdr:col>36</xdr:col>
      <xdr:colOff>165100</xdr:colOff>
      <xdr:row>36</xdr:row>
      <xdr:rowOff>140208</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156735</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37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169875</xdr:rowOff>
    </xdr:from>
    <xdr:to>
      <xdr:col>55</xdr:col>
      <xdr:colOff>0</xdr:colOff>
      <xdr:row>58</xdr:row>
      <xdr:rowOff>171247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1397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159207</xdr:rowOff>
    </xdr:from>
    <xdr:to>
      <xdr:col>50</xdr:col>
      <xdr:colOff>114300</xdr:colOff>
      <xdr:row>58</xdr:row>
      <xdr:rowOff>171247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03307"/>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159207</xdr:rowOff>
    </xdr:from>
    <xdr:to>
      <xdr:col>45</xdr:col>
      <xdr:colOff>177800</xdr:colOff>
      <xdr:row>59</xdr:row>
      <xdr:rowOff>8522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03307"/>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8522</xdr:rowOff>
    </xdr:from>
    <xdr:to>
      <xdr:col>41</xdr:col>
      <xdr:colOff>50800</xdr:colOff>
      <xdr:row>59</xdr:row>
      <xdr:rowOff>14884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24072"/>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119075</xdr:rowOff>
    </xdr:from>
    <xdr:to>
      <xdr:col>55</xdr:col>
      <xdr:colOff>50800</xdr:colOff>
      <xdr:row>59</xdr:row>
      <xdr:rowOff>49225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34002</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120447</xdr:rowOff>
    </xdr:from>
    <xdr:to>
      <xdr:col>50</xdr:col>
      <xdr:colOff>165100</xdr:colOff>
      <xdr:row>59</xdr:row>
      <xdr:rowOff>50597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41724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5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108407</xdr:rowOff>
    </xdr:from>
    <xdr:to>
      <xdr:col>46</xdr:col>
      <xdr:colOff>38100</xdr:colOff>
      <xdr:row>59</xdr:row>
      <xdr:rowOff>38557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29684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4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129172</xdr:rowOff>
    </xdr:from>
    <xdr:to>
      <xdr:col>41</xdr:col>
      <xdr:colOff>101600</xdr:colOff>
      <xdr:row>59</xdr:row>
      <xdr:rowOff>59322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50449</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165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135534</xdr:rowOff>
    </xdr:from>
    <xdr:to>
      <xdr:col>36</xdr:col>
      <xdr:colOff>165100</xdr:colOff>
      <xdr:row>59</xdr:row>
      <xdr:rowOff>65684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56811</xdr:rowOff>
    </xdr:from>
    <xdr:ext cx="378565"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83017" y="10172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114717</xdr:rowOff>
    </xdr:from>
    <xdr:to>
      <xdr:col>55</xdr:col>
      <xdr:colOff>0</xdr:colOff>
      <xdr:row>78</xdr:row>
      <xdr:rowOff>163474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87817"/>
          <a:ext cx="8382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114717</xdr:rowOff>
    </xdr:from>
    <xdr:to>
      <xdr:col>50</xdr:col>
      <xdr:colOff>114300</xdr:colOff>
      <xdr:row>78</xdr:row>
      <xdr:rowOff>119681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87817"/>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119681</xdr:rowOff>
    </xdr:from>
    <xdr:to>
      <xdr:col>45</xdr:col>
      <xdr:colOff>177800</xdr:colOff>
      <xdr:row>78</xdr:row>
      <xdr:rowOff>119976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492781"/>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119976</xdr:rowOff>
    </xdr:from>
    <xdr:to>
      <xdr:col>41</xdr:col>
      <xdr:colOff>50800</xdr:colOff>
      <xdr:row>79</xdr:row>
      <xdr:rowOff>41597</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93076"/>
          <a:ext cx="889000" cy="9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112674</xdr:rowOff>
    </xdr:from>
    <xdr:to>
      <xdr:col>55</xdr:col>
      <xdr:colOff>50800</xdr:colOff>
      <xdr:row>79</xdr:row>
      <xdr:rowOff>42824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27601</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0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63917</xdr:rowOff>
    </xdr:from>
    <xdr:to>
      <xdr:col>50</xdr:col>
      <xdr:colOff>165100</xdr:colOff>
      <xdr:row>78</xdr:row>
      <xdr:rowOff>165517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3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156644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2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68881</xdr:rowOff>
    </xdr:from>
    <xdr:to>
      <xdr:col>46</xdr:col>
      <xdr:colOff>38100</xdr:colOff>
      <xdr:row>78</xdr:row>
      <xdr:rowOff>170481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4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161608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3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69176</xdr:rowOff>
    </xdr:from>
    <xdr:to>
      <xdr:col>41</xdr:col>
      <xdr:colOff>101600</xdr:colOff>
      <xdr:row>78</xdr:row>
      <xdr:rowOff>170776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161903</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3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162247</xdr:rowOff>
    </xdr:from>
    <xdr:to>
      <xdr:col>36</xdr:col>
      <xdr:colOff>165100</xdr:colOff>
      <xdr:row>79</xdr:row>
      <xdr:rowOff>92397</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83524</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130899</xdr:rowOff>
    </xdr:from>
    <xdr:to>
      <xdr:col>55</xdr:col>
      <xdr:colOff>0</xdr:colOff>
      <xdr:row>98</xdr:row>
      <xdr:rowOff>149003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761549"/>
          <a:ext cx="838200" cy="18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149003</xdr:rowOff>
    </xdr:from>
    <xdr:to>
      <xdr:col>50</xdr:col>
      <xdr:colOff>114300</xdr:colOff>
      <xdr:row>99</xdr:row>
      <xdr:rowOff>62410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951103"/>
          <a:ext cx="889000" cy="8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36830</xdr:rowOff>
    </xdr:from>
    <xdr:to>
      <xdr:col>45</xdr:col>
      <xdr:colOff>177800</xdr:colOff>
      <xdr:row>99</xdr:row>
      <xdr:rowOff>62410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7861300" y="16838930"/>
          <a:ext cx="889000" cy="19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36830</xdr:rowOff>
    </xdr:from>
    <xdr:to>
      <xdr:col>41</xdr:col>
      <xdr:colOff>50800</xdr:colOff>
      <xdr:row>99</xdr:row>
      <xdr:rowOff>49997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838930"/>
          <a:ext cx="889000" cy="18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80099</xdr:rowOff>
    </xdr:from>
    <xdr:to>
      <xdr:col>55</xdr:col>
      <xdr:colOff>50800</xdr:colOff>
      <xdr:row>98</xdr:row>
      <xdr:rowOff>10249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7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58526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68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98203</xdr:rowOff>
    </xdr:from>
    <xdr:to>
      <xdr:col>50</xdr:col>
      <xdr:colOff>165100</xdr:colOff>
      <xdr:row>99</xdr:row>
      <xdr:rowOff>28353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9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19480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9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11610</xdr:rowOff>
    </xdr:from>
    <xdr:to>
      <xdr:col>46</xdr:col>
      <xdr:colOff>38100</xdr:colOff>
      <xdr:row>99</xdr:row>
      <xdr:rowOff>113210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9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104337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7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157480</xdr:rowOff>
    </xdr:from>
    <xdr:to>
      <xdr:col>41</xdr:col>
      <xdr:colOff>101600</xdr:colOff>
      <xdr:row>98</xdr:row>
      <xdr:rowOff>87630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78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78757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88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170647</xdr:rowOff>
    </xdr:from>
    <xdr:to>
      <xdr:col>36</xdr:col>
      <xdr:colOff>165100</xdr:colOff>
      <xdr:row>99</xdr:row>
      <xdr:rowOff>100797</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9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91924</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70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64186</xdr:rowOff>
    </xdr:from>
    <xdr:to>
      <xdr:col>85</xdr:col>
      <xdr:colOff>127000</xdr:colOff>
      <xdr:row>38</xdr:row>
      <xdr:rowOff>70396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579286"/>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14008</xdr:rowOff>
    </xdr:from>
    <xdr:to>
      <xdr:col>81</xdr:col>
      <xdr:colOff>50800</xdr:colOff>
      <xdr:row>38</xdr:row>
      <xdr:rowOff>64186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529108"/>
          <a:ext cx="889000" cy="5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14008</xdr:rowOff>
    </xdr:from>
    <xdr:to>
      <xdr:col>76</xdr:col>
      <xdr:colOff>114300</xdr:colOff>
      <xdr:row>38</xdr:row>
      <xdr:rowOff>82017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29108"/>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82017</xdr:rowOff>
    </xdr:from>
    <xdr:to>
      <xdr:col>71</xdr:col>
      <xdr:colOff>177800</xdr:colOff>
      <xdr:row>38</xdr:row>
      <xdr:rowOff>89332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9711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19596</xdr:rowOff>
    </xdr:from>
    <xdr:to>
      <xdr:col>85</xdr:col>
      <xdr:colOff>177800</xdr:colOff>
      <xdr:row>38</xdr:row>
      <xdr:rowOff>121196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3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169473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13386</xdr:rowOff>
    </xdr:from>
    <xdr:to>
      <xdr:col>81</xdr:col>
      <xdr:colOff>101600</xdr:colOff>
      <xdr:row>38</xdr:row>
      <xdr:rowOff>114986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106113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2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134658</xdr:rowOff>
    </xdr:from>
    <xdr:to>
      <xdr:col>76</xdr:col>
      <xdr:colOff>165100</xdr:colOff>
      <xdr:row>38</xdr:row>
      <xdr:rowOff>64808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81335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25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31217</xdr:rowOff>
    </xdr:from>
    <xdr:to>
      <xdr:col>72</xdr:col>
      <xdr:colOff>38100</xdr:colOff>
      <xdr:row>38</xdr:row>
      <xdr:rowOff>132817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123944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3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38532</xdr:rowOff>
    </xdr:from>
    <xdr:to>
      <xdr:col>67</xdr:col>
      <xdr:colOff>101600</xdr:colOff>
      <xdr:row>38</xdr:row>
      <xdr:rowOff>140132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131259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119697</xdr:rowOff>
    </xdr:from>
    <xdr:to>
      <xdr:col>85</xdr:col>
      <xdr:colOff>127000</xdr:colOff>
      <xdr:row>57</xdr:row>
      <xdr:rowOff>101247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20897"/>
          <a:ext cx="838200" cy="15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52081</xdr:rowOff>
    </xdr:from>
    <xdr:to>
      <xdr:col>81</xdr:col>
      <xdr:colOff>50800</xdr:colOff>
      <xdr:row>57</xdr:row>
      <xdr:rowOff>101247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824731"/>
          <a:ext cx="889000" cy="4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118914</xdr:rowOff>
    </xdr:from>
    <xdr:to>
      <xdr:col>76</xdr:col>
      <xdr:colOff>114300</xdr:colOff>
      <xdr:row>57</xdr:row>
      <xdr:rowOff>52081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20114"/>
          <a:ext cx="889000" cy="10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118914</xdr:rowOff>
    </xdr:from>
    <xdr:to>
      <xdr:col>71</xdr:col>
      <xdr:colOff>177800</xdr:colOff>
      <xdr:row>57</xdr:row>
      <xdr:rowOff>33189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2011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68897</xdr:rowOff>
    </xdr:from>
    <xdr:to>
      <xdr:col>85</xdr:col>
      <xdr:colOff>177800</xdr:colOff>
      <xdr:row>56</xdr:row>
      <xdr:rowOff>170497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67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47324</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6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50447</xdr:rowOff>
    </xdr:from>
    <xdr:to>
      <xdr:col>81</xdr:col>
      <xdr:colOff>101600</xdr:colOff>
      <xdr:row>57</xdr:row>
      <xdr:rowOff>152047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2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143174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1281</xdr:rowOff>
    </xdr:from>
    <xdr:to>
      <xdr:col>76</xdr:col>
      <xdr:colOff>165100</xdr:colOff>
      <xdr:row>57</xdr:row>
      <xdr:rowOff>102881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94008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6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68114</xdr:rowOff>
    </xdr:from>
    <xdr:to>
      <xdr:col>72</xdr:col>
      <xdr:colOff>38100</xdr:colOff>
      <xdr:row>56</xdr:row>
      <xdr:rowOff>169714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6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160841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6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153839</xdr:rowOff>
    </xdr:from>
    <xdr:to>
      <xdr:col>67</xdr:col>
      <xdr:colOff>101600</xdr:colOff>
      <xdr:row>57</xdr:row>
      <xdr:rowOff>83989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75116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8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130465</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03565"/>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79665</xdr:rowOff>
    </xdr:from>
    <xdr:to>
      <xdr:col>67</xdr:col>
      <xdr:colOff>101600</xdr:colOff>
      <xdr:row>79</xdr:row>
      <xdr:rowOff>9815</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942</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4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52439</xdr:rowOff>
    </xdr:from>
    <xdr:to>
      <xdr:col>85</xdr:col>
      <xdr:colOff>127000</xdr:colOff>
      <xdr:row>97</xdr:row>
      <xdr:rowOff>56311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83089"/>
          <a:ext cx="838200" cy="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56311</xdr:rowOff>
    </xdr:from>
    <xdr:to>
      <xdr:col>81</xdr:col>
      <xdr:colOff>50800</xdr:colOff>
      <xdr:row>97</xdr:row>
      <xdr:rowOff>57671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86961"/>
          <a:ext cx="8890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57671</xdr:rowOff>
    </xdr:from>
    <xdr:to>
      <xdr:col>76</xdr:col>
      <xdr:colOff>114300</xdr:colOff>
      <xdr:row>97</xdr:row>
      <xdr:rowOff>62916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88321"/>
          <a:ext cx="889000" cy="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62916</xdr:rowOff>
    </xdr:from>
    <xdr:to>
      <xdr:col>71</xdr:col>
      <xdr:colOff>177800</xdr:colOff>
      <xdr:row>97</xdr:row>
      <xdr:rowOff>67971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93566"/>
          <a:ext cx="889000" cy="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1639</xdr:rowOff>
    </xdr:from>
    <xdr:to>
      <xdr:col>85</xdr:col>
      <xdr:colOff>177800</xdr:colOff>
      <xdr:row>97</xdr:row>
      <xdr:rowOff>103239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151516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1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5511</xdr:rowOff>
    </xdr:from>
    <xdr:to>
      <xdr:col>81</xdr:col>
      <xdr:colOff>101600</xdr:colOff>
      <xdr:row>97</xdr:row>
      <xdr:rowOff>107111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98238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6871</xdr:rowOff>
    </xdr:from>
    <xdr:to>
      <xdr:col>76</xdr:col>
      <xdr:colOff>165100</xdr:colOff>
      <xdr:row>97</xdr:row>
      <xdr:rowOff>108471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99598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12116</xdr:rowOff>
    </xdr:from>
    <xdr:to>
      <xdr:col>72</xdr:col>
      <xdr:colOff>38100</xdr:colOff>
      <xdr:row>97</xdr:row>
      <xdr:rowOff>113716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104843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17171</xdr:rowOff>
    </xdr:from>
    <xdr:to>
      <xdr:col>67</xdr:col>
      <xdr:colOff>101600</xdr:colOff>
      <xdr:row>97</xdr:row>
      <xdr:rowOff>118771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109898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4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主な項目をみていくと、総務費については住民一人当たり</a:t>
          </a:r>
          <a:r>
            <a:rPr kumimoji="1" lang="en-US" altLang="ja-JP" sz="1200">
              <a:latin typeface="ＭＳ Ｐゴシック" panose="020B0600070205080204" pitchFamily="50" charset="-128"/>
              <a:ea typeface="ＭＳ Ｐゴシック" panose="020B0600070205080204" pitchFamily="50" charset="-128"/>
            </a:rPr>
            <a:t>70,869</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公共施設整備基金や財政調整基金の増加などにより、前年に比べ増加となっている。</a:t>
          </a:r>
        </a:p>
        <a:p>
          <a:r>
            <a:rPr kumimoji="1" lang="ja-JP" altLang="en-US" sz="12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200">
              <a:latin typeface="ＭＳ Ｐゴシック" panose="020B0600070205080204" pitchFamily="50" charset="-128"/>
              <a:ea typeface="ＭＳ Ｐゴシック" panose="020B0600070205080204" pitchFamily="50" charset="-128"/>
            </a:rPr>
            <a:t>252,983</a:t>
          </a:r>
          <a:r>
            <a:rPr kumimoji="1" lang="ja-JP" altLang="en-US" sz="1200">
              <a:latin typeface="ＭＳ Ｐゴシック" panose="020B0600070205080204" pitchFamily="50" charset="-128"/>
              <a:ea typeface="ＭＳ Ｐゴシック" panose="020B0600070205080204" pitchFamily="50" charset="-128"/>
            </a:rPr>
            <a:t>円となっている。類似団体順位において</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位となっており、高い水準となっている。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物価高騰対応重点支援給付金給付事業や電力・ガス・食料品等価格高騰重点支援給付金給付事業の増などにより、前年度と比較してわずかに増加となっている。</a:t>
          </a:r>
        </a:p>
        <a:p>
          <a:r>
            <a:rPr kumimoji="1" lang="ja-JP" altLang="en-US" sz="1200">
              <a:latin typeface="ＭＳ Ｐゴシック" panose="020B0600070205080204" pitchFamily="50" charset="-128"/>
              <a:ea typeface="ＭＳ Ｐゴシック" panose="020B0600070205080204" pitchFamily="50" charset="-128"/>
            </a:rPr>
            <a:t>　衛生費については住民一人当たり</a:t>
          </a:r>
          <a:r>
            <a:rPr kumimoji="1" lang="en-US" altLang="ja-JP" sz="1200">
              <a:latin typeface="ＭＳ Ｐゴシック" panose="020B0600070205080204" pitchFamily="50" charset="-128"/>
              <a:ea typeface="ＭＳ Ｐゴシック" panose="020B0600070205080204" pitchFamily="50" charset="-128"/>
            </a:rPr>
            <a:t>31,776</a:t>
          </a:r>
          <a:r>
            <a:rPr kumimoji="1" lang="ja-JP" altLang="en-US" sz="1200">
              <a:latin typeface="ＭＳ Ｐゴシック" panose="020B0600070205080204" pitchFamily="50" charset="-128"/>
              <a:ea typeface="ＭＳ Ｐゴシック" panose="020B0600070205080204" pitchFamily="50" charset="-128"/>
            </a:rPr>
            <a:t>円となっている。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健康センター大規模改修事業の終了などに伴い前年度と比較して大きく減少している。</a:t>
          </a:r>
        </a:p>
        <a:p>
          <a:r>
            <a:rPr kumimoji="1" lang="ja-JP" altLang="en-US" sz="12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200">
              <a:latin typeface="ＭＳ Ｐゴシック" panose="020B0600070205080204" pitchFamily="50" charset="-128"/>
              <a:ea typeface="ＭＳ Ｐゴシック" panose="020B0600070205080204" pitchFamily="50" charset="-128"/>
            </a:rPr>
            <a:t>50,225</a:t>
          </a:r>
          <a:r>
            <a:rPr kumimoji="1" lang="ja-JP" altLang="en-US" sz="1200">
              <a:latin typeface="ＭＳ Ｐゴシック" panose="020B0600070205080204" pitchFamily="50" charset="-128"/>
              <a:ea typeface="ＭＳ Ｐゴシック" panose="020B0600070205080204" pitchFamily="50" charset="-128"/>
            </a:rPr>
            <a:t>円となっている。小学校体育館大規模改修事業などにより、前年度と比較して増加となっている。</a:t>
          </a:r>
        </a:p>
        <a:p>
          <a:r>
            <a:rPr kumimoji="1" lang="ja-JP" altLang="en-US" sz="12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200">
              <a:latin typeface="ＭＳ Ｐゴシック" panose="020B0600070205080204" pitchFamily="50" charset="-128"/>
              <a:ea typeface="ＭＳ Ｐゴシック" panose="020B0600070205080204" pitchFamily="50" charset="-128"/>
            </a:rPr>
            <a:t>26,371</a:t>
          </a:r>
          <a:r>
            <a:rPr kumimoji="1" lang="ja-JP" altLang="en-US" sz="1200">
              <a:latin typeface="ＭＳ Ｐゴシック" panose="020B0600070205080204" pitchFamily="50" charset="-128"/>
              <a:ea typeface="ＭＳ Ｐゴシック" panose="020B0600070205080204" pitchFamily="50" charset="-128"/>
            </a:rPr>
            <a:t>円となっている。過年度からの起債抑制により、類似団体平均を下回っている。今後も市内公共施設老朽化に伴う大規模改修工事等が見込まれることから、起債が見込まれる新規事業の実施等について十分な検討を図り、新発債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財政調整基金の残高目標を、標準財政規模の概ね</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％程度として積み立てを行っている。一般財源不足を補うために当初予算で財政調整基金の取り崩しを余儀なくされる状況ではあるが、大規模災害時の財政需要を考慮し、今後も</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％程度を確保するためにも、決算剰余金の積み立てなどを積極的に行っていく。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年度決算における連結実質赤字比率について、各会計で赤字はなかった。引き続き財政の健全化に取り組む。詳細（黒字額等）については以下のとおり。</a:t>
          </a:r>
        </a:p>
        <a:p>
          <a:r>
            <a:rPr kumimoji="1" lang="ja-JP" altLang="en-US" sz="1200">
              <a:latin typeface="ＭＳ Ｐゴシック" panose="020B0600070205080204" pitchFamily="50" charset="-128"/>
              <a:ea typeface="ＭＳ Ｐゴシック" panose="020B0600070205080204" pitchFamily="50" charset="-128"/>
            </a:rPr>
            <a:t>　●標準財政規模：</a:t>
          </a:r>
          <a:r>
            <a:rPr kumimoji="1" lang="en-US" altLang="ja-JP" sz="1200">
              <a:latin typeface="ＭＳ Ｐゴシック" panose="020B0600070205080204" pitchFamily="50" charset="-128"/>
              <a:ea typeface="ＭＳ Ｐゴシック" panose="020B0600070205080204" pitchFamily="50" charset="-128"/>
            </a:rPr>
            <a:t>16,482,722</a:t>
          </a:r>
          <a:r>
            <a:rPr kumimoji="1" lang="ja-JP" altLang="en-US" sz="1200">
              <a:latin typeface="ＭＳ Ｐゴシック" panose="020B0600070205080204" pitchFamily="50" charset="-128"/>
              <a:ea typeface="ＭＳ Ｐゴシック" panose="020B0600070205080204" pitchFamily="50" charset="-128"/>
            </a:rPr>
            <a:t>千円</a:t>
          </a:r>
        </a:p>
        <a:p>
          <a:r>
            <a:rPr kumimoji="1" lang="ja-JP" altLang="en-US" sz="1200">
              <a:latin typeface="ＭＳ Ｐゴシック" panose="020B0600070205080204" pitchFamily="50" charset="-128"/>
              <a:ea typeface="ＭＳ Ｐゴシック" panose="020B0600070205080204" pitchFamily="50" charset="-128"/>
            </a:rPr>
            <a:t>　○一般会計：</a:t>
          </a:r>
          <a:r>
            <a:rPr kumimoji="1" lang="en-US" altLang="ja-JP" sz="1200">
              <a:latin typeface="ＭＳ Ｐゴシック" panose="020B0600070205080204" pitchFamily="50" charset="-128"/>
              <a:ea typeface="ＭＳ Ｐゴシック" panose="020B0600070205080204" pitchFamily="50" charset="-128"/>
            </a:rPr>
            <a:t>1,743,395</a:t>
          </a:r>
          <a:r>
            <a:rPr kumimoji="1" lang="ja-JP" altLang="en-US" sz="1200">
              <a:latin typeface="ＭＳ Ｐゴシック" panose="020B0600070205080204" pitchFamily="50" charset="-128"/>
              <a:ea typeface="ＭＳ Ｐゴシック" panose="020B0600070205080204" pitchFamily="50" charset="-128"/>
            </a:rPr>
            <a:t>千円</a:t>
          </a:r>
        </a:p>
        <a:p>
          <a:r>
            <a:rPr kumimoji="1" lang="ja-JP" altLang="en-US" sz="1200">
              <a:latin typeface="ＭＳ Ｐゴシック" panose="020B0600070205080204" pitchFamily="50" charset="-128"/>
              <a:ea typeface="ＭＳ Ｐゴシック" panose="020B0600070205080204" pitchFamily="50" charset="-128"/>
            </a:rPr>
            <a:t>　○介護保険：</a:t>
          </a:r>
          <a:r>
            <a:rPr kumimoji="1" lang="en-US" altLang="ja-JP" sz="1200">
              <a:latin typeface="ＭＳ Ｐゴシック" panose="020B0600070205080204" pitchFamily="50" charset="-128"/>
              <a:ea typeface="ＭＳ Ｐゴシック" panose="020B0600070205080204" pitchFamily="50" charset="-128"/>
            </a:rPr>
            <a:t>397,330</a:t>
          </a:r>
          <a:r>
            <a:rPr kumimoji="1" lang="ja-JP" altLang="en-US" sz="1200">
              <a:latin typeface="ＭＳ Ｐゴシック" panose="020B0600070205080204" pitchFamily="50" charset="-128"/>
              <a:ea typeface="ＭＳ Ｐゴシック" panose="020B0600070205080204" pitchFamily="50" charset="-128"/>
            </a:rPr>
            <a:t>千円</a:t>
          </a:r>
        </a:p>
        <a:p>
          <a:r>
            <a:rPr kumimoji="1" lang="ja-JP" altLang="en-US" sz="1200">
              <a:latin typeface="ＭＳ Ｐゴシック" panose="020B0600070205080204" pitchFamily="50" charset="-128"/>
              <a:ea typeface="ＭＳ Ｐゴシック" panose="020B0600070205080204" pitchFamily="50" charset="-128"/>
            </a:rPr>
            <a:t>　○下水道事業：</a:t>
          </a:r>
          <a:r>
            <a:rPr kumimoji="1" lang="en-US" altLang="ja-JP" sz="1200">
              <a:latin typeface="ＭＳ Ｐゴシック" panose="020B0600070205080204" pitchFamily="50" charset="-128"/>
              <a:ea typeface="ＭＳ Ｐゴシック" panose="020B0600070205080204" pitchFamily="50" charset="-128"/>
            </a:rPr>
            <a:t>540,189</a:t>
          </a:r>
          <a:r>
            <a:rPr kumimoji="1" lang="ja-JP" altLang="en-US" sz="1200">
              <a:latin typeface="ＭＳ Ｐゴシック" panose="020B0600070205080204" pitchFamily="50" charset="-128"/>
              <a:ea typeface="ＭＳ Ｐゴシック" panose="020B0600070205080204" pitchFamily="50" charset="-128"/>
            </a:rPr>
            <a:t>千円</a:t>
          </a:r>
        </a:p>
        <a:p>
          <a:r>
            <a:rPr kumimoji="1" lang="ja-JP" altLang="en-US" sz="1200">
              <a:latin typeface="ＭＳ Ｐゴシック" panose="020B0600070205080204" pitchFamily="50" charset="-128"/>
              <a:ea typeface="ＭＳ Ｐゴシック" panose="020B0600070205080204" pitchFamily="50" charset="-128"/>
            </a:rPr>
            <a:t>　○国民健康保険事業：</a:t>
          </a:r>
          <a:r>
            <a:rPr kumimoji="1" lang="en-US" altLang="ja-JP" sz="1200">
              <a:latin typeface="ＭＳ Ｐゴシック" panose="020B0600070205080204" pitchFamily="50" charset="-128"/>
              <a:ea typeface="ＭＳ Ｐゴシック" panose="020B0600070205080204" pitchFamily="50" charset="-128"/>
            </a:rPr>
            <a:t>119,734</a:t>
          </a:r>
          <a:r>
            <a:rPr kumimoji="1" lang="ja-JP" altLang="en-US" sz="1200">
              <a:latin typeface="ＭＳ Ｐゴシック" panose="020B0600070205080204" pitchFamily="50" charset="-128"/>
              <a:ea typeface="ＭＳ Ｐゴシック" panose="020B0600070205080204" pitchFamily="50" charset="-128"/>
            </a:rPr>
            <a:t>千円</a:t>
          </a:r>
        </a:p>
        <a:p>
          <a:r>
            <a:rPr kumimoji="1" lang="ja-JP" altLang="en-US" sz="1200">
              <a:latin typeface="ＭＳ Ｐゴシック" panose="020B0600070205080204" pitchFamily="50" charset="-128"/>
              <a:ea typeface="ＭＳ Ｐゴシック" panose="020B0600070205080204" pitchFamily="50" charset="-128"/>
            </a:rPr>
            <a:t>　○後期高齢者医療：</a:t>
          </a:r>
          <a:r>
            <a:rPr kumimoji="1" lang="en-US" altLang="ja-JP" sz="1200">
              <a:latin typeface="ＭＳ Ｐゴシック" panose="020B0600070205080204" pitchFamily="50" charset="-128"/>
              <a:ea typeface="ＭＳ Ｐゴシック" panose="020B0600070205080204" pitchFamily="50" charset="-128"/>
            </a:rPr>
            <a:t>15,721</a:t>
          </a:r>
          <a:r>
            <a:rPr kumimoji="1" lang="ja-JP" altLang="en-US" sz="1200">
              <a:latin typeface="ＭＳ Ｐゴシック" panose="020B0600070205080204" pitchFamily="50" charset="-128"/>
              <a:ea typeface="ＭＳ Ｐゴシック" panose="020B0600070205080204" pitchFamily="50" charset="-128"/>
            </a:rPr>
            <a:t>千円</a:t>
          </a:r>
        </a:p>
        <a:p>
          <a:r>
            <a:rPr kumimoji="1" lang="ja-JP" altLang="en-US" sz="1200">
              <a:latin typeface="ＭＳ Ｐゴシック" panose="020B0600070205080204" pitchFamily="50" charset="-128"/>
              <a:ea typeface="ＭＳ Ｐゴシック" panose="020B0600070205080204" pitchFamily="50" charset="-128"/>
            </a:rPr>
            <a:t>　○駐車場事業：</a:t>
          </a:r>
          <a:r>
            <a:rPr kumimoji="1" lang="en-US" altLang="ja-JP" sz="1200">
              <a:latin typeface="ＭＳ Ｐゴシック" panose="020B0600070205080204" pitchFamily="50" charset="-128"/>
              <a:ea typeface="ＭＳ Ｐゴシック" panose="020B0600070205080204" pitchFamily="50" charset="-128"/>
            </a:rPr>
            <a:t>8,595</a:t>
          </a:r>
          <a:r>
            <a:rPr kumimoji="1" lang="ja-JP" altLang="en-US" sz="1200">
              <a:latin typeface="ＭＳ Ｐゴシック" panose="020B0600070205080204" pitchFamily="50" charset="-128"/>
              <a:ea typeface="ＭＳ Ｐゴシック" panose="020B0600070205080204" pitchFamily="50" charset="-128"/>
            </a:rPr>
            <a:t>千円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元利償還金については、過年度の臨時財政対策債等の償還開始などにより増加となっている。</a:t>
          </a:r>
        </a:p>
        <a:p>
          <a:r>
            <a:rPr kumimoji="1" lang="ja-JP" altLang="en-US" sz="1200">
              <a:latin typeface="ＭＳ Ｐゴシック" panose="020B0600070205080204" pitchFamily="50" charset="-128"/>
              <a:ea typeface="ＭＳ Ｐゴシック" panose="020B0600070205080204" pitchFamily="50" charset="-128"/>
            </a:rPr>
            <a:t>　今後も市内公共施設老朽化に伴う大規模改修工事等が見込まれることから、実質公債費比率の動向には注視していくとともに、起債が見込まれる新規事業の実施等について十分な検討を図り、新発債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満期一括償還による地方債はない。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東京都清瀬市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　将来負担額（</a:t>
          </a:r>
          <a:r>
            <a:rPr kumimoji="1" lang="en-US" altLang="ja-JP" sz="1200">
              <a:latin typeface="ＭＳ Ｐゴシック" panose="020B0600070205080204" pitchFamily="50" charset="-128"/>
              <a:ea typeface="ＭＳ Ｐゴシック" panose="020B0600070205080204" pitchFamily="50" charset="-128"/>
            </a:rPr>
            <a:t>A</a:t>
          </a:r>
          <a:r>
            <a:rPr kumimoji="1" lang="ja-JP" altLang="en-US" sz="1200">
              <a:latin typeface="ＭＳ Ｐゴシック" panose="020B0600070205080204" pitchFamily="50" charset="-128"/>
              <a:ea typeface="ＭＳ Ｐゴシック" panose="020B0600070205080204" pitchFamily="50" charset="-128"/>
            </a:rPr>
            <a:t>）について、職員の年齢構成の変化による退職手当負担見込額が継続して減少していることに加え</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、臨時財政対策債発行可能額が大きく減少したこと等に伴い、令和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年度の地方債発行額が抑制されたため、地方債の現在高も減少している。</a:t>
          </a:r>
          <a:r>
            <a:rPr kumimoji="1" lang="ja-JP" altLang="en-US" sz="1200">
              <a:latin typeface="ＭＳ Ｐゴシック" panose="020B0600070205080204" pitchFamily="50" charset="-128"/>
              <a:ea typeface="ＭＳ Ｐゴシック" panose="020B0600070205080204" pitchFamily="50" charset="-128"/>
            </a:rPr>
            <a:t>しかしながら、令和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年度から土地開発公社の用地先行取得を順次進めていることから、債務負担行為に基づく支出予定額は年々増加となっている。全体としては、減要因が増要因を上回り、前年度比</a:t>
          </a:r>
          <a:r>
            <a:rPr kumimoji="1" lang="en-US" altLang="ja-JP" sz="1200">
              <a:latin typeface="ＭＳ Ｐゴシック" panose="020B0600070205080204" pitchFamily="50" charset="-128"/>
              <a:ea typeface="ＭＳ Ｐゴシック" panose="020B0600070205080204" pitchFamily="50" charset="-128"/>
            </a:rPr>
            <a:t>807</a:t>
          </a:r>
          <a:r>
            <a:rPr kumimoji="1" lang="ja-JP" altLang="en-US" sz="1200">
              <a:latin typeface="ＭＳ Ｐゴシック" panose="020B0600070205080204" pitchFamily="50" charset="-128"/>
              <a:ea typeface="ＭＳ Ｐゴシック" panose="020B0600070205080204" pitchFamily="50" charset="-128"/>
            </a:rPr>
            <a:t>百万円の減となっている。</a:t>
          </a:r>
        </a:p>
        <a:p>
          <a:r>
            <a:rPr kumimoji="1" lang="ja-JP" altLang="en-US" sz="1200">
              <a:latin typeface="ＭＳ Ｐゴシック" panose="020B0600070205080204" pitchFamily="50" charset="-128"/>
              <a:ea typeface="ＭＳ Ｐゴシック" panose="020B0600070205080204" pitchFamily="50" charset="-128"/>
            </a:rPr>
            <a:t>　一方で、充当財源額（</a:t>
          </a:r>
          <a:r>
            <a:rPr kumimoji="1" lang="en-US" altLang="ja-JP" sz="1200">
              <a:latin typeface="ＭＳ Ｐゴシック" panose="020B0600070205080204" pitchFamily="50" charset="-128"/>
              <a:ea typeface="ＭＳ Ｐゴシック" panose="020B0600070205080204" pitchFamily="50" charset="-128"/>
            </a:rPr>
            <a:t>B</a:t>
          </a:r>
          <a:r>
            <a:rPr kumimoji="1" lang="ja-JP" altLang="en-US" sz="1200">
              <a:latin typeface="ＭＳ Ｐゴシック" panose="020B0600070205080204" pitchFamily="50" charset="-128"/>
              <a:ea typeface="ＭＳ Ｐゴシック" panose="020B0600070205080204" pitchFamily="50" charset="-128"/>
            </a:rPr>
            <a:t>）については、実質収支の改善などにより財政調整基金等の積み立てを行ったことで充当可能基金が増加したほか、都市計画事業に係る地方債の現在高の増などに伴い充当可能特定歳入が増加となっている。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一方で、臨時財政対策債発行可能額が減となったこと等に伴い、基準財政需要額算入見込額は減少している。</a:t>
          </a:r>
        </a:p>
        <a:p>
          <a:r>
            <a:rPr kumimoji="1" lang="ja-JP" altLang="en-US" sz="1200">
              <a:latin typeface="ＭＳ Ｐゴシック" panose="020B0600070205080204" pitchFamily="50" charset="-128"/>
              <a:ea typeface="ＭＳ Ｐゴシック" panose="020B0600070205080204" pitchFamily="50" charset="-128"/>
            </a:rPr>
            <a:t>　今後も後世への負担を少しでも軽減するよう、新規事業の実施等について総点検を図り、財政の健全化に努める。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東京都清瀬市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基金全体として、前年比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942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増要因としては、個人市民税や固定資産税の増、地方交付税の再算定に伴う増などにより実質収支が改善したことで、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1,552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百万円を財政調整基金へ積み立てたことに加え、上記の理由に伴い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百万円を公共施設整備基金へ積み立てたことがあげられる。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一方で、減要因としては、増大する社会保障関係経費等に対する財源不足のため、財政調整基金を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1,037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百万円を取り崩したほか、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小学校体育館大規模改修事業などの財源として公共施設整備基金を</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134</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百万円取り崩したことが要因である。</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当市においては、一般財源不足を補うために当初予算で財政調整基金の取り崩しを余儀なくされる状況である。財政調整基金については、残高目標を標準財政規模の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程度として積み立てを行う。また、今後は市内公共施設老朽化に伴う改修工事が見込まれることから、行革による歳出削減や、未利用地の売払いによる収入を原資として、引き続き公共施設整備基金の積み立てを優先して行っていく。</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・公共施設整備基金：公共施設整備の推進</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・緑地保全基金：自然環境の保全育成</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・教育基金：教育の振興、児童及び生徒の学力向上、教育環境の拡充</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・まちづくり応援基金：緑地保全、子育て支援、学校教育</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生涯学習、高齢者支援、環境対策等</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小学校体育館大規模改修事業などの財源として、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公共施設整備基金を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百万円取り崩したものの、個人市民税や固定資産税の増、地方交付税の再算定に伴う増などにより実質収支が改善したことで、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百万円を公共施設整備基金へ積み立てたことなどにより、その他特定目的基金全体としては前年度と比較して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今後は市内公共施設老朽化に伴う改修工事が見込まれることから、行革による歳出削減や、未利用地の売払いによる収入を原資として引き続き公共施設整備基金の積み立てを優先して行なっていく。</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年度においては、実質収支が改善ししたことで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1,552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百万円を積み立てたものの、増大する社会保障関係経費等に対する財源不足のため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1,037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百万円を取り崩したため、前年度と比較して残高が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515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引き続き災害などへの備えのため、標準財政規模の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％程度を目標に積み立てを行う。</a:t>
          </a: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普通交付税の再算定に伴う「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臨時財政対策債償還基金費」の創設に伴い、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満期一括償還による地方債もないため、基金運用益の積み立てを行う。</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38217840</v>
      </c>
      <c r="BO4" s="436"/>
      <c r="BP4" s="436"/>
      <c r="BQ4" s="436"/>
      <c r="BR4" s="436"/>
      <c r="BS4" s="436"/>
      <c r="BT4" s="436"/>
      <c r="BU4" s="437"/>
      <c r="BV4" s="435">
        <v>37555643</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10.6</v>
      </c>
      <c r="CU4" s="576"/>
      <c r="CV4" s="576"/>
      <c r="CW4" s="576"/>
      <c r="CX4" s="576"/>
      <c r="CY4" s="576"/>
      <c r="CZ4" s="576"/>
      <c r="DA4" s="577"/>
      <c r="DB4" s="575">
        <v>14.5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36109097</v>
      </c>
      <c r="BO5" s="407"/>
      <c r="BP5" s="407"/>
      <c r="BQ5" s="407"/>
      <c r="BR5" s="407"/>
      <c r="BS5" s="407"/>
      <c r="BT5" s="407"/>
      <c r="BU5" s="408"/>
      <c r="BV5" s="406">
        <v>35177224</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93.9</v>
      </c>
      <c r="CU5" s="404"/>
      <c r="CV5" s="404"/>
      <c r="CW5" s="404"/>
      <c r="CX5" s="404"/>
      <c r="CY5" s="404"/>
      <c r="CZ5" s="404"/>
      <c r="DA5" s="405"/>
      <c r="DB5" s="403">
        <v>92</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2108743</v>
      </c>
      <c r="BO6" s="407"/>
      <c r="BP6" s="407"/>
      <c r="BQ6" s="407"/>
      <c r="BR6" s="407"/>
      <c r="BS6" s="407"/>
      <c r="BT6" s="407"/>
      <c r="BU6" s="408"/>
      <c r="BV6" s="406">
        <v>2378419</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94.8</v>
      </c>
      <c r="CU6" s="550"/>
      <c r="CV6" s="550"/>
      <c r="CW6" s="550"/>
      <c r="CX6" s="550"/>
      <c r="CY6" s="550"/>
      <c r="CZ6" s="550"/>
      <c r="DA6" s="551"/>
      <c r="DB6" s="549">
        <v>93.8</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365348</v>
      </c>
      <c r="BO7" s="407"/>
      <c r="BP7" s="407"/>
      <c r="BQ7" s="407"/>
      <c r="BR7" s="407"/>
      <c r="BS7" s="407"/>
      <c r="BT7" s="407"/>
      <c r="BU7" s="408"/>
      <c r="BV7" s="406">
        <v>37779</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16482722</v>
      </c>
      <c r="CU7" s="407"/>
      <c r="CV7" s="407"/>
      <c r="CW7" s="407"/>
      <c r="CX7" s="407"/>
      <c r="CY7" s="407"/>
      <c r="CZ7" s="407"/>
      <c r="DA7" s="408"/>
      <c r="DB7" s="406">
        <v>16177296</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1743395</v>
      </c>
      <c r="BO8" s="407"/>
      <c r="BP8" s="407"/>
      <c r="BQ8" s="407"/>
      <c r="BR8" s="407"/>
      <c r="BS8" s="407"/>
      <c r="BT8" s="407"/>
      <c r="BU8" s="408"/>
      <c r="BV8" s="406">
        <v>2340640</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0.66</v>
      </c>
      <c r="CU8" s="510"/>
      <c r="CV8" s="510"/>
      <c r="CW8" s="510"/>
      <c r="CX8" s="510"/>
      <c r="CY8" s="510"/>
      <c r="CZ8" s="510"/>
      <c r="DA8" s="511"/>
      <c r="DB8" s="509">
        <v>0.67</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76208</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-597245</v>
      </c>
      <c r="BO9" s="407"/>
      <c r="BP9" s="407"/>
      <c r="BQ9" s="407"/>
      <c r="BR9" s="407"/>
      <c r="BS9" s="407"/>
      <c r="BT9" s="407"/>
      <c r="BU9" s="408"/>
      <c r="BV9" s="406">
        <v>221083</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8.4</v>
      </c>
      <c r="CU9" s="404"/>
      <c r="CV9" s="404"/>
      <c r="CW9" s="404"/>
      <c r="CX9" s="404"/>
      <c r="CY9" s="404"/>
      <c r="CZ9" s="404"/>
      <c r="DA9" s="405"/>
      <c r="DB9" s="403">
        <v>8.6999999999999993</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74864</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1551911</v>
      </c>
      <c r="BO10" s="407"/>
      <c r="BP10" s="407"/>
      <c r="BQ10" s="407"/>
      <c r="BR10" s="407"/>
      <c r="BS10" s="407"/>
      <c r="BT10" s="407"/>
      <c r="BU10" s="408"/>
      <c r="BV10" s="406">
        <v>1264404</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74596</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1037328</v>
      </c>
      <c r="BO12" s="407"/>
      <c r="BP12" s="407"/>
      <c r="BQ12" s="407"/>
      <c r="BR12" s="407"/>
      <c r="BS12" s="407"/>
      <c r="BT12" s="407"/>
      <c r="BU12" s="408"/>
      <c r="BV12" s="406">
        <v>1197978</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73120</v>
      </c>
      <c r="S13" s="494"/>
      <c r="T13" s="494"/>
      <c r="U13" s="494"/>
      <c r="V13" s="495"/>
      <c r="W13" s="496" t="s">
        <v>131</v>
      </c>
      <c r="X13" s="392"/>
      <c r="Y13" s="392"/>
      <c r="Z13" s="392"/>
      <c r="AA13" s="392"/>
      <c r="AB13" s="393"/>
      <c r="AC13" s="359">
        <v>450</v>
      </c>
      <c r="AD13" s="360"/>
      <c r="AE13" s="360"/>
      <c r="AF13" s="360"/>
      <c r="AG13" s="361"/>
      <c r="AH13" s="359">
        <v>471</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-82662</v>
      </c>
      <c r="BO13" s="407"/>
      <c r="BP13" s="407"/>
      <c r="BQ13" s="407"/>
      <c r="BR13" s="407"/>
      <c r="BS13" s="407"/>
      <c r="BT13" s="407"/>
      <c r="BU13" s="408"/>
      <c r="BV13" s="406">
        <v>287509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4</v>
      </c>
      <c r="CU13" s="404"/>
      <c r="CV13" s="404"/>
      <c r="CW13" s="404"/>
      <c r="CX13" s="404"/>
      <c r="CY13" s="404"/>
      <c r="CZ13" s="404"/>
      <c r="DA13" s="405"/>
      <c r="DB13" s="403">
        <v>4</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74702</v>
      </c>
      <c r="S14" s="494"/>
      <c r="T14" s="494"/>
      <c r="U14" s="494"/>
      <c r="V14" s="495"/>
      <c r="W14" s="497"/>
      <c r="X14" s="395"/>
      <c r="Y14" s="395"/>
      <c r="Z14" s="395"/>
      <c r="AA14" s="395"/>
      <c r="AB14" s="396"/>
      <c r="AC14" s="486">
        <v>1.5</v>
      </c>
      <c r="AD14" s="487"/>
      <c r="AE14" s="487"/>
      <c r="AF14" s="487"/>
      <c r="AG14" s="488"/>
      <c r="AH14" s="486">
        <v>1.6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27</v>
      </c>
      <c r="CU14" s="504"/>
      <c r="CV14" s="504"/>
      <c r="CW14" s="504"/>
      <c r="CX14" s="504"/>
      <c r="CY14" s="504"/>
      <c r="CZ14" s="504"/>
      <c r="DA14" s="505"/>
      <c r="DB14" s="503">
        <v>36.299999999999997</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73323</v>
      </c>
      <c r="S15" s="494"/>
      <c r="T15" s="494"/>
      <c r="U15" s="494"/>
      <c r="V15" s="495"/>
      <c r="W15" s="496" t="s">
        <v>137</v>
      </c>
      <c r="X15" s="392"/>
      <c r="Y15" s="392"/>
      <c r="Z15" s="392"/>
      <c r="AA15" s="392"/>
      <c r="AB15" s="393"/>
      <c r="AC15" s="359">
        <v>4807</v>
      </c>
      <c r="AD15" s="360"/>
      <c r="AE15" s="360"/>
      <c r="AF15" s="360"/>
      <c r="AG15" s="361"/>
      <c r="AH15" s="359">
        <v>5184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9250495</v>
      </c>
      <c r="BO15" s="436"/>
      <c r="BP15" s="436"/>
      <c r="BQ15" s="436"/>
      <c r="BR15" s="436"/>
      <c r="BS15" s="436"/>
      <c r="BT15" s="436"/>
      <c r="BU15" s="437"/>
      <c r="BV15" s="435">
        <v>8879562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16.2</v>
      </c>
      <c r="AD16" s="487"/>
      <c r="AE16" s="487"/>
      <c r="AF16" s="487"/>
      <c r="AG16" s="488"/>
      <c r="AH16" s="486">
        <v>18.2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13890293</v>
      </c>
      <c r="BO16" s="407"/>
      <c r="BP16" s="407"/>
      <c r="BQ16" s="407"/>
      <c r="BR16" s="407"/>
      <c r="BS16" s="407"/>
      <c r="BT16" s="407"/>
      <c r="BU16" s="408"/>
      <c r="BV16" s="406">
        <v>13508264</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24326</v>
      </c>
      <c r="AD17" s="360"/>
      <c r="AE17" s="360"/>
      <c r="AF17" s="360"/>
      <c r="AG17" s="361"/>
      <c r="AH17" s="359">
        <v>22898</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11694291</v>
      </c>
      <c r="BO17" s="407"/>
      <c r="BP17" s="407"/>
      <c r="BQ17" s="407"/>
      <c r="BR17" s="407"/>
      <c r="BS17" s="407"/>
      <c r="BT17" s="407"/>
      <c r="BU17" s="408"/>
      <c r="BV17" s="406">
        <v>11243735</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10.23</v>
      </c>
      <c r="M18" s="459"/>
      <c r="N18" s="459"/>
      <c r="O18" s="459"/>
      <c r="P18" s="459"/>
      <c r="Q18" s="459"/>
      <c r="R18" s="460"/>
      <c r="S18" s="460"/>
      <c r="T18" s="460"/>
      <c r="U18" s="460"/>
      <c r="V18" s="461"/>
      <c r="W18" s="477"/>
      <c r="X18" s="478"/>
      <c r="Y18" s="478"/>
      <c r="Z18" s="478"/>
      <c r="AA18" s="478"/>
      <c r="AB18" s="502"/>
      <c r="AC18" s="376">
        <v>82.2</v>
      </c>
      <c r="AD18" s="377"/>
      <c r="AE18" s="377"/>
      <c r="AF18" s="377"/>
      <c r="AG18" s="462"/>
      <c r="AH18" s="376">
        <v>80.2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15679044</v>
      </c>
      <c r="BO18" s="407"/>
      <c r="BP18" s="407"/>
      <c r="BQ18" s="407"/>
      <c r="BR18" s="407"/>
      <c r="BS18" s="407"/>
      <c r="BT18" s="407"/>
      <c r="BU18" s="408"/>
      <c r="BV18" s="406">
        <v>15265389</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7449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23287653</v>
      </c>
      <c r="BO19" s="407"/>
      <c r="BP19" s="407"/>
      <c r="BQ19" s="407"/>
      <c r="BR19" s="407"/>
      <c r="BS19" s="407"/>
      <c r="BT19" s="407"/>
      <c r="BU19" s="408"/>
      <c r="BV19" s="406">
        <v>22277260</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35003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20162774</v>
      </c>
      <c r="BO22" s="436"/>
      <c r="BP22" s="436"/>
      <c r="BQ22" s="436"/>
      <c r="BR22" s="436"/>
      <c r="BS22" s="436"/>
      <c r="BT22" s="436"/>
      <c r="BU22" s="437"/>
      <c r="BV22" s="435">
        <v>20937567</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13919977</v>
      </c>
      <c r="BO23" s="407"/>
      <c r="BP23" s="407"/>
      <c r="BQ23" s="407"/>
      <c r="BR23" s="407"/>
      <c r="BS23" s="407"/>
      <c r="BT23" s="407"/>
      <c r="BU23" s="408"/>
      <c r="BV23" s="406">
        <v>14715693</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9630</v>
      </c>
      <c r="R24" s="360"/>
      <c r="S24" s="360"/>
      <c r="T24" s="360"/>
      <c r="U24" s="360"/>
      <c r="V24" s="361"/>
      <c r="W24" s="449"/>
      <c r="X24" s="386"/>
      <c r="Y24" s="387"/>
      <c r="Z24" s="362" t="s">
        <v>162</v>
      </c>
      <c r="AA24" s="363"/>
      <c r="AB24" s="363"/>
      <c r="AC24" s="363"/>
      <c r="AD24" s="363"/>
      <c r="AE24" s="363"/>
      <c r="AF24" s="363"/>
      <c r="AG24" s="364"/>
      <c r="AH24" s="359">
        <v>396</v>
      </c>
      <c r="AI24" s="360"/>
      <c r="AJ24" s="360"/>
      <c r="AK24" s="360"/>
      <c r="AL24" s="361"/>
      <c r="AM24" s="359">
        <v>1248588</v>
      </c>
      <c r="AN24" s="360"/>
      <c r="AO24" s="360"/>
      <c r="AP24" s="360"/>
      <c r="AQ24" s="360"/>
      <c r="AR24" s="361"/>
      <c r="AS24" s="359">
        <v>3153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9215265</v>
      </c>
      <c r="BO24" s="407"/>
      <c r="BP24" s="407"/>
      <c r="BQ24" s="407"/>
      <c r="BR24" s="407"/>
      <c r="BS24" s="407"/>
      <c r="BT24" s="407"/>
      <c r="BU24" s="408"/>
      <c r="BV24" s="406">
        <v>9036335</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8290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9084242</v>
      </c>
      <c r="BO25" s="436"/>
      <c r="BP25" s="436"/>
      <c r="BQ25" s="436"/>
      <c r="BR25" s="436"/>
      <c r="BS25" s="436"/>
      <c r="BT25" s="436"/>
      <c r="BU25" s="437"/>
      <c r="BV25" s="435">
        <v>8679380</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7610</v>
      </c>
      <c r="R26" s="360"/>
      <c r="S26" s="360"/>
      <c r="T26" s="360"/>
      <c r="U26" s="360"/>
      <c r="V26" s="361"/>
      <c r="W26" s="449"/>
      <c r="X26" s="386"/>
      <c r="Y26" s="387"/>
      <c r="Z26" s="362" t="s">
        <v>168</v>
      </c>
      <c r="AA26" s="417"/>
      <c r="AB26" s="417"/>
      <c r="AC26" s="417"/>
      <c r="AD26" s="417"/>
      <c r="AE26" s="417"/>
      <c r="AF26" s="417"/>
      <c r="AG26" s="418"/>
      <c r="AH26" s="359">
        <v>17</v>
      </c>
      <c r="AI26" s="360"/>
      <c r="AJ26" s="360"/>
      <c r="AK26" s="360"/>
      <c r="AL26" s="361"/>
      <c r="AM26" s="359">
        <v>56661</v>
      </c>
      <c r="AN26" s="360"/>
      <c r="AO26" s="360"/>
      <c r="AP26" s="360"/>
      <c r="AQ26" s="360"/>
      <c r="AR26" s="361"/>
      <c r="AS26" s="359">
        <v>3333</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5700</v>
      </c>
      <c r="R27" s="360"/>
      <c r="S27" s="360"/>
      <c r="T27" s="360"/>
      <c r="U27" s="360"/>
      <c r="V27" s="361"/>
      <c r="W27" s="449"/>
      <c r="X27" s="386"/>
      <c r="Y27" s="387"/>
      <c r="Z27" s="362" t="s">
        <v>171</v>
      </c>
      <c r="AA27" s="363"/>
      <c r="AB27" s="363"/>
      <c r="AC27" s="363"/>
      <c r="AD27" s="363"/>
      <c r="AE27" s="363"/>
      <c r="AF27" s="363"/>
      <c r="AG27" s="364"/>
      <c r="AH27" s="359">
        <v>2</v>
      </c>
      <c r="AI27" s="360"/>
      <c r="AJ27" s="360"/>
      <c r="AK27" s="360"/>
      <c r="AL27" s="361"/>
      <c r="AM27" s="359" t="s">
        <v>172</v>
      </c>
      <c r="AN27" s="360"/>
      <c r="AO27" s="360"/>
      <c r="AP27" s="360"/>
      <c r="AQ27" s="360"/>
      <c r="AR27" s="361"/>
      <c r="AS27" s="359" t="s">
        <v>172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5250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1765503</v>
      </c>
      <c r="BO28" s="436"/>
      <c r="BP28" s="436"/>
      <c r="BQ28" s="436"/>
      <c r="BR28" s="436"/>
      <c r="BS28" s="436"/>
      <c r="BT28" s="436"/>
      <c r="BU28" s="437"/>
      <c r="BV28" s="435">
        <v>1250920</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18</v>
      </c>
      <c r="M29" s="360"/>
      <c r="N29" s="360"/>
      <c r="O29" s="360"/>
      <c r="P29" s="361"/>
      <c r="Q29" s="359">
        <v>5000</v>
      </c>
      <c r="R29" s="360"/>
      <c r="S29" s="360"/>
      <c r="T29" s="360"/>
      <c r="U29" s="360"/>
      <c r="V29" s="361"/>
      <c r="W29" s="450"/>
      <c r="X29" s="451"/>
      <c r="Y29" s="452"/>
      <c r="Z29" s="362" t="s">
        <v>178</v>
      </c>
      <c r="AA29" s="363"/>
      <c r="AB29" s="363"/>
      <c r="AC29" s="363"/>
      <c r="AD29" s="363"/>
      <c r="AE29" s="363"/>
      <c r="AF29" s="363"/>
      <c r="AG29" s="364"/>
      <c r="AH29" s="359">
        <v>398</v>
      </c>
      <c r="AI29" s="360"/>
      <c r="AJ29" s="360"/>
      <c r="AK29" s="360"/>
      <c r="AL29" s="361"/>
      <c r="AM29" s="359">
        <v>1258132</v>
      </c>
      <c r="AN29" s="360"/>
      <c r="AO29" s="360"/>
      <c r="AP29" s="360"/>
      <c r="AQ29" s="360"/>
      <c r="AR29" s="361"/>
      <c r="AS29" s="359">
        <v>3161</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571475</v>
      </c>
      <c r="BO29" s="407"/>
      <c r="BP29" s="407"/>
      <c r="BQ29" s="407"/>
      <c r="BR29" s="407"/>
      <c r="BS29" s="407"/>
      <c r="BT29" s="407"/>
      <c r="BU29" s="408"/>
      <c r="BV29" s="406">
        <v>489325</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100.5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2341879</v>
      </c>
      <c r="BO30" s="441"/>
      <c r="BP30" s="441"/>
      <c r="BQ30" s="441"/>
      <c r="BR30" s="441"/>
      <c r="BS30" s="441"/>
      <c r="BT30" s="441"/>
      <c r="BU30" s="442"/>
      <c r="BV30" s="440">
        <v>1996612</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187</v>
      </c>
      <c r="D33" s="358"/>
      <c r="E33" s="357" t="s">
        <v>188</v>
      </c>
      <c r="F33" s="357"/>
      <c r="G33" s="357"/>
      <c r="H33" s="357"/>
      <c r="I33" s="357"/>
      <c r="J33" s="357"/>
      <c r="K33" s="357"/>
      <c r="L33" s="357"/>
      <c r="M33" s="357"/>
      <c r="N33" s="357"/>
      <c r="O33" s="357"/>
      <c r="P33" s="357"/>
      <c r="Q33" s="357"/>
      <c r="R33" s="357"/>
      <c r="S33" s="357"/>
      <c r="T33" s="200"/>
      <c r="U33" s="358" t="s">
        <v>187</v>
      </c>
      <c r="V33" s="358"/>
      <c r="W33" s="357" t="s">
        <v>188</v>
      </c>
      <c r="X33" s="357"/>
      <c r="Y33" s="357"/>
      <c r="Z33" s="357"/>
      <c r="AA33" s="357"/>
      <c r="AB33" s="357"/>
      <c r="AC33" s="357"/>
      <c r="AD33" s="357"/>
      <c r="AE33" s="357"/>
      <c r="AF33" s="357"/>
      <c r="AG33" s="357"/>
      <c r="AH33" s="357"/>
      <c r="AI33" s="357"/>
      <c r="AJ33" s="357"/>
      <c r="AK33" s="357"/>
      <c r="AL33" s="200"/>
      <c r="AM33" s="358" t="s">
        <v>187</v>
      </c>
      <c r="AN33" s="358"/>
      <c r="AO33" s="357" t="s">
        <v>188</v>
      </c>
      <c r="AP33" s="357"/>
      <c r="AQ33" s="357"/>
      <c r="AR33" s="357"/>
      <c r="AS33" s="357"/>
      <c r="AT33" s="357"/>
      <c r="AU33" s="357"/>
      <c r="AV33" s="357"/>
      <c r="AW33" s="357"/>
      <c r="AX33" s="357"/>
      <c r="AY33" s="357"/>
      <c r="AZ33" s="357"/>
      <c r="BA33" s="357"/>
      <c r="BB33" s="357"/>
      <c r="BC33" s="357"/>
      <c r="BD33" s="201"/>
      <c r="BE33" s="357" t="s">
        <v>189</v>
      </c>
      <c r="BF33" s="357"/>
      <c r="BG33" s="357" t="s">
        <v>190</v>
      </c>
      <c r="BH33" s="357"/>
      <c r="BI33" s="357"/>
      <c r="BJ33" s="357"/>
      <c r="BK33" s="357"/>
      <c r="BL33" s="357"/>
      <c r="BM33" s="357"/>
      <c r="BN33" s="357"/>
      <c r="BO33" s="357"/>
      <c r="BP33" s="357"/>
      <c r="BQ33" s="357"/>
      <c r="BR33" s="357"/>
      <c r="BS33" s="357"/>
      <c r="BT33" s="357"/>
      <c r="BU33" s="357"/>
      <c r="BV33" s="201"/>
      <c r="BW33" s="358" t="s">
        <v>189</v>
      </c>
      <c r="BX33" s="358"/>
      <c r="BY33" s="357" t="s">
        <v>191</v>
      </c>
      <c r="BZ33" s="357"/>
      <c r="CA33" s="357"/>
      <c r="CB33" s="357"/>
      <c r="CC33" s="357"/>
      <c r="CD33" s="357"/>
      <c r="CE33" s="357"/>
      <c r="CF33" s="357"/>
      <c r="CG33" s="357"/>
      <c r="CH33" s="357"/>
      <c r="CI33" s="357"/>
      <c r="CJ33" s="357"/>
      <c r="CK33" s="357"/>
      <c r="CL33" s="357"/>
      <c r="CM33" s="357"/>
      <c r="CN33" s="200"/>
      <c r="CO33" s="358" t="s">
        <v>187</v>
      </c>
      <c r="CP33" s="358"/>
      <c r="CQ33" s="357" t="s">
        <v>192</v>
      </c>
      <c r="CR33" s="357"/>
      <c r="CS33" s="357"/>
      <c r="CT33" s="357"/>
      <c r="CU33" s="357"/>
      <c r="CV33" s="357"/>
      <c r="CW33" s="357"/>
      <c r="CX33" s="357"/>
      <c r="CY33" s="357"/>
      <c r="CZ33" s="357"/>
      <c r="DA33" s="357"/>
      <c r="DB33" s="357"/>
      <c r="DC33" s="357"/>
      <c r="DD33" s="357"/>
      <c r="DE33" s="357"/>
      <c r="DF33" s="200"/>
      <c r="DG33" s="356" t="s">
        <v>193</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柳泉園組合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清瀬都市開発株式会社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東京都市町村職員退職手当組合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清瀬市土地開発公社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東京都市町村議会議員公務災害補償等組合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駐車場事業特別会計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東京たま広域資源循環組合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東京市町村総合事務組合（一般会計）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多摩六都科学館組合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13</v>
      </c>
      <c r="BX40" s="354"/>
      <c r="BY40" s="355" t="str">
        <f>IF('各会計、関係団体の財政状況及び健全化判断比率'!B74="","",'各会計、関係団体の財政状況及び健全化判断比率'!B74)</f>
        <v>昭和病院企業団</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14</v>
      </c>
      <c r="BX41" s="354"/>
      <c r="BY41" s="355" t="str">
        <f>IF('各会計、関係団体の財政状況及び健全化判断比率'!B75="","",'各会計、関係団体の財政状況及び健全化判断比率'!B75)</f>
        <v>東京都後期高齢者医療広域連合（一般会計）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15</v>
      </c>
      <c r="BX42" s="354"/>
      <c r="BY42" s="355" t="str">
        <f>IF('各会計、関係団体の財政状況及び健全化判断比率'!B76="","",'各会計、関係団体の財政状況及び健全化判断比率'!B76)</f>
        <v>東京都後期高齢者医療広域連合（後期高齢者医療特別会計）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f t="shared" si="2"/>
        <v>16</v>
      </c>
      <c r="BX43" s="354"/>
      <c r="BY43" s="355" t="str">
        <f>IF('各会計、関係団体の財政状況及び健全化判断比率'!B77="","",'各会計、関係団体の財政状況及び健全化判断比率'!B77)</f>
        <v>東京市町村総合事務組合（交通災害共済事業特別会計）</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Pb5gKUHq39X/Oe6zfnyBFUZvCCcbNuu2WIqNvEXhnXXWVD362KZu/rm5Rp7d11zPb/X58joKBkVzrE53sjlUPw==" saltValue="S2v1cgJorNwQYVAvUW/jf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209</v>
      </c>
      <c r="S4" s="661"/>
      <c r="T4" s="661"/>
      <c r="U4" s="661"/>
      <c r="V4" s="661"/>
      <c r="W4" s="661"/>
      <c r="X4" s="661"/>
      <c r="Y4" s="662"/>
      <c r="Z4" s="660" t="s">
        <v>210</v>
      </c>
      <c r="AA4" s="661"/>
      <c r="AB4" s="661"/>
      <c r="AC4" s="662"/>
      <c r="AD4" s="660" t="s">
        <v>211</v>
      </c>
      <c r="AE4" s="661"/>
      <c r="AF4" s="661"/>
      <c r="AG4" s="661"/>
      <c r="AH4" s="661"/>
      <c r="AI4" s="661"/>
      <c r="AJ4" s="661"/>
      <c r="AK4" s="662"/>
      <c r="AL4" s="660" t="s">
        <v>210</v>
      </c>
      <c r="AM4" s="661"/>
      <c r="AN4" s="661"/>
      <c r="AO4" s="662"/>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0" t="s">
        <v>215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216</v>
      </c>
      <c r="C5" s="667"/>
      <c r="D5" s="667"/>
      <c r="E5" s="667"/>
      <c r="F5" s="667"/>
      <c r="G5" s="667"/>
      <c r="H5" s="667"/>
      <c r="I5" s="667"/>
      <c r="J5" s="667"/>
      <c r="K5" s="667"/>
      <c r="L5" s="667"/>
      <c r="M5" s="667"/>
      <c r="N5" s="667"/>
      <c r="O5" s="667"/>
      <c r="P5" s="667"/>
      <c r="Q5" s="668"/>
      <c r="R5" s="663">
        <v>10116449</v>
      </c>
      <c r="S5" s="664"/>
      <c r="T5" s="664"/>
      <c r="U5" s="664"/>
      <c r="V5" s="664"/>
      <c r="W5" s="664"/>
      <c r="X5" s="664"/>
      <c r="Y5" s="689"/>
      <c r="Z5" s="702">
        <v>26.5</v>
      </c>
      <c r="AA5" s="702"/>
      <c r="AB5" s="702"/>
      <c r="AC5" s="702"/>
      <c r="AD5" s="703">
        <v>9358011</v>
      </c>
      <c r="AE5" s="703"/>
      <c r="AF5" s="703"/>
      <c r="AG5" s="703"/>
      <c r="AH5" s="703"/>
      <c r="AI5" s="703"/>
      <c r="AJ5" s="703"/>
      <c r="AK5" s="703"/>
      <c r="AL5" s="690">
        <v>56.6</v>
      </c>
      <c r="AM5" s="672"/>
      <c r="AN5" s="672"/>
      <c r="AO5" s="691"/>
      <c r="AP5" s="666" t="s">
        <v>217</v>
      </c>
      <c r="AQ5" s="667"/>
      <c r="AR5" s="667"/>
      <c r="AS5" s="667"/>
      <c r="AT5" s="667"/>
      <c r="AU5" s="667"/>
      <c r="AV5" s="667"/>
      <c r="AW5" s="667"/>
      <c r="AX5" s="667"/>
      <c r="AY5" s="667"/>
      <c r="AZ5" s="667"/>
      <c r="BA5" s="667"/>
      <c r="BB5" s="667"/>
      <c r="BC5" s="667"/>
      <c r="BD5" s="667"/>
      <c r="BE5" s="667"/>
      <c r="BF5" s="668"/>
      <c r="BG5" s="608">
        <v>9358011</v>
      </c>
      <c r="BH5" s="609"/>
      <c r="BI5" s="609"/>
      <c r="BJ5" s="609"/>
      <c r="BK5" s="609"/>
      <c r="BL5" s="609"/>
      <c r="BM5" s="609"/>
      <c r="BN5" s="610"/>
      <c r="BO5" s="646">
        <v>92.5</v>
      </c>
      <c r="BP5" s="646"/>
      <c r="BQ5" s="646"/>
      <c r="BR5" s="646"/>
      <c r="BS5" s="647">
        <v>15954</v>
      </c>
      <c r="BT5" s="647"/>
      <c r="BU5" s="647"/>
      <c r="BV5" s="647"/>
      <c r="BW5" s="647"/>
      <c r="BX5" s="647"/>
      <c r="BY5" s="647"/>
      <c r="BZ5" s="647"/>
      <c r="CA5" s="647"/>
      <c r="CB5" s="685"/>
      <c r="CD5" s="660" t="s">
        <v>212</v>
      </c>
      <c r="CE5" s="661"/>
      <c r="CF5" s="661"/>
      <c r="CG5" s="661"/>
      <c r="CH5" s="661"/>
      <c r="CI5" s="661"/>
      <c r="CJ5" s="661"/>
      <c r="CK5" s="661"/>
      <c r="CL5" s="661"/>
      <c r="CM5" s="661"/>
      <c r="CN5" s="661"/>
      <c r="CO5" s="661"/>
      <c r="CP5" s="661"/>
      <c r="CQ5" s="662"/>
      <c r="CR5" s="660" t="s">
        <v>218</v>
      </c>
      <c r="CS5" s="661"/>
      <c r="CT5" s="661"/>
      <c r="CU5" s="661"/>
      <c r="CV5" s="661"/>
      <c r="CW5" s="661"/>
      <c r="CX5" s="661"/>
      <c r="CY5" s="662"/>
      <c r="CZ5" s="660" t="s">
        <v>210</v>
      </c>
      <c r="DA5" s="661"/>
      <c r="DB5" s="661"/>
      <c r="DC5" s="662"/>
      <c r="DD5" s="660" t="s">
        <v>219</v>
      </c>
      <c r="DE5" s="661"/>
      <c r="DF5" s="661"/>
      <c r="DG5" s="661"/>
      <c r="DH5" s="661"/>
      <c r="DI5" s="661"/>
      <c r="DJ5" s="661"/>
      <c r="DK5" s="661"/>
      <c r="DL5" s="661"/>
      <c r="DM5" s="661"/>
      <c r="DN5" s="661"/>
      <c r="DO5" s="661"/>
      <c r="DP5" s="662"/>
      <c r="DQ5" s="660" t="s">
        <v>220</v>
      </c>
      <c r="DR5" s="661"/>
      <c r="DS5" s="661"/>
      <c r="DT5" s="661"/>
      <c r="DU5" s="661"/>
      <c r="DV5" s="661"/>
      <c r="DW5" s="661"/>
      <c r="DX5" s="661"/>
      <c r="DY5" s="661"/>
      <c r="DZ5" s="661"/>
      <c r="EA5" s="661"/>
      <c r="EB5" s="661"/>
      <c r="EC5" s="662"/>
    </row>
    <row r="6" spans="2:143" ht="11.25" customHeight="1" x14ac:dyDescent="0.15">
      <c r="B6" s="605" t="s">
        <v>221</v>
      </c>
      <c r="C6" s="606"/>
      <c r="D6" s="606"/>
      <c r="E6" s="606"/>
      <c r="F6" s="606"/>
      <c r="G6" s="606"/>
      <c r="H6" s="606"/>
      <c r="I6" s="606"/>
      <c r="J6" s="606"/>
      <c r="K6" s="606"/>
      <c r="L6" s="606"/>
      <c r="M6" s="606"/>
      <c r="N6" s="606"/>
      <c r="O6" s="606"/>
      <c r="P6" s="606"/>
      <c r="Q6" s="607"/>
      <c r="R6" s="608">
        <v>124838</v>
      </c>
      <c r="S6" s="609"/>
      <c r="T6" s="609"/>
      <c r="U6" s="609"/>
      <c r="V6" s="609"/>
      <c r="W6" s="609"/>
      <c r="X6" s="609"/>
      <c r="Y6" s="610"/>
      <c r="Z6" s="646">
        <v>0.3</v>
      </c>
      <c r="AA6" s="646"/>
      <c r="AB6" s="646"/>
      <c r="AC6" s="646"/>
      <c r="AD6" s="647">
        <v>124838</v>
      </c>
      <c r="AE6" s="647"/>
      <c r="AF6" s="647"/>
      <c r="AG6" s="647"/>
      <c r="AH6" s="647"/>
      <c r="AI6" s="647"/>
      <c r="AJ6" s="647"/>
      <c r="AK6" s="647"/>
      <c r="AL6" s="611">
        <v>0.8</v>
      </c>
      <c r="AM6" s="612"/>
      <c r="AN6" s="612"/>
      <c r="AO6" s="648"/>
      <c r="AP6" s="605" t="s">
        <v>222</v>
      </c>
      <c r="AQ6" s="606"/>
      <c r="AR6" s="606"/>
      <c r="AS6" s="606"/>
      <c r="AT6" s="606"/>
      <c r="AU6" s="606"/>
      <c r="AV6" s="606"/>
      <c r="AW6" s="606"/>
      <c r="AX6" s="606"/>
      <c r="AY6" s="606"/>
      <c r="AZ6" s="606"/>
      <c r="BA6" s="606"/>
      <c r="BB6" s="606"/>
      <c r="BC6" s="606"/>
      <c r="BD6" s="606"/>
      <c r="BE6" s="606"/>
      <c r="BF6" s="607"/>
      <c r="BG6" s="608">
        <v>9358011</v>
      </c>
      <c r="BH6" s="609"/>
      <c r="BI6" s="609"/>
      <c r="BJ6" s="609"/>
      <c r="BK6" s="609"/>
      <c r="BL6" s="609"/>
      <c r="BM6" s="609"/>
      <c r="BN6" s="610"/>
      <c r="BO6" s="646">
        <v>92.5</v>
      </c>
      <c r="BP6" s="646"/>
      <c r="BQ6" s="646"/>
      <c r="BR6" s="646"/>
      <c r="BS6" s="647">
        <v>15954</v>
      </c>
      <c r="BT6" s="647"/>
      <c r="BU6" s="647"/>
      <c r="BV6" s="647"/>
      <c r="BW6" s="647"/>
      <c r="BX6" s="647"/>
      <c r="BY6" s="647"/>
      <c r="BZ6" s="647"/>
      <c r="CA6" s="647"/>
      <c r="CB6" s="685"/>
      <c r="CD6" s="666" t="s">
        <v>223</v>
      </c>
      <c r="CE6" s="667"/>
      <c r="CF6" s="667"/>
      <c r="CG6" s="667"/>
      <c r="CH6" s="667"/>
      <c r="CI6" s="667"/>
      <c r="CJ6" s="667"/>
      <c r="CK6" s="667"/>
      <c r="CL6" s="667"/>
      <c r="CM6" s="667"/>
      <c r="CN6" s="667"/>
      <c r="CO6" s="667"/>
      <c r="CP6" s="667"/>
      <c r="CQ6" s="668"/>
      <c r="CR6" s="608">
        <v>293840</v>
      </c>
      <c r="CS6" s="609"/>
      <c r="CT6" s="609"/>
      <c r="CU6" s="609"/>
      <c r="CV6" s="609"/>
      <c r="CW6" s="609"/>
      <c r="CX6" s="609"/>
      <c r="CY6" s="610"/>
      <c r="CZ6" s="690">
        <v>0.8</v>
      </c>
      <c r="DA6" s="672"/>
      <c r="DB6" s="672"/>
      <c r="DC6" s="692"/>
      <c r="DD6" s="614" t="s">
        <v>122</v>
      </c>
      <c r="DE6" s="609"/>
      <c r="DF6" s="609"/>
      <c r="DG6" s="609"/>
      <c r="DH6" s="609"/>
      <c r="DI6" s="609"/>
      <c r="DJ6" s="609"/>
      <c r="DK6" s="609"/>
      <c r="DL6" s="609"/>
      <c r="DM6" s="609"/>
      <c r="DN6" s="609"/>
      <c r="DO6" s="609"/>
      <c r="DP6" s="610"/>
      <c r="DQ6" s="614">
        <v>288166</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19716</v>
      </c>
      <c r="S7" s="609"/>
      <c r="T7" s="609"/>
      <c r="U7" s="609"/>
      <c r="V7" s="609"/>
      <c r="W7" s="609"/>
      <c r="X7" s="609"/>
      <c r="Y7" s="610"/>
      <c r="Z7" s="646">
        <v>0.1</v>
      </c>
      <c r="AA7" s="646"/>
      <c r="AB7" s="646"/>
      <c r="AC7" s="646"/>
      <c r="AD7" s="647">
        <v>19716</v>
      </c>
      <c r="AE7" s="647"/>
      <c r="AF7" s="647"/>
      <c r="AG7" s="647"/>
      <c r="AH7" s="647"/>
      <c r="AI7" s="647"/>
      <c r="AJ7" s="647"/>
      <c r="AK7" s="647"/>
      <c r="AL7" s="611">
        <v>0.1</v>
      </c>
      <c r="AM7" s="612"/>
      <c r="AN7" s="612"/>
      <c r="AO7" s="648"/>
      <c r="AP7" s="605" t="s">
        <v>225</v>
      </c>
      <c r="AQ7" s="606"/>
      <c r="AR7" s="606"/>
      <c r="AS7" s="606"/>
      <c r="AT7" s="606"/>
      <c r="AU7" s="606"/>
      <c r="AV7" s="606"/>
      <c r="AW7" s="606"/>
      <c r="AX7" s="606"/>
      <c r="AY7" s="606"/>
      <c r="AZ7" s="606"/>
      <c r="BA7" s="606"/>
      <c r="BB7" s="606"/>
      <c r="BC7" s="606"/>
      <c r="BD7" s="606"/>
      <c r="BE7" s="606"/>
      <c r="BF7" s="607"/>
      <c r="BG7" s="608">
        <v>5099814</v>
      </c>
      <c r="BH7" s="609"/>
      <c r="BI7" s="609"/>
      <c r="BJ7" s="609"/>
      <c r="BK7" s="609"/>
      <c r="BL7" s="609"/>
      <c r="BM7" s="609"/>
      <c r="BN7" s="610"/>
      <c r="BO7" s="646">
        <v>50.4</v>
      </c>
      <c r="BP7" s="646"/>
      <c r="BQ7" s="646"/>
      <c r="BR7" s="646"/>
      <c r="BS7" s="647">
        <v>15954</v>
      </c>
      <c r="BT7" s="647"/>
      <c r="BU7" s="647"/>
      <c r="BV7" s="647"/>
      <c r="BW7" s="647"/>
      <c r="BX7" s="647"/>
      <c r="BY7" s="647"/>
      <c r="BZ7" s="647"/>
      <c r="CA7" s="647"/>
      <c r="CB7" s="685"/>
      <c r="CD7" s="605" t="s">
        <v>226</v>
      </c>
      <c r="CE7" s="606"/>
      <c r="CF7" s="606"/>
      <c r="CG7" s="606"/>
      <c r="CH7" s="606"/>
      <c r="CI7" s="606"/>
      <c r="CJ7" s="606"/>
      <c r="CK7" s="606"/>
      <c r="CL7" s="606"/>
      <c r="CM7" s="606"/>
      <c r="CN7" s="606"/>
      <c r="CO7" s="606"/>
      <c r="CP7" s="606"/>
      <c r="CQ7" s="607"/>
      <c r="CR7" s="608">
        <v>5286566</v>
      </c>
      <c r="CS7" s="609"/>
      <c r="CT7" s="609"/>
      <c r="CU7" s="609"/>
      <c r="CV7" s="609"/>
      <c r="CW7" s="609"/>
      <c r="CX7" s="609"/>
      <c r="CY7" s="610"/>
      <c r="CZ7" s="646">
        <v>14.6</v>
      </c>
      <c r="DA7" s="646"/>
      <c r="DB7" s="646"/>
      <c r="DC7" s="646"/>
      <c r="DD7" s="614">
        <v>121822</v>
      </c>
      <c r="DE7" s="609"/>
      <c r="DF7" s="609"/>
      <c r="DG7" s="609"/>
      <c r="DH7" s="609"/>
      <c r="DI7" s="609"/>
      <c r="DJ7" s="609"/>
      <c r="DK7" s="609"/>
      <c r="DL7" s="609"/>
      <c r="DM7" s="609"/>
      <c r="DN7" s="609"/>
      <c r="DO7" s="609"/>
      <c r="DP7" s="610"/>
      <c r="DQ7" s="614">
        <v>4374742</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104906</v>
      </c>
      <c r="S8" s="609"/>
      <c r="T8" s="609"/>
      <c r="U8" s="609"/>
      <c r="V8" s="609"/>
      <c r="W8" s="609"/>
      <c r="X8" s="609"/>
      <c r="Y8" s="610"/>
      <c r="Z8" s="646">
        <v>0.3</v>
      </c>
      <c r="AA8" s="646"/>
      <c r="AB8" s="646"/>
      <c r="AC8" s="646"/>
      <c r="AD8" s="647">
        <v>104906</v>
      </c>
      <c r="AE8" s="647"/>
      <c r="AF8" s="647"/>
      <c r="AG8" s="647"/>
      <c r="AH8" s="647"/>
      <c r="AI8" s="647"/>
      <c r="AJ8" s="647"/>
      <c r="AK8" s="647"/>
      <c r="AL8" s="611">
        <v>0.6</v>
      </c>
      <c r="AM8" s="612"/>
      <c r="AN8" s="612"/>
      <c r="AO8" s="648"/>
      <c r="AP8" s="605" t="s">
        <v>228</v>
      </c>
      <c r="AQ8" s="606"/>
      <c r="AR8" s="606"/>
      <c r="AS8" s="606"/>
      <c r="AT8" s="606"/>
      <c r="AU8" s="606"/>
      <c r="AV8" s="606"/>
      <c r="AW8" s="606"/>
      <c r="AX8" s="606"/>
      <c r="AY8" s="606"/>
      <c r="AZ8" s="606"/>
      <c r="BA8" s="606"/>
      <c r="BB8" s="606"/>
      <c r="BC8" s="606"/>
      <c r="BD8" s="606"/>
      <c r="BE8" s="606"/>
      <c r="BF8" s="607"/>
      <c r="BG8" s="608">
        <v>131713</v>
      </c>
      <c r="BH8" s="609"/>
      <c r="BI8" s="609"/>
      <c r="BJ8" s="609"/>
      <c r="BK8" s="609"/>
      <c r="BL8" s="609"/>
      <c r="BM8" s="609"/>
      <c r="BN8" s="610"/>
      <c r="BO8" s="646">
        <v>1.3</v>
      </c>
      <c r="BP8" s="646"/>
      <c r="BQ8" s="646"/>
      <c r="BR8" s="646"/>
      <c r="BS8" s="647" t="s">
        <v>122</v>
      </c>
      <c r="BT8" s="647"/>
      <c r="BU8" s="647"/>
      <c r="BV8" s="647"/>
      <c r="BW8" s="647"/>
      <c r="BX8" s="647"/>
      <c r="BY8" s="647"/>
      <c r="BZ8" s="647"/>
      <c r="CA8" s="647"/>
      <c r="CB8" s="685"/>
      <c r="CD8" s="605" t="s">
        <v>229</v>
      </c>
      <c r="CE8" s="606"/>
      <c r="CF8" s="606"/>
      <c r="CG8" s="606"/>
      <c r="CH8" s="606"/>
      <c r="CI8" s="606"/>
      <c r="CJ8" s="606"/>
      <c r="CK8" s="606"/>
      <c r="CL8" s="606"/>
      <c r="CM8" s="606"/>
      <c r="CN8" s="606"/>
      <c r="CO8" s="606"/>
      <c r="CP8" s="606"/>
      <c r="CQ8" s="607"/>
      <c r="CR8" s="608">
        <v>18871521</v>
      </c>
      <c r="CS8" s="609"/>
      <c r="CT8" s="609"/>
      <c r="CU8" s="609"/>
      <c r="CV8" s="609"/>
      <c r="CW8" s="609"/>
      <c r="CX8" s="609"/>
      <c r="CY8" s="610"/>
      <c r="CZ8" s="646">
        <v>52.3</v>
      </c>
      <c r="DA8" s="646"/>
      <c r="DB8" s="646"/>
      <c r="DC8" s="646"/>
      <c r="DD8" s="614">
        <v>26505</v>
      </c>
      <c r="DE8" s="609"/>
      <c r="DF8" s="609"/>
      <c r="DG8" s="609"/>
      <c r="DH8" s="609"/>
      <c r="DI8" s="609"/>
      <c r="DJ8" s="609"/>
      <c r="DK8" s="609"/>
      <c r="DL8" s="609"/>
      <c r="DM8" s="609"/>
      <c r="DN8" s="609"/>
      <c r="DO8" s="609"/>
      <c r="DP8" s="610"/>
      <c r="DQ8" s="614">
        <v>9069981</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112710</v>
      </c>
      <c r="S9" s="609"/>
      <c r="T9" s="609"/>
      <c r="U9" s="609"/>
      <c r="V9" s="609"/>
      <c r="W9" s="609"/>
      <c r="X9" s="609"/>
      <c r="Y9" s="610"/>
      <c r="Z9" s="646">
        <v>0.3</v>
      </c>
      <c r="AA9" s="646"/>
      <c r="AB9" s="646"/>
      <c r="AC9" s="646"/>
      <c r="AD9" s="647">
        <v>112710</v>
      </c>
      <c r="AE9" s="647"/>
      <c r="AF9" s="647"/>
      <c r="AG9" s="647"/>
      <c r="AH9" s="647"/>
      <c r="AI9" s="647"/>
      <c r="AJ9" s="647"/>
      <c r="AK9" s="647"/>
      <c r="AL9" s="611">
        <v>0.7</v>
      </c>
      <c r="AM9" s="612"/>
      <c r="AN9" s="612"/>
      <c r="AO9" s="648"/>
      <c r="AP9" s="605" t="s">
        <v>231</v>
      </c>
      <c r="AQ9" s="606"/>
      <c r="AR9" s="606"/>
      <c r="AS9" s="606"/>
      <c r="AT9" s="606"/>
      <c r="AU9" s="606"/>
      <c r="AV9" s="606"/>
      <c r="AW9" s="606"/>
      <c r="AX9" s="606"/>
      <c r="AY9" s="606"/>
      <c r="AZ9" s="606"/>
      <c r="BA9" s="606"/>
      <c r="BB9" s="606"/>
      <c r="BC9" s="606"/>
      <c r="BD9" s="606"/>
      <c r="BE9" s="606"/>
      <c r="BF9" s="607"/>
      <c r="BG9" s="608">
        <v>4697710</v>
      </c>
      <c r="BH9" s="609"/>
      <c r="BI9" s="609"/>
      <c r="BJ9" s="609"/>
      <c r="BK9" s="609"/>
      <c r="BL9" s="609"/>
      <c r="BM9" s="609"/>
      <c r="BN9" s="610"/>
      <c r="BO9" s="646">
        <v>46.4</v>
      </c>
      <c r="BP9" s="646"/>
      <c r="BQ9" s="646"/>
      <c r="BR9" s="646"/>
      <c r="BS9" s="647" t="s">
        <v>122</v>
      </c>
      <c r="BT9" s="647"/>
      <c r="BU9" s="647"/>
      <c r="BV9" s="647"/>
      <c r="BW9" s="647"/>
      <c r="BX9" s="647"/>
      <c r="BY9" s="647"/>
      <c r="BZ9" s="647"/>
      <c r="CA9" s="647"/>
      <c r="CB9" s="685"/>
      <c r="CD9" s="605" t="s">
        <v>232</v>
      </c>
      <c r="CE9" s="606"/>
      <c r="CF9" s="606"/>
      <c r="CG9" s="606"/>
      <c r="CH9" s="606"/>
      <c r="CI9" s="606"/>
      <c r="CJ9" s="606"/>
      <c r="CK9" s="606"/>
      <c r="CL9" s="606"/>
      <c r="CM9" s="606"/>
      <c r="CN9" s="606"/>
      <c r="CO9" s="606"/>
      <c r="CP9" s="606"/>
      <c r="CQ9" s="607"/>
      <c r="CR9" s="608">
        <v>2370386</v>
      </c>
      <c r="CS9" s="609"/>
      <c r="CT9" s="609"/>
      <c r="CU9" s="609"/>
      <c r="CV9" s="609"/>
      <c r="CW9" s="609"/>
      <c r="CX9" s="609"/>
      <c r="CY9" s="610"/>
      <c r="CZ9" s="646">
        <v>6.6</v>
      </c>
      <c r="DA9" s="646"/>
      <c r="DB9" s="646"/>
      <c r="DC9" s="646"/>
      <c r="DD9" s="614">
        <v>507</v>
      </c>
      <c r="DE9" s="609"/>
      <c r="DF9" s="609"/>
      <c r="DG9" s="609"/>
      <c r="DH9" s="609"/>
      <c r="DI9" s="609"/>
      <c r="DJ9" s="609"/>
      <c r="DK9" s="609"/>
      <c r="DL9" s="609"/>
      <c r="DM9" s="609"/>
      <c r="DN9" s="609"/>
      <c r="DO9" s="609"/>
      <c r="DP9" s="610"/>
      <c r="DQ9" s="614">
        <v>1544248</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120665</v>
      </c>
      <c r="BH10" s="609"/>
      <c r="BI10" s="609"/>
      <c r="BJ10" s="609"/>
      <c r="BK10" s="609"/>
      <c r="BL10" s="609"/>
      <c r="BM10" s="609"/>
      <c r="BN10" s="610"/>
      <c r="BO10" s="646">
        <v>1.2</v>
      </c>
      <c r="BP10" s="646"/>
      <c r="BQ10" s="646"/>
      <c r="BR10" s="646"/>
      <c r="BS10" s="647" t="s">
        <v>122</v>
      </c>
      <c r="BT10" s="647"/>
      <c r="BU10" s="647"/>
      <c r="BV10" s="647"/>
      <c r="BW10" s="647"/>
      <c r="BX10" s="647"/>
      <c r="BY10" s="647"/>
      <c r="BZ10" s="647"/>
      <c r="CA10" s="647"/>
      <c r="CB10" s="685"/>
      <c r="CD10" s="605" t="s">
        <v>235</v>
      </c>
      <c r="CE10" s="606"/>
      <c r="CF10" s="606"/>
      <c r="CG10" s="606"/>
      <c r="CH10" s="606"/>
      <c r="CI10" s="606"/>
      <c r="CJ10" s="606"/>
      <c r="CK10" s="606"/>
      <c r="CL10" s="606"/>
      <c r="CM10" s="606"/>
      <c r="CN10" s="606"/>
      <c r="CO10" s="606"/>
      <c r="CP10" s="606"/>
      <c r="CQ10" s="607"/>
      <c r="CR10" s="608">
        <v>127852</v>
      </c>
      <c r="CS10" s="609"/>
      <c r="CT10" s="609"/>
      <c r="CU10" s="609"/>
      <c r="CV10" s="609"/>
      <c r="CW10" s="609"/>
      <c r="CX10" s="609"/>
      <c r="CY10" s="610"/>
      <c r="CZ10" s="646">
        <v>0.4</v>
      </c>
      <c r="DA10" s="646"/>
      <c r="DB10" s="646"/>
      <c r="DC10" s="646"/>
      <c r="DD10" s="614" t="s">
        <v>122</v>
      </c>
      <c r="DE10" s="609"/>
      <c r="DF10" s="609"/>
      <c r="DG10" s="609"/>
      <c r="DH10" s="609"/>
      <c r="DI10" s="609"/>
      <c r="DJ10" s="609"/>
      <c r="DK10" s="609"/>
      <c r="DL10" s="609"/>
      <c r="DM10" s="609"/>
      <c r="DN10" s="609"/>
      <c r="DO10" s="609"/>
      <c r="DP10" s="610"/>
      <c r="DQ10" s="614">
        <v>105026</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1730202</v>
      </c>
      <c r="S11" s="609"/>
      <c r="T11" s="609"/>
      <c r="U11" s="609"/>
      <c r="V11" s="609"/>
      <c r="W11" s="609"/>
      <c r="X11" s="609"/>
      <c r="Y11" s="610"/>
      <c r="Z11" s="611">
        <v>4.5</v>
      </c>
      <c r="AA11" s="612"/>
      <c r="AB11" s="612"/>
      <c r="AC11" s="613"/>
      <c r="AD11" s="614">
        <v>1730202</v>
      </c>
      <c r="AE11" s="609"/>
      <c r="AF11" s="609"/>
      <c r="AG11" s="609"/>
      <c r="AH11" s="609"/>
      <c r="AI11" s="609"/>
      <c r="AJ11" s="609"/>
      <c r="AK11" s="610"/>
      <c r="AL11" s="611">
        <v>10.5</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149726</v>
      </c>
      <c r="BH11" s="609"/>
      <c r="BI11" s="609"/>
      <c r="BJ11" s="609"/>
      <c r="BK11" s="609"/>
      <c r="BL11" s="609"/>
      <c r="BM11" s="609"/>
      <c r="BN11" s="610"/>
      <c r="BO11" s="646">
        <v>1.5</v>
      </c>
      <c r="BP11" s="646"/>
      <c r="BQ11" s="646"/>
      <c r="BR11" s="646"/>
      <c r="BS11" s="647">
        <v>15954</v>
      </c>
      <c r="BT11" s="647"/>
      <c r="BU11" s="647"/>
      <c r="BV11" s="647"/>
      <c r="BW11" s="647"/>
      <c r="BX11" s="647"/>
      <c r="BY11" s="647"/>
      <c r="BZ11" s="647"/>
      <c r="CA11" s="647"/>
      <c r="CB11" s="685"/>
      <c r="CD11" s="605" t="s">
        <v>238</v>
      </c>
      <c r="CE11" s="606"/>
      <c r="CF11" s="606"/>
      <c r="CG11" s="606"/>
      <c r="CH11" s="606"/>
      <c r="CI11" s="606"/>
      <c r="CJ11" s="606"/>
      <c r="CK11" s="606"/>
      <c r="CL11" s="606"/>
      <c r="CM11" s="606"/>
      <c r="CN11" s="606"/>
      <c r="CO11" s="606"/>
      <c r="CP11" s="606"/>
      <c r="CQ11" s="607"/>
      <c r="CR11" s="608">
        <v>90136</v>
      </c>
      <c r="CS11" s="609"/>
      <c r="CT11" s="609"/>
      <c r="CU11" s="609"/>
      <c r="CV11" s="609"/>
      <c r="CW11" s="609"/>
      <c r="CX11" s="609"/>
      <c r="CY11" s="610"/>
      <c r="CZ11" s="646">
        <v>0.2</v>
      </c>
      <c r="DA11" s="646"/>
      <c r="DB11" s="646"/>
      <c r="DC11" s="646"/>
      <c r="DD11" s="614">
        <v>8092</v>
      </c>
      <c r="DE11" s="609"/>
      <c r="DF11" s="609"/>
      <c r="DG11" s="609"/>
      <c r="DH11" s="609"/>
      <c r="DI11" s="609"/>
      <c r="DJ11" s="609"/>
      <c r="DK11" s="609"/>
      <c r="DL11" s="609"/>
      <c r="DM11" s="609"/>
      <c r="DN11" s="609"/>
      <c r="DO11" s="609"/>
      <c r="DP11" s="610"/>
      <c r="DQ11" s="614">
        <v>79241</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3763762</v>
      </c>
      <c r="BH12" s="609"/>
      <c r="BI12" s="609"/>
      <c r="BJ12" s="609"/>
      <c r="BK12" s="609"/>
      <c r="BL12" s="609"/>
      <c r="BM12" s="609"/>
      <c r="BN12" s="610"/>
      <c r="BO12" s="646">
        <v>37.200000000000003</v>
      </c>
      <c r="BP12" s="646"/>
      <c r="BQ12" s="646"/>
      <c r="BR12" s="646"/>
      <c r="BS12" s="647" t="s">
        <v>122</v>
      </c>
      <c r="BT12" s="647"/>
      <c r="BU12" s="647"/>
      <c r="BV12" s="647"/>
      <c r="BW12" s="647"/>
      <c r="BX12" s="647"/>
      <c r="BY12" s="647"/>
      <c r="BZ12" s="647"/>
      <c r="CA12" s="647"/>
      <c r="CB12" s="685"/>
      <c r="CD12" s="605" t="s">
        <v>241</v>
      </c>
      <c r="CE12" s="606"/>
      <c r="CF12" s="606"/>
      <c r="CG12" s="606"/>
      <c r="CH12" s="606"/>
      <c r="CI12" s="606"/>
      <c r="CJ12" s="606"/>
      <c r="CK12" s="606"/>
      <c r="CL12" s="606"/>
      <c r="CM12" s="606"/>
      <c r="CN12" s="606"/>
      <c r="CO12" s="606"/>
      <c r="CP12" s="606"/>
      <c r="CQ12" s="607"/>
      <c r="CR12" s="608">
        <v>244055</v>
      </c>
      <c r="CS12" s="609"/>
      <c r="CT12" s="609"/>
      <c r="CU12" s="609"/>
      <c r="CV12" s="609"/>
      <c r="CW12" s="609"/>
      <c r="CX12" s="609"/>
      <c r="CY12" s="610"/>
      <c r="CZ12" s="646">
        <v>0.7</v>
      </c>
      <c r="DA12" s="646"/>
      <c r="DB12" s="646"/>
      <c r="DC12" s="646"/>
      <c r="DD12" s="614">
        <v>17848</v>
      </c>
      <c r="DE12" s="609"/>
      <c r="DF12" s="609"/>
      <c r="DG12" s="609"/>
      <c r="DH12" s="609"/>
      <c r="DI12" s="609"/>
      <c r="DJ12" s="609"/>
      <c r="DK12" s="609"/>
      <c r="DL12" s="609"/>
      <c r="DM12" s="609"/>
      <c r="DN12" s="609"/>
      <c r="DO12" s="609"/>
      <c r="DP12" s="610"/>
      <c r="DQ12" s="614">
        <v>200157</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3541572</v>
      </c>
      <c r="BH13" s="609"/>
      <c r="BI13" s="609"/>
      <c r="BJ13" s="609"/>
      <c r="BK13" s="609"/>
      <c r="BL13" s="609"/>
      <c r="BM13" s="609"/>
      <c r="BN13" s="610"/>
      <c r="BO13" s="646">
        <v>35</v>
      </c>
      <c r="BP13" s="646"/>
      <c r="BQ13" s="646"/>
      <c r="BR13" s="646"/>
      <c r="BS13" s="647" t="s">
        <v>122</v>
      </c>
      <c r="BT13" s="647"/>
      <c r="BU13" s="647"/>
      <c r="BV13" s="647"/>
      <c r="BW13" s="647"/>
      <c r="BX13" s="647"/>
      <c r="BY13" s="647"/>
      <c r="BZ13" s="647"/>
      <c r="CA13" s="647"/>
      <c r="CB13" s="685"/>
      <c r="CD13" s="605" t="s">
        <v>244</v>
      </c>
      <c r="CE13" s="606"/>
      <c r="CF13" s="606"/>
      <c r="CG13" s="606"/>
      <c r="CH13" s="606"/>
      <c r="CI13" s="606"/>
      <c r="CJ13" s="606"/>
      <c r="CK13" s="606"/>
      <c r="CL13" s="606"/>
      <c r="CM13" s="606"/>
      <c r="CN13" s="606"/>
      <c r="CO13" s="606"/>
      <c r="CP13" s="606"/>
      <c r="CQ13" s="607"/>
      <c r="CR13" s="608">
        <v>2080083</v>
      </c>
      <c r="CS13" s="609"/>
      <c r="CT13" s="609"/>
      <c r="CU13" s="609"/>
      <c r="CV13" s="609"/>
      <c r="CW13" s="609"/>
      <c r="CX13" s="609"/>
      <c r="CY13" s="610"/>
      <c r="CZ13" s="646">
        <v>5.8</v>
      </c>
      <c r="DA13" s="646"/>
      <c r="DB13" s="646"/>
      <c r="DC13" s="646"/>
      <c r="DD13" s="614">
        <v>1601673</v>
      </c>
      <c r="DE13" s="609"/>
      <c r="DF13" s="609"/>
      <c r="DG13" s="609"/>
      <c r="DH13" s="609"/>
      <c r="DI13" s="609"/>
      <c r="DJ13" s="609"/>
      <c r="DK13" s="609"/>
      <c r="DL13" s="609"/>
      <c r="DM13" s="609"/>
      <c r="DN13" s="609"/>
      <c r="DO13" s="609"/>
      <c r="DP13" s="610"/>
      <c r="DQ13" s="614">
        <v>544224</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926</v>
      </c>
      <c r="S14" s="609"/>
      <c r="T14" s="609"/>
      <c r="U14" s="609"/>
      <c r="V14" s="609"/>
      <c r="W14" s="609"/>
      <c r="X14" s="609"/>
      <c r="Y14" s="610"/>
      <c r="Z14" s="646">
        <v>0</v>
      </c>
      <c r="AA14" s="646"/>
      <c r="AB14" s="646"/>
      <c r="AC14" s="646"/>
      <c r="AD14" s="647">
        <v>926</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89121</v>
      </c>
      <c r="BH14" s="609"/>
      <c r="BI14" s="609"/>
      <c r="BJ14" s="609"/>
      <c r="BK14" s="609"/>
      <c r="BL14" s="609"/>
      <c r="BM14" s="609"/>
      <c r="BN14" s="610"/>
      <c r="BO14" s="646">
        <v>0.9</v>
      </c>
      <c r="BP14" s="646"/>
      <c r="BQ14" s="646"/>
      <c r="BR14" s="646"/>
      <c r="BS14" s="647" t="s">
        <v>122</v>
      </c>
      <c r="BT14" s="647"/>
      <c r="BU14" s="647"/>
      <c r="BV14" s="647"/>
      <c r="BW14" s="647"/>
      <c r="BX14" s="647"/>
      <c r="BY14" s="647"/>
      <c r="BZ14" s="647"/>
      <c r="CA14" s="647"/>
      <c r="CB14" s="685"/>
      <c r="CD14" s="605" t="s">
        <v>247</v>
      </c>
      <c r="CE14" s="606"/>
      <c r="CF14" s="606"/>
      <c r="CG14" s="606"/>
      <c r="CH14" s="606"/>
      <c r="CI14" s="606"/>
      <c r="CJ14" s="606"/>
      <c r="CK14" s="606"/>
      <c r="CL14" s="606"/>
      <c r="CM14" s="606"/>
      <c r="CN14" s="606"/>
      <c r="CO14" s="606"/>
      <c r="CP14" s="606"/>
      <c r="CQ14" s="607"/>
      <c r="CR14" s="608">
        <v>1030862</v>
      </c>
      <c r="CS14" s="609"/>
      <c r="CT14" s="609"/>
      <c r="CU14" s="609"/>
      <c r="CV14" s="609"/>
      <c r="CW14" s="609"/>
      <c r="CX14" s="609"/>
      <c r="CY14" s="610"/>
      <c r="CZ14" s="646">
        <v>2.9</v>
      </c>
      <c r="DA14" s="646"/>
      <c r="DB14" s="646"/>
      <c r="DC14" s="646"/>
      <c r="DD14" s="614" t="s">
        <v>122</v>
      </c>
      <c r="DE14" s="609"/>
      <c r="DF14" s="609"/>
      <c r="DG14" s="609"/>
      <c r="DH14" s="609"/>
      <c r="DI14" s="609"/>
      <c r="DJ14" s="609"/>
      <c r="DK14" s="609"/>
      <c r="DL14" s="609"/>
      <c r="DM14" s="609"/>
      <c r="DN14" s="609"/>
      <c r="DO14" s="609"/>
      <c r="DP14" s="610"/>
      <c r="DQ14" s="614">
        <v>674624</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405314</v>
      </c>
      <c r="BH15" s="609"/>
      <c r="BI15" s="609"/>
      <c r="BJ15" s="609"/>
      <c r="BK15" s="609"/>
      <c r="BL15" s="609"/>
      <c r="BM15" s="609"/>
      <c r="BN15" s="610"/>
      <c r="BO15" s="646">
        <v>4</v>
      </c>
      <c r="BP15" s="646"/>
      <c r="BQ15" s="646"/>
      <c r="BR15" s="646"/>
      <c r="BS15" s="647" t="s">
        <v>122</v>
      </c>
      <c r="BT15" s="647"/>
      <c r="BU15" s="647"/>
      <c r="BV15" s="647"/>
      <c r="BW15" s="647"/>
      <c r="BX15" s="647"/>
      <c r="BY15" s="647"/>
      <c r="BZ15" s="647"/>
      <c r="CA15" s="647"/>
      <c r="CB15" s="685"/>
      <c r="CD15" s="605" t="s">
        <v>250</v>
      </c>
      <c r="CE15" s="606"/>
      <c r="CF15" s="606"/>
      <c r="CG15" s="606"/>
      <c r="CH15" s="606"/>
      <c r="CI15" s="606"/>
      <c r="CJ15" s="606"/>
      <c r="CK15" s="606"/>
      <c r="CL15" s="606"/>
      <c r="CM15" s="606"/>
      <c r="CN15" s="606"/>
      <c r="CO15" s="606"/>
      <c r="CP15" s="606"/>
      <c r="CQ15" s="607"/>
      <c r="CR15" s="608">
        <v>3746604</v>
      </c>
      <c r="CS15" s="609"/>
      <c r="CT15" s="609"/>
      <c r="CU15" s="609"/>
      <c r="CV15" s="609"/>
      <c r="CW15" s="609"/>
      <c r="CX15" s="609"/>
      <c r="CY15" s="610"/>
      <c r="CZ15" s="646">
        <v>10.4</v>
      </c>
      <c r="DA15" s="646"/>
      <c r="DB15" s="646"/>
      <c r="DC15" s="646"/>
      <c r="DD15" s="614">
        <v>789003</v>
      </c>
      <c r="DE15" s="609"/>
      <c r="DF15" s="609"/>
      <c r="DG15" s="609"/>
      <c r="DH15" s="609"/>
      <c r="DI15" s="609"/>
      <c r="DJ15" s="609"/>
      <c r="DK15" s="609"/>
      <c r="DL15" s="609"/>
      <c r="DM15" s="609"/>
      <c r="DN15" s="609"/>
      <c r="DO15" s="609"/>
      <c r="DP15" s="610"/>
      <c r="DQ15" s="614">
        <v>2337488</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34586</v>
      </c>
      <c r="S16" s="609"/>
      <c r="T16" s="609"/>
      <c r="U16" s="609"/>
      <c r="V16" s="609"/>
      <c r="W16" s="609"/>
      <c r="X16" s="609"/>
      <c r="Y16" s="610"/>
      <c r="Z16" s="646">
        <v>0.1</v>
      </c>
      <c r="AA16" s="646"/>
      <c r="AB16" s="646"/>
      <c r="AC16" s="646"/>
      <c r="AD16" s="647">
        <v>34586</v>
      </c>
      <c r="AE16" s="647"/>
      <c r="AF16" s="647"/>
      <c r="AG16" s="647"/>
      <c r="AH16" s="647"/>
      <c r="AI16" s="647"/>
      <c r="AJ16" s="647"/>
      <c r="AK16" s="647"/>
      <c r="AL16" s="611">
        <v>0.2</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253</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214419</v>
      </c>
      <c r="S17" s="609"/>
      <c r="T17" s="609"/>
      <c r="U17" s="609"/>
      <c r="V17" s="609"/>
      <c r="W17" s="609"/>
      <c r="X17" s="609"/>
      <c r="Y17" s="610"/>
      <c r="Z17" s="646">
        <v>0.6</v>
      </c>
      <c r="AA17" s="646"/>
      <c r="AB17" s="646"/>
      <c r="AC17" s="646"/>
      <c r="AD17" s="647">
        <v>214419</v>
      </c>
      <c r="AE17" s="647"/>
      <c r="AF17" s="647"/>
      <c r="AG17" s="647"/>
      <c r="AH17" s="647"/>
      <c r="AI17" s="647"/>
      <c r="AJ17" s="647"/>
      <c r="AK17" s="647"/>
      <c r="AL17" s="611">
        <v>1.3</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256</v>
      </c>
      <c r="CE17" s="606"/>
      <c r="CF17" s="606"/>
      <c r="CG17" s="606"/>
      <c r="CH17" s="606"/>
      <c r="CI17" s="606"/>
      <c r="CJ17" s="606"/>
      <c r="CK17" s="606"/>
      <c r="CL17" s="606"/>
      <c r="CM17" s="606"/>
      <c r="CN17" s="606"/>
      <c r="CO17" s="606"/>
      <c r="CP17" s="606"/>
      <c r="CQ17" s="607"/>
      <c r="CR17" s="608">
        <v>1967192</v>
      </c>
      <c r="CS17" s="609"/>
      <c r="CT17" s="609"/>
      <c r="CU17" s="609"/>
      <c r="CV17" s="609"/>
      <c r="CW17" s="609"/>
      <c r="CX17" s="609"/>
      <c r="CY17" s="610"/>
      <c r="CZ17" s="646">
        <v>5.4</v>
      </c>
      <c r="DA17" s="646"/>
      <c r="DB17" s="646"/>
      <c r="DC17" s="646"/>
      <c r="DD17" s="614" t="s">
        <v>122</v>
      </c>
      <c r="DE17" s="609"/>
      <c r="DF17" s="609"/>
      <c r="DG17" s="609"/>
      <c r="DH17" s="609"/>
      <c r="DI17" s="609"/>
      <c r="DJ17" s="609"/>
      <c r="DK17" s="609"/>
      <c r="DL17" s="609"/>
      <c r="DM17" s="609"/>
      <c r="DN17" s="609"/>
      <c r="DO17" s="609"/>
      <c r="DP17" s="610"/>
      <c r="DQ17" s="614">
        <v>1961013</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90252</v>
      </c>
      <c r="S18" s="609"/>
      <c r="T18" s="609"/>
      <c r="U18" s="609"/>
      <c r="V18" s="609"/>
      <c r="W18" s="609"/>
      <c r="X18" s="609"/>
      <c r="Y18" s="610"/>
      <c r="Z18" s="646">
        <v>0.2</v>
      </c>
      <c r="AA18" s="646"/>
      <c r="AB18" s="646"/>
      <c r="AC18" s="646"/>
      <c r="AD18" s="647">
        <v>90252</v>
      </c>
      <c r="AE18" s="647"/>
      <c r="AF18" s="647"/>
      <c r="AG18" s="647"/>
      <c r="AH18" s="647"/>
      <c r="AI18" s="647"/>
      <c r="AJ18" s="647"/>
      <c r="AK18" s="647"/>
      <c r="AL18" s="611">
        <v>0.5</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90244</v>
      </c>
      <c r="S19" s="609"/>
      <c r="T19" s="609"/>
      <c r="U19" s="609"/>
      <c r="V19" s="609"/>
      <c r="W19" s="609"/>
      <c r="X19" s="609"/>
      <c r="Y19" s="610"/>
      <c r="Z19" s="646">
        <v>0.2</v>
      </c>
      <c r="AA19" s="646"/>
      <c r="AB19" s="646"/>
      <c r="AC19" s="646"/>
      <c r="AD19" s="647">
        <v>90244</v>
      </c>
      <c r="AE19" s="647"/>
      <c r="AF19" s="647"/>
      <c r="AG19" s="647"/>
      <c r="AH19" s="647"/>
      <c r="AI19" s="647"/>
      <c r="AJ19" s="647"/>
      <c r="AK19" s="647"/>
      <c r="AL19" s="611">
        <v>0.5</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v>758438</v>
      </c>
      <c r="BH19" s="609"/>
      <c r="BI19" s="609"/>
      <c r="BJ19" s="609"/>
      <c r="BK19" s="609"/>
      <c r="BL19" s="609"/>
      <c r="BM19" s="609"/>
      <c r="BN19" s="610"/>
      <c r="BO19" s="646">
        <v>7.5</v>
      </c>
      <c r="BP19" s="646"/>
      <c r="BQ19" s="646"/>
      <c r="BR19" s="646"/>
      <c r="BS19" s="647" t="s">
        <v>122</v>
      </c>
      <c r="BT19" s="647"/>
      <c r="BU19" s="647"/>
      <c r="BV19" s="647"/>
      <c r="BW19" s="647"/>
      <c r="BX19" s="647"/>
      <c r="BY19" s="647"/>
      <c r="BZ19" s="647"/>
      <c r="CA19" s="647"/>
      <c r="CB19" s="685"/>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263</v>
      </c>
      <c r="C20" s="676"/>
      <c r="D20" s="676"/>
      <c r="E20" s="676"/>
      <c r="F20" s="676"/>
      <c r="G20" s="676"/>
      <c r="H20" s="676"/>
      <c r="I20" s="676"/>
      <c r="J20" s="676"/>
      <c r="K20" s="676"/>
      <c r="L20" s="676"/>
      <c r="M20" s="676"/>
      <c r="N20" s="676"/>
      <c r="O20" s="676"/>
      <c r="P20" s="676"/>
      <c r="Q20" s="677"/>
      <c r="R20" s="608">
        <v>8</v>
      </c>
      <c r="S20" s="609"/>
      <c r="T20" s="609"/>
      <c r="U20" s="609"/>
      <c r="V20" s="609"/>
      <c r="W20" s="609"/>
      <c r="X20" s="609"/>
      <c r="Y20" s="610"/>
      <c r="Z20" s="646">
        <v>0</v>
      </c>
      <c r="AA20" s="646"/>
      <c r="AB20" s="646"/>
      <c r="AC20" s="646"/>
      <c r="AD20" s="647">
        <v>8</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v>758438</v>
      </c>
      <c r="BH20" s="609"/>
      <c r="BI20" s="609"/>
      <c r="BJ20" s="609"/>
      <c r="BK20" s="609"/>
      <c r="BL20" s="609"/>
      <c r="BM20" s="609"/>
      <c r="BN20" s="610"/>
      <c r="BO20" s="646">
        <v>7.5</v>
      </c>
      <c r="BP20" s="646"/>
      <c r="BQ20" s="646"/>
      <c r="BR20" s="646"/>
      <c r="BS20" s="647" t="s">
        <v>122</v>
      </c>
      <c r="BT20" s="647"/>
      <c r="BU20" s="647"/>
      <c r="BV20" s="647"/>
      <c r="BW20" s="647"/>
      <c r="BX20" s="647"/>
      <c r="BY20" s="647"/>
      <c r="BZ20" s="647"/>
      <c r="CA20" s="647"/>
      <c r="CB20" s="685"/>
      <c r="CD20" s="605" t="s">
        <v>265</v>
      </c>
      <c r="CE20" s="606"/>
      <c r="CF20" s="606"/>
      <c r="CG20" s="606"/>
      <c r="CH20" s="606"/>
      <c r="CI20" s="606"/>
      <c r="CJ20" s="606"/>
      <c r="CK20" s="606"/>
      <c r="CL20" s="606"/>
      <c r="CM20" s="606"/>
      <c r="CN20" s="606"/>
      <c r="CO20" s="606"/>
      <c r="CP20" s="606"/>
      <c r="CQ20" s="607"/>
      <c r="CR20" s="608">
        <v>36109097</v>
      </c>
      <c r="CS20" s="609"/>
      <c r="CT20" s="609"/>
      <c r="CU20" s="609"/>
      <c r="CV20" s="609"/>
      <c r="CW20" s="609"/>
      <c r="CX20" s="609"/>
      <c r="CY20" s="610"/>
      <c r="CZ20" s="646">
        <v>100</v>
      </c>
      <c r="DA20" s="646"/>
      <c r="DB20" s="646"/>
      <c r="DC20" s="646"/>
      <c r="DD20" s="614">
        <v>2565450</v>
      </c>
      <c r="DE20" s="609"/>
      <c r="DF20" s="609"/>
      <c r="DG20" s="609"/>
      <c r="DH20" s="609"/>
      <c r="DI20" s="609"/>
      <c r="DJ20" s="609"/>
      <c r="DK20" s="609"/>
      <c r="DL20" s="609"/>
      <c r="DM20" s="609"/>
      <c r="DN20" s="609"/>
      <c r="DO20" s="609"/>
      <c r="DP20" s="610"/>
      <c r="DQ20" s="614">
        <v>21178910</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4791771</v>
      </c>
      <c r="S21" s="609"/>
      <c r="T21" s="609"/>
      <c r="U21" s="609"/>
      <c r="V21" s="609"/>
      <c r="W21" s="609"/>
      <c r="X21" s="609"/>
      <c r="Y21" s="610"/>
      <c r="Z21" s="646">
        <v>12.5</v>
      </c>
      <c r="AA21" s="646"/>
      <c r="AB21" s="646"/>
      <c r="AC21" s="646"/>
      <c r="AD21" s="647">
        <v>4640895</v>
      </c>
      <c r="AE21" s="647"/>
      <c r="AF21" s="647"/>
      <c r="AG21" s="647"/>
      <c r="AH21" s="647"/>
      <c r="AI21" s="647"/>
      <c r="AJ21" s="647"/>
      <c r="AK21" s="647"/>
      <c r="AL21" s="611">
        <v>28.1</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4640895</v>
      </c>
      <c r="S22" s="609"/>
      <c r="T22" s="609"/>
      <c r="U22" s="609"/>
      <c r="V22" s="609"/>
      <c r="W22" s="609"/>
      <c r="X22" s="609"/>
      <c r="Y22" s="610"/>
      <c r="Z22" s="646">
        <v>12.1</v>
      </c>
      <c r="AA22" s="646"/>
      <c r="AB22" s="646"/>
      <c r="AC22" s="646"/>
      <c r="AD22" s="647">
        <v>4640895</v>
      </c>
      <c r="AE22" s="647"/>
      <c r="AF22" s="647"/>
      <c r="AG22" s="647"/>
      <c r="AH22" s="647"/>
      <c r="AI22" s="647"/>
      <c r="AJ22" s="647"/>
      <c r="AK22" s="647"/>
      <c r="AL22" s="611">
        <v>28.1</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270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271</v>
      </c>
      <c r="C23" s="606"/>
      <c r="D23" s="606"/>
      <c r="E23" s="606"/>
      <c r="F23" s="606"/>
      <c r="G23" s="606"/>
      <c r="H23" s="606"/>
      <c r="I23" s="606"/>
      <c r="J23" s="606"/>
      <c r="K23" s="606"/>
      <c r="L23" s="606"/>
      <c r="M23" s="606"/>
      <c r="N23" s="606"/>
      <c r="O23" s="606"/>
      <c r="P23" s="606"/>
      <c r="Q23" s="607"/>
      <c r="R23" s="608">
        <v>150876</v>
      </c>
      <c r="S23" s="609"/>
      <c r="T23" s="609"/>
      <c r="U23" s="609"/>
      <c r="V23" s="609"/>
      <c r="W23" s="609"/>
      <c r="X23" s="609"/>
      <c r="Y23" s="610"/>
      <c r="Z23" s="646">
        <v>0.4</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v>758438</v>
      </c>
      <c r="BH23" s="609"/>
      <c r="BI23" s="609"/>
      <c r="BJ23" s="609"/>
      <c r="BK23" s="609"/>
      <c r="BL23" s="609"/>
      <c r="BM23" s="609"/>
      <c r="BN23" s="610"/>
      <c r="BO23" s="646">
        <v>7.5</v>
      </c>
      <c r="BP23" s="646"/>
      <c r="BQ23" s="646"/>
      <c r="BR23" s="646"/>
      <c r="BS23" s="647" t="s">
        <v>122</v>
      </c>
      <c r="BT23" s="647"/>
      <c r="BU23" s="647"/>
      <c r="BV23" s="647"/>
      <c r="BW23" s="647"/>
      <c r="BX23" s="647"/>
      <c r="BY23" s="647"/>
      <c r="BZ23" s="647"/>
      <c r="CA23" s="647"/>
      <c r="CB23" s="685"/>
      <c r="CD23" s="660" t="s">
        <v>212</v>
      </c>
      <c r="CE23" s="661"/>
      <c r="CF23" s="661"/>
      <c r="CG23" s="661"/>
      <c r="CH23" s="661"/>
      <c r="CI23" s="661"/>
      <c r="CJ23" s="661"/>
      <c r="CK23" s="661"/>
      <c r="CL23" s="661"/>
      <c r="CM23" s="661"/>
      <c r="CN23" s="661"/>
      <c r="CO23" s="661"/>
      <c r="CP23" s="661"/>
      <c r="CQ23" s="662"/>
      <c r="CR23" s="660" t="s">
        <v>273</v>
      </c>
      <c r="CS23" s="661"/>
      <c r="CT23" s="661"/>
      <c r="CU23" s="661"/>
      <c r="CV23" s="661"/>
      <c r="CW23" s="661"/>
      <c r="CX23" s="661"/>
      <c r="CY23" s="662"/>
      <c r="CZ23" s="660" t="s">
        <v>274</v>
      </c>
      <c r="DA23" s="661"/>
      <c r="DB23" s="661"/>
      <c r="DC23" s="662"/>
      <c r="DD23" s="660" t="s">
        <v>275</v>
      </c>
      <c r="DE23" s="661"/>
      <c r="DF23" s="661"/>
      <c r="DG23" s="661"/>
      <c r="DH23" s="661"/>
      <c r="DI23" s="661"/>
      <c r="DJ23" s="661"/>
      <c r="DK23" s="662"/>
      <c r="DL23" s="698" t="s">
        <v>276</v>
      </c>
      <c r="DM23" s="699"/>
      <c r="DN23" s="699"/>
      <c r="DO23" s="699"/>
      <c r="DP23" s="699"/>
      <c r="DQ23" s="699"/>
      <c r="DR23" s="699"/>
      <c r="DS23" s="699"/>
      <c r="DT23" s="699"/>
      <c r="DU23" s="699"/>
      <c r="DV23" s="700"/>
      <c r="DW23" s="660" t="s">
        <v>277</v>
      </c>
      <c r="DX23" s="661"/>
      <c r="DY23" s="661"/>
      <c r="DZ23" s="661"/>
      <c r="EA23" s="661"/>
      <c r="EB23" s="661"/>
      <c r="EC23" s="662"/>
    </row>
    <row r="24" spans="2:133" ht="11.25" customHeight="1" x14ac:dyDescent="0.15">
      <c r="B24" s="605" t="s">
        <v>278</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280</v>
      </c>
      <c r="CE24" s="667"/>
      <c r="CF24" s="667"/>
      <c r="CG24" s="667"/>
      <c r="CH24" s="667"/>
      <c r="CI24" s="667"/>
      <c r="CJ24" s="667"/>
      <c r="CK24" s="667"/>
      <c r="CL24" s="667"/>
      <c r="CM24" s="667"/>
      <c r="CN24" s="667"/>
      <c r="CO24" s="667"/>
      <c r="CP24" s="667"/>
      <c r="CQ24" s="668"/>
      <c r="CR24" s="663">
        <v>18885485</v>
      </c>
      <c r="CS24" s="664"/>
      <c r="CT24" s="664"/>
      <c r="CU24" s="664"/>
      <c r="CV24" s="664"/>
      <c r="CW24" s="664"/>
      <c r="CX24" s="664"/>
      <c r="CY24" s="689"/>
      <c r="CZ24" s="690">
        <v>52.3</v>
      </c>
      <c r="DA24" s="672"/>
      <c r="DB24" s="672"/>
      <c r="DC24" s="692"/>
      <c r="DD24" s="688">
        <v>9902237</v>
      </c>
      <c r="DE24" s="664"/>
      <c r="DF24" s="664"/>
      <c r="DG24" s="664"/>
      <c r="DH24" s="664"/>
      <c r="DI24" s="664"/>
      <c r="DJ24" s="664"/>
      <c r="DK24" s="689"/>
      <c r="DL24" s="688">
        <v>8790233</v>
      </c>
      <c r="DM24" s="664"/>
      <c r="DN24" s="664"/>
      <c r="DO24" s="664"/>
      <c r="DP24" s="664"/>
      <c r="DQ24" s="664"/>
      <c r="DR24" s="664"/>
      <c r="DS24" s="664"/>
      <c r="DT24" s="664"/>
      <c r="DU24" s="664"/>
      <c r="DV24" s="689"/>
      <c r="DW24" s="690">
        <v>52.7</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17340775</v>
      </c>
      <c r="S25" s="609"/>
      <c r="T25" s="609"/>
      <c r="U25" s="609"/>
      <c r="V25" s="609"/>
      <c r="W25" s="609"/>
      <c r="X25" s="609"/>
      <c r="Y25" s="610"/>
      <c r="Z25" s="646">
        <v>45.4</v>
      </c>
      <c r="AA25" s="646"/>
      <c r="AB25" s="646"/>
      <c r="AC25" s="646"/>
      <c r="AD25" s="647">
        <v>16431461</v>
      </c>
      <c r="AE25" s="647"/>
      <c r="AF25" s="647"/>
      <c r="AG25" s="647"/>
      <c r="AH25" s="647"/>
      <c r="AI25" s="647"/>
      <c r="AJ25" s="647"/>
      <c r="AK25" s="647"/>
      <c r="AL25" s="611">
        <v>99.3</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283</v>
      </c>
      <c r="CE25" s="606"/>
      <c r="CF25" s="606"/>
      <c r="CG25" s="606"/>
      <c r="CH25" s="606"/>
      <c r="CI25" s="606"/>
      <c r="CJ25" s="606"/>
      <c r="CK25" s="606"/>
      <c r="CL25" s="606"/>
      <c r="CM25" s="606"/>
      <c r="CN25" s="606"/>
      <c r="CO25" s="606"/>
      <c r="CP25" s="606"/>
      <c r="CQ25" s="607"/>
      <c r="CR25" s="608">
        <v>4594904</v>
      </c>
      <c r="CS25" s="621"/>
      <c r="CT25" s="621"/>
      <c r="CU25" s="621"/>
      <c r="CV25" s="621"/>
      <c r="CW25" s="621"/>
      <c r="CX25" s="621"/>
      <c r="CY25" s="622"/>
      <c r="CZ25" s="611">
        <v>12.7</v>
      </c>
      <c r="DA25" s="623"/>
      <c r="DB25" s="623"/>
      <c r="DC25" s="624"/>
      <c r="DD25" s="614">
        <v>4148990</v>
      </c>
      <c r="DE25" s="621"/>
      <c r="DF25" s="621"/>
      <c r="DG25" s="621"/>
      <c r="DH25" s="621"/>
      <c r="DI25" s="621"/>
      <c r="DJ25" s="621"/>
      <c r="DK25" s="622"/>
      <c r="DL25" s="614">
        <v>4033583</v>
      </c>
      <c r="DM25" s="621"/>
      <c r="DN25" s="621"/>
      <c r="DO25" s="621"/>
      <c r="DP25" s="621"/>
      <c r="DQ25" s="621"/>
      <c r="DR25" s="621"/>
      <c r="DS25" s="621"/>
      <c r="DT25" s="621"/>
      <c r="DU25" s="621"/>
      <c r="DV25" s="622"/>
      <c r="DW25" s="611">
        <v>24.2</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v>6138</v>
      </c>
      <c r="S26" s="609"/>
      <c r="T26" s="609"/>
      <c r="U26" s="609"/>
      <c r="V26" s="609"/>
      <c r="W26" s="609"/>
      <c r="X26" s="609"/>
      <c r="Y26" s="610"/>
      <c r="Z26" s="646">
        <v>0</v>
      </c>
      <c r="AA26" s="646"/>
      <c r="AB26" s="646"/>
      <c r="AC26" s="646"/>
      <c r="AD26" s="647">
        <v>6138</v>
      </c>
      <c r="AE26" s="647"/>
      <c r="AF26" s="647"/>
      <c r="AG26" s="647"/>
      <c r="AH26" s="647"/>
      <c r="AI26" s="647"/>
      <c r="AJ26" s="647"/>
      <c r="AK26" s="647"/>
      <c r="AL26" s="611">
        <v>0</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286</v>
      </c>
      <c r="CE26" s="606"/>
      <c r="CF26" s="606"/>
      <c r="CG26" s="606"/>
      <c r="CH26" s="606"/>
      <c r="CI26" s="606"/>
      <c r="CJ26" s="606"/>
      <c r="CK26" s="606"/>
      <c r="CL26" s="606"/>
      <c r="CM26" s="606"/>
      <c r="CN26" s="606"/>
      <c r="CO26" s="606"/>
      <c r="CP26" s="606"/>
      <c r="CQ26" s="607"/>
      <c r="CR26" s="608">
        <v>2609011</v>
      </c>
      <c r="CS26" s="609"/>
      <c r="CT26" s="609"/>
      <c r="CU26" s="609"/>
      <c r="CV26" s="609"/>
      <c r="CW26" s="609"/>
      <c r="CX26" s="609"/>
      <c r="CY26" s="610"/>
      <c r="CZ26" s="611">
        <v>7.2</v>
      </c>
      <c r="DA26" s="623"/>
      <c r="DB26" s="623"/>
      <c r="DC26" s="624"/>
      <c r="DD26" s="614">
        <v>2311858</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111316</v>
      </c>
      <c r="S27" s="609"/>
      <c r="T27" s="609"/>
      <c r="U27" s="609"/>
      <c r="V27" s="609"/>
      <c r="W27" s="609"/>
      <c r="X27" s="609"/>
      <c r="Y27" s="610"/>
      <c r="Z27" s="646">
        <v>0.3</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10116449</v>
      </c>
      <c r="BH27" s="609"/>
      <c r="BI27" s="609"/>
      <c r="BJ27" s="609"/>
      <c r="BK27" s="609"/>
      <c r="BL27" s="609"/>
      <c r="BM27" s="609"/>
      <c r="BN27" s="610"/>
      <c r="BO27" s="646">
        <v>100</v>
      </c>
      <c r="BP27" s="646"/>
      <c r="BQ27" s="646"/>
      <c r="BR27" s="646"/>
      <c r="BS27" s="647">
        <v>15954</v>
      </c>
      <c r="BT27" s="647"/>
      <c r="BU27" s="647"/>
      <c r="BV27" s="647"/>
      <c r="BW27" s="647"/>
      <c r="BX27" s="647"/>
      <c r="BY27" s="647"/>
      <c r="BZ27" s="647"/>
      <c r="CA27" s="647"/>
      <c r="CB27" s="685"/>
      <c r="CD27" s="605" t="s">
        <v>289</v>
      </c>
      <c r="CE27" s="606"/>
      <c r="CF27" s="606"/>
      <c r="CG27" s="606"/>
      <c r="CH27" s="606"/>
      <c r="CI27" s="606"/>
      <c r="CJ27" s="606"/>
      <c r="CK27" s="606"/>
      <c r="CL27" s="606"/>
      <c r="CM27" s="606"/>
      <c r="CN27" s="606"/>
      <c r="CO27" s="606"/>
      <c r="CP27" s="606"/>
      <c r="CQ27" s="607"/>
      <c r="CR27" s="608">
        <v>12323389</v>
      </c>
      <c r="CS27" s="621"/>
      <c r="CT27" s="621"/>
      <c r="CU27" s="621"/>
      <c r="CV27" s="621"/>
      <c r="CW27" s="621"/>
      <c r="CX27" s="621"/>
      <c r="CY27" s="622"/>
      <c r="CZ27" s="611">
        <v>34.1</v>
      </c>
      <c r="DA27" s="623"/>
      <c r="DB27" s="623"/>
      <c r="DC27" s="624"/>
      <c r="DD27" s="614">
        <v>3792234</v>
      </c>
      <c r="DE27" s="621"/>
      <c r="DF27" s="621"/>
      <c r="DG27" s="621"/>
      <c r="DH27" s="621"/>
      <c r="DI27" s="621"/>
      <c r="DJ27" s="621"/>
      <c r="DK27" s="622"/>
      <c r="DL27" s="614">
        <v>2795637</v>
      </c>
      <c r="DM27" s="621"/>
      <c r="DN27" s="621"/>
      <c r="DO27" s="621"/>
      <c r="DP27" s="621"/>
      <c r="DQ27" s="621"/>
      <c r="DR27" s="621"/>
      <c r="DS27" s="621"/>
      <c r="DT27" s="621"/>
      <c r="DU27" s="621"/>
      <c r="DV27" s="622"/>
      <c r="DW27" s="611">
        <v>16.8</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156914</v>
      </c>
      <c r="S28" s="609"/>
      <c r="T28" s="609"/>
      <c r="U28" s="609"/>
      <c r="V28" s="609"/>
      <c r="W28" s="609"/>
      <c r="X28" s="609"/>
      <c r="Y28" s="610"/>
      <c r="Z28" s="646">
        <v>0.4</v>
      </c>
      <c r="AA28" s="646"/>
      <c r="AB28" s="646"/>
      <c r="AC28" s="646"/>
      <c r="AD28" s="647">
        <v>55483</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1967192</v>
      </c>
      <c r="CS28" s="609"/>
      <c r="CT28" s="609"/>
      <c r="CU28" s="609"/>
      <c r="CV28" s="609"/>
      <c r="CW28" s="609"/>
      <c r="CX28" s="609"/>
      <c r="CY28" s="610"/>
      <c r="CZ28" s="611">
        <v>5.4</v>
      </c>
      <c r="DA28" s="623"/>
      <c r="DB28" s="623"/>
      <c r="DC28" s="624"/>
      <c r="DD28" s="614">
        <v>1961013</v>
      </c>
      <c r="DE28" s="609"/>
      <c r="DF28" s="609"/>
      <c r="DG28" s="609"/>
      <c r="DH28" s="609"/>
      <c r="DI28" s="609"/>
      <c r="DJ28" s="609"/>
      <c r="DK28" s="610"/>
      <c r="DL28" s="614">
        <v>1961013</v>
      </c>
      <c r="DM28" s="609"/>
      <c r="DN28" s="609"/>
      <c r="DO28" s="609"/>
      <c r="DP28" s="609"/>
      <c r="DQ28" s="609"/>
      <c r="DR28" s="609"/>
      <c r="DS28" s="609"/>
      <c r="DT28" s="609"/>
      <c r="DU28" s="609"/>
      <c r="DV28" s="610"/>
      <c r="DW28" s="611">
        <v>11.7</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225800</v>
      </c>
      <c r="S29" s="609"/>
      <c r="T29" s="609"/>
      <c r="U29" s="609"/>
      <c r="V29" s="609"/>
      <c r="W29" s="609"/>
      <c r="X29" s="609"/>
      <c r="Y29" s="610"/>
      <c r="Z29" s="646">
        <v>0.6</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293</v>
      </c>
      <c r="CE29" s="628"/>
      <c r="CF29" s="605" t="s">
        <v>66</v>
      </c>
      <c r="CG29" s="606"/>
      <c r="CH29" s="606"/>
      <c r="CI29" s="606"/>
      <c r="CJ29" s="606"/>
      <c r="CK29" s="606"/>
      <c r="CL29" s="606"/>
      <c r="CM29" s="606"/>
      <c r="CN29" s="606"/>
      <c r="CO29" s="606"/>
      <c r="CP29" s="606"/>
      <c r="CQ29" s="607"/>
      <c r="CR29" s="608">
        <v>1967192</v>
      </c>
      <c r="CS29" s="621"/>
      <c r="CT29" s="621"/>
      <c r="CU29" s="621"/>
      <c r="CV29" s="621"/>
      <c r="CW29" s="621"/>
      <c r="CX29" s="621"/>
      <c r="CY29" s="622"/>
      <c r="CZ29" s="611">
        <v>5.4</v>
      </c>
      <c r="DA29" s="623"/>
      <c r="DB29" s="623"/>
      <c r="DC29" s="624"/>
      <c r="DD29" s="614">
        <v>1961013</v>
      </c>
      <c r="DE29" s="621"/>
      <c r="DF29" s="621"/>
      <c r="DG29" s="621"/>
      <c r="DH29" s="621"/>
      <c r="DI29" s="621"/>
      <c r="DJ29" s="621"/>
      <c r="DK29" s="622"/>
      <c r="DL29" s="614">
        <v>1961013</v>
      </c>
      <c r="DM29" s="621"/>
      <c r="DN29" s="621"/>
      <c r="DO29" s="621"/>
      <c r="DP29" s="621"/>
      <c r="DQ29" s="621"/>
      <c r="DR29" s="621"/>
      <c r="DS29" s="621"/>
      <c r="DT29" s="621"/>
      <c r="DU29" s="621"/>
      <c r="DV29" s="622"/>
      <c r="DW29" s="611">
        <v>11.7</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8481649</v>
      </c>
      <c r="S30" s="609"/>
      <c r="T30" s="609"/>
      <c r="U30" s="609"/>
      <c r="V30" s="609"/>
      <c r="W30" s="609"/>
      <c r="X30" s="609"/>
      <c r="Y30" s="610"/>
      <c r="Z30" s="646">
        <v>22.2</v>
      </c>
      <c r="AA30" s="646"/>
      <c r="AB30" s="646"/>
      <c r="AC30" s="646"/>
      <c r="AD30" s="647" t="s">
        <v>122</v>
      </c>
      <c r="AE30" s="647"/>
      <c r="AF30" s="647"/>
      <c r="AG30" s="647"/>
      <c r="AH30" s="647"/>
      <c r="AI30" s="647"/>
      <c r="AJ30" s="647"/>
      <c r="AK30" s="647"/>
      <c r="AL30" s="611" t="s">
        <v>122</v>
      </c>
      <c r="AM30" s="612"/>
      <c r="AN30" s="612"/>
      <c r="AO30" s="648"/>
      <c r="AP30" s="660" t="s">
        <v>212</v>
      </c>
      <c r="AQ30" s="661"/>
      <c r="AR30" s="661"/>
      <c r="AS30" s="661"/>
      <c r="AT30" s="661"/>
      <c r="AU30" s="661"/>
      <c r="AV30" s="661"/>
      <c r="AW30" s="661"/>
      <c r="AX30" s="661"/>
      <c r="AY30" s="661"/>
      <c r="AZ30" s="661"/>
      <c r="BA30" s="661"/>
      <c r="BB30" s="661"/>
      <c r="BC30" s="661"/>
      <c r="BD30" s="661"/>
      <c r="BE30" s="661"/>
      <c r="BF30" s="662"/>
      <c r="BG30" s="660" t="s">
        <v>295</v>
      </c>
      <c r="BH30" s="683"/>
      <c r="BI30" s="683"/>
      <c r="BJ30" s="683"/>
      <c r="BK30" s="683"/>
      <c r="BL30" s="683"/>
      <c r="BM30" s="683"/>
      <c r="BN30" s="683"/>
      <c r="BO30" s="683"/>
      <c r="BP30" s="683"/>
      <c r="BQ30" s="684"/>
      <c r="BR30" s="660" t="s">
        <v>296</v>
      </c>
      <c r="BS30" s="683"/>
      <c r="BT30" s="683"/>
      <c r="BU30" s="683"/>
      <c r="BV30" s="683"/>
      <c r="BW30" s="683"/>
      <c r="BX30" s="683"/>
      <c r="BY30" s="683"/>
      <c r="BZ30" s="683"/>
      <c r="CA30" s="683"/>
      <c r="CB30" s="684"/>
      <c r="CD30" s="629"/>
      <c r="CE30" s="630"/>
      <c r="CF30" s="605" t="s">
        <v>297</v>
      </c>
      <c r="CG30" s="606"/>
      <c r="CH30" s="606"/>
      <c r="CI30" s="606"/>
      <c r="CJ30" s="606"/>
      <c r="CK30" s="606"/>
      <c r="CL30" s="606"/>
      <c r="CM30" s="606"/>
      <c r="CN30" s="606"/>
      <c r="CO30" s="606"/>
      <c r="CP30" s="606"/>
      <c r="CQ30" s="607"/>
      <c r="CR30" s="608">
        <v>1900793</v>
      </c>
      <c r="CS30" s="609"/>
      <c r="CT30" s="609"/>
      <c r="CU30" s="609"/>
      <c r="CV30" s="609"/>
      <c r="CW30" s="609"/>
      <c r="CX30" s="609"/>
      <c r="CY30" s="610"/>
      <c r="CZ30" s="611">
        <v>5.3</v>
      </c>
      <c r="DA30" s="623"/>
      <c r="DB30" s="623"/>
      <c r="DC30" s="624"/>
      <c r="DD30" s="614">
        <v>1894797</v>
      </c>
      <c r="DE30" s="609"/>
      <c r="DF30" s="609"/>
      <c r="DG30" s="609"/>
      <c r="DH30" s="609"/>
      <c r="DI30" s="609"/>
      <c r="DJ30" s="609"/>
      <c r="DK30" s="610"/>
      <c r="DL30" s="614">
        <v>1894797</v>
      </c>
      <c r="DM30" s="609"/>
      <c r="DN30" s="609"/>
      <c r="DO30" s="609"/>
      <c r="DP30" s="609"/>
      <c r="DQ30" s="609"/>
      <c r="DR30" s="609"/>
      <c r="DS30" s="609"/>
      <c r="DT30" s="609"/>
      <c r="DU30" s="609"/>
      <c r="DV30" s="610"/>
      <c r="DW30" s="611">
        <v>11.4</v>
      </c>
      <c r="DX30" s="623"/>
      <c r="DY30" s="623"/>
      <c r="DZ30" s="623"/>
      <c r="EA30" s="623"/>
      <c r="EB30" s="623"/>
      <c r="EC30" s="635"/>
    </row>
    <row r="31" spans="2:133" ht="11.25" customHeight="1" x14ac:dyDescent="0.15">
      <c r="B31" s="675" t="s">
        <v>298</v>
      </c>
      <c r="C31" s="676"/>
      <c r="D31" s="676"/>
      <c r="E31" s="676"/>
      <c r="F31" s="676"/>
      <c r="G31" s="676"/>
      <c r="H31" s="676"/>
      <c r="I31" s="676"/>
      <c r="J31" s="676"/>
      <c r="K31" s="676"/>
      <c r="L31" s="676"/>
      <c r="M31" s="676"/>
      <c r="N31" s="676"/>
      <c r="O31" s="676"/>
      <c r="P31" s="676"/>
      <c r="Q31" s="677"/>
      <c r="R31" s="608">
        <v>43900</v>
      </c>
      <c r="S31" s="609"/>
      <c r="T31" s="609"/>
      <c r="U31" s="609"/>
      <c r="V31" s="609"/>
      <c r="W31" s="609"/>
      <c r="X31" s="609"/>
      <c r="Y31" s="610"/>
      <c r="Z31" s="646">
        <v>0.1</v>
      </c>
      <c r="AA31" s="646"/>
      <c r="AB31" s="646"/>
      <c r="AC31" s="646"/>
      <c r="AD31" s="647">
        <v>43900</v>
      </c>
      <c r="AE31" s="647"/>
      <c r="AF31" s="647"/>
      <c r="AG31" s="647"/>
      <c r="AH31" s="647"/>
      <c r="AI31" s="647"/>
      <c r="AJ31" s="647"/>
      <c r="AK31" s="647"/>
      <c r="AL31" s="611">
        <v>0.3</v>
      </c>
      <c r="AM31" s="612"/>
      <c r="AN31" s="612"/>
      <c r="AO31" s="648"/>
      <c r="AP31" s="678" t="s">
        <v>299</v>
      </c>
      <c r="AQ31" s="679"/>
      <c r="AR31" s="679"/>
      <c r="AS31" s="679"/>
      <c r="AT31" s="680" t="s">
        <v>300</v>
      </c>
      <c r="AU31" s="212"/>
      <c r="AV31" s="212"/>
      <c r="AW31" s="212"/>
      <c r="AX31" s="666" t="s">
        <v>178</v>
      </c>
      <c r="AY31" s="667"/>
      <c r="AZ31" s="667"/>
      <c r="BA31" s="667"/>
      <c r="BB31" s="667"/>
      <c r="BC31" s="667"/>
      <c r="BD31" s="667"/>
      <c r="BE31" s="667"/>
      <c r="BF31" s="668"/>
      <c r="BG31" s="670">
        <v>99.4</v>
      </c>
      <c r="BH31" s="671"/>
      <c r="BI31" s="671"/>
      <c r="BJ31" s="671"/>
      <c r="BK31" s="671"/>
      <c r="BL31" s="671"/>
      <c r="BM31" s="672">
        <v>98.9</v>
      </c>
      <c r="BN31" s="671"/>
      <c r="BO31" s="671"/>
      <c r="BP31" s="671"/>
      <c r="BQ31" s="673"/>
      <c r="BR31" s="670">
        <v>99.4</v>
      </c>
      <c r="BS31" s="671"/>
      <c r="BT31" s="671"/>
      <c r="BU31" s="671"/>
      <c r="BV31" s="671"/>
      <c r="BW31" s="671"/>
      <c r="BX31" s="672">
        <v>98.8</v>
      </c>
      <c r="BY31" s="671"/>
      <c r="BZ31" s="671"/>
      <c r="CA31" s="671"/>
      <c r="CB31" s="673"/>
      <c r="CD31" s="629"/>
      <c r="CE31" s="630"/>
      <c r="CF31" s="605" t="s">
        <v>301</v>
      </c>
      <c r="CG31" s="606"/>
      <c r="CH31" s="606"/>
      <c r="CI31" s="606"/>
      <c r="CJ31" s="606"/>
      <c r="CK31" s="606"/>
      <c r="CL31" s="606"/>
      <c r="CM31" s="606"/>
      <c r="CN31" s="606"/>
      <c r="CO31" s="606"/>
      <c r="CP31" s="606"/>
      <c r="CQ31" s="607"/>
      <c r="CR31" s="608">
        <v>66399</v>
      </c>
      <c r="CS31" s="621"/>
      <c r="CT31" s="621"/>
      <c r="CU31" s="621"/>
      <c r="CV31" s="621"/>
      <c r="CW31" s="621"/>
      <c r="CX31" s="621"/>
      <c r="CY31" s="622"/>
      <c r="CZ31" s="611">
        <v>0.2</v>
      </c>
      <c r="DA31" s="623"/>
      <c r="DB31" s="623"/>
      <c r="DC31" s="624"/>
      <c r="DD31" s="614">
        <v>66216</v>
      </c>
      <c r="DE31" s="621"/>
      <c r="DF31" s="621"/>
      <c r="DG31" s="621"/>
      <c r="DH31" s="621"/>
      <c r="DI31" s="621"/>
      <c r="DJ31" s="621"/>
      <c r="DK31" s="622"/>
      <c r="DL31" s="614">
        <v>66216</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5773889</v>
      </c>
      <c r="S32" s="609"/>
      <c r="T32" s="609"/>
      <c r="U32" s="609"/>
      <c r="V32" s="609"/>
      <c r="W32" s="609"/>
      <c r="X32" s="609"/>
      <c r="Y32" s="610"/>
      <c r="Z32" s="646">
        <v>15.1</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303</v>
      </c>
      <c r="AX32" s="605" t="s">
        <v>304</v>
      </c>
      <c r="AY32" s="606"/>
      <c r="AZ32" s="606"/>
      <c r="BA32" s="606"/>
      <c r="BB32" s="606"/>
      <c r="BC32" s="606"/>
      <c r="BD32" s="606"/>
      <c r="BE32" s="606"/>
      <c r="BF32" s="607"/>
      <c r="BG32" s="674">
        <v>99.2</v>
      </c>
      <c r="BH32" s="621"/>
      <c r="BI32" s="621"/>
      <c r="BJ32" s="621"/>
      <c r="BK32" s="621"/>
      <c r="BL32" s="621"/>
      <c r="BM32" s="612">
        <v>98.4</v>
      </c>
      <c r="BN32" s="621"/>
      <c r="BO32" s="621"/>
      <c r="BP32" s="621"/>
      <c r="BQ32" s="644"/>
      <c r="BR32" s="674">
        <v>99.2</v>
      </c>
      <c r="BS32" s="621"/>
      <c r="BT32" s="621"/>
      <c r="BU32" s="621"/>
      <c r="BV32" s="621"/>
      <c r="BW32" s="621"/>
      <c r="BX32" s="612">
        <v>98.2</v>
      </c>
      <c r="BY32" s="621"/>
      <c r="BZ32" s="621"/>
      <c r="CA32" s="621"/>
      <c r="CB32" s="644"/>
      <c r="CD32" s="631"/>
      <c r="CE32" s="632"/>
      <c r="CF32" s="605" t="s">
        <v>305</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345895</v>
      </c>
      <c r="S33" s="609"/>
      <c r="T33" s="609"/>
      <c r="U33" s="609"/>
      <c r="V33" s="609"/>
      <c r="W33" s="609"/>
      <c r="X33" s="609"/>
      <c r="Y33" s="610"/>
      <c r="Z33" s="646">
        <v>0.9</v>
      </c>
      <c r="AA33" s="646"/>
      <c r="AB33" s="646"/>
      <c r="AC33" s="646"/>
      <c r="AD33" s="647">
        <v>5737</v>
      </c>
      <c r="AE33" s="647"/>
      <c r="AF33" s="647"/>
      <c r="AG33" s="647"/>
      <c r="AH33" s="647"/>
      <c r="AI33" s="647"/>
      <c r="AJ33" s="647"/>
      <c r="AK33" s="647"/>
      <c r="AL33" s="611">
        <v>0</v>
      </c>
      <c r="AM33" s="612"/>
      <c r="AN33" s="612"/>
      <c r="AO33" s="648"/>
      <c r="AP33" s="651"/>
      <c r="AQ33" s="652"/>
      <c r="AR33" s="652"/>
      <c r="AS33" s="652"/>
      <c r="AT33" s="682"/>
      <c r="AU33" s="213"/>
      <c r="AV33" s="213"/>
      <c r="AW33" s="213"/>
      <c r="AX33" s="589" t="s">
        <v>307</v>
      </c>
      <c r="AY33" s="590"/>
      <c r="AZ33" s="590"/>
      <c r="BA33" s="590"/>
      <c r="BB33" s="590"/>
      <c r="BC33" s="590"/>
      <c r="BD33" s="590"/>
      <c r="BE33" s="590"/>
      <c r="BF33" s="591"/>
      <c r="BG33" s="669">
        <v>99.7</v>
      </c>
      <c r="BH33" s="593"/>
      <c r="BI33" s="593"/>
      <c r="BJ33" s="593"/>
      <c r="BK33" s="593"/>
      <c r="BL33" s="593"/>
      <c r="BM33" s="639">
        <v>99.3</v>
      </c>
      <c r="BN33" s="593"/>
      <c r="BO33" s="593"/>
      <c r="BP33" s="593"/>
      <c r="BQ33" s="656"/>
      <c r="BR33" s="669">
        <v>99.7</v>
      </c>
      <c r="BS33" s="593"/>
      <c r="BT33" s="593"/>
      <c r="BU33" s="593"/>
      <c r="BV33" s="593"/>
      <c r="BW33" s="593"/>
      <c r="BX33" s="639">
        <v>99.3</v>
      </c>
      <c r="BY33" s="593"/>
      <c r="BZ33" s="593"/>
      <c r="CA33" s="593"/>
      <c r="CB33" s="656"/>
      <c r="CD33" s="605" t="s">
        <v>308</v>
      </c>
      <c r="CE33" s="606"/>
      <c r="CF33" s="606"/>
      <c r="CG33" s="606"/>
      <c r="CH33" s="606"/>
      <c r="CI33" s="606"/>
      <c r="CJ33" s="606"/>
      <c r="CK33" s="606"/>
      <c r="CL33" s="606"/>
      <c r="CM33" s="606"/>
      <c r="CN33" s="606"/>
      <c r="CO33" s="606"/>
      <c r="CP33" s="606"/>
      <c r="CQ33" s="607"/>
      <c r="CR33" s="608">
        <v>14658162</v>
      </c>
      <c r="CS33" s="621"/>
      <c r="CT33" s="621"/>
      <c r="CU33" s="621"/>
      <c r="CV33" s="621"/>
      <c r="CW33" s="621"/>
      <c r="CX33" s="621"/>
      <c r="CY33" s="622"/>
      <c r="CZ33" s="611">
        <v>40.6</v>
      </c>
      <c r="DA33" s="623"/>
      <c r="DB33" s="623"/>
      <c r="DC33" s="624"/>
      <c r="DD33" s="614">
        <v>11127659</v>
      </c>
      <c r="DE33" s="621"/>
      <c r="DF33" s="621"/>
      <c r="DG33" s="621"/>
      <c r="DH33" s="621"/>
      <c r="DI33" s="621"/>
      <c r="DJ33" s="621"/>
      <c r="DK33" s="622"/>
      <c r="DL33" s="614">
        <v>6888811</v>
      </c>
      <c r="DM33" s="621"/>
      <c r="DN33" s="621"/>
      <c r="DO33" s="621"/>
      <c r="DP33" s="621"/>
      <c r="DQ33" s="621"/>
      <c r="DR33" s="621"/>
      <c r="DS33" s="621"/>
      <c r="DT33" s="621"/>
      <c r="DU33" s="621"/>
      <c r="DV33" s="622"/>
      <c r="DW33" s="611">
        <v>41.3</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424793</v>
      </c>
      <c r="S34" s="609"/>
      <c r="T34" s="609"/>
      <c r="U34" s="609"/>
      <c r="V34" s="609"/>
      <c r="W34" s="609"/>
      <c r="X34" s="609"/>
      <c r="Y34" s="610"/>
      <c r="Z34" s="646">
        <v>1.1000000000000001</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310</v>
      </c>
      <c r="CE34" s="606"/>
      <c r="CF34" s="606"/>
      <c r="CG34" s="606"/>
      <c r="CH34" s="606"/>
      <c r="CI34" s="606"/>
      <c r="CJ34" s="606"/>
      <c r="CK34" s="606"/>
      <c r="CL34" s="606"/>
      <c r="CM34" s="606"/>
      <c r="CN34" s="606"/>
      <c r="CO34" s="606"/>
      <c r="CP34" s="606"/>
      <c r="CQ34" s="607"/>
      <c r="CR34" s="608">
        <v>4954564</v>
      </c>
      <c r="CS34" s="609"/>
      <c r="CT34" s="609"/>
      <c r="CU34" s="609"/>
      <c r="CV34" s="609"/>
      <c r="CW34" s="609"/>
      <c r="CX34" s="609"/>
      <c r="CY34" s="610"/>
      <c r="CZ34" s="611">
        <v>13.7</v>
      </c>
      <c r="DA34" s="623"/>
      <c r="DB34" s="623"/>
      <c r="DC34" s="624"/>
      <c r="DD34" s="614">
        <v>3492200</v>
      </c>
      <c r="DE34" s="609"/>
      <c r="DF34" s="609"/>
      <c r="DG34" s="609"/>
      <c r="DH34" s="609"/>
      <c r="DI34" s="609"/>
      <c r="DJ34" s="609"/>
      <c r="DK34" s="610"/>
      <c r="DL34" s="614">
        <v>2979764</v>
      </c>
      <c r="DM34" s="609"/>
      <c r="DN34" s="609"/>
      <c r="DO34" s="609"/>
      <c r="DP34" s="609"/>
      <c r="DQ34" s="609"/>
      <c r="DR34" s="609"/>
      <c r="DS34" s="609"/>
      <c r="DT34" s="609"/>
      <c r="DU34" s="609"/>
      <c r="DV34" s="610"/>
      <c r="DW34" s="611">
        <v>17.899999999999999</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1592257</v>
      </c>
      <c r="S35" s="609"/>
      <c r="T35" s="609"/>
      <c r="U35" s="609"/>
      <c r="V35" s="609"/>
      <c r="W35" s="609"/>
      <c r="X35" s="609"/>
      <c r="Y35" s="610"/>
      <c r="Z35" s="646">
        <v>4.2</v>
      </c>
      <c r="AA35" s="646"/>
      <c r="AB35" s="646"/>
      <c r="AC35" s="646"/>
      <c r="AD35" s="647" t="s">
        <v>122</v>
      </c>
      <c r="AE35" s="647"/>
      <c r="AF35" s="647"/>
      <c r="AG35" s="647"/>
      <c r="AH35" s="647"/>
      <c r="AI35" s="647"/>
      <c r="AJ35" s="647"/>
      <c r="AK35" s="647"/>
      <c r="AL35" s="611" t="s">
        <v>122</v>
      </c>
      <c r="AM35" s="612"/>
      <c r="AN35" s="612"/>
      <c r="AO35" s="648"/>
      <c r="AP35" s="216"/>
      <c r="AQ35" s="660" t="s">
        <v>312</v>
      </c>
      <c r="AR35" s="661"/>
      <c r="AS35" s="661"/>
      <c r="AT35" s="661"/>
      <c r="AU35" s="661"/>
      <c r="AV35" s="661"/>
      <c r="AW35" s="661"/>
      <c r="AX35" s="661"/>
      <c r="AY35" s="661"/>
      <c r="AZ35" s="661"/>
      <c r="BA35" s="661"/>
      <c r="BB35" s="661"/>
      <c r="BC35" s="661"/>
      <c r="BD35" s="661"/>
      <c r="BE35" s="661"/>
      <c r="BF35" s="662"/>
      <c r="BG35" s="660" t="s">
        <v>313</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314</v>
      </c>
      <c r="CE35" s="606"/>
      <c r="CF35" s="606"/>
      <c r="CG35" s="606"/>
      <c r="CH35" s="606"/>
      <c r="CI35" s="606"/>
      <c r="CJ35" s="606"/>
      <c r="CK35" s="606"/>
      <c r="CL35" s="606"/>
      <c r="CM35" s="606"/>
      <c r="CN35" s="606"/>
      <c r="CO35" s="606"/>
      <c r="CP35" s="606"/>
      <c r="CQ35" s="607"/>
      <c r="CR35" s="608">
        <v>51838</v>
      </c>
      <c r="CS35" s="621"/>
      <c r="CT35" s="621"/>
      <c r="CU35" s="621"/>
      <c r="CV35" s="621"/>
      <c r="CW35" s="621"/>
      <c r="CX35" s="621"/>
      <c r="CY35" s="622"/>
      <c r="CZ35" s="611">
        <v>0.1</v>
      </c>
      <c r="DA35" s="623"/>
      <c r="DB35" s="623"/>
      <c r="DC35" s="624"/>
      <c r="DD35" s="614">
        <v>50361</v>
      </c>
      <c r="DE35" s="621"/>
      <c r="DF35" s="621"/>
      <c r="DG35" s="621"/>
      <c r="DH35" s="621"/>
      <c r="DI35" s="621"/>
      <c r="DJ35" s="621"/>
      <c r="DK35" s="622"/>
      <c r="DL35" s="614">
        <v>50361</v>
      </c>
      <c r="DM35" s="621"/>
      <c r="DN35" s="621"/>
      <c r="DO35" s="621"/>
      <c r="DP35" s="621"/>
      <c r="DQ35" s="621"/>
      <c r="DR35" s="621"/>
      <c r="DS35" s="621"/>
      <c r="DT35" s="621"/>
      <c r="DU35" s="621"/>
      <c r="DV35" s="622"/>
      <c r="DW35" s="611">
        <v>0.3</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2378419</v>
      </c>
      <c r="S36" s="609"/>
      <c r="T36" s="609"/>
      <c r="U36" s="609"/>
      <c r="V36" s="609"/>
      <c r="W36" s="609"/>
      <c r="X36" s="609"/>
      <c r="Y36" s="610"/>
      <c r="Z36" s="646">
        <v>6.2</v>
      </c>
      <c r="AA36" s="646"/>
      <c r="AB36" s="646"/>
      <c r="AC36" s="646"/>
      <c r="AD36" s="647" t="s">
        <v>122</v>
      </c>
      <c r="AE36" s="647"/>
      <c r="AF36" s="647"/>
      <c r="AG36" s="647"/>
      <c r="AH36" s="647"/>
      <c r="AI36" s="647"/>
      <c r="AJ36" s="647"/>
      <c r="AK36" s="647"/>
      <c r="AL36" s="611" t="s">
        <v>122</v>
      </c>
      <c r="AM36" s="612"/>
      <c r="AN36" s="612"/>
      <c r="AO36" s="648"/>
      <c r="AP36" s="216"/>
      <c r="AQ36" s="657" t="s">
        <v>316</v>
      </c>
      <c r="AR36" s="658"/>
      <c r="AS36" s="658"/>
      <c r="AT36" s="658"/>
      <c r="AU36" s="658"/>
      <c r="AV36" s="658"/>
      <c r="AW36" s="658"/>
      <c r="AX36" s="658"/>
      <c r="AY36" s="659"/>
      <c r="AZ36" s="663">
        <v>3831033</v>
      </c>
      <c r="BA36" s="664"/>
      <c r="BB36" s="664"/>
      <c r="BC36" s="664"/>
      <c r="BD36" s="664"/>
      <c r="BE36" s="664"/>
      <c r="BF36" s="665"/>
      <c r="BG36" s="666" t="s">
        <v>317</v>
      </c>
      <c r="BH36" s="667"/>
      <c r="BI36" s="667"/>
      <c r="BJ36" s="667"/>
      <c r="BK36" s="667"/>
      <c r="BL36" s="667"/>
      <c r="BM36" s="667"/>
      <c r="BN36" s="667"/>
      <c r="BO36" s="667"/>
      <c r="BP36" s="667"/>
      <c r="BQ36" s="667"/>
      <c r="BR36" s="667"/>
      <c r="BS36" s="667"/>
      <c r="BT36" s="667"/>
      <c r="BU36" s="668"/>
      <c r="BV36" s="663">
        <v>119734</v>
      </c>
      <c r="BW36" s="664"/>
      <c r="BX36" s="664"/>
      <c r="BY36" s="664"/>
      <c r="BZ36" s="664"/>
      <c r="CA36" s="664"/>
      <c r="CB36" s="665"/>
      <c r="CD36" s="605" t="s">
        <v>318</v>
      </c>
      <c r="CE36" s="606"/>
      <c r="CF36" s="606"/>
      <c r="CG36" s="606"/>
      <c r="CH36" s="606"/>
      <c r="CI36" s="606"/>
      <c r="CJ36" s="606"/>
      <c r="CK36" s="606"/>
      <c r="CL36" s="606"/>
      <c r="CM36" s="606"/>
      <c r="CN36" s="606"/>
      <c r="CO36" s="606"/>
      <c r="CP36" s="606"/>
      <c r="CQ36" s="607"/>
      <c r="CR36" s="608">
        <v>3687593</v>
      </c>
      <c r="CS36" s="609"/>
      <c r="CT36" s="609"/>
      <c r="CU36" s="609"/>
      <c r="CV36" s="609"/>
      <c r="CW36" s="609"/>
      <c r="CX36" s="609"/>
      <c r="CY36" s="610"/>
      <c r="CZ36" s="611">
        <v>10.199999999999999</v>
      </c>
      <c r="DA36" s="623"/>
      <c r="DB36" s="623"/>
      <c r="DC36" s="624"/>
      <c r="DD36" s="614">
        <v>2425729</v>
      </c>
      <c r="DE36" s="609"/>
      <c r="DF36" s="609"/>
      <c r="DG36" s="609"/>
      <c r="DH36" s="609"/>
      <c r="DI36" s="609"/>
      <c r="DJ36" s="609"/>
      <c r="DK36" s="610"/>
      <c r="DL36" s="614">
        <v>1531414</v>
      </c>
      <c r="DM36" s="609"/>
      <c r="DN36" s="609"/>
      <c r="DO36" s="609"/>
      <c r="DP36" s="609"/>
      <c r="DQ36" s="609"/>
      <c r="DR36" s="609"/>
      <c r="DS36" s="609"/>
      <c r="DT36" s="609"/>
      <c r="DU36" s="609"/>
      <c r="DV36" s="610"/>
      <c r="DW36" s="611">
        <v>9.1999999999999993</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210095</v>
      </c>
      <c r="S37" s="609"/>
      <c r="T37" s="609"/>
      <c r="U37" s="609"/>
      <c r="V37" s="609"/>
      <c r="W37" s="609"/>
      <c r="X37" s="609"/>
      <c r="Y37" s="610"/>
      <c r="Z37" s="646">
        <v>0.5</v>
      </c>
      <c r="AA37" s="646"/>
      <c r="AB37" s="646"/>
      <c r="AC37" s="646"/>
      <c r="AD37" s="647" t="s">
        <v>122</v>
      </c>
      <c r="AE37" s="647"/>
      <c r="AF37" s="647"/>
      <c r="AG37" s="647"/>
      <c r="AH37" s="647"/>
      <c r="AI37" s="647"/>
      <c r="AJ37" s="647"/>
      <c r="AK37" s="647"/>
      <c r="AL37" s="611" t="s">
        <v>122</v>
      </c>
      <c r="AM37" s="612"/>
      <c r="AN37" s="612"/>
      <c r="AO37" s="648"/>
      <c r="AQ37" s="641" t="s">
        <v>320</v>
      </c>
      <c r="AR37" s="642"/>
      <c r="AS37" s="642"/>
      <c r="AT37" s="642"/>
      <c r="AU37" s="642"/>
      <c r="AV37" s="642"/>
      <c r="AW37" s="642"/>
      <c r="AX37" s="642"/>
      <c r="AY37" s="643"/>
      <c r="AZ37" s="608">
        <v>88244</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-899486</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436977</v>
      </c>
      <c r="CS37" s="621"/>
      <c r="CT37" s="621"/>
      <c r="CU37" s="621"/>
      <c r="CV37" s="621"/>
      <c r="CW37" s="621"/>
      <c r="CX37" s="621"/>
      <c r="CY37" s="622"/>
      <c r="CZ37" s="611">
        <v>1.2</v>
      </c>
      <c r="DA37" s="623"/>
      <c r="DB37" s="623"/>
      <c r="DC37" s="624"/>
      <c r="DD37" s="614">
        <v>432445</v>
      </c>
      <c r="DE37" s="621"/>
      <c r="DF37" s="621"/>
      <c r="DG37" s="621"/>
      <c r="DH37" s="621"/>
      <c r="DI37" s="621"/>
      <c r="DJ37" s="621"/>
      <c r="DK37" s="622"/>
      <c r="DL37" s="614">
        <v>372857</v>
      </c>
      <c r="DM37" s="621"/>
      <c r="DN37" s="621"/>
      <c r="DO37" s="621"/>
      <c r="DP37" s="621"/>
      <c r="DQ37" s="621"/>
      <c r="DR37" s="621"/>
      <c r="DS37" s="621"/>
      <c r="DT37" s="621"/>
      <c r="DU37" s="621"/>
      <c r="DV37" s="622"/>
      <c r="DW37" s="611">
        <v>2.2000000000000002</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1126000</v>
      </c>
      <c r="S38" s="609"/>
      <c r="T38" s="609"/>
      <c r="U38" s="609"/>
      <c r="V38" s="609"/>
      <c r="W38" s="609"/>
      <c r="X38" s="609"/>
      <c r="Y38" s="610"/>
      <c r="Z38" s="646">
        <v>2.9</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55465</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9829</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3687324</v>
      </c>
      <c r="CS38" s="609"/>
      <c r="CT38" s="609"/>
      <c r="CU38" s="609"/>
      <c r="CV38" s="609"/>
      <c r="CW38" s="609"/>
      <c r="CX38" s="609"/>
      <c r="CY38" s="610"/>
      <c r="CZ38" s="611">
        <v>10.199999999999999</v>
      </c>
      <c r="DA38" s="623"/>
      <c r="DB38" s="623"/>
      <c r="DC38" s="624"/>
      <c r="DD38" s="614">
        <v>3243236</v>
      </c>
      <c r="DE38" s="609"/>
      <c r="DF38" s="609"/>
      <c r="DG38" s="609"/>
      <c r="DH38" s="609"/>
      <c r="DI38" s="609"/>
      <c r="DJ38" s="609"/>
      <c r="DK38" s="610"/>
      <c r="DL38" s="614">
        <v>2316272</v>
      </c>
      <c r="DM38" s="609"/>
      <c r="DN38" s="609"/>
      <c r="DO38" s="609"/>
      <c r="DP38" s="609"/>
      <c r="DQ38" s="609"/>
      <c r="DR38" s="609"/>
      <c r="DS38" s="609"/>
      <c r="DT38" s="609"/>
      <c r="DU38" s="609"/>
      <c r="DV38" s="610"/>
      <c r="DW38" s="611">
        <v>13.9</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14400</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2254676</v>
      </c>
      <c r="CS39" s="621"/>
      <c r="CT39" s="621"/>
      <c r="CU39" s="621"/>
      <c r="CV39" s="621"/>
      <c r="CW39" s="621"/>
      <c r="CX39" s="621"/>
      <c r="CY39" s="622"/>
      <c r="CZ39" s="611">
        <v>6.2</v>
      </c>
      <c r="DA39" s="623"/>
      <c r="DB39" s="623"/>
      <c r="DC39" s="624"/>
      <c r="DD39" s="614">
        <v>1905133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147000</v>
      </c>
      <c r="S40" s="609"/>
      <c r="T40" s="609"/>
      <c r="U40" s="609"/>
      <c r="V40" s="609"/>
      <c r="W40" s="609"/>
      <c r="X40" s="609"/>
      <c r="Y40" s="610"/>
      <c r="Z40" s="646">
        <v>0.4</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7"/>
      <c r="BM40" s="606" t="s">
        <v>334</v>
      </c>
      <c r="BN40" s="606"/>
      <c r="BO40" s="606"/>
      <c r="BP40" s="606"/>
      <c r="BQ40" s="606"/>
      <c r="BR40" s="606"/>
      <c r="BS40" s="606"/>
      <c r="BT40" s="606"/>
      <c r="BU40" s="607"/>
      <c r="BV40" s="608">
        <v>94</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22167</v>
      </c>
      <c r="CS40" s="609"/>
      <c r="CT40" s="609"/>
      <c r="CU40" s="609"/>
      <c r="CV40" s="609"/>
      <c r="CW40" s="609"/>
      <c r="CX40" s="609"/>
      <c r="CY40" s="610"/>
      <c r="CZ40" s="611">
        <v>0.1</v>
      </c>
      <c r="DA40" s="623"/>
      <c r="DB40" s="623"/>
      <c r="DC40" s="624"/>
      <c r="DD40" s="614">
        <v>11000</v>
      </c>
      <c r="DE40" s="609"/>
      <c r="DF40" s="609"/>
      <c r="DG40" s="609"/>
      <c r="DH40" s="609"/>
      <c r="DI40" s="609"/>
      <c r="DJ40" s="609"/>
      <c r="DK40" s="610"/>
      <c r="DL40" s="614">
        <v>11000</v>
      </c>
      <c r="DM40" s="609"/>
      <c r="DN40" s="609"/>
      <c r="DO40" s="609"/>
      <c r="DP40" s="609"/>
      <c r="DQ40" s="609"/>
      <c r="DR40" s="609"/>
      <c r="DS40" s="609"/>
      <c r="DT40" s="609"/>
      <c r="DU40" s="609"/>
      <c r="DV40" s="610"/>
      <c r="DW40" s="611">
        <v>0.1</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38217840</v>
      </c>
      <c r="S41" s="633"/>
      <c r="T41" s="633"/>
      <c r="U41" s="633"/>
      <c r="V41" s="633"/>
      <c r="W41" s="633"/>
      <c r="X41" s="633"/>
      <c r="Y41" s="636"/>
      <c r="Z41" s="637">
        <v>100</v>
      </c>
      <c r="AA41" s="637"/>
      <c r="AB41" s="637"/>
      <c r="AC41" s="637"/>
      <c r="AD41" s="638">
        <v>16542719</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1312461</v>
      </c>
      <c r="BA41" s="609"/>
      <c r="BB41" s="609"/>
      <c r="BC41" s="609"/>
      <c r="BD41" s="621"/>
      <c r="BE41" s="621"/>
      <c r="BF41" s="644"/>
      <c r="BG41" s="649"/>
      <c r="BH41" s="650"/>
      <c r="BI41" s="650"/>
      <c r="BJ41" s="650"/>
      <c r="BK41" s="650"/>
      <c r="BL41" s="217"/>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2374863</v>
      </c>
      <c r="BA42" s="633"/>
      <c r="BB42" s="633"/>
      <c r="BC42" s="633"/>
      <c r="BD42" s="593"/>
      <c r="BE42" s="593"/>
      <c r="BF42" s="656"/>
      <c r="BG42" s="651"/>
      <c r="BH42" s="652"/>
      <c r="BI42" s="652"/>
      <c r="BJ42" s="652"/>
      <c r="BK42" s="652"/>
      <c r="BL42" s="218"/>
      <c r="BM42" s="590" t="s">
        <v>341</v>
      </c>
      <c r="BN42" s="590"/>
      <c r="BO42" s="590"/>
      <c r="BP42" s="590"/>
      <c r="BQ42" s="590"/>
      <c r="BR42" s="590"/>
      <c r="BS42" s="590"/>
      <c r="BT42" s="590"/>
      <c r="BU42" s="591"/>
      <c r="BV42" s="592">
        <v>337</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2565450</v>
      </c>
      <c r="CS42" s="621"/>
      <c r="CT42" s="621"/>
      <c r="CU42" s="621"/>
      <c r="CV42" s="621"/>
      <c r="CW42" s="621"/>
      <c r="CX42" s="621"/>
      <c r="CY42" s="622"/>
      <c r="CZ42" s="611">
        <v>7.1</v>
      </c>
      <c r="DA42" s="623"/>
      <c r="DB42" s="623"/>
      <c r="DC42" s="624"/>
      <c r="DD42" s="614">
        <v>149014</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v>73692</v>
      </c>
      <c r="CS43" s="621"/>
      <c r="CT43" s="621"/>
      <c r="CU43" s="621"/>
      <c r="CV43" s="621"/>
      <c r="CW43" s="621"/>
      <c r="CX43" s="621"/>
      <c r="CY43" s="622"/>
      <c r="CZ43" s="611">
        <v>0.2</v>
      </c>
      <c r="DA43" s="623"/>
      <c r="DB43" s="623"/>
      <c r="DC43" s="624"/>
      <c r="DD43" s="614">
        <v>73026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2565450</v>
      </c>
      <c r="CS44" s="609"/>
      <c r="CT44" s="609"/>
      <c r="CU44" s="609"/>
      <c r="CV44" s="609"/>
      <c r="CW44" s="609"/>
      <c r="CX44" s="609"/>
      <c r="CY44" s="610"/>
      <c r="CZ44" s="611">
        <v>7.1</v>
      </c>
      <c r="DA44" s="612"/>
      <c r="DB44" s="612"/>
      <c r="DC44" s="613"/>
      <c r="DD44" s="614">
        <v>149014</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904266</v>
      </c>
      <c r="CS45" s="621"/>
      <c r="CT45" s="621"/>
      <c r="CU45" s="621"/>
      <c r="CV45" s="621"/>
      <c r="CW45" s="621"/>
      <c r="CX45" s="621"/>
      <c r="CY45" s="622"/>
      <c r="CZ45" s="611">
        <v>2.5</v>
      </c>
      <c r="DA45" s="623"/>
      <c r="DB45" s="623"/>
      <c r="DC45" s="624"/>
      <c r="DD45" s="614">
        <v>4868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1661184</v>
      </c>
      <c r="CS46" s="609"/>
      <c r="CT46" s="609"/>
      <c r="CU46" s="609"/>
      <c r="CV46" s="609"/>
      <c r="CW46" s="609"/>
      <c r="CX46" s="609"/>
      <c r="CY46" s="610"/>
      <c r="CZ46" s="611">
        <v>4.5999999999999996</v>
      </c>
      <c r="DA46" s="612"/>
      <c r="DB46" s="612"/>
      <c r="DC46" s="613"/>
      <c r="DD46" s="614">
        <v>144146</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36109097</v>
      </c>
      <c r="CS49" s="593"/>
      <c r="CT49" s="593"/>
      <c r="CU49" s="593"/>
      <c r="CV49" s="593"/>
      <c r="CW49" s="593"/>
      <c r="CX49" s="593"/>
      <c r="CY49" s="594"/>
      <c r="CZ49" s="595">
        <v>100</v>
      </c>
      <c r="DA49" s="596"/>
      <c r="DB49" s="596"/>
      <c r="DC49" s="597"/>
      <c r="DD49" s="598">
        <v>21178910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cfVOngN1XKX42RVZLE2FPl33MOgXUkPUTdpIsW9jeLriGdcGD9/YN3JbiHmH7YWLWPkH5HSdqYi+KCr4rlgYhw==" saltValue="oTu133Qrw9XHIy6GxJw4h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375</v>
      </c>
      <c r="C7" s="1035"/>
      <c r="D7" s="1035"/>
      <c r="E7" s="1035"/>
      <c r="F7" s="1035"/>
      <c r="G7" s="1035"/>
      <c r="H7" s="1035"/>
      <c r="I7" s="1035"/>
      <c r="J7" s="1035"/>
      <c r="K7" s="1035"/>
      <c r="L7" s="1035"/>
      <c r="M7" s="1035"/>
      <c r="N7" s="1035"/>
      <c r="O7" s="1035"/>
      <c r="P7" s="1036"/>
      <c r="Q7" s="1089">
        <v>38218</v>
      </c>
      <c r="R7" s="1090"/>
      <c r="S7" s="1090"/>
      <c r="T7" s="1090"/>
      <c r="U7" s="1090"/>
      <c r="V7" s="1090">
        <v>36109</v>
      </c>
      <c r="W7" s="1090"/>
      <c r="X7" s="1090"/>
      <c r="Y7" s="1090"/>
      <c r="Z7" s="1090"/>
      <c r="AA7" s="1090">
        <v>2109</v>
      </c>
      <c r="AB7" s="1090"/>
      <c r="AC7" s="1090"/>
      <c r="AD7" s="1090"/>
      <c r="AE7" s="1091"/>
      <c r="AF7" s="1092">
        <v>1743</v>
      </c>
      <c r="AG7" s="1093"/>
      <c r="AH7" s="1093"/>
      <c r="AI7" s="1093"/>
      <c r="AJ7" s="1094"/>
      <c r="AK7" s="1095">
        <v>1592</v>
      </c>
      <c r="AL7" s="1096"/>
      <c r="AM7" s="1096"/>
      <c r="AN7" s="1096"/>
      <c r="AO7" s="1096"/>
      <c r="AP7" s="1096">
        <v>20163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556</v>
      </c>
      <c r="BT7" s="1087"/>
      <c r="BU7" s="1087"/>
      <c r="BV7" s="1087"/>
      <c r="BW7" s="1087"/>
      <c r="BX7" s="1087"/>
      <c r="BY7" s="1087"/>
      <c r="BZ7" s="1087"/>
      <c r="CA7" s="1087"/>
      <c r="CB7" s="1087"/>
      <c r="CC7" s="1087"/>
      <c r="CD7" s="1087"/>
      <c r="CE7" s="1087"/>
      <c r="CF7" s="1087"/>
      <c r="CG7" s="1099"/>
      <c r="CH7" s="1083">
        <v>68</v>
      </c>
      <c r="CI7" s="1084"/>
      <c r="CJ7" s="1084"/>
      <c r="CK7" s="1084"/>
      <c r="CL7" s="1085"/>
      <c r="CM7" s="1083">
        <v>2624</v>
      </c>
      <c r="CN7" s="1084"/>
      <c r="CO7" s="1084"/>
      <c r="CP7" s="1084"/>
      <c r="CQ7" s="1085"/>
      <c r="CR7" s="1083">
        <v>1800</v>
      </c>
      <c r="CS7" s="1084"/>
      <c r="CT7" s="1084"/>
      <c r="CU7" s="1084"/>
      <c r="CV7" s="1085"/>
      <c r="CW7" s="1083" t="s">
        <v>545</v>
      </c>
      <c r="CX7" s="1084"/>
      <c r="CY7" s="1084"/>
      <c r="CZ7" s="1084"/>
      <c r="DA7" s="1085"/>
      <c r="DB7" s="1083" t="s">
        <v>545</v>
      </c>
      <c r="DC7" s="1084"/>
      <c r="DD7" s="1084"/>
      <c r="DE7" s="1084"/>
      <c r="DF7" s="1085"/>
      <c r="DG7" s="1083" t="s">
        <v>545</v>
      </c>
      <c r="DH7" s="1084"/>
      <c r="DI7" s="1084"/>
      <c r="DJ7" s="1084"/>
      <c r="DK7" s="1085"/>
      <c r="DL7" s="1083">
        <v>230</v>
      </c>
      <c r="DM7" s="1084"/>
      <c r="DN7" s="1084"/>
      <c r="DO7" s="1084"/>
      <c r="DP7" s="1085"/>
      <c r="DQ7" s="1083">
        <v>23</v>
      </c>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557</v>
      </c>
      <c r="BT8" s="980"/>
      <c r="BU8" s="980"/>
      <c r="BV8" s="980"/>
      <c r="BW8" s="980"/>
      <c r="BX8" s="980"/>
      <c r="BY8" s="980"/>
      <c r="BZ8" s="980"/>
      <c r="CA8" s="980"/>
      <c r="CB8" s="980"/>
      <c r="CC8" s="980"/>
      <c r="CD8" s="980"/>
      <c r="CE8" s="980"/>
      <c r="CF8" s="980"/>
      <c r="CG8" s="1001"/>
      <c r="CH8" s="976">
        <v>0</v>
      </c>
      <c r="CI8" s="977"/>
      <c r="CJ8" s="977"/>
      <c r="CK8" s="977"/>
      <c r="CL8" s="978"/>
      <c r="CM8" s="976">
        <v>11</v>
      </c>
      <c r="CN8" s="977"/>
      <c r="CO8" s="977"/>
      <c r="CP8" s="977"/>
      <c r="CQ8" s="978"/>
      <c r="CR8" s="976">
        <v>5</v>
      </c>
      <c r="CS8" s="977"/>
      <c r="CT8" s="977"/>
      <c r="CU8" s="977"/>
      <c r="CV8" s="978"/>
      <c r="CW8" s="976" t="s">
        <v>545</v>
      </c>
      <c r="CX8" s="977"/>
      <c r="CY8" s="977"/>
      <c r="CZ8" s="977"/>
      <c r="DA8" s="978"/>
      <c r="DB8" s="976" t="s">
        <v>545</v>
      </c>
      <c r="DC8" s="977"/>
      <c r="DD8" s="977"/>
      <c r="DE8" s="977"/>
      <c r="DF8" s="978"/>
      <c r="DG8" s="976" t="s">
        <v>545</v>
      </c>
      <c r="DH8" s="977"/>
      <c r="DI8" s="977"/>
      <c r="DJ8" s="977"/>
      <c r="DK8" s="978"/>
      <c r="DL8" s="976" t="s">
        <v>545</v>
      </c>
      <c r="DM8" s="977"/>
      <c r="DN8" s="977"/>
      <c r="DO8" s="977"/>
      <c r="DP8" s="978"/>
      <c r="DQ8" s="976" t="s">
        <v>545</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377</v>
      </c>
      <c r="B23" s="924" t="s">
        <v>378</v>
      </c>
      <c r="C23" s="925"/>
      <c r="D23" s="925"/>
      <c r="E23" s="925"/>
      <c r="F23" s="925"/>
      <c r="G23" s="925"/>
      <c r="H23" s="925"/>
      <c r="I23" s="925"/>
      <c r="J23" s="925"/>
      <c r="K23" s="925"/>
      <c r="L23" s="925"/>
      <c r="M23" s="925"/>
      <c r="N23" s="925"/>
      <c r="O23" s="925"/>
      <c r="P23" s="935"/>
      <c r="Q23" s="1054">
        <v>38218</v>
      </c>
      <c r="R23" s="1048"/>
      <c r="S23" s="1048"/>
      <c r="T23" s="1048"/>
      <c r="U23" s="1048"/>
      <c r="V23" s="1048">
        <v>36109</v>
      </c>
      <c r="W23" s="1048"/>
      <c r="X23" s="1048"/>
      <c r="Y23" s="1048"/>
      <c r="Z23" s="1048"/>
      <c r="AA23" s="1048">
        <v>2109</v>
      </c>
      <c r="AB23" s="1048"/>
      <c r="AC23" s="1048"/>
      <c r="AD23" s="1048"/>
      <c r="AE23" s="1055"/>
      <c r="AF23" s="1056">
        <v>1743</v>
      </c>
      <c r="AG23" s="1048"/>
      <c r="AH23" s="1048"/>
      <c r="AI23" s="1048"/>
      <c r="AJ23" s="1057"/>
      <c r="AK23" s="1058"/>
      <c r="AL23" s="1059"/>
      <c r="AM23" s="1059"/>
      <c r="AN23" s="1059"/>
      <c r="AO23" s="1059"/>
      <c r="AP23" s="1048">
        <v>20163</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389</v>
      </c>
      <c r="C28" s="1035"/>
      <c r="D28" s="1035"/>
      <c r="E28" s="1035"/>
      <c r="F28" s="1035"/>
      <c r="G28" s="1035"/>
      <c r="H28" s="1035"/>
      <c r="I28" s="1035"/>
      <c r="J28" s="1035"/>
      <c r="K28" s="1035"/>
      <c r="L28" s="1035"/>
      <c r="M28" s="1035"/>
      <c r="N28" s="1035"/>
      <c r="O28" s="1035"/>
      <c r="P28" s="1036"/>
      <c r="Q28" s="1037">
        <v>7948</v>
      </c>
      <c r="R28" s="1038"/>
      <c r="S28" s="1038"/>
      <c r="T28" s="1038"/>
      <c r="U28" s="1038"/>
      <c r="V28" s="1038">
        <v>7828</v>
      </c>
      <c r="W28" s="1038"/>
      <c r="X28" s="1038"/>
      <c r="Y28" s="1038"/>
      <c r="Z28" s="1038"/>
      <c r="AA28" s="1038">
        <v>120</v>
      </c>
      <c r="AB28" s="1038"/>
      <c r="AC28" s="1038"/>
      <c r="AD28" s="1038"/>
      <c r="AE28" s="1039"/>
      <c r="AF28" s="1040">
        <v>120</v>
      </c>
      <c r="AG28" s="1038"/>
      <c r="AH28" s="1038"/>
      <c r="AI28" s="1038"/>
      <c r="AJ28" s="1041"/>
      <c r="AK28" s="1029">
        <v>1312</v>
      </c>
      <c r="AL28" s="1030"/>
      <c r="AM28" s="1030"/>
      <c r="AN28" s="1030"/>
      <c r="AO28" s="1030"/>
      <c r="AP28" s="1030" t="s">
        <v>545</v>
      </c>
      <c r="AQ28" s="1030"/>
      <c r="AR28" s="1030"/>
      <c r="AS28" s="1030"/>
      <c r="AT28" s="1030"/>
      <c r="AU28" s="1030" t="s">
        <v>545</v>
      </c>
      <c r="AV28" s="1030"/>
      <c r="AW28" s="1030"/>
      <c r="AX28" s="1030"/>
      <c r="AY28" s="1030"/>
      <c r="AZ28" s="1031" t="s">
        <v>545</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390</v>
      </c>
      <c r="C29" s="1018"/>
      <c r="D29" s="1018"/>
      <c r="E29" s="1018"/>
      <c r="F29" s="1018"/>
      <c r="G29" s="1018"/>
      <c r="H29" s="1018"/>
      <c r="I29" s="1018"/>
      <c r="J29" s="1018"/>
      <c r="K29" s="1018"/>
      <c r="L29" s="1018"/>
      <c r="M29" s="1018"/>
      <c r="N29" s="1018"/>
      <c r="O29" s="1018"/>
      <c r="P29" s="1019"/>
      <c r="Q29" s="1025">
        <v>7781</v>
      </c>
      <c r="R29" s="1026"/>
      <c r="S29" s="1026"/>
      <c r="T29" s="1026"/>
      <c r="U29" s="1026"/>
      <c r="V29" s="1026">
        <v>7383</v>
      </c>
      <c r="W29" s="1026"/>
      <c r="X29" s="1026"/>
      <c r="Y29" s="1026"/>
      <c r="Z29" s="1026"/>
      <c r="AA29" s="1026">
        <v>397</v>
      </c>
      <c r="AB29" s="1026"/>
      <c r="AC29" s="1026"/>
      <c r="AD29" s="1026"/>
      <c r="AE29" s="1027"/>
      <c r="AF29" s="1022">
        <v>397</v>
      </c>
      <c r="AG29" s="1023"/>
      <c r="AH29" s="1023"/>
      <c r="AI29" s="1023"/>
      <c r="AJ29" s="1024"/>
      <c r="AK29" s="967">
        <v>1367</v>
      </c>
      <c r="AL29" s="958"/>
      <c r="AM29" s="958"/>
      <c r="AN29" s="958"/>
      <c r="AO29" s="958"/>
      <c r="AP29" s="958" t="s">
        <v>545</v>
      </c>
      <c r="AQ29" s="958"/>
      <c r="AR29" s="958"/>
      <c r="AS29" s="958"/>
      <c r="AT29" s="958"/>
      <c r="AU29" s="958" t="s">
        <v>545</v>
      </c>
      <c r="AV29" s="958"/>
      <c r="AW29" s="958"/>
      <c r="AX29" s="958"/>
      <c r="AY29" s="958"/>
      <c r="AZ29" s="1028" t="s">
        <v>545</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391</v>
      </c>
      <c r="C30" s="1018"/>
      <c r="D30" s="1018"/>
      <c r="E30" s="1018"/>
      <c r="F30" s="1018"/>
      <c r="G30" s="1018"/>
      <c r="H30" s="1018"/>
      <c r="I30" s="1018"/>
      <c r="J30" s="1018"/>
      <c r="K30" s="1018"/>
      <c r="L30" s="1018"/>
      <c r="M30" s="1018"/>
      <c r="N30" s="1018"/>
      <c r="O30" s="1018"/>
      <c r="P30" s="1019"/>
      <c r="Q30" s="1025">
        <v>2292</v>
      </c>
      <c r="R30" s="1026"/>
      <c r="S30" s="1026"/>
      <c r="T30" s="1026"/>
      <c r="U30" s="1026"/>
      <c r="V30" s="1026">
        <v>2276</v>
      </c>
      <c r="W30" s="1026"/>
      <c r="X30" s="1026"/>
      <c r="Y30" s="1026"/>
      <c r="Z30" s="1026"/>
      <c r="AA30" s="1026">
        <v>16</v>
      </c>
      <c r="AB30" s="1026"/>
      <c r="AC30" s="1026"/>
      <c r="AD30" s="1026"/>
      <c r="AE30" s="1027"/>
      <c r="AF30" s="1022">
        <v>16</v>
      </c>
      <c r="AG30" s="1023"/>
      <c r="AH30" s="1023"/>
      <c r="AI30" s="1023"/>
      <c r="AJ30" s="1024"/>
      <c r="AK30" s="967">
        <v>1161</v>
      </c>
      <c r="AL30" s="958"/>
      <c r="AM30" s="958"/>
      <c r="AN30" s="958"/>
      <c r="AO30" s="958"/>
      <c r="AP30" s="958" t="s">
        <v>545</v>
      </c>
      <c r="AQ30" s="958"/>
      <c r="AR30" s="958"/>
      <c r="AS30" s="958"/>
      <c r="AT30" s="958"/>
      <c r="AU30" s="958" t="s">
        <v>545</v>
      </c>
      <c r="AV30" s="958"/>
      <c r="AW30" s="958"/>
      <c r="AX30" s="958"/>
      <c r="AY30" s="958"/>
      <c r="AZ30" s="1028" t="s">
        <v>545</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392</v>
      </c>
      <c r="C31" s="1018"/>
      <c r="D31" s="1018"/>
      <c r="E31" s="1018"/>
      <c r="F31" s="1018"/>
      <c r="G31" s="1018"/>
      <c r="H31" s="1018"/>
      <c r="I31" s="1018"/>
      <c r="J31" s="1018"/>
      <c r="K31" s="1018"/>
      <c r="L31" s="1018"/>
      <c r="M31" s="1018"/>
      <c r="N31" s="1018"/>
      <c r="O31" s="1018"/>
      <c r="P31" s="1019"/>
      <c r="Q31" s="1025">
        <v>76</v>
      </c>
      <c r="R31" s="1026"/>
      <c r="S31" s="1026"/>
      <c r="T31" s="1026"/>
      <c r="U31" s="1026"/>
      <c r="V31" s="1026">
        <v>67</v>
      </c>
      <c r="W31" s="1026"/>
      <c r="X31" s="1026"/>
      <c r="Y31" s="1026"/>
      <c r="Z31" s="1026"/>
      <c r="AA31" s="1026">
        <v>9</v>
      </c>
      <c r="AB31" s="1026"/>
      <c r="AC31" s="1026"/>
      <c r="AD31" s="1026"/>
      <c r="AE31" s="1027"/>
      <c r="AF31" s="1022">
        <v>9</v>
      </c>
      <c r="AG31" s="1023"/>
      <c r="AH31" s="1023"/>
      <c r="AI31" s="1023"/>
      <c r="AJ31" s="1024"/>
      <c r="AK31" s="967" t="s">
        <v>545</v>
      </c>
      <c r="AL31" s="958"/>
      <c r="AM31" s="958"/>
      <c r="AN31" s="958"/>
      <c r="AO31" s="958"/>
      <c r="AP31" s="958" t="s">
        <v>545</v>
      </c>
      <c r="AQ31" s="958"/>
      <c r="AR31" s="958"/>
      <c r="AS31" s="958"/>
      <c r="AT31" s="958"/>
      <c r="AU31" s="958" t="s">
        <v>545</v>
      </c>
      <c r="AV31" s="958"/>
      <c r="AW31" s="958"/>
      <c r="AX31" s="958"/>
      <c r="AY31" s="958"/>
      <c r="AZ31" s="1028" t="s">
        <v>545</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393</v>
      </c>
      <c r="C32" s="1018"/>
      <c r="D32" s="1018"/>
      <c r="E32" s="1018"/>
      <c r="F32" s="1018"/>
      <c r="G32" s="1018"/>
      <c r="H32" s="1018"/>
      <c r="I32" s="1018"/>
      <c r="J32" s="1018"/>
      <c r="K32" s="1018"/>
      <c r="L32" s="1018"/>
      <c r="M32" s="1018"/>
      <c r="N32" s="1018"/>
      <c r="O32" s="1018"/>
      <c r="P32" s="1019"/>
      <c r="Q32" s="1025">
        <v>1065</v>
      </c>
      <c r="R32" s="1026"/>
      <c r="S32" s="1026"/>
      <c r="T32" s="1026"/>
      <c r="U32" s="1026"/>
      <c r="V32" s="1026">
        <v>1062</v>
      </c>
      <c r="W32" s="1026"/>
      <c r="X32" s="1026"/>
      <c r="Y32" s="1026"/>
      <c r="Z32" s="1026"/>
      <c r="AA32" s="1026">
        <v>3</v>
      </c>
      <c r="AB32" s="1026"/>
      <c r="AC32" s="1026"/>
      <c r="AD32" s="1026"/>
      <c r="AE32" s="1027"/>
      <c r="AF32" s="1022">
        <v>540</v>
      </c>
      <c r="AG32" s="1023"/>
      <c r="AH32" s="1023"/>
      <c r="AI32" s="1023"/>
      <c r="AJ32" s="1024"/>
      <c r="AK32" s="967">
        <v>55</v>
      </c>
      <c r="AL32" s="958"/>
      <c r="AM32" s="958"/>
      <c r="AN32" s="958"/>
      <c r="AO32" s="958"/>
      <c r="AP32" s="958">
        <v>3651</v>
      </c>
      <c r="AQ32" s="958"/>
      <c r="AR32" s="958"/>
      <c r="AS32" s="958"/>
      <c r="AT32" s="958"/>
      <c r="AU32" s="958">
        <v>427</v>
      </c>
      <c r="AV32" s="958"/>
      <c r="AW32" s="958"/>
      <c r="AX32" s="958"/>
      <c r="AY32" s="958"/>
      <c r="AZ32" s="1028" t="s">
        <v>545</v>
      </c>
      <c r="BA32" s="1028"/>
      <c r="BB32" s="1028"/>
      <c r="BC32" s="1028"/>
      <c r="BD32" s="1028"/>
      <c r="BE32" s="959" t="s">
        <v>394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377</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1082</v>
      </c>
      <c r="AG63" s="946"/>
      <c r="AH63" s="946"/>
      <c r="AI63" s="946"/>
      <c r="AJ63" s="1009"/>
      <c r="AK63" s="1010"/>
      <c r="AL63" s="950"/>
      <c r="AM63" s="950"/>
      <c r="AN63" s="950"/>
      <c r="AO63" s="950"/>
      <c r="AP63" s="946">
        <v>3651</v>
      </c>
      <c r="AQ63" s="946"/>
      <c r="AR63" s="946"/>
      <c r="AS63" s="946"/>
      <c r="AT63" s="946"/>
      <c r="AU63" s="946">
        <v>427</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398</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399</v>
      </c>
      <c r="AV66" s="989"/>
      <c r="AW66" s="989"/>
      <c r="AX66" s="989"/>
      <c r="AY66" s="990"/>
      <c r="AZ66" s="988" t="s">
        <v>365</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546</v>
      </c>
      <c r="C68" s="973"/>
      <c r="D68" s="973"/>
      <c r="E68" s="973"/>
      <c r="F68" s="973"/>
      <c r="G68" s="973"/>
      <c r="H68" s="973"/>
      <c r="I68" s="973"/>
      <c r="J68" s="973"/>
      <c r="K68" s="973"/>
      <c r="L68" s="973"/>
      <c r="M68" s="973"/>
      <c r="N68" s="973"/>
      <c r="O68" s="973"/>
      <c r="P68" s="974"/>
      <c r="Q68" s="975">
        <v>2808</v>
      </c>
      <c r="R68" s="969"/>
      <c r="S68" s="969"/>
      <c r="T68" s="969"/>
      <c r="U68" s="969"/>
      <c r="V68" s="969">
        <v>2426</v>
      </c>
      <c r="W68" s="969"/>
      <c r="X68" s="969"/>
      <c r="Y68" s="969"/>
      <c r="Z68" s="969"/>
      <c r="AA68" s="969">
        <v>392</v>
      </c>
      <c r="AB68" s="969"/>
      <c r="AC68" s="969"/>
      <c r="AD68" s="969"/>
      <c r="AE68" s="969"/>
      <c r="AF68" s="969">
        <v>382</v>
      </c>
      <c r="AG68" s="969"/>
      <c r="AH68" s="969"/>
      <c r="AI68" s="969"/>
      <c r="AJ68" s="969"/>
      <c r="AK68" s="969">
        <v>24</v>
      </c>
      <c r="AL68" s="969"/>
      <c r="AM68" s="969"/>
      <c r="AN68" s="969"/>
      <c r="AO68" s="969"/>
      <c r="AP68" s="969" t="s">
        <v>545</v>
      </c>
      <c r="AQ68" s="969"/>
      <c r="AR68" s="969"/>
      <c r="AS68" s="969"/>
      <c r="AT68" s="969"/>
      <c r="AU68" s="969" t="s">
        <v>545</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547</v>
      </c>
      <c r="C69" s="962"/>
      <c r="D69" s="962"/>
      <c r="E69" s="962"/>
      <c r="F69" s="962"/>
      <c r="G69" s="962"/>
      <c r="H69" s="962"/>
      <c r="I69" s="962"/>
      <c r="J69" s="962"/>
      <c r="K69" s="962"/>
      <c r="L69" s="962"/>
      <c r="M69" s="962"/>
      <c r="N69" s="962"/>
      <c r="O69" s="962"/>
      <c r="P69" s="963"/>
      <c r="Q69" s="964">
        <v>4164</v>
      </c>
      <c r="R69" s="958"/>
      <c r="S69" s="958"/>
      <c r="T69" s="958"/>
      <c r="U69" s="958"/>
      <c r="V69" s="958">
        <v>3933</v>
      </c>
      <c r="W69" s="958"/>
      <c r="X69" s="958"/>
      <c r="Y69" s="958"/>
      <c r="Z69" s="958"/>
      <c r="AA69" s="958">
        <v>231</v>
      </c>
      <c r="AB69" s="958"/>
      <c r="AC69" s="958"/>
      <c r="AD69" s="958"/>
      <c r="AE69" s="958"/>
      <c r="AF69" s="958">
        <v>231</v>
      </c>
      <c r="AG69" s="958"/>
      <c r="AH69" s="958"/>
      <c r="AI69" s="958"/>
      <c r="AJ69" s="958"/>
      <c r="AK69" s="958" t="s">
        <v>545</v>
      </c>
      <c r="AL69" s="958"/>
      <c r="AM69" s="958"/>
      <c r="AN69" s="958"/>
      <c r="AO69" s="958"/>
      <c r="AP69" s="958" t="s">
        <v>545</v>
      </c>
      <c r="AQ69" s="958"/>
      <c r="AR69" s="958"/>
      <c r="AS69" s="958"/>
      <c r="AT69" s="958"/>
      <c r="AU69" s="958" t="s">
        <v>545</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548</v>
      </c>
      <c r="C70" s="962"/>
      <c r="D70" s="962"/>
      <c r="E70" s="962"/>
      <c r="F70" s="962"/>
      <c r="G70" s="962"/>
      <c r="H70" s="962"/>
      <c r="I70" s="962"/>
      <c r="J70" s="962"/>
      <c r="K70" s="962"/>
      <c r="L70" s="962"/>
      <c r="M70" s="962"/>
      <c r="N70" s="962"/>
      <c r="O70" s="962"/>
      <c r="P70" s="963"/>
      <c r="Q70" s="964">
        <v>3</v>
      </c>
      <c r="R70" s="958"/>
      <c r="S70" s="958"/>
      <c r="T70" s="958"/>
      <c r="U70" s="958"/>
      <c r="V70" s="958">
        <v>3</v>
      </c>
      <c r="W70" s="958"/>
      <c r="X70" s="958"/>
      <c r="Y70" s="958"/>
      <c r="Z70" s="958"/>
      <c r="AA70" s="958">
        <v>1</v>
      </c>
      <c r="AB70" s="958"/>
      <c r="AC70" s="958"/>
      <c r="AD70" s="958"/>
      <c r="AE70" s="958"/>
      <c r="AF70" s="958">
        <v>1</v>
      </c>
      <c r="AG70" s="958"/>
      <c r="AH70" s="958"/>
      <c r="AI70" s="958"/>
      <c r="AJ70" s="958"/>
      <c r="AK70" s="958" t="s">
        <v>545</v>
      </c>
      <c r="AL70" s="958"/>
      <c r="AM70" s="958"/>
      <c r="AN70" s="958"/>
      <c r="AO70" s="958"/>
      <c r="AP70" s="958" t="s">
        <v>545</v>
      </c>
      <c r="AQ70" s="958"/>
      <c r="AR70" s="958"/>
      <c r="AS70" s="958"/>
      <c r="AT70" s="958"/>
      <c r="AU70" s="958" t="s">
        <v>545</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549</v>
      </c>
      <c r="C71" s="962"/>
      <c r="D71" s="962"/>
      <c r="E71" s="962"/>
      <c r="F71" s="962"/>
      <c r="G71" s="962"/>
      <c r="H71" s="962"/>
      <c r="I71" s="962"/>
      <c r="J71" s="962"/>
      <c r="K71" s="962"/>
      <c r="L71" s="962"/>
      <c r="M71" s="962"/>
      <c r="N71" s="962"/>
      <c r="O71" s="962"/>
      <c r="P71" s="963"/>
      <c r="Q71" s="964">
        <v>9022</v>
      </c>
      <c r="R71" s="958"/>
      <c r="S71" s="958"/>
      <c r="T71" s="958"/>
      <c r="U71" s="958"/>
      <c r="V71" s="958">
        <v>8620</v>
      </c>
      <c r="W71" s="958"/>
      <c r="X71" s="958"/>
      <c r="Y71" s="958"/>
      <c r="Z71" s="958"/>
      <c r="AA71" s="958">
        <v>402</v>
      </c>
      <c r="AB71" s="958"/>
      <c r="AC71" s="958"/>
      <c r="AD71" s="958"/>
      <c r="AE71" s="958"/>
      <c r="AF71" s="958">
        <v>402</v>
      </c>
      <c r="AG71" s="958"/>
      <c r="AH71" s="958"/>
      <c r="AI71" s="958"/>
      <c r="AJ71" s="958"/>
      <c r="AK71" s="958" t="s">
        <v>545</v>
      </c>
      <c r="AL71" s="958"/>
      <c r="AM71" s="958"/>
      <c r="AN71" s="958"/>
      <c r="AO71" s="958"/>
      <c r="AP71" s="958">
        <v>158</v>
      </c>
      <c r="AQ71" s="958"/>
      <c r="AR71" s="958"/>
      <c r="AS71" s="958"/>
      <c r="AT71" s="958"/>
      <c r="AU71" s="958">
        <v>4</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550</v>
      </c>
      <c r="C72" s="962"/>
      <c r="D72" s="962"/>
      <c r="E72" s="962"/>
      <c r="F72" s="962"/>
      <c r="G72" s="962"/>
      <c r="H72" s="962"/>
      <c r="I72" s="962"/>
      <c r="J72" s="962"/>
      <c r="K72" s="962"/>
      <c r="L72" s="962"/>
      <c r="M72" s="962"/>
      <c r="N72" s="962"/>
      <c r="O72" s="962"/>
      <c r="P72" s="963"/>
      <c r="Q72" s="964">
        <v>992</v>
      </c>
      <c r="R72" s="958"/>
      <c r="S72" s="958"/>
      <c r="T72" s="958"/>
      <c r="U72" s="958"/>
      <c r="V72" s="958">
        <v>963</v>
      </c>
      <c r="W72" s="958"/>
      <c r="X72" s="958"/>
      <c r="Y72" s="958"/>
      <c r="Z72" s="958"/>
      <c r="AA72" s="958">
        <v>29</v>
      </c>
      <c r="AB72" s="958"/>
      <c r="AC72" s="958"/>
      <c r="AD72" s="958"/>
      <c r="AE72" s="958"/>
      <c r="AF72" s="958">
        <v>29</v>
      </c>
      <c r="AG72" s="958"/>
      <c r="AH72" s="958"/>
      <c r="AI72" s="958"/>
      <c r="AJ72" s="958"/>
      <c r="AK72" s="958">
        <v>50</v>
      </c>
      <c r="AL72" s="958"/>
      <c r="AM72" s="958"/>
      <c r="AN72" s="958"/>
      <c r="AO72" s="958"/>
      <c r="AP72" s="958" t="s">
        <v>545</v>
      </c>
      <c r="AQ72" s="958"/>
      <c r="AR72" s="958"/>
      <c r="AS72" s="958"/>
      <c r="AT72" s="958"/>
      <c r="AU72" s="958" t="s">
        <v>545</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551</v>
      </c>
      <c r="C73" s="962"/>
      <c r="D73" s="962"/>
      <c r="E73" s="962"/>
      <c r="F73" s="962"/>
      <c r="G73" s="962"/>
      <c r="H73" s="962"/>
      <c r="I73" s="962"/>
      <c r="J73" s="962"/>
      <c r="K73" s="962"/>
      <c r="L73" s="962"/>
      <c r="M73" s="962"/>
      <c r="N73" s="962"/>
      <c r="O73" s="962"/>
      <c r="P73" s="963"/>
      <c r="Q73" s="964">
        <v>470</v>
      </c>
      <c r="R73" s="958"/>
      <c r="S73" s="958"/>
      <c r="T73" s="958"/>
      <c r="U73" s="958"/>
      <c r="V73" s="958">
        <v>456</v>
      </c>
      <c r="W73" s="958"/>
      <c r="X73" s="958"/>
      <c r="Y73" s="958"/>
      <c r="Z73" s="958"/>
      <c r="AA73" s="958">
        <v>14</v>
      </c>
      <c r="AB73" s="958"/>
      <c r="AC73" s="958"/>
      <c r="AD73" s="958"/>
      <c r="AE73" s="958"/>
      <c r="AF73" s="958">
        <v>14</v>
      </c>
      <c r="AG73" s="958"/>
      <c r="AH73" s="958"/>
      <c r="AI73" s="958"/>
      <c r="AJ73" s="958"/>
      <c r="AK73" s="958">
        <v>27</v>
      </c>
      <c r="AL73" s="958"/>
      <c r="AM73" s="958"/>
      <c r="AN73" s="958"/>
      <c r="AO73" s="958"/>
      <c r="AP73" s="958">
        <v>306</v>
      </c>
      <c r="AQ73" s="958"/>
      <c r="AR73" s="958"/>
      <c r="AS73" s="958"/>
      <c r="AT73" s="958"/>
      <c r="AU73" s="958">
        <v>40</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552</v>
      </c>
      <c r="C74" s="962"/>
      <c r="D74" s="962"/>
      <c r="E74" s="962"/>
      <c r="F74" s="962"/>
      <c r="G74" s="962"/>
      <c r="H74" s="962"/>
      <c r="I74" s="962"/>
      <c r="J74" s="962"/>
      <c r="K74" s="962"/>
      <c r="L74" s="962"/>
      <c r="M74" s="962"/>
      <c r="N74" s="962"/>
      <c r="O74" s="962"/>
      <c r="P74" s="963"/>
      <c r="Q74" s="964">
        <v>21044</v>
      </c>
      <c r="R74" s="958"/>
      <c r="S74" s="958"/>
      <c r="T74" s="958"/>
      <c r="U74" s="958"/>
      <c r="V74" s="958">
        <v>21292</v>
      </c>
      <c r="W74" s="958"/>
      <c r="X74" s="958"/>
      <c r="Y74" s="958"/>
      <c r="Z74" s="958"/>
      <c r="AA74" s="958" t="s">
        <v>545</v>
      </c>
      <c r="AB74" s="958"/>
      <c r="AC74" s="958"/>
      <c r="AD74" s="958"/>
      <c r="AE74" s="958"/>
      <c r="AF74" s="958">
        <v>10300</v>
      </c>
      <c r="AG74" s="958"/>
      <c r="AH74" s="958"/>
      <c r="AI74" s="958"/>
      <c r="AJ74" s="958"/>
      <c r="AK74" s="958" t="s">
        <v>545</v>
      </c>
      <c r="AL74" s="958"/>
      <c r="AM74" s="958"/>
      <c r="AN74" s="958"/>
      <c r="AO74" s="958"/>
      <c r="AP74" s="958">
        <v>5975</v>
      </c>
      <c r="AQ74" s="958"/>
      <c r="AR74" s="958"/>
      <c r="AS74" s="958"/>
      <c r="AT74" s="958"/>
      <c r="AU74" s="958">
        <v>48</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553</v>
      </c>
      <c r="C75" s="962"/>
      <c r="D75" s="962"/>
      <c r="E75" s="962"/>
      <c r="F75" s="962"/>
      <c r="G75" s="962"/>
      <c r="H75" s="962"/>
      <c r="I75" s="962"/>
      <c r="J75" s="962"/>
      <c r="K75" s="962"/>
      <c r="L75" s="962"/>
      <c r="M75" s="962"/>
      <c r="N75" s="962"/>
      <c r="O75" s="962"/>
      <c r="P75" s="963"/>
      <c r="Q75" s="965">
        <v>9878</v>
      </c>
      <c r="R75" s="966"/>
      <c r="S75" s="966"/>
      <c r="T75" s="966"/>
      <c r="U75" s="967"/>
      <c r="V75" s="968">
        <v>9787</v>
      </c>
      <c r="W75" s="966"/>
      <c r="X75" s="966"/>
      <c r="Y75" s="966"/>
      <c r="Z75" s="967"/>
      <c r="AA75" s="968">
        <v>92</v>
      </c>
      <c r="AB75" s="966"/>
      <c r="AC75" s="966"/>
      <c r="AD75" s="966"/>
      <c r="AE75" s="967"/>
      <c r="AF75" s="968">
        <v>92</v>
      </c>
      <c r="AG75" s="966"/>
      <c r="AH75" s="966"/>
      <c r="AI75" s="966"/>
      <c r="AJ75" s="967"/>
      <c r="AK75" s="968">
        <v>5083</v>
      </c>
      <c r="AL75" s="966"/>
      <c r="AM75" s="966"/>
      <c r="AN75" s="966"/>
      <c r="AO75" s="967"/>
      <c r="AP75" s="968" t="s">
        <v>545</v>
      </c>
      <c r="AQ75" s="966"/>
      <c r="AR75" s="966"/>
      <c r="AS75" s="966"/>
      <c r="AT75" s="967"/>
      <c r="AU75" s="968" t="s">
        <v>545</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554</v>
      </c>
      <c r="C76" s="962"/>
      <c r="D76" s="962"/>
      <c r="E76" s="962"/>
      <c r="F76" s="962"/>
      <c r="G76" s="962"/>
      <c r="H76" s="962"/>
      <c r="I76" s="962"/>
      <c r="J76" s="962"/>
      <c r="K76" s="962"/>
      <c r="L76" s="962"/>
      <c r="M76" s="962"/>
      <c r="N76" s="962"/>
      <c r="O76" s="962"/>
      <c r="P76" s="963"/>
      <c r="Q76" s="965">
        <v>1600855</v>
      </c>
      <c r="R76" s="966"/>
      <c r="S76" s="966"/>
      <c r="T76" s="966"/>
      <c r="U76" s="967"/>
      <c r="V76" s="968">
        <v>1567252</v>
      </c>
      <c r="W76" s="966"/>
      <c r="X76" s="966"/>
      <c r="Y76" s="966"/>
      <c r="Z76" s="967"/>
      <c r="AA76" s="968">
        <v>33603</v>
      </c>
      <c r="AB76" s="966"/>
      <c r="AC76" s="966"/>
      <c r="AD76" s="966"/>
      <c r="AE76" s="967"/>
      <c r="AF76" s="968">
        <v>33603</v>
      </c>
      <c r="AG76" s="966"/>
      <c r="AH76" s="966"/>
      <c r="AI76" s="966"/>
      <c r="AJ76" s="967"/>
      <c r="AK76" s="968">
        <v>22693</v>
      </c>
      <c r="AL76" s="966"/>
      <c r="AM76" s="966"/>
      <c r="AN76" s="966"/>
      <c r="AO76" s="967"/>
      <c r="AP76" s="968" t="s">
        <v>545</v>
      </c>
      <c r="AQ76" s="966"/>
      <c r="AR76" s="966"/>
      <c r="AS76" s="966"/>
      <c r="AT76" s="967"/>
      <c r="AU76" s="968" t="s">
        <v>545</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t="s">
        <v>555</v>
      </c>
      <c r="C77" s="962"/>
      <c r="D77" s="962"/>
      <c r="E77" s="962"/>
      <c r="F77" s="962"/>
      <c r="G77" s="962"/>
      <c r="H77" s="962"/>
      <c r="I77" s="962"/>
      <c r="J77" s="962"/>
      <c r="K77" s="962"/>
      <c r="L77" s="962"/>
      <c r="M77" s="962"/>
      <c r="N77" s="962"/>
      <c r="O77" s="962"/>
      <c r="P77" s="963"/>
      <c r="Q77" s="965">
        <v>249</v>
      </c>
      <c r="R77" s="966"/>
      <c r="S77" s="966"/>
      <c r="T77" s="966"/>
      <c r="U77" s="967"/>
      <c r="V77" s="968">
        <v>194</v>
      </c>
      <c r="W77" s="966"/>
      <c r="X77" s="966"/>
      <c r="Y77" s="966"/>
      <c r="Z77" s="967"/>
      <c r="AA77" s="968">
        <v>55</v>
      </c>
      <c r="AB77" s="966"/>
      <c r="AC77" s="966"/>
      <c r="AD77" s="966"/>
      <c r="AE77" s="967"/>
      <c r="AF77" s="968">
        <v>55</v>
      </c>
      <c r="AG77" s="966"/>
      <c r="AH77" s="966"/>
      <c r="AI77" s="966"/>
      <c r="AJ77" s="967"/>
      <c r="AK77" s="968" t="s">
        <v>545</v>
      </c>
      <c r="AL77" s="966"/>
      <c r="AM77" s="966"/>
      <c r="AN77" s="966"/>
      <c r="AO77" s="967"/>
      <c r="AP77" s="968" t="s">
        <v>545</v>
      </c>
      <c r="AQ77" s="966"/>
      <c r="AR77" s="966"/>
      <c r="AS77" s="966"/>
      <c r="AT77" s="967"/>
      <c r="AU77" s="968" t="s">
        <v>545</v>
      </c>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377</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45109</v>
      </c>
      <c r="AG88" s="946"/>
      <c r="AH88" s="946"/>
      <c r="AI88" s="946"/>
      <c r="AJ88" s="946"/>
      <c r="AK88" s="950"/>
      <c r="AL88" s="950"/>
      <c r="AM88" s="950"/>
      <c r="AN88" s="950"/>
      <c r="AO88" s="950"/>
      <c r="AP88" s="946">
        <v>6439</v>
      </c>
      <c r="AQ88" s="946"/>
      <c r="AR88" s="946"/>
      <c r="AS88" s="946"/>
      <c r="AT88" s="946"/>
      <c r="AU88" s="946">
        <v>92</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1805</v>
      </c>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v>230</v>
      </c>
      <c r="DM102" s="940"/>
      <c r="DN102" s="940"/>
      <c r="DO102" s="940"/>
      <c r="DP102" s="941"/>
      <c r="DQ102" s="939">
        <v>23</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295</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295</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295</v>
      </c>
      <c r="DR109" s="883"/>
      <c r="DS109" s="883"/>
      <c r="DT109" s="883"/>
      <c r="DU109" s="884"/>
      <c r="DV109" s="885" t="s">
        <v>411</v>
      </c>
      <c r="DW109" s="883"/>
      <c r="DX109" s="883"/>
      <c r="DY109" s="883"/>
      <c r="DZ109" s="916"/>
    </row>
    <row r="110" spans="1:131" s="224" customFormat="1" ht="26.25" customHeight="1" x14ac:dyDescent="0.15">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1945567</v>
      </c>
      <c r="AB110" s="876"/>
      <c r="AC110" s="876"/>
      <c r="AD110" s="876"/>
      <c r="AE110" s="877"/>
      <c r="AF110" s="878">
        <v>1947178</v>
      </c>
      <c r="AG110" s="876"/>
      <c r="AH110" s="876"/>
      <c r="AI110" s="876"/>
      <c r="AJ110" s="877"/>
      <c r="AK110" s="878">
        <v>1967192</v>
      </c>
      <c r="AL110" s="876"/>
      <c r="AM110" s="876"/>
      <c r="AN110" s="876"/>
      <c r="AO110" s="877"/>
      <c r="AP110" s="879">
        <v>13</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21462919</v>
      </c>
      <c r="BR110" s="829"/>
      <c r="BS110" s="829"/>
      <c r="BT110" s="829"/>
      <c r="BU110" s="829"/>
      <c r="BV110" s="829">
        <v>20937567</v>
      </c>
      <c r="BW110" s="829"/>
      <c r="BX110" s="829"/>
      <c r="BY110" s="829"/>
      <c r="BZ110" s="829"/>
      <c r="CA110" s="829">
        <v>20162774</v>
      </c>
      <c r="CB110" s="829"/>
      <c r="CC110" s="829"/>
      <c r="CD110" s="829"/>
      <c r="CE110" s="829"/>
      <c r="CF110" s="853">
        <v>133</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v>2139119</v>
      </c>
      <c r="BR111" s="804"/>
      <c r="BS111" s="804"/>
      <c r="BT111" s="804"/>
      <c r="BU111" s="804"/>
      <c r="BV111" s="804">
        <v>2431046</v>
      </c>
      <c r="BW111" s="804"/>
      <c r="BX111" s="804"/>
      <c r="BY111" s="804"/>
      <c r="BZ111" s="804"/>
      <c r="CA111" s="804">
        <v>2435497</v>
      </c>
      <c r="CB111" s="804"/>
      <c r="CC111" s="804"/>
      <c r="CD111" s="804"/>
      <c r="CE111" s="804"/>
      <c r="CF111" s="862">
        <v>16.100000000000001</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350384</v>
      </c>
      <c r="BR112" s="804"/>
      <c r="BS112" s="804"/>
      <c r="BT112" s="804"/>
      <c r="BU112" s="804"/>
      <c r="BV112" s="804">
        <v>385144</v>
      </c>
      <c r="BW112" s="804"/>
      <c r="BX112" s="804"/>
      <c r="BY112" s="804"/>
      <c r="BZ112" s="804"/>
      <c r="CA112" s="804">
        <v>427193</v>
      </c>
      <c r="CB112" s="804"/>
      <c r="CC112" s="804"/>
      <c r="CD112" s="804"/>
      <c r="CE112" s="804"/>
      <c r="CF112" s="862">
        <v>2.8</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33390</v>
      </c>
      <c r="AB113" s="906"/>
      <c r="AC113" s="906"/>
      <c r="AD113" s="906"/>
      <c r="AE113" s="907"/>
      <c r="AF113" s="908">
        <v>37865</v>
      </c>
      <c r="AG113" s="906"/>
      <c r="AH113" s="906"/>
      <c r="AI113" s="906"/>
      <c r="AJ113" s="907"/>
      <c r="AK113" s="908">
        <v>39227</v>
      </c>
      <c r="AL113" s="906"/>
      <c r="AM113" s="906"/>
      <c r="AN113" s="906"/>
      <c r="AO113" s="907"/>
      <c r="AP113" s="909">
        <v>0.3</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119392</v>
      </c>
      <c r="BR113" s="804"/>
      <c r="BS113" s="804"/>
      <c r="BT113" s="804"/>
      <c r="BU113" s="804"/>
      <c r="BV113" s="804">
        <v>106201</v>
      </c>
      <c r="BW113" s="804"/>
      <c r="BX113" s="804"/>
      <c r="BY113" s="804"/>
      <c r="BZ113" s="804"/>
      <c r="CA113" s="804">
        <v>90950</v>
      </c>
      <c r="CB113" s="804"/>
      <c r="CC113" s="804"/>
      <c r="CD113" s="804"/>
      <c r="CE113" s="804"/>
      <c r="CF113" s="862">
        <v>0.6</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22397</v>
      </c>
      <c r="AB114" s="767"/>
      <c r="AC114" s="767"/>
      <c r="AD114" s="767"/>
      <c r="AE114" s="768"/>
      <c r="AF114" s="769">
        <v>14041</v>
      </c>
      <c r="AG114" s="767"/>
      <c r="AH114" s="767"/>
      <c r="AI114" s="767"/>
      <c r="AJ114" s="768"/>
      <c r="AK114" s="769">
        <v>10200</v>
      </c>
      <c r="AL114" s="767"/>
      <c r="AM114" s="767"/>
      <c r="AN114" s="767"/>
      <c r="AO114" s="768"/>
      <c r="AP114" s="811">
        <v>0.1</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4259135</v>
      </c>
      <c r="BR114" s="804"/>
      <c r="BS114" s="804"/>
      <c r="BT114" s="804"/>
      <c r="BU114" s="804"/>
      <c r="BV114" s="804">
        <v>4166636</v>
      </c>
      <c r="BW114" s="804"/>
      <c r="BX114" s="804"/>
      <c r="BY114" s="804"/>
      <c r="BZ114" s="804"/>
      <c r="CA114" s="804">
        <v>4107424</v>
      </c>
      <c r="CB114" s="804"/>
      <c r="CC114" s="804"/>
      <c r="CD114" s="804"/>
      <c r="CE114" s="804"/>
      <c r="CF114" s="862">
        <v>27.1</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2641</v>
      </c>
      <c r="AB115" s="906"/>
      <c r="AC115" s="906"/>
      <c r="AD115" s="906"/>
      <c r="AE115" s="907"/>
      <c r="AF115" s="908">
        <v>2263</v>
      </c>
      <c r="AG115" s="906"/>
      <c r="AH115" s="906"/>
      <c r="AI115" s="906"/>
      <c r="AJ115" s="907"/>
      <c r="AK115" s="908">
        <v>2913</v>
      </c>
      <c r="AL115" s="906"/>
      <c r="AM115" s="906"/>
      <c r="AN115" s="906"/>
      <c r="AO115" s="907"/>
      <c r="AP115" s="909">
        <v>0</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v>29749</v>
      </c>
      <c r="BR115" s="804"/>
      <c r="BS115" s="804"/>
      <c r="BT115" s="804"/>
      <c r="BU115" s="804"/>
      <c r="BV115" s="804">
        <v>26249</v>
      </c>
      <c r="BW115" s="804"/>
      <c r="BX115" s="804"/>
      <c r="BY115" s="804"/>
      <c r="BZ115" s="804"/>
      <c r="CA115" s="804">
        <v>23040</v>
      </c>
      <c r="CB115" s="804"/>
      <c r="CC115" s="804"/>
      <c r="CD115" s="804"/>
      <c r="CE115" s="804"/>
      <c r="CF115" s="862">
        <v>0.2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2126619</v>
      </c>
      <c r="DH115" s="767"/>
      <c r="DI115" s="767"/>
      <c r="DJ115" s="767"/>
      <c r="DK115" s="768"/>
      <c r="DL115" s="769">
        <v>2421046</v>
      </c>
      <c r="DM115" s="767"/>
      <c r="DN115" s="767"/>
      <c r="DO115" s="767"/>
      <c r="DP115" s="768"/>
      <c r="DQ115" s="769">
        <v>2427997</v>
      </c>
      <c r="DR115" s="767"/>
      <c r="DS115" s="767"/>
      <c r="DT115" s="767"/>
      <c r="DU115" s="768"/>
      <c r="DV115" s="811">
        <v>16</v>
      </c>
      <c r="DW115" s="812"/>
      <c r="DX115" s="812"/>
      <c r="DY115" s="812"/>
      <c r="DZ115" s="813"/>
    </row>
    <row r="116" spans="1:130" s="224" customFormat="1" ht="26.25" customHeight="1" x14ac:dyDescent="0.15">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25</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12500</v>
      </c>
      <c r="DH116" s="767"/>
      <c r="DI116" s="767"/>
      <c r="DJ116" s="767"/>
      <c r="DK116" s="768"/>
      <c r="DL116" s="769">
        <v>10000</v>
      </c>
      <c r="DM116" s="767"/>
      <c r="DN116" s="767"/>
      <c r="DO116" s="767"/>
      <c r="DP116" s="768"/>
      <c r="DQ116" s="769">
        <v>7500</v>
      </c>
      <c r="DR116" s="767"/>
      <c r="DS116" s="767"/>
      <c r="DT116" s="767"/>
      <c r="DU116" s="768"/>
      <c r="DV116" s="811">
        <v>0</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2004020</v>
      </c>
      <c r="AB117" s="890"/>
      <c r="AC117" s="890"/>
      <c r="AD117" s="890"/>
      <c r="AE117" s="891"/>
      <c r="AF117" s="892">
        <v>2001347</v>
      </c>
      <c r="AG117" s="890"/>
      <c r="AH117" s="890"/>
      <c r="AI117" s="890"/>
      <c r="AJ117" s="891"/>
      <c r="AK117" s="892">
        <v>2019532</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295</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178</v>
      </c>
      <c r="BA119" s="245"/>
      <c r="BB119" s="245"/>
      <c r="BC119" s="245"/>
      <c r="BD119" s="245"/>
      <c r="BE119" s="245"/>
      <c r="BF119" s="245"/>
      <c r="BG119" s="245"/>
      <c r="BH119" s="245"/>
      <c r="BI119" s="245"/>
      <c r="BJ119" s="245"/>
      <c r="BK119" s="245"/>
      <c r="BL119" s="245"/>
      <c r="BM119" s="245"/>
      <c r="BN119" s="245"/>
      <c r="BO119" s="864" t="s">
        <v>441</v>
      </c>
      <c r="BP119" s="865"/>
      <c r="BQ119" s="866">
        <v>28360698</v>
      </c>
      <c r="BR119" s="832"/>
      <c r="BS119" s="832"/>
      <c r="BT119" s="832"/>
      <c r="BU119" s="832"/>
      <c r="BV119" s="832">
        <v>28052843</v>
      </c>
      <c r="BW119" s="832"/>
      <c r="BX119" s="832"/>
      <c r="BY119" s="832"/>
      <c r="BZ119" s="832"/>
      <c r="CA119" s="832">
        <v>27246878</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4160140</v>
      </c>
      <c r="BR120" s="829"/>
      <c r="BS120" s="829"/>
      <c r="BT120" s="829"/>
      <c r="BU120" s="829"/>
      <c r="BV120" s="829">
        <v>4406221</v>
      </c>
      <c r="BW120" s="829"/>
      <c r="BX120" s="829"/>
      <c r="BY120" s="829"/>
      <c r="BZ120" s="829"/>
      <c r="CA120" s="829">
        <v>5432426</v>
      </c>
      <c r="CB120" s="829"/>
      <c r="CC120" s="829"/>
      <c r="CD120" s="829"/>
      <c r="CE120" s="829"/>
      <c r="CF120" s="853">
        <v>35.799999999999997</v>
      </c>
      <c r="CG120" s="854"/>
      <c r="CH120" s="854"/>
      <c r="CI120" s="854"/>
      <c r="CJ120" s="854"/>
      <c r="CK120" s="855" t="s">
        <v>445</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350384</v>
      </c>
      <c r="DH120" s="829"/>
      <c r="DI120" s="829"/>
      <c r="DJ120" s="829"/>
      <c r="DK120" s="829"/>
      <c r="DL120" s="829">
        <v>385144</v>
      </c>
      <c r="DM120" s="829"/>
      <c r="DN120" s="829"/>
      <c r="DO120" s="829"/>
      <c r="DP120" s="829"/>
      <c r="DQ120" s="829">
        <v>427193</v>
      </c>
      <c r="DR120" s="829"/>
      <c r="DS120" s="829"/>
      <c r="DT120" s="829"/>
      <c r="DU120" s="829"/>
      <c r="DV120" s="830">
        <v>2.8</v>
      </c>
      <c r="DW120" s="830"/>
      <c r="DX120" s="830"/>
      <c r="DY120" s="830"/>
      <c r="DZ120" s="831"/>
    </row>
    <row r="121" spans="1:130" s="224" customFormat="1" ht="26.25" customHeight="1" x14ac:dyDescent="0.15">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v>1967649</v>
      </c>
      <c r="BR121" s="804"/>
      <c r="BS121" s="804"/>
      <c r="BT121" s="804"/>
      <c r="BU121" s="804"/>
      <c r="BV121" s="804">
        <v>2383838</v>
      </c>
      <c r="BW121" s="804"/>
      <c r="BX121" s="804"/>
      <c r="BY121" s="804"/>
      <c r="BZ121" s="804"/>
      <c r="CA121" s="804">
        <v>2762946</v>
      </c>
      <c r="CB121" s="804"/>
      <c r="CC121" s="804"/>
      <c r="CD121" s="804"/>
      <c r="CE121" s="804"/>
      <c r="CF121" s="862">
        <v>18.2</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16557148</v>
      </c>
      <c r="BR122" s="832"/>
      <c r="BS122" s="832"/>
      <c r="BT122" s="832"/>
      <c r="BU122" s="832"/>
      <c r="BV122" s="832">
        <v>15869368</v>
      </c>
      <c r="BW122" s="832"/>
      <c r="BX122" s="832"/>
      <c r="BY122" s="832"/>
      <c r="BZ122" s="832"/>
      <c r="CA122" s="832">
        <v>14955344</v>
      </c>
      <c r="CB122" s="832"/>
      <c r="CC122" s="832"/>
      <c r="CD122" s="832"/>
      <c r="CE122" s="832"/>
      <c r="CF122" s="833">
        <v>98.6</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1100</v>
      </c>
      <c r="AB123" s="767"/>
      <c r="AC123" s="767"/>
      <c r="AD123" s="767"/>
      <c r="AE123" s="768"/>
      <c r="AF123" s="769">
        <v>100</v>
      </c>
      <c r="AG123" s="767"/>
      <c r="AH123" s="767"/>
      <c r="AI123" s="767"/>
      <c r="AJ123" s="768"/>
      <c r="AK123" s="769">
        <v>50</v>
      </c>
      <c r="AL123" s="767"/>
      <c r="AM123" s="767"/>
      <c r="AN123" s="767"/>
      <c r="AO123" s="768"/>
      <c r="AP123" s="811">
        <v>0</v>
      </c>
      <c r="AQ123" s="812"/>
      <c r="AR123" s="812"/>
      <c r="AS123" s="812"/>
      <c r="AT123" s="813"/>
      <c r="AU123" s="873"/>
      <c r="AV123" s="874"/>
      <c r="AW123" s="874"/>
      <c r="AX123" s="874"/>
      <c r="AY123" s="874"/>
      <c r="AZ123" s="245" t="s">
        <v>178</v>
      </c>
      <c r="BA123" s="245"/>
      <c r="BB123" s="245"/>
      <c r="BC123" s="245"/>
      <c r="BD123" s="245"/>
      <c r="BE123" s="245"/>
      <c r="BF123" s="245"/>
      <c r="BG123" s="245"/>
      <c r="BH123" s="245"/>
      <c r="BI123" s="245"/>
      <c r="BJ123" s="245"/>
      <c r="BK123" s="245"/>
      <c r="BL123" s="245"/>
      <c r="BM123" s="245"/>
      <c r="BN123" s="245"/>
      <c r="BO123" s="864" t="s">
        <v>449</v>
      </c>
      <c r="BP123" s="865"/>
      <c r="BQ123" s="819">
        <v>22684937</v>
      </c>
      <c r="BR123" s="820"/>
      <c r="BS123" s="820"/>
      <c r="BT123" s="820"/>
      <c r="BU123" s="820"/>
      <c r="BV123" s="820">
        <v>22659427</v>
      </c>
      <c r="BW123" s="820"/>
      <c r="BX123" s="820"/>
      <c r="BY123" s="820"/>
      <c r="BZ123" s="820"/>
      <c r="CA123" s="820">
        <v>23150716</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37.200000000000003</v>
      </c>
      <c r="BR124" s="818"/>
      <c r="BS124" s="818"/>
      <c r="BT124" s="818"/>
      <c r="BU124" s="818"/>
      <c r="BV124" s="818">
        <v>36.299999999999997</v>
      </c>
      <c r="BW124" s="818"/>
      <c r="BX124" s="818"/>
      <c r="BY124" s="818"/>
      <c r="BZ124" s="818"/>
      <c r="CA124" s="818">
        <v>27</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1541</v>
      </c>
      <c r="AB127" s="767"/>
      <c r="AC127" s="767"/>
      <c r="AD127" s="767"/>
      <c r="AE127" s="768"/>
      <c r="AF127" s="769">
        <v>2163</v>
      </c>
      <c r="AG127" s="767"/>
      <c r="AH127" s="767"/>
      <c r="AI127" s="767"/>
      <c r="AJ127" s="768"/>
      <c r="AK127" s="769">
        <v>2863</v>
      </c>
      <c r="AL127" s="767"/>
      <c r="AM127" s="767"/>
      <c r="AN127" s="767"/>
      <c r="AO127" s="768"/>
      <c r="AP127" s="811">
        <v>0</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95500</v>
      </c>
      <c r="AB128" s="788"/>
      <c r="AC128" s="788"/>
      <c r="AD128" s="788"/>
      <c r="AE128" s="789"/>
      <c r="AF128" s="790">
        <v>88854</v>
      </c>
      <c r="AG128" s="788"/>
      <c r="AH128" s="788"/>
      <c r="AI128" s="788"/>
      <c r="AJ128" s="789"/>
      <c r="AK128" s="790">
        <v>69730</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12.68</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v>29749</v>
      </c>
      <c r="DH128" s="778"/>
      <c r="DI128" s="778"/>
      <c r="DJ128" s="778"/>
      <c r="DK128" s="778"/>
      <c r="DL128" s="778">
        <v>26249</v>
      </c>
      <c r="DM128" s="778"/>
      <c r="DN128" s="778"/>
      <c r="DO128" s="778"/>
      <c r="DP128" s="778"/>
      <c r="DQ128" s="778">
        <v>23040</v>
      </c>
      <c r="DR128" s="778"/>
      <c r="DS128" s="778"/>
      <c r="DT128" s="778"/>
      <c r="DU128" s="778"/>
      <c r="DV128" s="779">
        <v>0.2</v>
      </c>
      <c r="DW128" s="779"/>
      <c r="DX128" s="779"/>
      <c r="DY128" s="779"/>
      <c r="DZ128" s="780"/>
    </row>
    <row r="129" spans="1:131" s="224"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16549111</v>
      </c>
      <c r="AB129" s="767"/>
      <c r="AC129" s="767"/>
      <c r="AD129" s="767"/>
      <c r="AE129" s="768"/>
      <c r="AF129" s="769">
        <v>16177296</v>
      </c>
      <c r="AG129" s="767"/>
      <c r="AH129" s="767"/>
      <c r="AI129" s="767"/>
      <c r="AJ129" s="768"/>
      <c r="AK129" s="769">
        <v>16482722</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17.68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1311477</v>
      </c>
      <c r="AB130" s="767"/>
      <c r="AC130" s="767"/>
      <c r="AD130" s="767"/>
      <c r="AE130" s="768"/>
      <c r="AF130" s="769">
        <v>1324787</v>
      </c>
      <c r="AG130" s="767"/>
      <c r="AH130" s="767"/>
      <c r="AI130" s="767"/>
      <c r="AJ130" s="768"/>
      <c r="AK130" s="769">
        <v>1319249</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4</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15237634</v>
      </c>
      <c r="AB131" s="751"/>
      <c r="AC131" s="751"/>
      <c r="AD131" s="751"/>
      <c r="AE131" s="752"/>
      <c r="AF131" s="753">
        <v>14852509</v>
      </c>
      <c r="AG131" s="751"/>
      <c r="AH131" s="751"/>
      <c r="AI131" s="751"/>
      <c r="AJ131" s="752"/>
      <c r="AK131" s="753">
        <v>15163473</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v>27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3.9182132869999999</v>
      </c>
      <c r="AB132" s="732"/>
      <c r="AC132" s="732"/>
      <c r="AD132" s="732"/>
      <c r="AE132" s="733"/>
      <c r="AF132" s="734">
        <v>3.9569476109999999</v>
      </c>
      <c r="AG132" s="732"/>
      <c r="AH132" s="732"/>
      <c r="AI132" s="732"/>
      <c r="AJ132" s="733"/>
      <c r="AK132" s="734">
        <v>4.1583679409999998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3.9</v>
      </c>
      <c r="AB133" s="711"/>
      <c r="AC133" s="711"/>
      <c r="AD133" s="711"/>
      <c r="AE133" s="712"/>
      <c r="AF133" s="710">
        <v>4</v>
      </c>
      <c r="AG133" s="711"/>
      <c r="AH133" s="711"/>
      <c r="AI133" s="711"/>
      <c r="AJ133" s="712"/>
      <c r="AK133" s="710">
        <v>4</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2fL5+4asM8Jtm34PHCjWMeXao653AQzu3We0xNQiqS64O9g8wKv9wGC5C9aaXvL4QKNZEu1CR1f/W+sxkD+cQ==" saltValue="ZuhhWlkLYJaQn3G2VDWE8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KPGkvJsu75jdn36f915eZWUzlpWJ/UIX5fJvK60xQ3/x0f0IcDs67zwUU+ghqjyoJXErpQg0E7nhb/NxJCoe+Q==" saltValue="VsHY8MFCl9ErFGBN7BNa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1lkiV7uXEW04cBmex71jbslVkC6Qv5vvrYD45O7Ku7hCOycbb+jrUEdizG6SUIi29/Qm+hXqG4awlhJXouUrw==" saltValue="GZLx8Yd5WpdRaKaJThVp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5" t="s">
        <v>478</v>
      </c>
      <c r="AP7" s="265"/>
      <c r="AQ7" s="266" t="s">
        <v>479</v>
      </c>
      <c r="AR7" s="267"/>
    </row>
    <row r="8" spans="1:46" x14ac:dyDescent="0.15">
      <c r="A8" s="259"/>
      <c r="AK8" s="268"/>
      <c r="AL8" s="269"/>
      <c r="AM8" s="269"/>
      <c r="AN8" s="270"/>
      <c r="AO8" s="1106"/>
      <c r="AP8" s="271" t="s">
        <v>480</v>
      </c>
      <c r="AQ8" s="272" t="s">
        <v>481</v>
      </c>
      <c r="AR8" s="273" t="s">
        <v>482</v>
      </c>
    </row>
    <row r="9" spans="1:46" x14ac:dyDescent="0.15">
      <c r="A9" s="259"/>
      <c r="AK9" s="1117" t="s">
        <v>483</v>
      </c>
      <c r="AL9" s="1118"/>
      <c r="AM9" s="1118"/>
      <c r="AN9" s="1119"/>
      <c r="AO9" s="274">
        <v>4594904</v>
      </c>
      <c r="AP9" s="274">
        <v>61597</v>
      </c>
      <c r="AQ9" s="275">
        <v>66486</v>
      </c>
      <c r="AR9" s="276">
        <v>-7.4</v>
      </c>
    </row>
    <row r="10" spans="1:46" ht="13.5" customHeight="1" x14ac:dyDescent="0.15">
      <c r="A10" s="259"/>
      <c r="AK10" s="1117" t="s">
        <v>484</v>
      </c>
      <c r="AL10" s="1118"/>
      <c r="AM10" s="1118"/>
      <c r="AN10" s="1119"/>
      <c r="AO10" s="277">
        <v>71970</v>
      </c>
      <c r="AP10" s="277">
        <v>965</v>
      </c>
      <c r="AQ10" s="278">
        <v>6147</v>
      </c>
      <c r="AR10" s="279">
        <v>-84.3</v>
      </c>
    </row>
    <row r="11" spans="1:46" ht="13.5" customHeight="1" x14ac:dyDescent="0.15">
      <c r="A11" s="259"/>
      <c r="AK11" s="1117" t="s">
        <v>485</v>
      </c>
      <c r="AL11" s="1118"/>
      <c r="AM11" s="1118"/>
      <c r="AN11" s="1119"/>
      <c r="AO11" s="277">
        <v>57322</v>
      </c>
      <c r="AP11" s="277">
        <v>768</v>
      </c>
      <c r="AQ11" s="278">
        <v>1219</v>
      </c>
      <c r="AR11" s="279">
        <v>-37</v>
      </c>
    </row>
    <row r="12" spans="1:46" ht="13.5" customHeight="1" x14ac:dyDescent="0.15">
      <c r="A12" s="259"/>
      <c r="AK12" s="1117" t="s">
        <v>486</v>
      </c>
      <c r="AL12" s="1118"/>
      <c r="AM12" s="1118"/>
      <c r="AN12" s="1119"/>
      <c r="AO12" s="277" t="s">
        <v>487</v>
      </c>
      <c r="AP12" s="277" t="s">
        <v>487</v>
      </c>
      <c r="AQ12" s="278">
        <v>9</v>
      </c>
      <c r="AR12" s="279" t="s">
        <v>487</v>
      </c>
    </row>
    <row r="13" spans="1:46" ht="13.5" customHeight="1" x14ac:dyDescent="0.15">
      <c r="A13" s="259"/>
      <c r="AK13" s="1117" t="s">
        <v>488</v>
      </c>
      <c r="AL13" s="1118"/>
      <c r="AM13" s="1118"/>
      <c r="AN13" s="1119"/>
      <c r="AO13" s="277">
        <v>219665</v>
      </c>
      <c r="AP13" s="277">
        <v>2945</v>
      </c>
      <c r="AQ13" s="278">
        <v>2955</v>
      </c>
      <c r="AR13" s="279">
        <v>-0.3</v>
      </c>
    </row>
    <row r="14" spans="1:46" ht="13.5" customHeight="1" x14ac:dyDescent="0.15">
      <c r="A14" s="259"/>
      <c r="AK14" s="1117" t="s">
        <v>489</v>
      </c>
      <c r="AL14" s="1118"/>
      <c r="AM14" s="1118"/>
      <c r="AN14" s="1119"/>
      <c r="AO14" s="277">
        <v>73692</v>
      </c>
      <c r="AP14" s="277">
        <v>988</v>
      </c>
      <c r="AQ14" s="278">
        <v>1434</v>
      </c>
      <c r="AR14" s="279">
        <v>-31.1</v>
      </c>
    </row>
    <row r="15" spans="1:46" ht="13.5" customHeight="1" x14ac:dyDescent="0.15">
      <c r="A15" s="259"/>
      <c r="AK15" s="1120" t="s">
        <v>490</v>
      </c>
      <c r="AL15" s="1121"/>
      <c r="AM15" s="1121"/>
      <c r="AN15" s="1122"/>
      <c r="AO15" s="277">
        <v>-273114</v>
      </c>
      <c r="AP15" s="277">
        <v>-3661</v>
      </c>
      <c r="AQ15" s="278">
        <v>-3102</v>
      </c>
      <c r="AR15" s="279">
        <v>18</v>
      </c>
    </row>
    <row r="16" spans="1:46" x14ac:dyDescent="0.15">
      <c r="A16" s="259"/>
      <c r="AK16" s="1120" t="s">
        <v>178</v>
      </c>
      <c r="AL16" s="1121"/>
      <c r="AM16" s="1121"/>
      <c r="AN16" s="1122"/>
      <c r="AO16" s="277">
        <v>4744439</v>
      </c>
      <c r="AP16" s="277">
        <v>63602</v>
      </c>
      <c r="AQ16" s="278">
        <v>75147</v>
      </c>
      <c r="AR16" s="279">
        <v>-15.4</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23" t="s">
        <v>495</v>
      </c>
      <c r="AL21" s="1124"/>
      <c r="AM21" s="1124"/>
      <c r="AN21" s="1125"/>
      <c r="AO21" s="289">
        <v>5.34</v>
      </c>
      <c r="AP21" s="290">
        <v>6.62</v>
      </c>
      <c r="AQ21" s="291">
        <v>-1.28</v>
      </c>
      <c r="AS21" s="292"/>
      <c r="AT21" s="288"/>
    </row>
    <row r="22" spans="1:46" s="260" customFormat="1" x14ac:dyDescent="0.15">
      <c r="A22" s="288"/>
      <c r="AK22" s="1123" t="s">
        <v>496</v>
      </c>
      <c r="AL22" s="1124"/>
      <c r="AM22" s="1124"/>
      <c r="AN22" s="1125"/>
      <c r="AO22" s="293">
        <v>100.5</v>
      </c>
      <c r="AP22" s="294">
        <v>98.3</v>
      </c>
      <c r="AQ22" s="295">
        <v>2.2000000000000002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5" t="s">
        <v>478</v>
      </c>
      <c r="AP30" s="265"/>
      <c r="AQ30" s="266" t="s">
        <v>479</v>
      </c>
      <c r="AR30" s="267"/>
    </row>
    <row r="31" spans="1:46" x14ac:dyDescent="0.15">
      <c r="A31" s="259"/>
      <c r="AK31" s="268"/>
      <c r="AL31" s="269"/>
      <c r="AM31" s="269"/>
      <c r="AN31" s="270"/>
      <c r="AO31" s="1106"/>
      <c r="AP31" s="271" t="s">
        <v>480</v>
      </c>
      <c r="AQ31" s="272" t="s">
        <v>481</v>
      </c>
      <c r="AR31" s="273" t="s">
        <v>482</v>
      </c>
    </row>
    <row r="32" spans="1:46" ht="27" customHeight="1" x14ac:dyDescent="0.15">
      <c r="A32" s="259"/>
      <c r="AK32" s="1107" t="s">
        <v>500</v>
      </c>
      <c r="AL32" s="1108"/>
      <c r="AM32" s="1108"/>
      <c r="AN32" s="1109"/>
      <c r="AO32" s="303">
        <v>1967192</v>
      </c>
      <c r="AP32" s="303">
        <v>26371</v>
      </c>
      <c r="AQ32" s="304">
        <v>34847</v>
      </c>
      <c r="AR32" s="305">
        <v>-24.3</v>
      </c>
    </row>
    <row r="33" spans="1:46" ht="13.5" customHeight="1" x14ac:dyDescent="0.15">
      <c r="A33" s="259"/>
      <c r="AK33" s="1107" t="s">
        <v>501</v>
      </c>
      <c r="AL33" s="1108"/>
      <c r="AM33" s="1108"/>
      <c r="AN33" s="1109"/>
      <c r="AO33" s="303" t="s">
        <v>487</v>
      </c>
      <c r="AP33" s="303" t="s">
        <v>487</v>
      </c>
      <c r="AQ33" s="304" t="s">
        <v>487</v>
      </c>
      <c r="AR33" s="305" t="s">
        <v>487</v>
      </c>
    </row>
    <row r="34" spans="1:46" ht="27" customHeight="1" x14ac:dyDescent="0.15">
      <c r="A34" s="259"/>
      <c r="AK34" s="1107" t="s">
        <v>502</v>
      </c>
      <c r="AL34" s="1108"/>
      <c r="AM34" s="1108"/>
      <c r="AN34" s="1109"/>
      <c r="AO34" s="303" t="s">
        <v>487</v>
      </c>
      <c r="AP34" s="303" t="s">
        <v>487</v>
      </c>
      <c r="AQ34" s="304">
        <v>5</v>
      </c>
      <c r="AR34" s="305" t="s">
        <v>487</v>
      </c>
    </row>
    <row r="35" spans="1:46" ht="27" customHeight="1" x14ac:dyDescent="0.15">
      <c r="A35" s="259"/>
      <c r="AK35" s="1107" t="s">
        <v>503</v>
      </c>
      <c r="AL35" s="1108"/>
      <c r="AM35" s="1108"/>
      <c r="AN35" s="1109"/>
      <c r="AO35" s="303">
        <v>39227</v>
      </c>
      <c r="AP35" s="303">
        <v>526</v>
      </c>
      <c r="AQ35" s="304">
        <v>8260</v>
      </c>
      <c r="AR35" s="305">
        <v>-93.6</v>
      </c>
    </row>
    <row r="36" spans="1:46" ht="27" customHeight="1" x14ac:dyDescent="0.15">
      <c r="A36" s="259"/>
      <c r="AK36" s="1107" t="s">
        <v>504</v>
      </c>
      <c r="AL36" s="1108"/>
      <c r="AM36" s="1108"/>
      <c r="AN36" s="1109"/>
      <c r="AO36" s="303">
        <v>10200</v>
      </c>
      <c r="AP36" s="303">
        <v>137</v>
      </c>
      <c r="AQ36" s="304">
        <v>1689</v>
      </c>
      <c r="AR36" s="305">
        <v>-91.9</v>
      </c>
    </row>
    <row r="37" spans="1:46" ht="13.5" customHeight="1" x14ac:dyDescent="0.15">
      <c r="A37" s="259"/>
      <c r="AK37" s="1107" t="s">
        <v>505</v>
      </c>
      <c r="AL37" s="1108"/>
      <c r="AM37" s="1108"/>
      <c r="AN37" s="1109"/>
      <c r="AO37" s="303">
        <v>2913</v>
      </c>
      <c r="AP37" s="303">
        <v>39</v>
      </c>
      <c r="AQ37" s="304">
        <v>748</v>
      </c>
      <c r="AR37" s="305">
        <v>-94.8</v>
      </c>
    </row>
    <row r="38" spans="1:46" ht="27" customHeight="1" x14ac:dyDescent="0.15">
      <c r="A38" s="259"/>
      <c r="AK38" s="1110" t="s">
        <v>506</v>
      </c>
      <c r="AL38" s="1111"/>
      <c r="AM38" s="1111"/>
      <c r="AN38" s="1112"/>
      <c r="AO38" s="306" t="s">
        <v>487</v>
      </c>
      <c r="AP38" s="306" t="s">
        <v>487</v>
      </c>
      <c r="AQ38" s="307">
        <v>1</v>
      </c>
      <c r="AR38" s="295" t="s">
        <v>487</v>
      </c>
      <c r="AS38" s="302"/>
    </row>
    <row r="39" spans="1:46" x14ac:dyDescent="0.15">
      <c r="A39" s="259"/>
      <c r="AK39" s="1110" t="s">
        <v>507</v>
      </c>
      <c r="AL39" s="1111"/>
      <c r="AM39" s="1111"/>
      <c r="AN39" s="1112"/>
      <c r="AO39" s="303">
        <v>-69730</v>
      </c>
      <c r="AP39" s="303">
        <v>-935</v>
      </c>
      <c r="AQ39" s="304">
        <v>-5762</v>
      </c>
      <c r="AR39" s="305">
        <v>-83.8</v>
      </c>
      <c r="AS39" s="302"/>
    </row>
    <row r="40" spans="1:46" ht="27" customHeight="1" x14ac:dyDescent="0.15">
      <c r="A40" s="259"/>
      <c r="AK40" s="1107" t="s">
        <v>508</v>
      </c>
      <c r="AL40" s="1108"/>
      <c r="AM40" s="1108"/>
      <c r="AN40" s="1109"/>
      <c r="AO40" s="303">
        <v>-1319249</v>
      </c>
      <c r="AP40" s="303">
        <v>-17685</v>
      </c>
      <c r="AQ40" s="304">
        <v>-27609</v>
      </c>
      <c r="AR40" s="305">
        <v>-35.9</v>
      </c>
      <c r="AS40" s="302"/>
    </row>
    <row r="41" spans="1:46" x14ac:dyDescent="0.15">
      <c r="A41" s="259"/>
      <c r="AK41" s="1113" t="s">
        <v>288</v>
      </c>
      <c r="AL41" s="1114"/>
      <c r="AM41" s="1114"/>
      <c r="AN41" s="1115"/>
      <c r="AO41" s="303">
        <v>630553</v>
      </c>
      <c r="AP41" s="303">
        <v>8453</v>
      </c>
      <c r="AQ41" s="304">
        <v>12179</v>
      </c>
      <c r="AR41" s="305">
        <v>-30.6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00" t="s">
        <v>478</v>
      </c>
      <c r="AN49" s="1102" t="s">
        <v>511</v>
      </c>
      <c r="AO49" s="1103"/>
      <c r="AP49" s="1103"/>
      <c r="AQ49" s="1103"/>
      <c r="AR49" s="1104"/>
    </row>
    <row r="50" spans="1:44" x14ac:dyDescent="0.15">
      <c r="A50" s="259"/>
      <c r="AK50" s="317"/>
      <c r="AL50" s="318"/>
      <c r="AM50" s="1101"/>
      <c r="AN50" s="319" t="s">
        <v>512</v>
      </c>
      <c r="AO50" s="320" t="s">
        <v>513</v>
      </c>
      <c r="AP50" s="321" t="s">
        <v>514</v>
      </c>
      <c r="AQ50" s="322" t="s">
        <v>515</v>
      </c>
      <c r="AR50" s="323" t="s">
        <v>516</v>
      </c>
    </row>
    <row r="51" spans="1:44" x14ac:dyDescent="0.15">
      <c r="A51" s="259"/>
      <c r="AK51" s="315" t="s">
        <v>517</v>
      </c>
      <c r="AL51" s="316"/>
      <c r="AM51" s="324">
        <v>2813122</v>
      </c>
      <c r="AN51" s="325">
        <v>37691</v>
      </c>
      <c r="AO51" s="326">
        <v>17.600000000000001</v>
      </c>
      <c r="AP51" s="327">
        <v>45588</v>
      </c>
      <c r="AQ51" s="328">
        <v>8.6999999999999993</v>
      </c>
      <c r="AR51" s="329">
        <v>8.9</v>
      </c>
    </row>
    <row r="52" spans="1:44" x14ac:dyDescent="0.15">
      <c r="A52" s="259"/>
      <c r="AK52" s="330"/>
      <c r="AL52" s="331" t="s">
        <v>518</v>
      </c>
      <c r="AM52" s="332">
        <v>2462549</v>
      </c>
      <c r="AN52" s="333">
        <v>32994</v>
      </c>
      <c r="AO52" s="334">
        <v>57.3</v>
      </c>
      <c r="AP52" s="335">
        <v>24150</v>
      </c>
      <c r="AQ52" s="336">
        <v>3.4</v>
      </c>
      <c r="AR52" s="337">
        <v>53.9</v>
      </c>
    </row>
    <row r="53" spans="1:44" x14ac:dyDescent="0.15">
      <c r="A53" s="259"/>
      <c r="AK53" s="315" t="s">
        <v>519</v>
      </c>
      <c r="AL53" s="316"/>
      <c r="AM53" s="324">
        <v>5392952</v>
      </c>
      <c r="AN53" s="325">
        <v>71997</v>
      </c>
      <c r="AO53" s="326">
        <v>91</v>
      </c>
      <c r="AP53" s="327">
        <v>45483</v>
      </c>
      <c r="AQ53" s="328">
        <v>-0.2</v>
      </c>
      <c r="AR53" s="329">
        <v>91.2</v>
      </c>
    </row>
    <row r="54" spans="1:44" x14ac:dyDescent="0.15">
      <c r="A54" s="259"/>
      <c r="AK54" s="330"/>
      <c r="AL54" s="331" t="s">
        <v>518</v>
      </c>
      <c r="AM54" s="332">
        <v>4831934</v>
      </c>
      <c r="AN54" s="333">
        <v>64507</v>
      </c>
      <c r="AO54" s="334">
        <v>95.5</v>
      </c>
      <c r="AP54" s="335">
        <v>24241</v>
      </c>
      <c r="AQ54" s="336">
        <v>0.4</v>
      </c>
      <c r="AR54" s="337">
        <v>95.1</v>
      </c>
    </row>
    <row r="55" spans="1:44" x14ac:dyDescent="0.15">
      <c r="A55" s="259"/>
      <c r="AK55" s="315" t="s">
        <v>520</v>
      </c>
      <c r="AL55" s="316"/>
      <c r="AM55" s="324">
        <v>2593450</v>
      </c>
      <c r="AN55" s="325">
        <v>34603</v>
      </c>
      <c r="AO55" s="326">
        <v>-51.9</v>
      </c>
      <c r="AP55" s="327">
        <v>45945</v>
      </c>
      <c r="AQ55" s="328">
        <v>1</v>
      </c>
      <c r="AR55" s="329">
        <v>-52.9</v>
      </c>
    </row>
    <row r="56" spans="1:44" x14ac:dyDescent="0.15">
      <c r="A56" s="259"/>
      <c r="AK56" s="330"/>
      <c r="AL56" s="331" t="s">
        <v>518</v>
      </c>
      <c r="AM56" s="332">
        <v>2053636</v>
      </c>
      <c r="AN56" s="333">
        <v>27401</v>
      </c>
      <c r="AO56" s="334">
        <v>-57.5</v>
      </c>
      <c r="AP56" s="335">
        <v>25180</v>
      </c>
      <c r="AQ56" s="336">
        <v>3.9</v>
      </c>
      <c r="AR56" s="337">
        <v>-61.4</v>
      </c>
    </row>
    <row r="57" spans="1:44" x14ac:dyDescent="0.15">
      <c r="A57" s="259"/>
      <c r="AK57" s="315" t="s">
        <v>521</v>
      </c>
      <c r="AL57" s="316"/>
      <c r="AM57" s="324">
        <v>2430843</v>
      </c>
      <c r="AN57" s="325">
        <v>32541</v>
      </c>
      <c r="AO57" s="326">
        <v>-6</v>
      </c>
      <c r="AP57" s="327">
        <v>44475</v>
      </c>
      <c r="AQ57" s="328">
        <v>-3.2</v>
      </c>
      <c r="AR57" s="329">
        <v>-2.8</v>
      </c>
    </row>
    <row r="58" spans="1:44" x14ac:dyDescent="0.15">
      <c r="A58" s="259"/>
      <c r="AK58" s="330"/>
      <c r="AL58" s="331" t="s">
        <v>518</v>
      </c>
      <c r="AM58" s="332">
        <v>2049683</v>
      </c>
      <c r="AN58" s="333">
        <v>27438</v>
      </c>
      <c r="AO58" s="334">
        <v>0.1</v>
      </c>
      <c r="AP58" s="335">
        <v>24780</v>
      </c>
      <c r="AQ58" s="336">
        <v>-1.6</v>
      </c>
      <c r="AR58" s="337">
        <v>1.7</v>
      </c>
    </row>
    <row r="59" spans="1:44" x14ac:dyDescent="0.15">
      <c r="A59" s="259"/>
      <c r="AK59" s="315" t="s">
        <v>522</v>
      </c>
      <c r="AL59" s="316"/>
      <c r="AM59" s="324">
        <v>2565450</v>
      </c>
      <c r="AN59" s="325">
        <v>34391</v>
      </c>
      <c r="AO59" s="326">
        <v>5.7</v>
      </c>
      <c r="AP59" s="327">
        <v>45982</v>
      </c>
      <c r="AQ59" s="328">
        <v>3.4</v>
      </c>
      <c r="AR59" s="329">
        <v>2.2999999999999998</v>
      </c>
    </row>
    <row r="60" spans="1:44" x14ac:dyDescent="0.15">
      <c r="A60" s="259"/>
      <c r="AK60" s="330"/>
      <c r="AL60" s="331" t="s">
        <v>518</v>
      </c>
      <c r="AM60" s="332">
        <v>1661184</v>
      </c>
      <c r="AN60" s="333">
        <v>22269</v>
      </c>
      <c r="AO60" s="334">
        <v>-18.8</v>
      </c>
      <c r="AP60" s="335">
        <v>25583</v>
      </c>
      <c r="AQ60" s="336">
        <v>3.2</v>
      </c>
      <c r="AR60" s="337">
        <v>-22</v>
      </c>
    </row>
    <row r="61" spans="1:44" x14ac:dyDescent="0.15">
      <c r="A61" s="259"/>
      <c r="AK61" s="315" t="s">
        <v>523</v>
      </c>
      <c r="AL61" s="338"/>
      <c r="AM61" s="324">
        <v>3159163</v>
      </c>
      <c r="AN61" s="325">
        <v>42245</v>
      </c>
      <c r="AO61" s="326">
        <v>11.3</v>
      </c>
      <c r="AP61" s="327">
        <v>45495</v>
      </c>
      <c r="AQ61" s="339">
        <v>1.9</v>
      </c>
      <c r="AR61" s="329">
        <v>9.4</v>
      </c>
    </row>
    <row r="62" spans="1:44" x14ac:dyDescent="0.15">
      <c r="A62" s="259"/>
      <c r="AK62" s="330"/>
      <c r="AL62" s="331" t="s">
        <v>518</v>
      </c>
      <c r="AM62" s="332">
        <v>2611797</v>
      </c>
      <c r="AN62" s="333">
        <v>34922</v>
      </c>
      <c r="AO62" s="334">
        <v>15.3</v>
      </c>
      <c r="AP62" s="335">
        <v>24787</v>
      </c>
      <c r="AQ62" s="336">
        <v>1.9</v>
      </c>
      <c r="AR62" s="337">
        <v>13.4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6x0N6gPMlJgq2vml77gcTdLiyyVq1k0ZvE05lex/P6dZdacxZPUy67ThDvORntvfvWBQMAVkSWhK5uvGMSNukw==" saltValue="jb7cCgZl7noUUeU5DwVu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vkGqkW2GFACm6vSXYWOUm8IiTvXrcbT7+/FRQ2dd1yFdnTAK9XNaquCdJhMUY3G1gYzJan+swUv1oTa927AcZA==" saltValue="QV5kuWK5lxiZbJy4yAir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oCltPIgGbWfH/hqAYF9MshdndxrrCMj3EvjpE39p7tsuwgoSAiRhu20CtpKcSlQu+AEXiPoixpMOeEooq4Or5w==" saltValue="Ae7W7HulJfCPIQ+k7Yoa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9.6999999999999993</v>
      </c>
      <c r="G47" s="12">
        <v>8.14</v>
      </c>
      <c r="H47" s="12">
        <v>7.16</v>
      </c>
      <c r="I47" s="12">
        <v>7.73</v>
      </c>
      <c r="J47" s="13">
        <v>10.71</v>
      </c>
    </row>
    <row r="48" spans="2:10" ht="57.75" customHeight="1" x14ac:dyDescent="0.15">
      <c r="B48" s="14"/>
      <c r="C48" s="1128" t="s">
        <v>4</v>
      </c>
      <c r="D48" s="1128"/>
      <c r="E48" s="1129"/>
      <c r="F48" s="15">
        <v>4.45</v>
      </c>
      <c r="G48" s="16">
        <v>7.44</v>
      </c>
      <c r="H48" s="16">
        <v>12.81</v>
      </c>
      <c r="I48" s="16">
        <v>14.47</v>
      </c>
      <c r="J48" s="17">
        <v>10.58</v>
      </c>
    </row>
    <row r="49" spans="2:10" ht="57.75" customHeight="1" thickBot="1" x14ac:dyDescent="0.2">
      <c r="B49" s="18"/>
      <c r="C49" s="1130" t="s">
        <v>5</v>
      </c>
      <c r="D49" s="1130"/>
      <c r="E49" s="1131"/>
      <c r="F49" s="19" t="s">
        <v>530</v>
      </c>
      <c r="G49" s="20">
        <v>1.46</v>
      </c>
      <c r="H49" s="20">
        <v>4.91</v>
      </c>
      <c r="I49" s="20">
        <v>1.78</v>
      </c>
      <c r="J49" s="21" t="s">
        <v>531</v>
      </c>
    </row>
    <row r="50" spans="2:10" x14ac:dyDescent="0.15"/>
  </sheetData>
  <sheetProtection algorithmName="SHA-512" hashValue="gUovHiDVYBm8ESA3Whe2+vJTDEF+4By38CViY2oYraJb+IWjbTXLvyfThE1x5a4f8A1BZPVnxO14Qa18ch1e2w==" saltValue="R+5eb+wkG8qli68TwTVP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532</v>
      </c>
      <c r="D34" s="1136"/>
      <c r="E34" s="1137"/>
      <c r="F34" s="32">
        <v>4.4400000000000004</v>
      </c>
      <c r="G34" s="33">
        <v>7.43</v>
      </c>
      <c r="H34" s="33">
        <v>12.8</v>
      </c>
      <c r="I34" s="33">
        <v>14.46</v>
      </c>
      <c r="J34" s="34">
        <v>10.57</v>
      </c>
      <c r="K34" s="22"/>
      <c r="L34" s="22"/>
      <c r="M34" s="22"/>
      <c r="N34" s="22"/>
      <c r="O34" s="22"/>
      <c r="P34" s="22"/>
    </row>
    <row r="35" spans="1:16" ht="39" customHeight="1" x14ac:dyDescent="0.15">
      <c r="A35" s="22"/>
      <c r="B35" s="35"/>
      <c r="C35" s="1132" t="s">
        <v>533</v>
      </c>
      <c r="D35" s="1132"/>
      <c r="E35" s="1133"/>
      <c r="F35" s="36">
        <v>1</v>
      </c>
      <c r="G35" s="37">
        <v>1.5</v>
      </c>
      <c r="H35" s="37">
        <v>2.15</v>
      </c>
      <c r="I35" s="37">
        <v>3.26</v>
      </c>
      <c r="J35" s="38">
        <v>3.27</v>
      </c>
      <c r="K35" s="22"/>
      <c r="L35" s="22"/>
      <c r="M35" s="22"/>
      <c r="N35" s="22"/>
      <c r="O35" s="22"/>
      <c r="P35" s="22"/>
    </row>
    <row r="36" spans="1:16" ht="39" customHeight="1" x14ac:dyDescent="0.15">
      <c r="A36" s="22"/>
      <c r="B36" s="35"/>
      <c r="C36" s="1132" t="s">
        <v>534</v>
      </c>
      <c r="D36" s="1132"/>
      <c r="E36" s="1133"/>
      <c r="F36" s="36">
        <v>1.22</v>
      </c>
      <c r="G36" s="37">
        <v>2.06</v>
      </c>
      <c r="H36" s="37">
        <v>2.42</v>
      </c>
      <c r="I36" s="37">
        <v>2.34</v>
      </c>
      <c r="J36" s="38">
        <v>2.41</v>
      </c>
      <c r="K36" s="22"/>
      <c r="L36" s="22"/>
      <c r="M36" s="22"/>
      <c r="N36" s="22"/>
      <c r="O36" s="22"/>
      <c r="P36" s="22"/>
    </row>
    <row r="37" spans="1:16" ht="39" customHeight="1" x14ac:dyDescent="0.15">
      <c r="A37" s="22"/>
      <c r="B37" s="35"/>
      <c r="C37" s="1132" t="s">
        <v>535</v>
      </c>
      <c r="D37" s="1132"/>
      <c r="E37" s="1133"/>
      <c r="F37" s="36">
        <v>0.67</v>
      </c>
      <c r="G37" s="37">
        <v>2.09</v>
      </c>
      <c r="H37" s="37">
        <v>0.66</v>
      </c>
      <c r="I37" s="37">
        <v>1.2</v>
      </c>
      <c r="J37" s="38">
        <v>0.72</v>
      </c>
      <c r="K37" s="22"/>
      <c r="L37" s="22"/>
      <c r="M37" s="22"/>
      <c r="N37" s="22"/>
      <c r="O37" s="22"/>
      <c r="P37" s="22"/>
    </row>
    <row r="38" spans="1:16" ht="39" customHeight="1" x14ac:dyDescent="0.15">
      <c r="A38" s="22"/>
      <c r="B38" s="35"/>
      <c r="C38" s="1132" t="s">
        <v>536</v>
      </c>
      <c r="D38" s="1132"/>
      <c r="E38" s="1133"/>
      <c r="F38" s="36">
        <v>0.06</v>
      </c>
      <c r="G38" s="37">
        <v>0.16</v>
      </c>
      <c r="H38" s="37">
        <v>0.09</v>
      </c>
      <c r="I38" s="37">
        <v>0.16</v>
      </c>
      <c r="J38" s="38">
        <v>0.09</v>
      </c>
      <c r="K38" s="22"/>
      <c r="L38" s="22"/>
      <c r="M38" s="22"/>
      <c r="N38" s="22"/>
      <c r="O38" s="22"/>
      <c r="P38" s="22"/>
    </row>
    <row r="39" spans="1:16" ht="39" customHeight="1" x14ac:dyDescent="0.15">
      <c r="A39" s="22"/>
      <c r="B39" s="35"/>
      <c r="C39" s="1132" t="s">
        <v>537</v>
      </c>
      <c r="D39" s="1132"/>
      <c r="E39" s="1133"/>
      <c r="F39" s="36">
        <v>0.02</v>
      </c>
      <c r="G39" s="37">
        <v>0.02</v>
      </c>
      <c r="H39" s="37">
        <v>7.0000000000000007E-2</v>
      </c>
      <c r="I39" s="37">
        <v>0.02</v>
      </c>
      <c r="J39" s="38">
        <v>0.05</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538</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539</v>
      </c>
      <c r="D43" s="1134"/>
      <c r="E43" s="1135"/>
      <c r="F43" s="41" t="s">
        <v>487</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WroELPfYbq9k0rGQW+lXrjmCg+kiUTYKmZgVxvb6ECI9TFJu5XHVKogRokj8pYS3xGwUm/SKZIuXKfR7imujQ==" saltValue="AyqytwslG2gR8c4H7u4E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1877</v>
      </c>
      <c r="L45" s="58">
        <v>1913</v>
      </c>
      <c r="M45" s="58">
        <v>1946</v>
      </c>
      <c r="N45" s="58">
        <v>1947</v>
      </c>
      <c r="O45" s="59">
        <v>1967</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15">
      <c r="A48" s="46"/>
      <c r="B48" s="1163"/>
      <c r="C48" s="1164"/>
      <c r="D48" s="60"/>
      <c r="E48" s="1140" t="s">
        <v>13</v>
      </c>
      <c r="F48" s="1140"/>
      <c r="G48" s="1140"/>
      <c r="H48" s="1140"/>
      <c r="I48" s="1140"/>
      <c r="J48" s="1141"/>
      <c r="K48" s="61">
        <v>48</v>
      </c>
      <c r="L48" s="62">
        <v>38</v>
      </c>
      <c r="M48" s="62">
        <v>33</v>
      </c>
      <c r="N48" s="62">
        <v>38</v>
      </c>
      <c r="O48" s="63">
        <v>39</v>
      </c>
      <c r="P48" s="46"/>
      <c r="Q48" s="46"/>
      <c r="R48" s="46"/>
      <c r="S48" s="46"/>
      <c r="T48" s="46"/>
      <c r="U48" s="46"/>
    </row>
    <row r="49" spans="1:21" ht="30.75" customHeight="1" x14ac:dyDescent="0.15">
      <c r="A49" s="46"/>
      <c r="B49" s="1163"/>
      <c r="C49" s="1164"/>
      <c r="D49" s="60"/>
      <c r="E49" s="1140" t="s">
        <v>14</v>
      </c>
      <c r="F49" s="1140"/>
      <c r="G49" s="1140"/>
      <c r="H49" s="1140"/>
      <c r="I49" s="1140"/>
      <c r="J49" s="1141"/>
      <c r="K49" s="61">
        <v>60</v>
      </c>
      <c r="L49" s="62">
        <v>42</v>
      </c>
      <c r="M49" s="62">
        <v>22</v>
      </c>
      <c r="N49" s="62">
        <v>14</v>
      </c>
      <c r="O49" s="63">
        <v>10</v>
      </c>
      <c r="P49" s="46"/>
      <c r="Q49" s="46"/>
      <c r="R49" s="46"/>
      <c r="S49" s="46"/>
      <c r="T49" s="46"/>
      <c r="U49" s="46"/>
    </row>
    <row r="50" spans="1:21" ht="30.75" customHeight="1" x14ac:dyDescent="0.15">
      <c r="A50" s="46"/>
      <c r="B50" s="1163"/>
      <c r="C50" s="1164"/>
      <c r="D50" s="60"/>
      <c r="E50" s="1140" t="s">
        <v>15</v>
      </c>
      <c r="F50" s="1140"/>
      <c r="G50" s="1140"/>
      <c r="H50" s="1140"/>
      <c r="I50" s="1140"/>
      <c r="J50" s="1141"/>
      <c r="K50" s="61">
        <v>3</v>
      </c>
      <c r="L50" s="62">
        <v>4</v>
      </c>
      <c r="M50" s="62">
        <v>3</v>
      </c>
      <c r="N50" s="62">
        <v>2</v>
      </c>
      <c r="O50" s="63">
        <v>3</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487</v>
      </c>
      <c r="L51" s="62">
        <v>1</v>
      </c>
      <c r="M51" s="62">
        <v>0</v>
      </c>
      <c r="N51" s="62" t="s">
        <v>487</v>
      </c>
      <c r="O51" s="63" t="s">
        <v>487</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1483</v>
      </c>
      <c r="L52" s="62">
        <v>1372</v>
      </c>
      <c r="M52" s="62">
        <v>1408</v>
      </c>
      <c r="N52" s="62">
        <v>1413</v>
      </c>
      <c r="O52" s="63">
        <v>1390</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505</v>
      </c>
      <c r="L53" s="67">
        <v>626</v>
      </c>
      <c r="M53" s="67">
        <v>596</v>
      </c>
      <c r="N53" s="67">
        <v>588</v>
      </c>
      <c r="O53" s="68">
        <v>629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uNMNaJKvdjwbDi8zO5L6w2pHdp9+dratMOlDIBbF+x5PcKqIeKTq2C1qCljx4gZBgU+fb/Q0p4JnamPz3CRqbA==" saltValue="YdG+tfGY9Dpy9jbV0ka+V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81" t="s">
        <v>30</v>
      </c>
      <c r="C41" s="1182"/>
      <c r="D41" s="103"/>
      <c r="E41" s="1183" t="s">
        <v>31</v>
      </c>
      <c r="F41" s="1183"/>
      <c r="G41" s="1183"/>
      <c r="H41" s="1184"/>
      <c r="I41" s="342">
        <v>19886</v>
      </c>
      <c r="J41" s="343">
        <v>21336</v>
      </c>
      <c r="K41" s="343">
        <v>21463</v>
      </c>
      <c r="L41" s="343">
        <v>20938</v>
      </c>
      <c r="M41" s="344">
        <v>20163</v>
      </c>
    </row>
    <row r="42" spans="2:13" ht="27.75" customHeight="1" x14ac:dyDescent="0.15">
      <c r="B42" s="1171"/>
      <c r="C42" s="1172"/>
      <c r="D42" s="104"/>
      <c r="E42" s="1175" t="s">
        <v>32</v>
      </c>
      <c r="F42" s="1175"/>
      <c r="G42" s="1175"/>
      <c r="H42" s="1176"/>
      <c r="I42" s="345">
        <v>880</v>
      </c>
      <c r="J42" s="346">
        <v>1561</v>
      </c>
      <c r="K42" s="346">
        <v>2139</v>
      </c>
      <c r="L42" s="346">
        <v>2431</v>
      </c>
      <c r="M42" s="347">
        <v>2435</v>
      </c>
    </row>
    <row r="43" spans="2:13" ht="27.75" customHeight="1" x14ac:dyDescent="0.15">
      <c r="B43" s="1171"/>
      <c r="C43" s="1172"/>
      <c r="D43" s="104"/>
      <c r="E43" s="1175" t="s">
        <v>33</v>
      </c>
      <c r="F43" s="1175"/>
      <c r="G43" s="1175"/>
      <c r="H43" s="1176"/>
      <c r="I43" s="345">
        <v>336</v>
      </c>
      <c r="J43" s="346">
        <v>295</v>
      </c>
      <c r="K43" s="346">
        <v>350</v>
      </c>
      <c r="L43" s="346">
        <v>385</v>
      </c>
      <c r="M43" s="347">
        <v>427</v>
      </c>
    </row>
    <row r="44" spans="2:13" ht="27.75" customHeight="1" x14ac:dyDescent="0.15">
      <c r="B44" s="1171"/>
      <c r="C44" s="1172"/>
      <c r="D44" s="104"/>
      <c r="E44" s="1175" t="s">
        <v>34</v>
      </c>
      <c r="F44" s="1175"/>
      <c r="G44" s="1175"/>
      <c r="H44" s="1176"/>
      <c r="I44" s="345">
        <v>188</v>
      </c>
      <c r="J44" s="346">
        <v>148</v>
      </c>
      <c r="K44" s="346">
        <v>119</v>
      </c>
      <c r="L44" s="346">
        <v>106</v>
      </c>
      <c r="M44" s="347">
        <v>91</v>
      </c>
    </row>
    <row r="45" spans="2:13" ht="27.75" customHeight="1" x14ac:dyDescent="0.15">
      <c r="B45" s="1171"/>
      <c r="C45" s="1172"/>
      <c r="D45" s="104"/>
      <c r="E45" s="1175" t="s">
        <v>35</v>
      </c>
      <c r="F45" s="1175"/>
      <c r="G45" s="1175"/>
      <c r="H45" s="1176"/>
      <c r="I45" s="345">
        <v>4400</v>
      </c>
      <c r="J45" s="346">
        <v>4328</v>
      </c>
      <c r="K45" s="346">
        <v>4259</v>
      </c>
      <c r="L45" s="346">
        <v>4167</v>
      </c>
      <c r="M45" s="347">
        <v>4107</v>
      </c>
    </row>
    <row r="46" spans="2:13" ht="27.75" customHeight="1" x14ac:dyDescent="0.15">
      <c r="B46" s="1171"/>
      <c r="C46" s="1172"/>
      <c r="D46" s="105"/>
      <c r="E46" s="1175" t="s">
        <v>36</v>
      </c>
      <c r="F46" s="1175"/>
      <c r="G46" s="1175"/>
      <c r="H46" s="1176"/>
      <c r="I46" s="345">
        <v>42</v>
      </c>
      <c r="J46" s="346">
        <v>199</v>
      </c>
      <c r="K46" s="346">
        <v>30</v>
      </c>
      <c r="L46" s="346">
        <v>26</v>
      </c>
      <c r="M46" s="347">
        <v>23</v>
      </c>
    </row>
    <row r="47" spans="2:13" ht="27.75" customHeight="1" x14ac:dyDescent="0.15">
      <c r="B47" s="1171"/>
      <c r="C47" s="1172"/>
      <c r="D47" s="106"/>
      <c r="E47" s="1185" t="s">
        <v>37</v>
      </c>
      <c r="F47" s="1186"/>
      <c r="G47" s="1186"/>
      <c r="H47" s="1187"/>
      <c r="I47" s="345" t="s">
        <v>487</v>
      </c>
      <c r="J47" s="346" t="s">
        <v>487</v>
      </c>
      <c r="K47" s="346" t="s">
        <v>487</v>
      </c>
      <c r="L47" s="346" t="s">
        <v>487</v>
      </c>
      <c r="M47" s="347" t="s">
        <v>487</v>
      </c>
    </row>
    <row r="48" spans="2:13" ht="27.75" customHeight="1" x14ac:dyDescent="0.15">
      <c r="B48" s="1171"/>
      <c r="C48" s="1172"/>
      <c r="D48" s="104"/>
      <c r="E48" s="1175" t="s">
        <v>38</v>
      </c>
      <c r="F48" s="1175"/>
      <c r="G48" s="1175"/>
      <c r="H48" s="1176"/>
      <c r="I48" s="345" t="s">
        <v>487</v>
      </c>
      <c r="J48" s="346" t="s">
        <v>487</v>
      </c>
      <c r="K48" s="346" t="s">
        <v>487</v>
      </c>
      <c r="L48" s="346" t="s">
        <v>487</v>
      </c>
      <c r="M48" s="347" t="s">
        <v>487</v>
      </c>
    </row>
    <row r="49" spans="2:13" ht="27.75" customHeight="1" x14ac:dyDescent="0.15">
      <c r="B49" s="1173"/>
      <c r="C49" s="1174"/>
      <c r="D49" s="104"/>
      <c r="E49" s="1175" t="s">
        <v>39</v>
      </c>
      <c r="F49" s="1175"/>
      <c r="G49" s="1175"/>
      <c r="H49" s="1176"/>
      <c r="I49" s="345" t="s">
        <v>487</v>
      </c>
      <c r="J49" s="346" t="s">
        <v>487</v>
      </c>
      <c r="K49" s="346" t="s">
        <v>487</v>
      </c>
      <c r="L49" s="346" t="s">
        <v>487</v>
      </c>
      <c r="M49" s="347" t="s">
        <v>487</v>
      </c>
    </row>
    <row r="50" spans="2:13" ht="27.75" customHeight="1" x14ac:dyDescent="0.15">
      <c r="B50" s="1169" t="s">
        <v>40</v>
      </c>
      <c r="C50" s="1170"/>
      <c r="D50" s="107"/>
      <c r="E50" s="1175" t="s">
        <v>41</v>
      </c>
      <c r="F50" s="1175"/>
      <c r="G50" s="1175"/>
      <c r="H50" s="1176"/>
      <c r="I50" s="345">
        <v>5109</v>
      </c>
      <c r="J50" s="346">
        <v>3964</v>
      </c>
      <c r="K50" s="346">
        <v>4160</v>
      </c>
      <c r="L50" s="346">
        <v>4406</v>
      </c>
      <c r="M50" s="347">
        <v>5432</v>
      </c>
    </row>
    <row r="51" spans="2:13" ht="27.75" customHeight="1" x14ac:dyDescent="0.15">
      <c r="B51" s="1171"/>
      <c r="C51" s="1172"/>
      <c r="D51" s="104"/>
      <c r="E51" s="1175" t="s">
        <v>42</v>
      </c>
      <c r="F51" s="1175"/>
      <c r="G51" s="1175"/>
      <c r="H51" s="1176"/>
      <c r="I51" s="345">
        <v>1274</v>
      </c>
      <c r="J51" s="346">
        <v>1315</v>
      </c>
      <c r="K51" s="346">
        <v>1968</v>
      </c>
      <c r="L51" s="346">
        <v>2384</v>
      </c>
      <c r="M51" s="347">
        <v>2763</v>
      </c>
    </row>
    <row r="52" spans="2:13" ht="27.75" customHeight="1" x14ac:dyDescent="0.15">
      <c r="B52" s="1173"/>
      <c r="C52" s="1174"/>
      <c r="D52" s="104"/>
      <c r="E52" s="1175" t="s">
        <v>43</v>
      </c>
      <c r="F52" s="1175"/>
      <c r="G52" s="1175"/>
      <c r="H52" s="1176"/>
      <c r="I52" s="345">
        <v>15996</v>
      </c>
      <c r="J52" s="346">
        <v>16566</v>
      </c>
      <c r="K52" s="346">
        <v>16557</v>
      </c>
      <c r="L52" s="346">
        <v>15869</v>
      </c>
      <c r="M52" s="347">
        <v>14955</v>
      </c>
    </row>
    <row r="53" spans="2:13" ht="27.75" customHeight="1" thickBot="1" x14ac:dyDescent="0.2">
      <c r="B53" s="1177" t="s">
        <v>19</v>
      </c>
      <c r="C53" s="1178"/>
      <c r="D53" s="108"/>
      <c r="E53" s="1179" t="s">
        <v>44</v>
      </c>
      <c r="F53" s="1179"/>
      <c r="G53" s="1179"/>
      <c r="H53" s="1180"/>
      <c r="I53" s="348">
        <v>3353</v>
      </c>
      <c r="J53" s="349">
        <v>6021</v>
      </c>
      <c r="K53" s="349">
        <v>5676</v>
      </c>
      <c r="L53" s="349">
        <v>5393</v>
      </c>
      <c r="M53" s="350">
        <v>4096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OKd1orC8WfGAyi2I05KT618Z2fcO+7aNUyV9wWkfor/4OLPPYKpEvfn2BGFJ7F7AFzG1IuO334NE3OWrI0fzBw==" saltValue="y8/kUHQyLDaxqpgqx5v3x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1184</v>
      </c>
      <c r="G55" s="120">
        <v>1251</v>
      </c>
      <c r="H55" s="121">
        <v>1766</v>
      </c>
    </row>
    <row r="56" spans="2:8" ht="52.5" customHeight="1" x14ac:dyDescent="0.15">
      <c r="B56" s="122"/>
      <c r="C56" s="1198" t="s">
        <v>47</v>
      </c>
      <c r="D56" s="1198"/>
      <c r="E56" s="1199"/>
      <c r="F56" s="123">
        <v>489</v>
      </c>
      <c r="G56" s="123">
        <v>489</v>
      </c>
      <c r="H56" s="124">
        <v>571</v>
      </c>
    </row>
    <row r="57" spans="2:8" ht="53.25" customHeight="1" x14ac:dyDescent="0.15">
      <c r="B57" s="122"/>
      <c r="C57" s="1200" t="s">
        <v>48</v>
      </c>
      <c r="D57" s="1200"/>
      <c r="E57" s="1201"/>
      <c r="F57" s="125">
        <v>1900</v>
      </c>
      <c r="G57" s="125">
        <v>1997</v>
      </c>
      <c r="H57" s="126">
        <v>2342</v>
      </c>
    </row>
    <row r="58" spans="2:8" ht="45.75" customHeight="1" x14ac:dyDescent="0.15">
      <c r="B58" s="127"/>
      <c r="C58" s="1188" t="s">
        <v>558</v>
      </c>
      <c r="D58" s="1189"/>
      <c r="E58" s="1190"/>
      <c r="F58" s="128">
        <v>1573</v>
      </c>
      <c r="G58" s="128">
        <v>1668</v>
      </c>
      <c r="H58" s="129">
        <v>2151</v>
      </c>
    </row>
    <row r="59" spans="2:8" ht="45.75" customHeight="1" x14ac:dyDescent="0.15">
      <c r="B59" s="127"/>
      <c r="C59" s="1188" t="s">
        <v>559</v>
      </c>
      <c r="D59" s="1189"/>
      <c r="E59" s="1190"/>
      <c r="F59" s="128">
        <v>190</v>
      </c>
      <c r="G59" s="128">
        <v>191</v>
      </c>
      <c r="H59" s="129">
        <v>117</v>
      </c>
    </row>
    <row r="60" spans="2:8" ht="45.75" customHeight="1" x14ac:dyDescent="0.15">
      <c r="B60" s="127"/>
      <c r="C60" s="1188" t="s">
        <v>560</v>
      </c>
      <c r="D60" s="1189"/>
      <c r="E60" s="1190"/>
      <c r="F60" s="128">
        <v>119</v>
      </c>
      <c r="G60" s="128">
        <v>117</v>
      </c>
      <c r="H60" s="129">
        <v>58</v>
      </c>
    </row>
    <row r="61" spans="2:8" ht="45.75" customHeight="1" x14ac:dyDescent="0.15">
      <c r="B61" s="127"/>
      <c r="C61" s="1188" t="s">
        <v>561</v>
      </c>
      <c r="D61" s="1189"/>
      <c r="E61" s="1190"/>
      <c r="F61" s="128">
        <v>19</v>
      </c>
      <c r="G61" s="128">
        <v>21</v>
      </c>
      <c r="H61" s="129">
        <v>16</v>
      </c>
    </row>
    <row r="62" spans="2:8" ht="45.75" customHeight="1" thickBot="1" x14ac:dyDescent="0.2">
      <c r="B62" s="130"/>
      <c r="C62" s="1191" t="s">
        <v>545</v>
      </c>
      <c r="D62" s="1192"/>
      <c r="E62" s="1193"/>
      <c r="F62" s="131" t="s">
        <v>545</v>
      </c>
      <c r="G62" s="131" t="s">
        <v>545</v>
      </c>
      <c r="H62" s="132" t="s">
        <v>545</v>
      </c>
    </row>
    <row r="63" spans="2:8" ht="52.5" customHeight="1" thickBot="1" x14ac:dyDescent="0.2">
      <c r="B63" s="133"/>
      <c r="C63" s="1194" t="s">
        <v>49</v>
      </c>
      <c r="D63" s="1194"/>
      <c r="E63" s="1195"/>
      <c r="F63" s="134">
        <v>3574</v>
      </c>
      <c r="G63" s="134">
        <v>3737</v>
      </c>
      <c r="H63" s="135">
        <v>4679</v>
      </c>
    </row>
    <row r="64" spans="2:8" x14ac:dyDescent="0.15"/>
  </sheetData>
  <sheetProtection algorithmName="SHA-512" hashValue="6BV8xrxGdPiHvXfJmjjcGn5PdYX4oXCHBDLpC2k0awyTAJ8P+mGgaOhQUhMIuR5CP2GNG3LNJajNlhsO74mYKg==" saltValue="O4eY8Mw5eGmrDl+s1kzh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37691</v>
      </c>
      <c r="E3" s="154"/>
      <c r="F3" s="155">
        <v>45588</v>
      </c>
      <c r="G3" s="156"/>
      <c r="H3" s="157"/>
    </row>
    <row r="4" spans="1:8" x14ac:dyDescent="0.15">
      <c r="A4" s="158"/>
      <c r="B4" s="159"/>
      <c r="C4" s="160"/>
      <c r="D4" s="161">
        <v>32994</v>
      </c>
      <c r="E4" s="162"/>
      <c r="F4" s="163">
        <v>24150</v>
      </c>
      <c r="G4" s="164"/>
      <c r="H4" s="165"/>
    </row>
    <row r="5" spans="1:8" x14ac:dyDescent="0.15">
      <c r="A5" s="146" t="s">
        <v>519</v>
      </c>
      <c r="B5" s="151"/>
      <c r="C5" s="152"/>
      <c r="D5" s="153">
        <v>71997</v>
      </c>
      <c r="E5" s="154"/>
      <c r="F5" s="155">
        <v>45483</v>
      </c>
      <c r="G5" s="156"/>
      <c r="H5" s="157"/>
    </row>
    <row r="6" spans="1:8" x14ac:dyDescent="0.15">
      <c r="A6" s="158"/>
      <c r="B6" s="159"/>
      <c r="C6" s="160"/>
      <c r="D6" s="161">
        <v>64507</v>
      </c>
      <c r="E6" s="162"/>
      <c r="F6" s="163">
        <v>24241</v>
      </c>
      <c r="G6" s="164"/>
      <c r="H6" s="165"/>
    </row>
    <row r="7" spans="1:8" x14ac:dyDescent="0.15">
      <c r="A7" s="146" t="s">
        <v>520</v>
      </c>
      <c r="B7" s="151"/>
      <c r="C7" s="152"/>
      <c r="D7" s="153">
        <v>34603</v>
      </c>
      <c r="E7" s="154"/>
      <c r="F7" s="155">
        <v>45945</v>
      </c>
      <c r="G7" s="156"/>
      <c r="H7" s="157"/>
    </row>
    <row r="8" spans="1:8" x14ac:dyDescent="0.15">
      <c r="A8" s="158"/>
      <c r="B8" s="159"/>
      <c r="C8" s="160"/>
      <c r="D8" s="161">
        <v>27401</v>
      </c>
      <c r="E8" s="162"/>
      <c r="F8" s="163">
        <v>25180</v>
      </c>
      <c r="G8" s="164"/>
      <c r="H8" s="165"/>
    </row>
    <row r="9" spans="1:8" x14ac:dyDescent="0.15">
      <c r="A9" s="146" t="s">
        <v>521</v>
      </c>
      <c r="B9" s="151"/>
      <c r="C9" s="152"/>
      <c r="D9" s="153">
        <v>32541</v>
      </c>
      <c r="E9" s="154"/>
      <c r="F9" s="155">
        <v>44475</v>
      </c>
      <c r="G9" s="156"/>
      <c r="H9" s="157"/>
    </row>
    <row r="10" spans="1:8" x14ac:dyDescent="0.15">
      <c r="A10" s="158"/>
      <c r="B10" s="159"/>
      <c r="C10" s="160"/>
      <c r="D10" s="161">
        <v>27438</v>
      </c>
      <c r="E10" s="162"/>
      <c r="F10" s="163">
        <v>24780</v>
      </c>
      <c r="G10" s="164"/>
      <c r="H10" s="165"/>
    </row>
    <row r="11" spans="1:8" x14ac:dyDescent="0.15">
      <c r="A11" s="146" t="s">
        <v>522</v>
      </c>
      <c r="B11" s="151"/>
      <c r="C11" s="152"/>
      <c r="D11" s="153">
        <v>34391</v>
      </c>
      <c r="E11" s="154"/>
      <c r="F11" s="155">
        <v>45982</v>
      </c>
      <c r="G11" s="156"/>
      <c r="H11" s="157"/>
    </row>
    <row r="12" spans="1:8" x14ac:dyDescent="0.15">
      <c r="A12" s="158"/>
      <c r="B12" s="159"/>
      <c r="C12" s="166"/>
      <c r="D12" s="161">
        <v>22269</v>
      </c>
      <c r="E12" s="162"/>
      <c r="F12" s="163">
        <v>25583</v>
      </c>
      <c r="G12" s="164"/>
      <c r="H12" s="165"/>
    </row>
    <row r="13" spans="1:8" x14ac:dyDescent="0.15">
      <c r="A13" s="146"/>
      <c r="B13" s="151"/>
      <c r="C13" s="152"/>
      <c r="D13" s="153">
        <v>42245</v>
      </c>
      <c r="E13" s="154"/>
      <c r="F13" s="155">
        <v>45495</v>
      </c>
      <c r="G13" s="167"/>
      <c r="H13" s="157"/>
    </row>
    <row r="14" spans="1:8" x14ac:dyDescent="0.15">
      <c r="A14" s="158"/>
      <c r="B14" s="159"/>
      <c r="C14" s="160"/>
      <c r="D14" s="161">
        <v>34922</v>
      </c>
      <c r="E14" s="162"/>
      <c r="F14" s="163">
        <v>24787</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4.45</v>
      </c>
      <c r="C19" s="168">
        <f>ROUND(VALUE(SUBSTITUTE(実質収支比率等に係る経年分析!G$48,"▲","-")),2)</f>
        <v>7.44</v>
      </c>
      <c r="D19" s="168">
        <f>ROUND(VALUE(SUBSTITUTE(実質収支比率等に係る経年分析!H$48,"▲","-")),2)</f>
        <v>12.81</v>
      </c>
      <c r="E19" s="168">
        <f>ROUND(VALUE(SUBSTITUTE(実質収支比率等に係る経年分析!I$48,"▲","-")),2)</f>
        <v>14.47</v>
      </c>
      <c r="F19" s="168">
        <f>ROUND(VALUE(SUBSTITUTE(実質収支比率等に係る経年分析!J$48,"▲","-")),2)</f>
        <v>10.58</v>
      </c>
    </row>
    <row r="20" spans="1:11" x14ac:dyDescent="0.15">
      <c r="A20" s="168" t="s">
        <v>53</v>
      </c>
      <c r="B20" s="168">
        <f>ROUND(VALUE(SUBSTITUTE(実質収支比率等に係る経年分析!F$47,"▲","-")),2)</f>
        <v>9.6999999999999993</v>
      </c>
      <c r="C20" s="168">
        <f>ROUND(VALUE(SUBSTITUTE(実質収支比率等に係る経年分析!G$47,"▲","-")),2)</f>
        <v>8.14</v>
      </c>
      <c r="D20" s="168">
        <f>ROUND(VALUE(SUBSTITUTE(実質収支比率等に係る経年分析!H$47,"▲","-")),2)</f>
        <v>7.16</v>
      </c>
      <c r="E20" s="168">
        <f>ROUND(VALUE(SUBSTITUTE(実質収支比率等に係る経年分析!I$47,"▲","-")),2)</f>
        <v>7.73</v>
      </c>
      <c r="F20" s="168">
        <f>ROUND(VALUE(SUBSTITUTE(実質収支比率等に係る経年分析!J$47,"▲","-")),2)</f>
        <v>10.71</v>
      </c>
    </row>
    <row r="21" spans="1:11" x14ac:dyDescent="0.15">
      <c r="A21" s="168" t="s">
        <v>54</v>
      </c>
      <c r="B21" s="168">
        <f>IF(ISNUMBER(VALUE(SUBSTITUTE(実質収支比率等に係る経年分析!F$49,"▲","-"))),ROUND(VALUE(SUBSTITUTE(実質収支比率等に係る経年分析!F$49,"▲","-")),2),NA())</f>
        <v>-1.18</v>
      </c>
      <c r="C21" s="168">
        <f>IF(ISNUMBER(VALUE(SUBSTITUTE(実質収支比率等に係る経年分析!G$49,"▲","-"))),ROUND(VALUE(SUBSTITUTE(実質収支比率等に係る経年分析!G$49,"▲","-")),2),NA())</f>
        <v>1.46</v>
      </c>
      <c r="D21" s="168">
        <f>IF(ISNUMBER(VALUE(SUBSTITUTE(実質収支比率等に係る経年分析!H$49,"▲","-"))),ROUND(VALUE(SUBSTITUTE(実質収支比率等に係る経年分析!H$49,"▲","-")),2),NA())</f>
        <v>4.91</v>
      </c>
      <c r="E21" s="168">
        <f>IF(ISNUMBER(VALUE(SUBSTITUTE(実質収支比率等に係る経年分析!I$49,"▲","-"))),ROUND(VALUE(SUBSTITUTE(実質収支比率等に係る経年分析!I$49,"▲","-")),2),NA())</f>
        <v>1.78</v>
      </c>
      <c r="F21" s="168">
        <f>IF(ISNUMBER(VALUE(SUBSTITUTE(実質収支比率等に係る経年分析!J$49,"▲","-"))),ROUND(VALUE(SUBSTITUTE(実質収支比率等に係る経年分析!J$49,"▲","-")),2),NA())</f>
        <v>-0.5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駐車場事業特別会計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7.0000000000000007E-2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0.05</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0.16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0.09</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2.09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0.66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0.72</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1.22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2.06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2.42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2.34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2.41</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2.15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3.26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3.27</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4.4400000000000004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7.43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14.46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10.57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1483</v>
      </c>
      <c r="E42" s="170"/>
      <c r="F42" s="170"/>
      <c r="G42" s="170">
        <f>'実質公債費比率（分子）の構造'!L$52</f>
        <v>1372</v>
      </c>
      <c r="H42" s="170"/>
      <c r="I42" s="170"/>
      <c r="J42" s="170">
        <f>'実質公債費比率（分子）の構造'!M$52</f>
        <v>1408</v>
      </c>
      <c r="K42" s="170"/>
      <c r="L42" s="170"/>
      <c r="M42" s="170">
        <f>'実質公債費比率（分子）の構造'!N$52</f>
        <v>1413</v>
      </c>
      <c r="N42" s="170"/>
      <c r="O42" s="170"/>
      <c r="P42" s="170">
        <f>'実質公債費比率（分子）の構造'!O$52</f>
        <v>1390</v>
      </c>
    </row>
    <row r="43" spans="1:16" x14ac:dyDescent="0.15">
      <c r="A43" s="170" t="s">
        <v>16</v>
      </c>
      <c r="B43" s="170" t="str">
        <f>'実質公債費比率（分子）の構造'!K$51</f>
        <v>-</v>
      </c>
      <c r="C43" s="170"/>
      <c r="D43" s="170"/>
      <c r="E43" s="170">
        <f>'実質公債費比率（分子）の構造'!L$51</f>
        <v>1</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3</v>
      </c>
      <c r="C44" s="170"/>
      <c r="D44" s="170"/>
      <c r="E44" s="170">
        <f>'実質公債費比率（分子）の構造'!L$50</f>
        <v>4</v>
      </c>
      <c r="F44" s="170"/>
      <c r="G44" s="170"/>
      <c r="H44" s="170">
        <f>'実質公債費比率（分子）の構造'!M$50</f>
        <v>3</v>
      </c>
      <c r="I44" s="170"/>
      <c r="J44" s="170"/>
      <c r="K44" s="170">
        <f>'実質公債費比率（分子）の構造'!N$50</f>
        <v>2</v>
      </c>
      <c r="L44" s="170"/>
      <c r="M44" s="170"/>
      <c r="N44" s="170">
        <f>'実質公債費比率（分子）の構造'!O$50</f>
        <v>3</v>
      </c>
      <c r="O44" s="170"/>
      <c r="P44" s="170"/>
    </row>
    <row r="45" spans="1:16" x14ac:dyDescent="0.15">
      <c r="A45" s="170" t="s">
        <v>63</v>
      </c>
      <c r="B45" s="170">
        <f>'実質公債費比率（分子）の構造'!K$49</f>
        <v>60</v>
      </c>
      <c r="C45" s="170"/>
      <c r="D45" s="170"/>
      <c r="E45" s="170">
        <f>'実質公債費比率（分子）の構造'!L$49</f>
        <v>42</v>
      </c>
      <c r="F45" s="170"/>
      <c r="G45" s="170"/>
      <c r="H45" s="170">
        <f>'実質公債費比率（分子）の構造'!M$49</f>
        <v>22</v>
      </c>
      <c r="I45" s="170"/>
      <c r="J45" s="170"/>
      <c r="K45" s="170">
        <f>'実質公債費比率（分子）の構造'!N$49</f>
        <v>14</v>
      </c>
      <c r="L45" s="170"/>
      <c r="M45" s="170"/>
      <c r="N45" s="170">
        <f>'実質公債費比率（分子）の構造'!O$49</f>
        <v>10</v>
      </c>
      <c r="O45" s="170"/>
      <c r="P45" s="170"/>
    </row>
    <row r="46" spans="1:16" x14ac:dyDescent="0.15">
      <c r="A46" s="170" t="s">
        <v>64</v>
      </c>
      <c r="B46" s="170">
        <f>'実質公債費比率（分子）の構造'!K$48</f>
        <v>48</v>
      </c>
      <c r="C46" s="170"/>
      <c r="D46" s="170"/>
      <c r="E46" s="170">
        <f>'実質公債費比率（分子）の構造'!L$48</f>
        <v>38</v>
      </c>
      <c r="F46" s="170"/>
      <c r="G46" s="170"/>
      <c r="H46" s="170">
        <f>'実質公債費比率（分子）の構造'!M$48</f>
        <v>33</v>
      </c>
      <c r="I46" s="170"/>
      <c r="J46" s="170"/>
      <c r="K46" s="170">
        <f>'実質公債費比率（分子）の構造'!N$48</f>
        <v>38</v>
      </c>
      <c r="L46" s="170"/>
      <c r="M46" s="170"/>
      <c r="N46" s="170">
        <f>'実質公債費比率（分子）の構造'!O$48</f>
        <v>39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1877</v>
      </c>
      <c r="C49" s="170"/>
      <c r="D49" s="170"/>
      <c r="E49" s="170">
        <f>'実質公債費比率（分子）の構造'!L$45</f>
        <v>1913</v>
      </c>
      <c r="F49" s="170"/>
      <c r="G49" s="170"/>
      <c r="H49" s="170">
        <f>'実質公債費比率（分子）の構造'!M$45</f>
        <v>1946</v>
      </c>
      <c r="I49" s="170"/>
      <c r="J49" s="170"/>
      <c r="K49" s="170">
        <f>'実質公債費比率（分子）の構造'!N$45</f>
        <v>1947</v>
      </c>
      <c r="L49" s="170"/>
      <c r="M49" s="170"/>
      <c r="N49" s="170">
        <f>'実質公債費比率（分子）の構造'!O$45</f>
        <v>1967</v>
      </c>
      <c r="O49" s="170"/>
      <c r="P49" s="170"/>
    </row>
    <row r="50" spans="1:16" x14ac:dyDescent="0.15">
      <c r="A50" s="170" t="s">
        <v>67</v>
      </c>
      <c r="B50" s="170" t="e">
        <f>NA()</f>
        <v>#N/A</v>
      </c>
      <c r="C50" s="170">
        <f>IF(ISNUMBER('実質公債費比率（分子）の構造'!K$53),'実質公債費比率（分子）の構造'!K$53,NA())</f>
        <v>505</v>
      </c>
      <c r="D50" s="170" t="e">
        <f>NA()</f>
        <v>#N/A</v>
      </c>
      <c r="E50" s="170" t="e">
        <f>NA()</f>
        <v>#N/A</v>
      </c>
      <c r="F50" s="170">
        <f>IF(ISNUMBER('実質公債費比率（分子）の構造'!L$53),'実質公債費比率（分子）の構造'!L$53,NA())</f>
        <v>626</v>
      </c>
      <c r="G50" s="170" t="e">
        <f>NA()</f>
        <v>#N/A</v>
      </c>
      <c r="H50" s="170" t="e">
        <f>NA()</f>
        <v>#N/A</v>
      </c>
      <c r="I50" s="170">
        <f>IF(ISNUMBER('実質公債費比率（分子）の構造'!M$53),'実質公債費比率（分子）の構造'!M$53,NA())</f>
        <v>596</v>
      </c>
      <c r="J50" s="170" t="e">
        <f>NA()</f>
        <v>#N/A</v>
      </c>
      <c r="K50" s="170" t="e">
        <f>NA()</f>
        <v>#N/A</v>
      </c>
      <c r="L50" s="170">
        <f>IF(ISNUMBER('実質公債費比率（分子）の構造'!N$53),'実質公債費比率（分子）の構造'!N$53,NA())</f>
        <v>588</v>
      </c>
      <c r="M50" s="170" t="e">
        <f>NA()</f>
        <v>#N/A</v>
      </c>
      <c r="N50" s="170" t="e">
        <f>NA()</f>
        <v>#N/A</v>
      </c>
      <c r="O50" s="170">
        <f>IF(ISNUMBER('実質公債費比率（分子）の構造'!O$53),'実質公債費比率（分子）の構造'!O$53,NA())</f>
        <v>629</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15996</v>
      </c>
      <c r="E56" s="169"/>
      <c r="F56" s="169"/>
      <c r="G56" s="169">
        <f>'将来負担比率（分子）の構造'!J$52</f>
        <v>16566</v>
      </c>
      <c r="H56" s="169"/>
      <c r="I56" s="169"/>
      <c r="J56" s="169">
        <f>'将来負担比率（分子）の構造'!K$52</f>
        <v>16557</v>
      </c>
      <c r="K56" s="169"/>
      <c r="L56" s="169"/>
      <c r="M56" s="169">
        <f>'将来負担比率（分子）の構造'!L$52</f>
        <v>15869</v>
      </c>
      <c r="N56" s="169"/>
      <c r="O56" s="169"/>
      <c r="P56" s="169">
        <f>'将来負担比率（分子）の構造'!M$52</f>
        <v>14955</v>
      </c>
    </row>
    <row r="57" spans="1:16" x14ac:dyDescent="0.15">
      <c r="A57" s="169" t="s">
        <v>42</v>
      </c>
      <c r="B57" s="169"/>
      <c r="C57" s="169"/>
      <c r="D57" s="169">
        <f>'将来負担比率（分子）の構造'!I$51</f>
        <v>1274</v>
      </c>
      <c r="E57" s="169"/>
      <c r="F57" s="169"/>
      <c r="G57" s="169">
        <f>'将来負担比率（分子）の構造'!J$51</f>
        <v>1315</v>
      </c>
      <c r="H57" s="169"/>
      <c r="I57" s="169"/>
      <c r="J57" s="169">
        <f>'将来負担比率（分子）の構造'!K$51</f>
        <v>1968</v>
      </c>
      <c r="K57" s="169"/>
      <c r="L57" s="169"/>
      <c r="M57" s="169">
        <f>'将来負担比率（分子）の構造'!L$51</f>
        <v>2384</v>
      </c>
      <c r="N57" s="169"/>
      <c r="O57" s="169"/>
      <c r="P57" s="169">
        <f>'将来負担比率（分子）の構造'!M$51</f>
        <v>2763</v>
      </c>
    </row>
    <row r="58" spans="1:16" x14ac:dyDescent="0.15">
      <c r="A58" s="169" t="s">
        <v>41</v>
      </c>
      <c r="B58" s="169"/>
      <c r="C58" s="169"/>
      <c r="D58" s="169">
        <f>'将来負担比率（分子）の構造'!I$50</f>
        <v>5109</v>
      </c>
      <c r="E58" s="169"/>
      <c r="F58" s="169"/>
      <c r="G58" s="169">
        <f>'将来負担比率（分子）の構造'!J$50</f>
        <v>3964</v>
      </c>
      <c r="H58" s="169"/>
      <c r="I58" s="169"/>
      <c r="J58" s="169">
        <f>'将来負担比率（分子）の構造'!K$50</f>
        <v>4160</v>
      </c>
      <c r="K58" s="169"/>
      <c r="L58" s="169"/>
      <c r="M58" s="169">
        <f>'将来負担比率（分子）の構造'!L$50</f>
        <v>4406</v>
      </c>
      <c r="N58" s="169"/>
      <c r="O58" s="169"/>
      <c r="P58" s="169">
        <f>'将来負担比率（分子）の構造'!M$50</f>
        <v>5432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42</v>
      </c>
      <c r="C61" s="169"/>
      <c r="D61" s="169"/>
      <c r="E61" s="169">
        <f>'将来負担比率（分子）の構造'!J$46</f>
        <v>199</v>
      </c>
      <c r="F61" s="169"/>
      <c r="G61" s="169"/>
      <c r="H61" s="169">
        <f>'将来負担比率（分子）の構造'!K$46</f>
        <v>30</v>
      </c>
      <c r="I61" s="169"/>
      <c r="J61" s="169"/>
      <c r="K61" s="169">
        <f>'将来負担比率（分子）の構造'!L$46</f>
        <v>26</v>
      </c>
      <c r="L61" s="169"/>
      <c r="M61" s="169"/>
      <c r="N61" s="169">
        <f>'将来負担比率（分子）の構造'!M$46</f>
        <v>23</v>
      </c>
      <c r="O61" s="169"/>
      <c r="P61" s="169"/>
    </row>
    <row r="62" spans="1:16" x14ac:dyDescent="0.15">
      <c r="A62" s="169" t="s">
        <v>35</v>
      </c>
      <c r="B62" s="169">
        <f>'将来負担比率（分子）の構造'!I$45</f>
        <v>4400</v>
      </c>
      <c r="C62" s="169"/>
      <c r="D62" s="169"/>
      <c r="E62" s="169">
        <f>'将来負担比率（分子）の構造'!J$45</f>
        <v>4328</v>
      </c>
      <c r="F62" s="169"/>
      <c r="G62" s="169"/>
      <c r="H62" s="169">
        <f>'将来負担比率（分子）の構造'!K$45</f>
        <v>4259</v>
      </c>
      <c r="I62" s="169"/>
      <c r="J62" s="169"/>
      <c r="K62" s="169">
        <f>'将来負担比率（分子）の構造'!L$45</f>
        <v>4167</v>
      </c>
      <c r="L62" s="169"/>
      <c r="M62" s="169"/>
      <c r="N62" s="169">
        <f>'将来負担比率（分子）の構造'!M$45</f>
        <v>4107</v>
      </c>
      <c r="O62" s="169"/>
      <c r="P62" s="169"/>
    </row>
    <row r="63" spans="1:16" x14ac:dyDescent="0.15">
      <c r="A63" s="169" t="s">
        <v>34</v>
      </c>
      <c r="B63" s="169">
        <f>'将来負担比率（分子）の構造'!I$44</f>
        <v>188</v>
      </c>
      <c r="C63" s="169"/>
      <c r="D63" s="169"/>
      <c r="E63" s="169">
        <f>'将来負担比率（分子）の構造'!J$44</f>
        <v>148</v>
      </c>
      <c r="F63" s="169"/>
      <c r="G63" s="169"/>
      <c r="H63" s="169">
        <f>'将来負担比率（分子）の構造'!K$44</f>
        <v>119</v>
      </c>
      <c r="I63" s="169"/>
      <c r="J63" s="169"/>
      <c r="K63" s="169">
        <f>'将来負担比率（分子）の構造'!L$44</f>
        <v>106</v>
      </c>
      <c r="L63" s="169"/>
      <c r="M63" s="169"/>
      <c r="N63" s="169">
        <f>'将来負担比率（分子）の構造'!M$44</f>
        <v>91</v>
      </c>
      <c r="O63" s="169"/>
      <c r="P63" s="169"/>
    </row>
    <row r="64" spans="1:16" x14ac:dyDescent="0.15">
      <c r="A64" s="169" t="s">
        <v>33</v>
      </c>
      <c r="B64" s="169">
        <f>'将来負担比率（分子）の構造'!I$43</f>
        <v>336</v>
      </c>
      <c r="C64" s="169"/>
      <c r="D64" s="169"/>
      <c r="E64" s="169">
        <f>'将来負担比率（分子）の構造'!J$43</f>
        <v>295</v>
      </c>
      <c r="F64" s="169"/>
      <c r="G64" s="169"/>
      <c r="H64" s="169">
        <f>'将来負担比率（分子）の構造'!K$43</f>
        <v>350</v>
      </c>
      <c r="I64" s="169"/>
      <c r="J64" s="169"/>
      <c r="K64" s="169">
        <f>'将来負担比率（分子）の構造'!L$43</f>
        <v>385</v>
      </c>
      <c r="L64" s="169"/>
      <c r="M64" s="169"/>
      <c r="N64" s="169">
        <f>'将来負担比率（分子）の構造'!M$43</f>
        <v>427</v>
      </c>
      <c r="O64" s="169"/>
      <c r="P64" s="169"/>
    </row>
    <row r="65" spans="1:16" x14ac:dyDescent="0.15">
      <c r="A65" s="169" t="s">
        <v>32</v>
      </c>
      <c r="B65" s="169">
        <f>'将来負担比率（分子）の構造'!I$42</f>
        <v>880</v>
      </c>
      <c r="C65" s="169"/>
      <c r="D65" s="169"/>
      <c r="E65" s="169">
        <f>'将来負担比率（分子）の構造'!J$42</f>
        <v>1561</v>
      </c>
      <c r="F65" s="169"/>
      <c r="G65" s="169"/>
      <c r="H65" s="169">
        <f>'将来負担比率（分子）の構造'!K$42</f>
        <v>2139</v>
      </c>
      <c r="I65" s="169"/>
      <c r="J65" s="169"/>
      <c r="K65" s="169">
        <f>'将来負担比率（分子）の構造'!L$42</f>
        <v>2431</v>
      </c>
      <c r="L65" s="169"/>
      <c r="M65" s="169"/>
      <c r="N65" s="169">
        <f>'将来負担比率（分子）の構造'!M$42</f>
        <v>2435</v>
      </c>
      <c r="O65" s="169"/>
      <c r="P65" s="169"/>
    </row>
    <row r="66" spans="1:16" x14ac:dyDescent="0.15">
      <c r="A66" s="169" t="s">
        <v>31</v>
      </c>
      <c r="B66" s="169">
        <f>'将来負担比率（分子）の構造'!I$41</f>
        <v>19886</v>
      </c>
      <c r="C66" s="169"/>
      <c r="D66" s="169"/>
      <c r="E66" s="169">
        <f>'将来負担比率（分子）の構造'!J$41</f>
        <v>21336</v>
      </c>
      <c r="F66" s="169"/>
      <c r="G66" s="169"/>
      <c r="H66" s="169">
        <f>'将来負担比率（分子）の構造'!K$41</f>
        <v>21463</v>
      </c>
      <c r="I66" s="169"/>
      <c r="J66" s="169"/>
      <c r="K66" s="169">
        <f>'将来負担比率（分子）の構造'!L$41</f>
        <v>20938</v>
      </c>
      <c r="L66" s="169"/>
      <c r="M66" s="169"/>
      <c r="N66" s="169">
        <f>'将来負担比率（分子）の構造'!M$41</f>
        <v>20163</v>
      </c>
      <c r="O66" s="169"/>
      <c r="P66" s="169"/>
    </row>
    <row r="67" spans="1:16" x14ac:dyDescent="0.15">
      <c r="A67" s="169" t="s">
        <v>71</v>
      </c>
      <c r="B67" s="169" t="e">
        <f>NA()</f>
        <v>#N/A</v>
      </c>
      <c r="C67" s="169">
        <f>IF(ISNUMBER('将来負担比率（分子）の構造'!I$53), IF('将来負担比率（分子）の構造'!I$53 &lt; 0, 0, '将来負担比率（分子）の構造'!I$53), NA())</f>
        <v>3353</v>
      </c>
      <c r="D67" s="169" t="e">
        <f>NA()</f>
        <v>#N/A</v>
      </c>
      <c r="E67" s="169" t="e">
        <f>NA()</f>
        <v>#N/A</v>
      </c>
      <c r="F67" s="169">
        <f>IF(ISNUMBER('将来負担比率（分子）の構造'!J$53), IF('将来負担比率（分子）の構造'!J$53 &lt; 0, 0, '将来負担比率（分子）の構造'!J$53), NA())</f>
        <v>6021</v>
      </c>
      <c r="G67" s="169" t="e">
        <f>NA()</f>
        <v>#N/A</v>
      </c>
      <c r="H67" s="169" t="e">
        <f>NA()</f>
        <v>#N/A</v>
      </c>
      <c r="I67" s="169">
        <f>IF(ISNUMBER('将来負担比率（分子）の構造'!K$53), IF('将来負担比率（分子）の構造'!K$53 &lt; 0, 0, '将来負担比率（分子）の構造'!K$53), NA())</f>
        <v>5676</v>
      </c>
      <c r="J67" s="169" t="e">
        <f>NA()</f>
        <v>#N/A</v>
      </c>
      <c r="K67" s="169" t="e">
        <f>NA()</f>
        <v>#N/A</v>
      </c>
      <c r="L67" s="169">
        <f>IF(ISNUMBER('将来負担比率（分子）の構造'!L$53), IF('将来負担比率（分子）の構造'!L$53 &lt; 0, 0, '将来負担比率（分子）の構造'!L$53), NA())</f>
        <v>5393</v>
      </c>
      <c r="M67" s="169" t="e">
        <f>NA()</f>
        <v>#N/A</v>
      </c>
      <c r="N67" s="169" t="e">
        <f>NA()</f>
        <v>#N/A</v>
      </c>
      <c r="O67" s="169">
        <f>IF(ISNUMBER('将来負担比率（分子）の構造'!M$53), IF('将来負担比率（分子）の構造'!M$53 &lt; 0, 0, '将来負担比率（分子）の構造'!M$53), NA())</f>
        <v>4096</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1184</v>
      </c>
      <c r="C72" s="173">
        <f>基金残高に係る経年分析!G55</f>
        <v>1251</v>
      </c>
      <c r="D72" s="173">
        <f>基金残高に係る経年分析!H55</f>
        <v>1766</v>
      </c>
    </row>
    <row r="73" spans="1:16" x14ac:dyDescent="0.15">
      <c r="A73" s="172" t="s">
        <v>74</v>
      </c>
      <c r="B73" s="173">
        <f>基金残高に係る経年分析!F56</f>
        <v>489</v>
      </c>
      <c r="C73" s="173">
        <f>基金残高に係る経年分析!G56</f>
        <v>489</v>
      </c>
      <c r="D73" s="173">
        <f>基金残高に係る経年分析!H56</f>
        <v>571</v>
      </c>
    </row>
    <row r="74" spans="1:16" x14ac:dyDescent="0.15">
      <c r="A74" s="172" t="s">
        <v>75</v>
      </c>
      <c r="B74" s="173">
        <f>基金残高に係る経年分析!F57</f>
        <v>1900</v>
      </c>
      <c r="C74" s="173">
        <f>基金残高に係る経年分析!G57</f>
        <v>1997</v>
      </c>
      <c r="D74" s="173">
        <f>基金残高に係る経年分析!H57</f>
        <v>2342</v>
      </c>
    </row>
  </sheetData>
  <sheetProtection algorithmName="SHA-512" hashValue="Cos8j7QM0S9POp3Hg79Y3UKiq/dwx7yc+xwGPJnJSbdEcotWXGFh9SCuYpelN0zEx2NbIGNr6TU+rrc21zNtKw==" saltValue="SVF8iaRnVg93j6yW4rNI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2025-03-13T02:38:25Z</cp:lastPrinted>
  <dcterms:created xsi:type="dcterms:W3CDTF">2025-02-19T01:53:58Z</dcterms:created>
  <dcterms:modified xsi:type="dcterms:W3CDTF">2025-03-21T07:09:03Z</dcterms:modified>
  <cp:category/>
</cp:coreProperties>
</file>